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3. OPERATIONS\Personal Folders\CW3 Harmon\"/>
    </mc:Choice>
  </mc:AlternateContent>
  <bookViews>
    <workbookView xWindow="0" yWindow="210" windowWidth="28800" windowHeight="12375"/>
  </bookViews>
  <sheets>
    <sheet name="2019" sheetId="5" r:id="rId1"/>
    <sheet name="2018" sheetId="1" r:id="rId2"/>
    <sheet name="2017" sheetId="2" r:id="rId3"/>
    <sheet name="2016" sheetId="3" r:id="rId4"/>
    <sheet name="All Games" sheetId="4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252" i="4" l="1"/>
  <c r="R2252" i="4"/>
  <c r="S2252" i="4" s="1"/>
  <c r="Q2252" i="4"/>
  <c r="P2252" i="4"/>
  <c r="O2252" i="4"/>
  <c r="N2252" i="4"/>
  <c r="K2252" i="4"/>
  <c r="G2252" i="4"/>
  <c r="V2251" i="4"/>
  <c r="R2251" i="4"/>
  <c r="S2251" i="4" s="1"/>
  <c r="Q2251" i="4"/>
  <c r="P2251" i="4"/>
  <c r="O2251" i="4"/>
  <c r="N2251" i="4"/>
  <c r="K2251" i="4"/>
  <c r="G2251" i="4"/>
  <c r="V2250" i="4"/>
  <c r="R2250" i="4"/>
  <c r="S2250" i="4" s="1"/>
  <c r="Q2250" i="4"/>
  <c r="P2250" i="4"/>
  <c r="O2250" i="4"/>
  <c r="N2250" i="4"/>
  <c r="K2250" i="4"/>
  <c r="G2250" i="4"/>
  <c r="V2249" i="4"/>
  <c r="R2249" i="4"/>
  <c r="Q2249" i="4"/>
  <c r="S2249" i="4" s="1"/>
  <c r="O2249" i="4"/>
  <c r="P2249" i="4" s="1"/>
  <c r="N2249" i="4"/>
  <c r="K2249" i="4"/>
  <c r="G2249" i="4"/>
  <c r="V2248" i="4"/>
  <c r="R2248" i="4"/>
  <c r="S2248" i="4" s="1"/>
  <c r="Q2248" i="4"/>
  <c r="P2248" i="4"/>
  <c r="O2248" i="4"/>
  <c r="N2248" i="4"/>
  <c r="K2248" i="4"/>
  <c r="G2248" i="4"/>
  <c r="V2247" i="4"/>
  <c r="R2247" i="4"/>
  <c r="Q2247" i="4"/>
  <c r="S2247" i="4" s="1"/>
  <c r="O2247" i="4"/>
  <c r="P2247" i="4" s="1"/>
  <c r="N2247" i="4"/>
  <c r="K2247" i="4"/>
  <c r="G2247" i="4"/>
  <c r="V2246" i="4"/>
  <c r="R2246" i="4"/>
  <c r="S2246" i="4" s="1"/>
  <c r="Q2246" i="4"/>
  <c r="P2246" i="4"/>
  <c r="O2246" i="4"/>
  <c r="N2246" i="4"/>
  <c r="K2246" i="4"/>
  <c r="G2246" i="4"/>
  <c r="V2245" i="4"/>
  <c r="R2245" i="4"/>
  <c r="Q2245" i="4"/>
  <c r="S2245" i="4" s="1"/>
  <c r="O2245" i="4"/>
  <c r="P2245" i="4" s="1"/>
  <c r="N2245" i="4"/>
  <c r="K2245" i="4"/>
  <c r="G2245" i="4"/>
  <c r="V2244" i="4"/>
  <c r="R2244" i="4"/>
  <c r="S2244" i="4" s="1"/>
  <c r="Q2244" i="4"/>
  <c r="P2244" i="4"/>
  <c r="O2244" i="4"/>
  <c r="N2244" i="4"/>
  <c r="K2244" i="4"/>
  <c r="G2244" i="4"/>
  <c r="V2243" i="4"/>
  <c r="R2243" i="4"/>
  <c r="Q2243" i="4"/>
  <c r="S2243" i="4" s="1"/>
  <c r="O2243" i="4"/>
  <c r="P2243" i="4" s="1"/>
  <c r="N2243" i="4"/>
  <c r="K2243" i="4"/>
  <c r="G2243" i="4"/>
  <c r="V2242" i="4"/>
  <c r="R2242" i="4"/>
  <c r="S2242" i="4" s="1"/>
  <c r="Q2242" i="4"/>
  <c r="P2242" i="4"/>
  <c r="O2242" i="4"/>
  <c r="N2242" i="4"/>
  <c r="K2242" i="4"/>
  <c r="G2242" i="4"/>
  <c r="V2241" i="4"/>
  <c r="R2241" i="4"/>
  <c r="Q2241" i="4"/>
  <c r="S2241" i="4" s="1"/>
  <c r="O2241" i="4"/>
  <c r="P2241" i="4" s="1"/>
  <c r="N2241" i="4"/>
  <c r="K2241" i="4"/>
  <c r="G2241" i="4"/>
  <c r="V2240" i="4"/>
  <c r="R2240" i="4"/>
  <c r="S2240" i="4" s="1"/>
  <c r="Q2240" i="4"/>
  <c r="P2240" i="4"/>
  <c r="O2240" i="4"/>
  <c r="N2240" i="4"/>
  <c r="K2240" i="4"/>
  <c r="G2240" i="4"/>
  <c r="V2239" i="4"/>
  <c r="R2239" i="4"/>
  <c r="Q2239" i="4"/>
  <c r="S2239" i="4" s="1"/>
  <c r="O2239" i="4"/>
  <c r="P2239" i="4" s="1"/>
  <c r="N2239" i="4"/>
  <c r="K2239" i="4"/>
  <c r="G2239" i="4"/>
  <c r="V2238" i="4"/>
  <c r="R2238" i="4"/>
  <c r="S2238" i="4" s="1"/>
  <c r="Q2238" i="4"/>
  <c r="P2238" i="4"/>
  <c r="O2238" i="4"/>
  <c r="N2238" i="4"/>
  <c r="K2238" i="4"/>
  <c r="G2238" i="4"/>
  <c r="V2237" i="4"/>
  <c r="R2237" i="4"/>
  <c r="S2237" i="4" s="1"/>
  <c r="Q2237" i="4"/>
  <c r="P2237" i="4"/>
  <c r="O2237" i="4"/>
  <c r="N2237" i="4"/>
  <c r="K2237" i="4"/>
  <c r="G2237" i="4"/>
  <c r="V2236" i="4"/>
  <c r="R2236" i="4"/>
  <c r="S2236" i="4" s="1"/>
  <c r="Q2236" i="4"/>
  <c r="P2236" i="4"/>
  <c r="O2236" i="4"/>
  <c r="N2236" i="4"/>
  <c r="K2236" i="4"/>
  <c r="G2236" i="4"/>
  <c r="V2235" i="4"/>
  <c r="R2235" i="4"/>
  <c r="S2235" i="4" s="1"/>
  <c r="Q2235" i="4"/>
  <c r="P2235" i="4"/>
  <c r="O2235" i="4"/>
  <c r="N2235" i="4"/>
  <c r="K2235" i="4"/>
  <c r="G2235" i="4"/>
  <c r="V2234" i="4"/>
  <c r="R2234" i="4"/>
  <c r="S2234" i="4" s="1"/>
  <c r="Q2234" i="4"/>
  <c r="P2234" i="4"/>
  <c r="O2234" i="4"/>
  <c r="N2234" i="4"/>
  <c r="K2234" i="4"/>
  <c r="G2234" i="4"/>
  <c r="V2233" i="4"/>
  <c r="R2233" i="4"/>
  <c r="S2233" i="4" s="1"/>
  <c r="Q2233" i="4"/>
  <c r="P2233" i="4"/>
  <c r="O2233" i="4"/>
  <c r="N2233" i="4"/>
  <c r="K2233" i="4"/>
  <c r="G2233" i="4"/>
  <c r="V2232" i="4"/>
  <c r="R2232" i="4"/>
  <c r="S2232" i="4" s="1"/>
  <c r="Q2232" i="4"/>
  <c r="P2232" i="4"/>
  <c r="O2232" i="4"/>
  <c r="N2232" i="4"/>
  <c r="K2232" i="4"/>
  <c r="G2232" i="4"/>
  <c r="V2231" i="4"/>
  <c r="R2231" i="4"/>
  <c r="S2231" i="4" s="1"/>
  <c r="Q2231" i="4"/>
  <c r="P2231" i="4"/>
  <c r="O2231" i="4"/>
  <c r="N2231" i="4"/>
  <c r="K2231" i="4"/>
  <c r="G2231" i="4"/>
  <c r="V2230" i="4"/>
  <c r="R2230" i="4"/>
  <c r="S2230" i="4" s="1"/>
  <c r="Q2230" i="4"/>
  <c r="P2230" i="4"/>
  <c r="O2230" i="4"/>
  <c r="N2230" i="4"/>
  <c r="K2230" i="4"/>
  <c r="G2230" i="4"/>
  <c r="V2229" i="4"/>
  <c r="R2229" i="4"/>
  <c r="S2229" i="4" s="1"/>
  <c r="Q2229" i="4"/>
  <c r="P2229" i="4"/>
  <c r="O2229" i="4"/>
  <c r="N2229" i="4"/>
  <c r="K2229" i="4"/>
  <c r="G2229" i="4"/>
  <c r="V2228" i="4"/>
  <c r="R2228" i="4"/>
  <c r="S2228" i="4" s="1"/>
  <c r="Q2228" i="4"/>
  <c r="P2228" i="4"/>
  <c r="O2228" i="4"/>
  <c r="N2228" i="4"/>
  <c r="K2228" i="4"/>
  <c r="G2228" i="4"/>
  <c r="V2227" i="4"/>
  <c r="R2227" i="4"/>
  <c r="S2227" i="4" s="1"/>
  <c r="Q2227" i="4"/>
  <c r="P2227" i="4"/>
  <c r="O2227" i="4"/>
  <c r="N2227" i="4"/>
  <c r="K2227" i="4"/>
  <c r="G2227" i="4"/>
  <c r="V2226" i="4"/>
  <c r="R2226" i="4"/>
  <c r="S2226" i="4" s="1"/>
  <c r="Q2226" i="4"/>
  <c r="P2226" i="4"/>
  <c r="O2226" i="4"/>
  <c r="N2226" i="4"/>
  <c r="K2226" i="4"/>
  <c r="G2226" i="4"/>
  <c r="V2225" i="4"/>
  <c r="R2225" i="4"/>
  <c r="S2225" i="4" s="1"/>
  <c r="Q2225" i="4"/>
  <c r="P2225" i="4"/>
  <c r="O2225" i="4"/>
  <c r="N2225" i="4"/>
  <c r="K2225" i="4"/>
  <c r="G2225" i="4"/>
  <c r="V2224" i="4"/>
  <c r="R2224" i="4"/>
  <c r="S2224" i="4" s="1"/>
  <c r="Q2224" i="4"/>
  <c r="P2224" i="4"/>
  <c r="O2224" i="4"/>
  <c r="N2224" i="4"/>
  <c r="K2224" i="4"/>
  <c r="G2224" i="4"/>
  <c r="V2223" i="4"/>
  <c r="R2223" i="4"/>
  <c r="S2223" i="4" s="1"/>
  <c r="Q2223" i="4"/>
  <c r="P2223" i="4"/>
  <c r="O2223" i="4"/>
  <c r="N2223" i="4"/>
  <c r="K2223" i="4"/>
  <c r="G2223" i="4"/>
  <c r="V2222" i="4"/>
  <c r="R2222" i="4"/>
  <c r="S2222" i="4" s="1"/>
  <c r="Q2222" i="4"/>
  <c r="P2222" i="4"/>
  <c r="O2222" i="4"/>
  <c r="N2222" i="4"/>
  <c r="K2222" i="4"/>
  <c r="G2222" i="4"/>
  <c r="V2221" i="4"/>
  <c r="R2221" i="4"/>
  <c r="S2221" i="4" s="1"/>
  <c r="Q2221" i="4"/>
  <c r="P2221" i="4"/>
  <c r="O2221" i="4"/>
  <c r="N2221" i="4"/>
  <c r="K2221" i="4"/>
  <c r="G2221" i="4"/>
  <c r="V2220" i="4"/>
  <c r="R2220" i="4"/>
  <c r="S2220" i="4" s="1"/>
  <c r="Q2220" i="4"/>
  <c r="P2220" i="4"/>
  <c r="O2220" i="4"/>
  <c r="N2220" i="4"/>
  <c r="K2220" i="4"/>
  <c r="G2220" i="4"/>
  <c r="V2219" i="4"/>
  <c r="R2219" i="4"/>
  <c r="S2219" i="4" s="1"/>
  <c r="Q2219" i="4"/>
  <c r="P2219" i="4"/>
  <c r="O2219" i="4"/>
  <c r="N2219" i="4"/>
  <c r="K2219" i="4"/>
  <c r="G2219" i="4"/>
  <c r="V2218" i="4"/>
  <c r="R2218" i="4"/>
  <c r="Q2218" i="4"/>
  <c r="S2218" i="4" s="1"/>
  <c r="O2218" i="4"/>
  <c r="P2218" i="4" s="1"/>
  <c r="N2218" i="4"/>
  <c r="K2218" i="4"/>
  <c r="G2218" i="4"/>
  <c r="V2217" i="4"/>
  <c r="R2217" i="4"/>
  <c r="S2217" i="4" s="1"/>
  <c r="Q2217" i="4"/>
  <c r="P2217" i="4"/>
  <c r="O2217" i="4"/>
  <c r="N2217" i="4"/>
  <c r="K2217" i="4"/>
  <c r="G2217" i="4"/>
  <c r="V2216" i="4"/>
  <c r="R2216" i="4"/>
  <c r="Q2216" i="4"/>
  <c r="S2216" i="4" s="1"/>
  <c r="O2216" i="4"/>
  <c r="P2216" i="4" s="1"/>
  <c r="N2216" i="4"/>
  <c r="K2216" i="4"/>
  <c r="G2216" i="4"/>
  <c r="V2215" i="4"/>
  <c r="R2215" i="4"/>
  <c r="S2215" i="4" s="1"/>
  <c r="Q2215" i="4"/>
  <c r="P2215" i="4"/>
  <c r="O2215" i="4"/>
  <c r="N2215" i="4"/>
  <c r="K2215" i="4"/>
  <c r="G2215" i="4"/>
  <c r="V2214" i="4"/>
  <c r="R2214" i="4"/>
  <c r="Q2214" i="4"/>
  <c r="S2214" i="4" s="1"/>
  <c r="O2214" i="4"/>
  <c r="P2214" i="4" s="1"/>
  <c r="N2214" i="4"/>
  <c r="K2214" i="4"/>
  <c r="G2214" i="4"/>
  <c r="V2213" i="4"/>
  <c r="R2213" i="4"/>
  <c r="S2213" i="4" s="1"/>
  <c r="Q2213" i="4"/>
  <c r="P2213" i="4"/>
  <c r="O2213" i="4"/>
  <c r="N2213" i="4"/>
  <c r="K2213" i="4"/>
  <c r="G2213" i="4"/>
  <c r="V2212" i="4"/>
  <c r="R2212" i="4"/>
  <c r="Q2212" i="4"/>
  <c r="S2212" i="4" s="1"/>
  <c r="O2212" i="4"/>
  <c r="P2212" i="4" s="1"/>
  <c r="N2212" i="4"/>
  <c r="K2212" i="4"/>
  <c r="G2212" i="4"/>
  <c r="V2211" i="4"/>
  <c r="R2211" i="4"/>
  <c r="S2211" i="4" s="1"/>
  <c r="Q2211" i="4"/>
  <c r="P2211" i="4"/>
  <c r="O2211" i="4"/>
  <c r="N2211" i="4"/>
  <c r="K2211" i="4"/>
  <c r="G2211" i="4"/>
  <c r="V2210" i="4"/>
  <c r="R2210" i="4"/>
  <c r="Q2210" i="4"/>
  <c r="S2210" i="4" s="1"/>
  <c r="O2210" i="4"/>
  <c r="P2210" i="4" s="1"/>
  <c r="N2210" i="4"/>
  <c r="K2210" i="4"/>
  <c r="G2210" i="4"/>
  <c r="V2209" i="4"/>
  <c r="R2209" i="4"/>
  <c r="S2209" i="4" s="1"/>
  <c r="Q2209" i="4"/>
  <c r="P2209" i="4"/>
  <c r="O2209" i="4"/>
  <c r="N2209" i="4"/>
  <c r="K2209" i="4"/>
  <c r="G2209" i="4"/>
  <c r="V2208" i="4"/>
  <c r="R2208" i="4"/>
  <c r="S2208" i="4" s="1"/>
  <c r="Q2208" i="4"/>
  <c r="P2208" i="4"/>
  <c r="O2208" i="4"/>
  <c r="N2208" i="4"/>
  <c r="K2208" i="4"/>
  <c r="G2208" i="4"/>
  <c r="V2207" i="4"/>
  <c r="R2207" i="4"/>
  <c r="Q2207" i="4"/>
  <c r="S2207" i="4" s="1"/>
  <c r="O2207" i="4"/>
  <c r="P2207" i="4" s="1"/>
  <c r="N2207" i="4"/>
  <c r="K2207" i="4"/>
  <c r="G2207" i="4"/>
  <c r="V2206" i="4"/>
  <c r="R2206" i="4"/>
  <c r="S2206" i="4" s="1"/>
  <c r="Q2206" i="4"/>
  <c r="P2206" i="4"/>
  <c r="O2206" i="4"/>
  <c r="N2206" i="4"/>
  <c r="K2206" i="4"/>
  <c r="G2206" i="4"/>
  <c r="V2205" i="4"/>
  <c r="R2205" i="4"/>
  <c r="Q2205" i="4"/>
  <c r="S2205" i="4" s="1"/>
  <c r="O2205" i="4"/>
  <c r="P2205" i="4" s="1"/>
  <c r="N2205" i="4"/>
  <c r="K2205" i="4"/>
  <c r="G2205" i="4"/>
  <c r="V2204" i="4"/>
  <c r="R2204" i="4"/>
  <c r="S2204" i="4" s="1"/>
  <c r="Q2204" i="4"/>
  <c r="P2204" i="4"/>
  <c r="O2204" i="4"/>
  <c r="N2204" i="4"/>
  <c r="K2204" i="4"/>
  <c r="G2204" i="4"/>
  <c r="V2203" i="4"/>
  <c r="R2203" i="4"/>
  <c r="Q2203" i="4"/>
  <c r="S2203" i="4" s="1"/>
  <c r="O2203" i="4"/>
  <c r="P2203" i="4" s="1"/>
  <c r="N2203" i="4"/>
  <c r="K2203" i="4"/>
  <c r="G2203" i="4"/>
  <c r="V2202" i="4"/>
  <c r="R2202" i="4"/>
  <c r="S2202" i="4" s="1"/>
  <c r="Q2202" i="4"/>
  <c r="P2202" i="4"/>
  <c r="O2202" i="4"/>
  <c r="N2202" i="4"/>
  <c r="K2202" i="4"/>
  <c r="G2202" i="4"/>
  <c r="V2201" i="4"/>
  <c r="R2201" i="4"/>
  <c r="Q2201" i="4"/>
  <c r="S2201" i="4" s="1"/>
  <c r="O2201" i="4"/>
  <c r="P2201" i="4" s="1"/>
  <c r="N2201" i="4"/>
  <c r="K2201" i="4"/>
  <c r="G2201" i="4"/>
  <c r="V2200" i="4"/>
  <c r="R2200" i="4"/>
  <c r="S2200" i="4" s="1"/>
  <c r="Q2200" i="4"/>
  <c r="P2200" i="4"/>
  <c r="O2200" i="4"/>
  <c r="N2200" i="4"/>
  <c r="K2200" i="4"/>
  <c r="G2200" i="4"/>
  <c r="V2199" i="4"/>
  <c r="R2199" i="4"/>
  <c r="S2199" i="4" s="1"/>
  <c r="Q2199" i="4"/>
  <c r="P2199" i="4"/>
  <c r="O2199" i="4"/>
  <c r="N2199" i="4"/>
  <c r="K2199" i="4"/>
  <c r="G2199" i="4"/>
  <c r="V2198" i="4"/>
  <c r="R2198" i="4"/>
  <c r="Q2198" i="4"/>
  <c r="S2198" i="4" s="1"/>
  <c r="O2198" i="4"/>
  <c r="P2198" i="4" s="1"/>
  <c r="N2198" i="4"/>
  <c r="K2198" i="4"/>
  <c r="G2198" i="4"/>
  <c r="V2197" i="4"/>
  <c r="R2197" i="4"/>
  <c r="S2197" i="4" s="1"/>
  <c r="Q2197" i="4"/>
  <c r="P2197" i="4"/>
  <c r="O2197" i="4"/>
  <c r="N2197" i="4"/>
  <c r="K2197" i="4"/>
  <c r="G2197" i="4"/>
  <c r="V2196" i="4"/>
  <c r="R2196" i="4"/>
  <c r="Q2196" i="4"/>
  <c r="S2196" i="4" s="1"/>
  <c r="O2196" i="4"/>
  <c r="P2196" i="4" s="1"/>
  <c r="N2196" i="4"/>
  <c r="K2196" i="4"/>
  <c r="G2196" i="4"/>
  <c r="V2195" i="4"/>
  <c r="R2195" i="4"/>
  <c r="S2195" i="4" s="1"/>
  <c r="Q2195" i="4"/>
  <c r="P2195" i="4"/>
  <c r="O2195" i="4"/>
  <c r="N2195" i="4"/>
  <c r="K2195" i="4"/>
  <c r="G2195" i="4"/>
  <c r="V2194" i="4"/>
  <c r="R2194" i="4"/>
  <c r="Q2194" i="4"/>
  <c r="S2194" i="4" s="1"/>
  <c r="O2194" i="4"/>
  <c r="P2194" i="4" s="1"/>
  <c r="N2194" i="4"/>
  <c r="K2194" i="4"/>
  <c r="G2194" i="4"/>
  <c r="V2193" i="4"/>
  <c r="R2193" i="4"/>
  <c r="S2193" i="4" s="1"/>
  <c r="Q2193" i="4"/>
  <c r="P2193" i="4"/>
  <c r="O2193" i="4"/>
  <c r="N2193" i="4"/>
  <c r="K2193" i="4"/>
  <c r="G2193" i="4"/>
  <c r="V2192" i="4"/>
  <c r="R2192" i="4"/>
  <c r="Q2192" i="4"/>
  <c r="S2192" i="4" s="1"/>
  <c r="O2192" i="4"/>
  <c r="P2192" i="4" s="1"/>
  <c r="N2192" i="4"/>
  <c r="K2192" i="4"/>
  <c r="G2192" i="4"/>
  <c r="V2191" i="4"/>
  <c r="R2191" i="4"/>
  <c r="S2191" i="4" s="1"/>
  <c r="Q2191" i="4"/>
  <c r="P2191" i="4"/>
  <c r="O2191" i="4"/>
  <c r="N2191" i="4"/>
  <c r="K2191" i="4"/>
  <c r="G2191" i="4"/>
  <c r="V2190" i="4"/>
  <c r="R2190" i="4"/>
  <c r="Q2190" i="4"/>
  <c r="S2190" i="4" s="1"/>
  <c r="O2190" i="4"/>
  <c r="P2190" i="4" s="1"/>
  <c r="N2190" i="4"/>
  <c r="K2190" i="4"/>
  <c r="G2190" i="4"/>
  <c r="V2189" i="4"/>
  <c r="R2189" i="4"/>
  <c r="S2189" i="4" s="1"/>
  <c r="Q2189" i="4"/>
  <c r="P2189" i="4"/>
  <c r="O2189" i="4"/>
  <c r="N2189" i="4"/>
  <c r="K2189" i="4"/>
  <c r="G2189" i="4"/>
  <c r="V2188" i="4"/>
  <c r="R2188" i="4"/>
  <c r="Q2188" i="4"/>
  <c r="S2188" i="4" s="1"/>
  <c r="O2188" i="4"/>
  <c r="P2188" i="4" s="1"/>
  <c r="N2188" i="4"/>
  <c r="K2188" i="4"/>
  <c r="G2188" i="4"/>
  <c r="V2187" i="4"/>
  <c r="R2187" i="4"/>
  <c r="S2187" i="4" s="1"/>
  <c r="Q2187" i="4"/>
  <c r="P2187" i="4"/>
  <c r="O2187" i="4"/>
  <c r="N2187" i="4"/>
  <c r="K2187" i="4"/>
  <c r="G2187" i="4"/>
  <c r="V2186" i="4"/>
  <c r="R2186" i="4"/>
  <c r="Q2186" i="4"/>
  <c r="S2186" i="4" s="1"/>
  <c r="O2186" i="4"/>
  <c r="P2186" i="4" s="1"/>
  <c r="N2186" i="4"/>
  <c r="K2186" i="4"/>
  <c r="G2186" i="4"/>
  <c r="V2185" i="4"/>
  <c r="R2185" i="4"/>
  <c r="S2185" i="4" s="1"/>
  <c r="Q2185" i="4"/>
  <c r="P2185" i="4"/>
  <c r="O2185" i="4"/>
  <c r="N2185" i="4"/>
  <c r="K2185" i="4"/>
  <c r="G2185" i="4"/>
  <c r="V2184" i="4"/>
  <c r="R2184" i="4"/>
  <c r="Q2184" i="4"/>
  <c r="S2184" i="4" s="1"/>
  <c r="O2184" i="4"/>
  <c r="P2184" i="4" s="1"/>
  <c r="N2184" i="4"/>
  <c r="K2184" i="4"/>
  <c r="G2184" i="4"/>
  <c r="V2183" i="4"/>
  <c r="R2183" i="4"/>
  <c r="S2183" i="4" s="1"/>
  <c r="Q2183" i="4"/>
  <c r="P2183" i="4"/>
  <c r="O2183" i="4"/>
  <c r="N2183" i="4"/>
  <c r="K2183" i="4"/>
  <c r="G2183" i="4"/>
  <c r="V2182" i="4"/>
  <c r="R2182" i="4"/>
  <c r="Q2182" i="4"/>
  <c r="S2182" i="4" s="1"/>
  <c r="O2182" i="4"/>
  <c r="P2182" i="4" s="1"/>
  <c r="N2182" i="4"/>
  <c r="K2182" i="4"/>
  <c r="G2182" i="4"/>
  <c r="V2181" i="4"/>
  <c r="R2181" i="4"/>
  <c r="S2181" i="4" s="1"/>
  <c r="Q2181" i="4"/>
  <c r="P2181" i="4"/>
  <c r="O2181" i="4"/>
  <c r="N2181" i="4"/>
  <c r="K2181" i="4"/>
  <c r="G2181" i="4"/>
  <c r="V2180" i="4"/>
  <c r="R2180" i="4"/>
  <c r="Q2180" i="4"/>
  <c r="S2180" i="4" s="1"/>
  <c r="O2180" i="4"/>
  <c r="P2180" i="4" s="1"/>
  <c r="N2180" i="4"/>
  <c r="K2180" i="4"/>
  <c r="G2180" i="4"/>
  <c r="V2179" i="4"/>
  <c r="R2179" i="4"/>
  <c r="S2179" i="4" s="1"/>
  <c r="Q2179" i="4"/>
  <c r="P2179" i="4"/>
  <c r="O2179" i="4"/>
  <c r="N2179" i="4"/>
  <c r="K2179" i="4"/>
  <c r="G2179" i="4"/>
  <c r="V2178" i="4"/>
  <c r="R2178" i="4"/>
  <c r="Q2178" i="4"/>
  <c r="S2178" i="4" s="1"/>
  <c r="O2178" i="4"/>
  <c r="P2178" i="4" s="1"/>
  <c r="N2178" i="4"/>
  <c r="K2178" i="4"/>
  <c r="G2178" i="4"/>
  <c r="V2177" i="4"/>
  <c r="R2177" i="4"/>
  <c r="S2177" i="4" s="1"/>
  <c r="Q2177" i="4"/>
  <c r="P2177" i="4"/>
  <c r="O2177" i="4"/>
  <c r="N2177" i="4"/>
  <c r="K2177" i="4"/>
  <c r="G2177" i="4"/>
  <c r="V2176" i="4"/>
  <c r="R2176" i="4"/>
  <c r="Q2176" i="4"/>
  <c r="S2176" i="4" s="1"/>
  <c r="O2176" i="4"/>
  <c r="P2176" i="4" s="1"/>
  <c r="N2176" i="4"/>
  <c r="K2176" i="4"/>
  <c r="G2176" i="4"/>
  <c r="V2175" i="4"/>
  <c r="R2175" i="4"/>
  <c r="S2175" i="4" s="1"/>
  <c r="Q2175" i="4"/>
  <c r="P2175" i="4"/>
  <c r="O2175" i="4"/>
  <c r="N2175" i="4"/>
  <c r="K2175" i="4"/>
  <c r="G2175" i="4"/>
  <c r="V2174" i="4"/>
  <c r="R2174" i="4"/>
  <c r="Q2174" i="4"/>
  <c r="S2174" i="4" s="1"/>
  <c r="O2174" i="4"/>
  <c r="P2174" i="4" s="1"/>
  <c r="N2174" i="4"/>
  <c r="K2174" i="4"/>
  <c r="G2174" i="4"/>
  <c r="V2173" i="4"/>
  <c r="R2173" i="4"/>
  <c r="S2173" i="4" s="1"/>
  <c r="Q2173" i="4"/>
  <c r="P2173" i="4"/>
  <c r="O2173" i="4"/>
  <c r="N2173" i="4"/>
  <c r="K2173" i="4"/>
  <c r="G2173" i="4"/>
  <c r="V2172" i="4"/>
  <c r="R2172" i="4"/>
  <c r="Q2172" i="4"/>
  <c r="S2172" i="4" s="1"/>
  <c r="O2172" i="4"/>
  <c r="P2172" i="4" s="1"/>
  <c r="N2172" i="4"/>
  <c r="K2172" i="4"/>
  <c r="G2172" i="4"/>
  <c r="V2171" i="4"/>
  <c r="R2171" i="4"/>
  <c r="S2171" i="4" s="1"/>
  <c r="Q2171" i="4"/>
  <c r="P2171" i="4"/>
  <c r="O2171" i="4"/>
  <c r="N2171" i="4"/>
  <c r="K2171" i="4"/>
  <c r="G2171" i="4"/>
  <c r="V2170" i="4"/>
  <c r="R2170" i="4"/>
  <c r="Q2170" i="4"/>
  <c r="S2170" i="4" s="1"/>
  <c r="O2170" i="4"/>
  <c r="P2170" i="4" s="1"/>
  <c r="N2170" i="4"/>
  <c r="K2170" i="4"/>
  <c r="G2170" i="4"/>
  <c r="V2169" i="4"/>
  <c r="R2169" i="4"/>
  <c r="S2169" i="4" s="1"/>
  <c r="Q2169" i="4"/>
  <c r="P2169" i="4"/>
  <c r="O2169" i="4"/>
  <c r="N2169" i="4"/>
  <c r="K2169" i="4"/>
  <c r="G2169" i="4"/>
  <c r="V2168" i="4"/>
  <c r="R2168" i="4"/>
  <c r="Q2168" i="4"/>
  <c r="S2168" i="4" s="1"/>
  <c r="O2168" i="4"/>
  <c r="P2168" i="4" s="1"/>
  <c r="N2168" i="4"/>
  <c r="K2168" i="4"/>
  <c r="G2168" i="4"/>
  <c r="V2167" i="4"/>
  <c r="R2167" i="4"/>
  <c r="S2167" i="4" s="1"/>
  <c r="Q2167" i="4"/>
  <c r="P2167" i="4"/>
  <c r="O2167" i="4"/>
  <c r="N2167" i="4"/>
  <c r="K2167" i="4"/>
  <c r="G2167" i="4"/>
  <c r="V2166" i="4"/>
  <c r="R2166" i="4"/>
  <c r="Q2166" i="4"/>
  <c r="S2166" i="4" s="1"/>
  <c r="O2166" i="4"/>
  <c r="P2166" i="4" s="1"/>
  <c r="N2166" i="4"/>
  <c r="K2166" i="4"/>
  <c r="G2166" i="4"/>
  <c r="V2165" i="4"/>
  <c r="R2165" i="4"/>
  <c r="S2165" i="4" s="1"/>
  <c r="Q2165" i="4"/>
  <c r="P2165" i="4"/>
  <c r="O2165" i="4"/>
  <c r="N2165" i="4"/>
  <c r="K2165" i="4"/>
  <c r="G2165" i="4"/>
  <c r="V2164" i="4"/>
  <c r="R2164" i="4"/>
  <c r="Q2164" i="4"/>
  <c r="S2164" i="4" s="1"/>
  <c r="O2164" i="4"/>
  <c r="P2164" i="4" s="1"/>
  <c r="N2164" i="4"/>
  <c r="K2164" i="4"/>
  <c r="G2164" i="4"/>
  <c r="V2163" i="4"/>
  <c r="R2163" i="4"/>
  <c r="S2163" i="4" s="1"/>
  <c r="Q2163" i="4"/>
  <c r="P2163" i="4"/>
  <c r="O2163" i="4"/>
  <c r="N2163" i="4"/>
  <c r="K2163" i="4"/>
  <c r="G2163" i="4"/>
  <c r="V2162" i="4"/>
  <c r="R2162" i="4"/>
  <c r="Q2162" i="4"/>
  <c r="S2162" i="4" s="1"/>
  <c r="O2162" i="4"/>
  <c r="P2162" i="4" s="1"/>
  <c r="N2162" i="4"/>
  <c r="K2162" i="4"/>
  <c r="G2162" i="4"/>
  <c r="V2161" i="4"/>
  <c r="R2161" i="4"/>
  <c r="S2161" i="4" s="1"/>
  <c r="Q2161" i="4"/>
  <c r="P2161" i="4"/>
  <c r="O2161" i="4"/>
  <c r="N2161" i="4"/>
  <c r="K2161" i="4"/>
  <c r="G2161" i="4"/>
  <c r="V2160" i="4"/>
  <c r="R2160" i="4"/>
  <c r="Q2160" i="4"/>
  <c r="S2160" i="4" s="1"/>
  <c r="O2160" i="4"/>
  <c r="P2160" i="4" s="1"/>
  <c r="N2160" i="4"/>
  <c r="K2160" i="4"/>
  <c r="G2160" i="4"/>
  <c r="V2159" i="4"/>
  <c r="R2159" i="4"/>
  <c r="S2159" i="4" s="1"/>
  <c r="Q2159" i="4"/>
  <c r="P2159" i="4"/>
  <c r="O2159" i="4"/>
  <c r="N2159" i="4"/>
  <c r="K2159" i="4"/>
  <c r="G2159" i="4"/>
  <c r="V2158" i="4"/>
  <c r="R2158" i="4"/>
  <c r="Q2158" i="4"/>
  <c r="S2158" i="4" s="1"/>
  <c r="O2158" i="4"/>
  <c r="P2158" i="4" s="1"/>
  <c r="N2158" i="4"/>
  <c r="K2158" i="4"/>
  <c r="G2158" i="4"/>
  <c r="V2157" i="4"/>
  <c r="R2157" i="4"/>
  <c r="S2157" i="4" s="1"/>
  <c r="Q2157" i="4"/>
  <c r="P2157" i="4"/>
  <c r="O2157" i="4"/>
  <c r="N2157" i="4"/>
  <c r="K2157" i="4"/>
  <c r="G2157" i="4"/>
  <c r="V2156" i="4"/>
  <c r="R2156" i="4"/>
  <c r="Q2156" i="4"/>
  <c r="S2156" i="4" s="1"/>
  <c r="O2156" i="4"/>
  <c r="P2156" i="4" s="1"/>
  <c r="N2156" i="4"/>
  <c r="K2156" i="4"/>
  <c r="G2156" i="4"/>
  <c r="V2155" i="4"/>
  <c r="R2155" i="4"/>
  <c r="S2155" i="4" s="1"/>
  <c r="Q2155" i="4"/>
  <c r="P2155" i="4"/>
  <c r="O2155" i="4"/>
  <c r="N2155" i="4"/>
  <c r="K2155" i="4"/>
  <c r="G2155" i="4"/>
  <c r="V2154" i="4"/>
  <c r="R2154" i="4"/>
  <c r="Q2154" i="4"/>
  <c r="S2154" i="4" s="1"/>
  <c r="O2154" i="4"/>
  <c r="P2154" i="4" s="1"/>
  <c r="N2154" i="4"/>
  <c r="K2154" i="4"/>
  <c r="G2154" i="4"/>
  <c r="V2153" i="4"/>
  <c r="R2153" i="4"/>
  <c r="S2153" i="4" s="1"/>
  <c r="Q2153" i="4"/>
  <c r="P2153" i="4"/>
  <c r="O2153" i="4"/>
  <c r="N2153" i="4"/>
  <c r="K2153" i="4"/>
  <c r="G2153" i="4"/>
  <c r="V2152" i="4"/>
  <c r="R2152" i="4"/>
  <c r="Q2152" i="4"/>
  <c r="S2152" i="4" s="1"/>
  <c r="O2152" i="4"/>
  <c r="P2152" i="4" s="1"/>
  <c r="N2152" i="4"/>
  <c r="K2152" i="4"/>
  <c r="G2152" i="4"/>
  <c r="V2151" i="4"/>
  <c r="R2151" i="4"/>
  <c r="S2151" i="4" s="1"/>
  <c r="Q2151" i="4"/>
  <c r="P2151" i="4"/>
  <c r="O2151" i="4"/>
  <c r="N2151" i="4"/>
  <c r="K2151" i="4"/>
  <c r="G2151" i="4"/>
  <c r="V2150" i="4"/>
  <c r="R2150" i="4"/>
  <c r="Q2150" i="4"/>
  <c r="S2150" i="4" s="1"/>
  <c r="O2150" i="4"/>
  <c r="P2150" i="4" s="1"/>
  <c r="N2150" i="4"/>
  <c r="K2150" i="4"/>
  <c r="G2150" i="4"/>
  <c r="V2149" i="4"/>
  <c r="R2149" i="4"/>
  <c r="S2149" i="4" s="1"/>
  <c r="Q2149" i="4"/>
  <c r="P2149" i="4"/>
  <c r="O2149" i="4"/>
  <c r="N2149" i="4"/>
  <c r="K2149" i="4"/>
  <c r="G2149" i="4"/>
  <c r="V2148" i="4"/>
  <c r="R2148" i="4"/>
  <c r="S2148" i="4" s="1"/>
  <c r="Q2148" i="4"/>
  <c r="P2148" i="4"/>
  <c r="O2148" i="4"/>
  <c r="N2148" i="4"/>
  <c r="K2148" i="4"/>
  <c r="G2148" i="4"/>
  <c r="V2147" i="4"/>
  <c r="R2147" i="4"/>
  <c r="Q2147" i="4"/>
  <c r="S2147" i="4" s="1"/>
  <c r="O2147" i="4"/>
  <c r="P2147" i="4" s="1"/>
  <c r="N2147" i="4"/>
  <c r="K2147" i="4"/>
  <c r="G2147" i="4"/>
  <c r="V2146" i="4"/>
  <c r="R2146" i="4"/>
  <c r="S2146" i="4" s="1"/>
  <c r="Q2146" i="4"/>
  <c r="P2146" i="4"/>
  <c r="O2146" i="4"/>
  <c r="N2146" i="4"/>
  <c r="K2146" i="4"/>
  <c r="G2146" i="4"/>
  <c r="V2145" i="4"/>
  <c r="R2145" i="4"/>
  <c r="Q2145" i="4"/>
  <c r="S2145" i="4" s="1"/>
  <c r="O2145" i="4"/>
  <c r="P2145" i="4" s="1"/>
  <c r="N2145" i="4"/>
  <c r="K2145" i="4"/>
  <c r="G2145" i="4"/>
  <c r="V2144" i="4"/>
  <c r="R2144" i="4"/>
  <c r="S2144" i="4" s="1"/>
  <c r="Q2144" i="4"/>
  <c r="P2144" i="4"/>
  <c r="O2144" i="4"/>
  <c r="N2144" i="4"/>
  <c r="K2144" i="4"/>
  <c r="G2144" i="4"/>
  <c r="V2143" i="4"/>
  <c r="R2143" i="4"/>
  <c r="Q2143" i="4"/>
  <c r="S2143" i="4" s="1"/>
  <c r="O2143" i="4"/>
  <c r="P2143" i="4" s="1"/>
  <c r="N2143" i="4"/>
  <c r="K2143" i="4"/>
  <c r="G2143" i="4"/>
  <c r="V2142" i="4"/>
  <c r="R2142" i="4"/>
  <c r="S2142" i="4" s="1"/>
  <c r="Q2142" i="4"/>
  <c r="P2142" i="4"/>
  <c r="O2142" i="4"/>
  <c r="N2142" i="4"/>
  <c r="K2142" i="4"/>
  <c r="G2142" i="4"/>
  <c r="V2141" i="4"/>
  <c r="R2141" i="4"/>
  <c r="Q2141" i="4"/>
  <c r="S2141" i="4" s="1"/>
  <c r="O2141" i="4"/>
  <c r="P2141" i="4" s="1"/>
  <c r="N2141" i="4"/>
  <c r="K2141" i="4"/>
  <c r="G2141" i="4"/>
  <c r="V2140" i="4"/>
  <c r="R2140" i="4"/>
  <c r="S2140" i="4" s="1"/>
  <c r="Q2140" i="4"/>
  <c r="P2140" i="4"/>
  <c r="O2140" i="4"/>
  <c r="N2140" i="4"/>
  <c r="K2140" i="4"/>
  <c r="G2140" i="4"/>
  <c r="V2139" i="4"/>
  <c r="R2139" i="4"/>
  <c r="Q2139" i="4"/>
  <c r="S2139" i="4" s="1"/>
  <c r="O2139" i="4"/>
  <c r="P2139" i="4" s="1"/>
  <c r="N2139" i="4"/>
  <c r="K2139" i="4"/>
  <c r="G2139" i="4"/>
  <c r="V2138" i="4"/>
  <c r="R2138" i="4"/>
  <c r="S2138" i="4" s="1"/>
  <c r="Q2138" i="4"/>
  <c r="P2138" i="4"/>
  <c r="O2138" i="4"/>
  <c r="N2138" i="4"/>
  <c r="K2138" i="4"/>
  <c r="G2138" i="4"/>
  <c r="V2137" i="4"/>
  <c r="R2137" i="4"/>
  <c r="Q2137" i="4"/>
  <c r="S2137" i="4" s="1"/>
  <c r="O2137" i="4"/>
  <c r="P2137" i="4" s="1"/>
  <c r="N2137" i="4"/>
  <c r="K2137" i="4"/>
  <c r="G2137" i="4"/>
  <c r="V2136" i="4"/>
  <c r="R2136" i="4"/>
  <c r="S2136" i="4" s="1"/>
  <c r="Q2136" i="4"/>
  <c r="P2136" i="4"/>
  <c r="O2136" i="4"/>
  <c r="N2136" i="4"/>
  <c r="K2136" i="4"/>
  <c r="G2136" i="4"/>
  <c r="V2135" i="4"/>
  <c r="R2135" i="4"/>
  <c r="Q2135" i="4"/>
  <c r="S2135" i="4" s="1"/>
  <c r="O2135" i="4"/>
  <c r="P2135" i="4" s="1"/>
  <c r="N2135" i="4"/>
  <c r="K2135" i="4"/>
  <c r="G2135" i="4"/>
  <c r="V2134" i="4"/>
  <c r="R2134" i="4"/>
  <c r="S2134" i="4" s="1"/>
  <c r="Q2134" i="4"/>
  <c r="P2134" i="4"/>
  <c r="O2134" i="4"/>
  <c r="N2134" i="4"/>
  <c r="K2134" i="4"/>
  <c r="G2134" i="4"/>
  <c r="V2133" i="4"/>
  <c r="R2133" i="4"/>
  <c r="Q2133" i="4"/>
  <c r="S2133" i="4" s="1"/>
  <c r="O2133" i="4"/>
  <c r="P2133" i="4" s="1"/>
  <c r="N2133" i="4"/>
  <c r="K2133" i="4"/>
  <c r="G2133" i="4"/>
  <c r="V2132" i="4"/>
  <c r="R2132" i="4"/>
  <c r="S2132" i="4" s="1"/>
  <c r="Q2132" i="4"/>
  <c r="P2132" i="4"/>
  <c r="O2132" i="4"/>
  <c r="N2132" i="4"/>
  <c r="K2132" i="4"/>
  <c r="G2132" i="4"/>
  <c r="V2131" i="4"/>
  <c r="R2131" i="4"/>
  <c r="Q2131" i="4"/>
  <c r="S2131" i="4" s="1"/>
  <c r="O2131" i="4"/>
  <c r="P2131" i="4" s="1"/>
  <c r="N2131" i="4"/>
  <c r="K2131" i="4"/>
  <c r="G2131" i="4"/>
  <c r="V2130" i="4"/>
  <c r="R2130" i="4"/>
  <c r="S2130" i="4" s="1"/>
  <c r="Q2130" i="4"/>
  <c r="P2130" i="4"/>
  <c r="O2130" i="4"/>
  <c r="N2130" i="4"/>
  <c r="K2130" i="4"/>
  <c r="G2130" i="4"/>
  <c r="V2129" i="4"/>
  <c r="R2129" i="4"/>
  <c r="Q2129" i="4"/>
  <c r="S2129" i="4" s="1"/>
  <c r="O2129" i="4"/>
  <c r="P2129" i="4" s="1"/>
  <c r="N2129" i="4"/>
  <c r="K2129" i="4"/>
  <c r="G2129" i="4"/>
  <c r="V2128" i="4"/>
  <c r="R2128" i="4"/>
  <c r="S2128" i="4" s="1"/>
  <c r="Q2128" i="4"/>
  <c r="P2128" i="4"/>
  <c r="O2128" i="4"/>
  <c r="N2128" i="4"/>
  <c r="K2128" i="4"/>
  <c r="G2128" i="4"/>
  <c r="V2127" i="4"/>
  <c r="R2127" i="4"/>
  <c r="Q2127" i="4"/>
  <c r="S2127" i="4" s="1"/>
  <c r="O2127" i="4"/>
  <c r="P2127" i="4" s="1"/>
  <c r="N2127" i="4"/>
  <c r="K2127" i="4"/>
  <c r="G2127" i="4"/>
  <c r="V2126" i="4"/>
  <c r="R2126" i="4"/>
  <c r="Q2126" i="4"/>
  <c r="O2126" i="4"/>
  <c r="P2126" i="4" s="1"/>
  <c r="N2126" i="4"/>
  <c r="K2126" i="4"/>
  <c r="G2126" i="4"/>
  <c r="V2125" i="4"/>
  <c r="R2125" i="4"/>
  <c r="S2125" i="4" s="1"/>
  <c r="Q2125" i="4"/>
  <c r="P2125" i="4"/>
  <c r="O2125" i="4"/>
  <c r="N2125" i="4"/>
  <c r="K2125" i="4"/>
  <c r="G2125" i="4"/>
  <c r="V2124" i="4"/>
  <c r="R2124" i="4"/>
  <c r="Q2124" i="4"/>
  <c r="S2124" i="4" s="1"/>
  <c r="O2124" i="4"/>
  <c r="P2124" i="4" s="1"/>
  <c r="N2124" i="4"/>
  <c r="K2124" i="4"/>
  <c r="G2124" i="4"/>
  <c r="V2123" i="4"/>
  <c r="R2123" i="4"/>
  <c r="S2123" i="4" s="1"/>
  <c r="Q2123" i="4"/>
  <c r="P2123" i="4"/>
  <c r="O2123" i="4"/>
  <c r="N2123" i="4"/>
  <c r="K2123" i="4"/>
  <c r="G2123" i="4"/>
  <c r="V2122" i="4"/>
  <c r="R2122" i="4"/>
  <c r="Q2122" i="4"/>
  <c r="S2122" i="4" s="1"/>
  <c r="O2122" i="4"/>
  <c r="P2122" i="4" s="1"/>
  <c r="N2122" i="4"/>
  <c r="K2122" i="4"/>
  <c r="G2122" i="4"/>
  <c r="V2121" i="4"/>
  <c r="R2121" i="4"/>
  <c r="S2121" i="4" s="1"/>
  <c r="Q2121" i="4"/>
  <c r="P2121" i="4"/>
  <c r="O2121" i="4"/>
  <c r="N2121" i="4"/>
  <c r="K2121" i="4"/>
  <c r="G2121" i="4"/>
  <c r="V2120" i="4"/>
  <c r="R2120" i="4"/>
  <c r="Q2120" i="4"/>
  <c r="S2120" i="4" s="1"/>
  <c r="O2120" i="4"/>
  <c r="P2120" i="4" s="1"/>
  <c r="N2120" i="4"/>
  <c r="K2120" i="4"/>
  <c r="G2120" i="4"/>
  <c r="V2119" i="4"/>
  <c r="R2119" i="4"/>
  <c r="S2119" i="4" s="1"/>
  <c r="Q2119" i="4"/>
  <c r="P2119" i="4"/>
  <c r="O2119" i="4"/>
  <c r="N2119" i="4"/>
  <c r="K2119" i="4"/>
  <c r="G2119" i="4"/>
  <c r="V2118" i="4"/>
  <c r="R2118" i="4"/>
  <c r="Q2118" i="4"/>
  <c r="S2118" i="4" s="1"/>
  <c r="O2118" i="4"/>
  <c r="P2118" i="4" s="1"/>
  <c r="N2118" i="4"/>
  <c r="K2118" i="4"/>
  <c r="G2118" i="4"/>
  <c r="V2117" i="4"/>
  <c r="R2117" i="4"/>
  <c r="S2117" i="4" s="1"/>
  <c r="Q2117" i="4"/>
  <c r="P2117" i="4"/>
  <c r="O2117" i="4"/>
  <c r="N2117" i="4"/>
  <c r="K2117" i="4"/>
  <c r="G2117" i="4"/>
  <c r="V2116" i="4"/>
  <c r="R2116" i="4"/>
  <c r="Q2116" i="4"/>
  <c r="S2116" i="4" s="1"/>
  <c r="O2116" i="4"/>
  <c r="P2116" i="4" s="1"/>
  <c r="N2116" i="4"/>
  <c r="K2116" i="4"/>
  <c r="G2116" i="4"/>
  <c r="V2115" i="4"/>
  <c r="R2115" i="4"/>
  <c r="S2115" i="4" s="1"/>
  <c r="Q2115" i="4"/>
  <c r="P2115" i="4"/>
  <c r="O2115" i="4"/>
  <c r="N2115" i="4"/>
  <c r="K2115" i="4"/>
  <c r="G2115" i="4"/>
  <c r="V2114" i="4"/>
  <c r="R2114" i="4"/>
  <c r="Q2114" i="4"/>
  <c r="S2114" i="4" s="1"/>
  <c r="O2114" i="4"/>
  <c r="P2114" i="4" s="1"/>
  <c r="N2114" i="4"/>
  <c r="K2114" i="4"/>
  <c r="G2114" i="4"/>
  <c r="V2113" i="4"/>
  <c r="R2113" i="4"/>
  <c r="S2113" i="4" s="1"/>
  <c r="Q2113" i="4"/>
  <c r="P2113" i="4"/>
  <c r="O2113" i="4"/>
  <c r="N2113" i="4"/>
  <c r="K2113" i="4"/>
  <c r="G2113" i="4"/>
  <c r="V2112" i="4"/>
  <c r="R2112" i="4"/>
  <c r="Q2112" i="4"/>
  <c r="S2112" i="4" s="1"/>
  <c r="O2112" i="4"/>
  <c r="P2112" i="4" s="1"/>
  <c r="N2112" i="4"/>
  <c r="K2112" i="4"/>
  <c r="G2112" i="4"/>
  <c r="V2111" i="4"/>
  <c r="R2111" i="4"/>
  <c r="S2111" i="4" s="1"/>
  <c r="Q2111" i="4"/>
  <c r="P2111" i="4"/>
  <c r="O2111" i="4"/>
  <c r="N2111" i="4"/>
  <c r="K2111" i="4"/>
  <c r="G2111" i="4"/>
  <c r="V2110" i="4"/>
  <c r="R2110" i="4"/>
  <c r="Q2110" i="4"/>
  <c r="S2110" i="4" s="1"/>
  <c r="O2110" i="4"/>
  <c r="P2110" i="4" s="1"/>
  <c r="N2110" i="4"/>
  <c r="K2110" i="4"/>
  <c r="G2110" i="4"/>
  <c r="V2109" i="4"/>
  <c r="R2109" i="4"/>
  <c r="S2109" i="4" s="1"/>
  <c r="Q2109" i="4"/>
  <c r="P2109" i="4"/>
  <c r="O2109" i="4"/>
  <c r="N2109" i="4"/>
  <c r="K2109" i="4"/>
  <c r="G2109" i="4"/>
  <c r="V2108" i="4"/>
  <c r="R2108" i="4"/>
  <c r="Q2108" i="4"/>
  <c r="S2108" i="4" s="1"/>
  <c r="O2108" i="4"/>
  <c r="P2108" i="4" s="1"/>
  <c r="N2108" i="4"/>
  <c r="K2108" i="4"/>
  <c r="G2108" i="4"/>
  <c r="V2107" i="4"/>
  <c r="R2107" i="4"/>
  <c r="S2107" i="4" s="1"/>
  <c r="Q2107" i="4"/>
  <c r="P2107" i="4"/>
  <c r="O2107" i="4"/>
  <c r="N2107" i="4"/>
  <c r="K2107" i="4"/>
  <c r="G2107" i="4"/>
  <c r="V2106" i="4"/>
  <c r="R2106" i="4"/>
  <c r="Q2106" i="4"/>
  <c r="S2106" i="4" s="1"/>
  <c r="O2106" i="4"/>
  <c r="P2106" i="4" s="1"/>
  <c r="N2106" i="4"/>
  <c r="K2106" i="4"/>
  <c r="G2106" i="4"/>
  <c r="V2105" i="4"/>
  <c r="R2105" i="4"/>
  <c r="S2105" i="4" s="1"/>
  <c r="Q2105" i="4"/>
  <c r="P2105" i="4"/>
  <c r="O2105" i="4"/>
  <c r="N2105" i="4"/>
  <c r="K2105" i="4"/>
  <c r="G2105" i="4"/>
  <c r="V2104" i="4"/>
  <c r="R2104" i="4"/>
  <c r="Q2104" i="4"/>
  <c r="S2104" i="4" s="1"/>
  <c r="O2104" i="4"/>
  <c r="P2104" i="4" s="1"/>
  <c r="N2104" i="4"/>
  <c r="K2104" i="4"/>
  <c r="G2104" i="4"/>
  <c r="V2103" i="4"/>
  <c r="R2103" i="4"/>
  <c r="S2103" i="4" s="1"/>
  <c r="Q2103" i="4"/>
  <c r="P2103" i="4"/>
  <c r="O2103" i="4"/>
  <c r="N2103" i="4"/>
  <c r="K2103" i="4"/>
  <c r="G2103" i="4"/>
  <c r="V2102" i="4"/>
  <c r="R2102" i="4"/>
  <c r="Q2102" i="4"/>
  <c r="S2102" i="4" s="1"/>
  <c r="O2102" i="4"/>
  <c r="P2102" i="4" s="1"/>
  <c r="N2102" i="4"/>
  <c r="K2102" i="4"/>
  <c r="G2102" i="4"/>
  <c r="V2101" i="4"/>
  <c r="R2101" i="4"/>
  <c r="S2101" i="4" s="1"/>
  <c r="Q2101" i="4"/>
  <c r="P2101" i="4"/>
  <c r="O2101" i="4"/>
  <c r="N2101" i="4"/>
  <c r="K2101" i="4"/>
  <c r="G2101" i="4"/>
  <c r="V2100" i="4"/>
  <c r="R2100" i="4"/>
  <c r="Q2100" i="4"/>
  <c r="S2100" i="4" s="1"/>
  <c r="O2100" i="4"/>
  <c r="P2100" i="4" s="1"/>
  <c r="N2100" i="4"/>
  <c r="K2100" i="4"/>
  <c r="G2100" i="4"/>
  <c r="V2099" i="4"/>
  <c r="R2099" i="4"/>
  <c r="S2099" i="4" s="1"/>
  <c r="Q2099" i="4"/>
  <c r="P2099" i="4"/>
  <c r="O2099" i="4"/>
  <c r="N2099" i="4"/>
  <c r="K2099" i="4"/>
  <c r="G2099" i="4"/>
  <c r="V2098" i="4"/>
  <c r="R2098" i="4"/>
  <c r="Q2098" i="4"/>
  <c r="S2098" i="4" s="1"/>
  <c r="O2098" i="4"/>
  <c r="P2098" i="4" s="1"/>
  <c r="N2098" i="4"/>
  <c r="K2098" i="4"/>
  <c r="G2098" i="4"/>
  <c r="V2097" i="4"/>
  <c r="R2097" i="4"/>
  <c r="S2097" i="4" s="1"/>
  <c r="Q2097" i="4"/>
  <c r="P2097" i="4"/>
  <c r="O2097" i="4"/>
  <c r="N2097" i="4"/>
  <c r="K2097" i="4"/>
  <c r="G2097" i="4"/>
  <c r="V2096" i="4"/>
  <c r="R2096" i="4"/>
  <c r="Q2096" i="4"/>
  <c r="S2096" i="4" s="1"/>
  <c r="O2096" i="4"/>
  <c r="P2096" i="4" s="1"/>
  <c r="N2096" i="4"/>
  <c r="K2096" i="4"/>
  <c r="G2096" i="4"/>
  <c r="V2095" i="4"/>
  <c r="R2095" i="4"/>
  <c r="S2095" i="4" s="1"/>
  <c r="Q2095" i="4"/>
  <c r="P2095" i="4"/>
  <c r="O2095" i="4"/>
  <c r="N2095" i="4"/>
  <c r="K2095" i="4"/>
  <c r="G2095" i="4"/>
  <c r="V2094" i="4"/>
  <c r="R2094" i="4"/>
  <c r="Q2094" i="4"/>
  <c r="S2094" i="4" s="1"/>
  <c r="O2094" i="4"/>
  <c r="P2094" i="4" s="1"/>
  <c r="N2094" i="4"/>
  <c r="K2094" i="4"/>
  <c r="G2094" i="4"/>
  <c r="V2093" i="4"/>
  <c r="R2093" i="4"/>
  <c r="S2093" i="4" s="1"/>
  <c r="Q2093" i="4"/>
  <c r="P2093" i="4"/>
  <c r="O2093" i="4"/>
  <c r="N2093" i="4"/>
  <c r="K2093" i="4"/>
  <c r="G2093" i="4"/>
  <c r="V2092" i="4"/>
  <c r="R2092" i="4"/>
  <c r="Q2092" i="4"/>
  <c r="S2092" i="4" s="1"/>
  <c r="O2092" i="4"/>
  <c r="P2092" i="4" s="1"/>
  <c r="N2092" i="4"/>
  <c r="K2092" i="4"/>
  <c r="G2092" i="4"/>
  <c r="V2091" i="4"/>
  <c r="R2091" i="4"/>
  <c r="S2091" i="4" s="1"/>
  <c r="Q2091" i="4"/>
  <c r="P2091" i="4"/>
  <c r="O2091" i="4"/>
  <c r="N2091" i="4"/>
  <c r="K2091" i="4"/>
  <c r="G2091" i="4"/>
  <c r="V2090" i="4"/>
  <c r="R2090" i="4"/>
  <c r="Q2090" i="4"/>
  <c r="S2090" i="4" s="1"/>
  <c r="O2090" i="4"/>
  <c r="P2090" i="4" s="1"/>
  <c r="N2090" i="4"/>
  <c r="K2090" i="4"/>
  <c r="G2090" i="4"/>
  <c r="V2089" i="4"/>
  <c r="R2089" i="4"/>
  <c r="S2089" i="4" s="1"/>
  <c r="Q2089" i="4"/>
  <c r="P2089" i="4"/>
  <c r="O2089" i="4"/>
  <c r="N2089" i="4"/>
  <c r="K2089" i="4"/>
  <c r="G2089" i="4"/>
  <c r="V2088" i="4"/>
  <c r="R2088" i="4"/>
  <c r="Q2088" i="4"/>
  <c r="S2088" i="4" s="1"/>
  <c r="O2088" i="4"/>
  <c r="P2088" i="4" s="1"/>
  <c r="N2088" i="4"/>
  <c r="K2088" i="4"/>
  <c r="G2088" i="4"/>
  <c r="V2087" i="4"/>
  <c r="R2087" i="4"/>
  <c r="S2087" i="4" s="1"/>
  <c r="Q2087" i="4"/>
  <c r="P2087" i="4"/>
  <c r="O2087" i="4"/>
  <c r="N2087" i="4"/>
  <c r="K2087" i="4"/>
  <c r="G2087" i="4"/>
  <c r="V2086" i="4"/>
  <c r="R2086" i="4"/>
  <c r="Q2086" i="4"/>
  <c r="S2086" i="4" s="1"/>
  <c r="O2086" i="4"/>
  <c r="P2086" i="4" s="1"/>
  <c r="N2086" i="4"/>
  <c r="K2086" i="4"/>
  <c r="G2086" i="4"/>
  <c r="V2085" i="4"/>
  <c r="R2085" i="4"/>
  <c r="S2085" i="4" s="1"/>
  <c r="Q2085" i="4"/>
  <c r="P2085" i="4"/>
  <c r="O2085" i="4"/>
  <c r="N2085" i="4"/>
  <c r="K2085" i="4"/>
  <c r="G2085" i="4"/>
  <c r="V2084" i="4"/>
  <c r="R2084" i="4"/>
  <c r="Q2084" i="4"/>
  <c r="S2084" i="4" s="1"/>
  <c r="O2084" i="4"/>
  <c r="P2084" i="4" s="1"/>
  <c r="N2084" i="4"/>
  <c r="K2084" i="4"/>
  <c r="G2084" i="4"/>
  <c r="V2083" i="4"/>
  <c r="R2083" i="4"/>
  <c r="S2083" i="4" s="1"/>
  <c r="Q2083" i="4"/>
  <c r="P2083" i="4"/>
  <c r="O2083" i="4"/>
  <c r="N2083" i="4"/>
  <c r="K2083" i="4"/>
  <c r="G2083" i="4"/>
  <c r="V2082" i="4"/>
  <c r="R2082" i="4"/>
  <c r="Q2082" i="4"/>
  <c r="S2082" i="4" s="1"/>
  <c r="O2082" i="4"/>
  <c r="P2082" i="4" s="1"/>
  <c r="N2082" i="4"/>
  <c r="K2082" i="4"/>
  <c r="G2082" i="4"/>
  <c r="V2081" i="4"/>
  <c r="R2081" i="4"/>
  <c r="S2081" i="4" s="1"/>
  <c r="Q2081" i="4"/>
  <c r="P2081" i="4"/>
  <c r="O2081" i="4"/>
  <c r="N2081" i="4"/>
  <c r="K2081" i="4"/>
  <c r="G2081" i="4"/>
  <c r="V2080" i="4"/>
  <c r="R2080" i="4"/>
  <c r="Q2080" i="4"/>
  <c r="S2080" i="4" s="1"/>
  <c r="O2080" i="4"/>
  <c r="P2080" i="4" s="1"/>
  <c r="N2080" i="4"/>
  <c r="K2080" i="4"/>
  <c r="G2080" i="4"/>
  <c r="V2079" i="4"/>
  <c r="R2079" i="4"/>
  <c r="S2079" i="4" s="1"/>
  <c r="Q2079" i="4"/>
  <c r="P2079" i="4"/>
  <c r="O2079" i="4"/>
  <c r="N2079" i="4"/>
  <c r="K2079" i="4"/>
  <c r="G2079" i="4"/>
  <c r="V2078" i="4"/>
  <c r="R2078" i="4"/>
  <c r="Q2078" i="4"/>
  <c r="S2078" i="4" s="1"/>
  <c r="O2078" i="4"/>
  <c r="P2078" i="4" s="1"/>
  <c r="N2078" i="4"/>
  <c r="K2078" i="4"/>
  <c r="G2078" i="4"/>
  <c r="V2077" i="4"/>
  <c r="R2077" i="4"/>
  <c r="S2077" i="4" s="1"/>
  <c r="Q2077" i="4"/>
  <c r="P2077" i="4"/>
  <c r="O2077" i="4"/>
  <c r="N2077" i="4"/>
  <c r="K2077" i="4"/>
  <c r="G2077" i="4"/>
  <c r="V2076" i="4"/>
  <c r="R2076" i="4"/>
  <c r="Q2076" i="4"/>
  <c r="S2076" i="4" s="1"/>
  <c r="O2076" i="4"/>
  <c r="P2076" i="4" s="1"/>
  <c r="N2076" i="4"/>
  <c r="K2076" i="4"/>
  <c r="G2076" i="4"/>
  <c r="V2075" i="4"/>
  <c r="R2075" i="4"/>
  <c r="S2075" i="4" s="1"/>
  <c r="Q2075" i="4"/>
  <c r="P2075" i="4"/>
  <c r="O2075" i="4"/>
  <c r="N2075" i="4"/>
  <c r="K2075" i="4"/>
  <c r="G2075" i="4"/>
  <c r="V2074" i="4"/>
  <c r="R2074" i="4"/>
  <c r="Q2074" i="4"/>
  <c r="S2074" i="4" s="1"/>
  <c r="O2074" i="4"/>
  <c r="P2074" i="4" s="1"/>
  <c r="N2074" i="4"/>
  <c r="K2074" i="4"/>
  <c r="G2074" i="4"/>
  <c r="V2073" i="4"/>
  <c r="R2073" i="4"/>
  <c r="S2073" i="4" s="1"/>
  <c r="Q2073" i="4"/>
  <c r="P2073" i="4"/>
  <c r="O2073" i="4"/>
  <c r="N2073" i="4"/>
  <c r="K2073" i="4"/>
  <c r="G2073" i="4"/>
  <c r="V2072" i="4"/>
  <c r="R2072" i="4"/>
  <c r="Q2072" i="4"/>
  <c r="S2072" i="4" s="1"/>
  <c r="O2072" i="4"/>
  <c r="P2072" i="4" s="1"/>
  <c r="N2072" i="4"/>
  <c r="K2072" i="4"/>
  <c r="G2072" i="4"/>
  <c r="V2071" i="4"/>
  <c r="R2071" i="4"/>
  <c r="S2071" i="4" s="1"/>
  <c r="Q2071" i="4"/>
  <c r="P2071" i="4"/>
  <c r="O2071" i="4"/>
  <c r="N2071" i="4"/>
  <c r="K2071" i="4"/>
  <c r="G2071" i="4"/>
  <c r="V2070" i="4"/>
  <c r="R2070" i="4"/>
  <c r="Q2070" i="4"/>
  <c r="S2070" i="4" s="1"/>
  <c r="O2070" i="4"/>
  <c r="P2070" i="4" s="1"/>
  <c r="N2070" i="4"/>
  <c r="K2070" i="4"/>
  <c r="G2070" i="4"/>
  <c r="V2069" i="4"/>
  <c r="R2069" i="4"/>
  <c r="S2069" i="4" s="1"/>
  <c r="Q2069" i="4"/>
  <c r="P2069" i="4"/>
  <c r="O2069" i="4"/>
  <c r="N2069" i="4"/>
  <c r="K2069" i="4"/>
  <c r="G2069" i="4"/>
  <c r="V2068" i="4"/>
  <c r="R2068" i="4"/>
  <c r="Q2068" i="4"/>
  <c r="S2068" i="4" s="1"/>
  <c r="O2068" i="4"/>
  <c r="P2068" i="4" s="1"/>
  <c r="N2068" i="4"/>
  <c r="K2068" i="4"/>
  <c r="G2068" i="4"/>
  <c r="V2067" i="4"/>
  <c r="R2067" i="4"/>
  <c r="S2067" i="4" s="1"/>
  <c r="Q2067" i="4"/>
  <c r="P2067" i="4"/>
  <c r="O2067" i="4"/>
  <c r="N2067" i="4"/>
  <c r="K2067" i="4"/>
  <c r="G2067" i="4"/>
  <c r="V2066" i="4"/>
  <c r="R2066" i="4"/>
  <c r="Q2066" i="4"/>
  <c r="S2066" i="4" s="1"/>
  <c r="O2066" i="4"/>
  <c r="P2066" i="4" s="1"/>
  <c r="N2066" i="4"/>
  <c r="K2066" i="4"/>
  <c r="G2066" i="4"/>
  <c r="V2065" i="4"/>
  <c r="R2065" i="4"/>
  <c r="S2065" i="4" s="1"/>
  <c r="Q2065" i="4"/>
  <c r="P2065" i="4"/>
  <c r="O2065" i="4"/>
  <c r="N2065" i="4"/>
  <c r="K2065" i="4"/>
  <c r="G2065" i="4"/>
  <c r="V2064" i="4"/>
  <c r="R2064" i="4"/>
  <c r="Q2064" i="4"/>
  <c r="S2064" i="4" s="1"/>
  <c r="O2064" i="4"/>
  <c r="P2064" i="4" s="1"/>
  <c r="N2064" i="4"/>
  <c r="K2064" i="4"/>
  <c r="G2064" i="4"/>
  <c r="V2063" i="4"/>
  <c r="R2063" i="4"/>
  <c r="S2063" i="4" s="1"/>
  <c r="Q2063" i="4"/>
  <c r="P2063" i="4"/>
  <c r="O2063" i="4"/>
  <c r="N2063" i="4"/>
  <c r="K2063" i="4"/>
  <c r="G2063" i="4"/>
  <c r="V2062" i="4"/>
  <c r="R2062" i="4"/>
  <c r="Q2062" i="4"/>
  <c r="S2062" i="4" s="1"/>
  <c r="O2062" i="4"/>
  <c r="P2062" i="4" s="1"/>
  <c r="N2062" i="4"/>
  <c r="K2062" i="4"/>
  <c r="G2062" i="4"/>
  <c r="V2061" i="4"/>
  <c r="R2061" i="4"/>
  <c r="S2061" i="4" s="1"/>
  <c r="Q2061" i="4"/>
  <c r="P2061" i="4"/>
  <c r="O2061" i="4"/>
  <c r="N2061" i="4"/>
  <c r="K2061" i="4"/>
  <c r="G2061" i="4"/>
  <c r="V2060" i="4"/>
  <c r="R2060" i="4"/>
  <c r="Q2060" i="4"/>
  <c r="S2060" i="4" s="1"/>
  <c r="O2060" i="4"/>
  <c r="P2060" i="4" s="1"/>
  <c r="N2060" i="4"/>
  <c r="K2060" i="4"/>
  <c r="G2060" i="4"/>
  <c r="V2059" i="4"/>
  <c r="R2059" i="4"/>
  <c r="S2059" i="4" s="1"/>
  <c r="Q2059" i="4"/>
  <c r="P2059" i="4"/>
  <c r="O2059" i="4"/>
  <c r="N2059" i="4"/>
  <c r="K2059" i="4"/>
  <c r="G2059" i="4"/>
  <c r="V2058" i="4"/>
  <c r="R2058" i="4"/>
  <c r="Q2058" i="4"/>
  <c r="S2058" i="4" s="1"/>
  <c r="O2058" i="4"/>
  <c r="P2058" i="4" s="1"/>
  <c r="N2058" i="4"/>
  <c r="K2058" i="4"/>
  <c r="G2058" i="4"/>
  <c r="V2057" i="4"/>
  <c r="R2057" i="4"/>
  <c r="S2057" i="4" s="1"/>
  <c r="Q2057" i="4"/>
  <c r="P2057" i="4"/>
  <c r="O2057" i="4"/>
  <c r="N2057" i="4"/>
  <c r="K2057" i="4"/>
  <c r="G2057" i="4"/>
  <c r="V2056" i="4"/>
  <c r="R2056" i="4"/>
  <c r="Q2056" i="4"/>
  <c r="S2056" i="4" s="1"/>
  <c r="O2056" i="4"/>
  <c r="P2056" i="4" s="1"/>
  <c r="N2056" i="4"/>
  <c r="K2056" i="4"/>
  <c r="G2056" i="4"/>
  <c r="V2055" i="4"/>
  <c r="R2055" i="4"/>
  <c r="S2055" i="4" s="1"/>
  <c r="Q2055" i="4"/>
  <c r="P2055" i="4"/>
  <c r="O2055" i="4"/>
  <c r="N2055" i="4"/>
  <c r="K2055" i="4"/>
  <c r="G2055" i="4"/>
  <c r="V2054" i="4"/>
  <c r="R2054" i="4"/>
  <c r="Q2054" i="4"/>
  <c r="S2054" i="4" s="1"/>
  <c r="O2054" i="4"/>
  <c r="P2054" i="4" s="1"/>
  <c r="N2054" i="4"/>
  <c r="K2054" i="4"/>
  <c r="G2054" i="4"/>
  <c r="V2053" i="4"/>
  <c r="R2053" i="4"/>
  <c r="S2053" i="4" s="1"/>
  <c r="Q2053" i="4"/>
  <c r="P2053" i="4"/>
  <c r="O2053" i="4"/>
  <c r="N2053" i="4"/>
  <c r="K2053" i="4"/>
  <c r="G2053" i="4"/>
  <c r="V2052" i="4"/>
  <c r="R2052" i="4"/>
  <c r="Q2052" i="4"/>
  <c r="S2052" i="4" s="1"/>
  <c r="O2052" i="4"/>
  <c r="P2052" i="4" s="1"/>
  <c r="N2052" i="4"/>
  <c r="K2052" i="4"/>
  <c r="G2052" i="4"/>
  <c r="V2051" i="4"/>
  <c r="R2051" i="4"/>
  <c r="S2051" i="4" s="1"/>
  <c r="Q2051" i="4"/>
  <c r="P2051" i="4"/>
  <c r="O2051" i="4"/>
  <c r="N2051" i="4"/>
  <c r="K2051" i="4"/>
  <c r="G2051" i="4"/>
  <c r="V2050" i="4"/>
  <c r="R2050" i="4"/>
  <c r="Q2050" i="4"/>
  <c r="S2050" i="4" s="1"/>
  <c r="O2050" i="4"/>
  <c r="P2050" i="4" s="1"/>
  <c r="N2050" i="4"/>
  <c r="K2050" i="4"/>
  <c r="G2050" i="4"/>
  <c r="V2049" i="4"/>
  <c r="R2049" i="4"/>
  <c r="S2049" i="4" s="1"/>
  <c r="Q2049" i="4"/>
  <c r="P2049" i="4"/>
  <c r="O2049" i="4"/>
  <c r="N2049" i="4"/>
  <c r="K2049" i="4"/>
  <c r="G2049" i="4"/>
  <c r="V2048" i="4"/>
  <c r="R2048" i="4"/>
  <c r="Q2048" i="4"/>
  <c r="S2048" i="4" s="1"/>
  <c r="O2048" i="4"/>
  <c r="P2048" i="4" s="1"/>
  <c r="N2048" i="4"/>
  <c r="K2048" i="4"/>
  <c r="G2048" i="4"/>
  <c r="V2047" i="4"/>
  <c r="R2047" i="4"/>
  <c r="S2047" i="4" s="1"/>
  <c r="Q2047" i="4"/>
  <c r="P2047" i="4"/>
  <c r="O2047" i="4"/>
  <c r="N2047" i="4"/>
  <c r="K2047" i="4"/>
  <c r="G2047" i="4"/>
  <c r="V2046" i="4"/>
  <c r="R2046" i="4"/>
  <c r="Q2046" i="4"/>
  <c r="S2046" i="4" s="1"/>
  <c r="O2046" i="4"/>
  <c r="P2046" i="4" s="1"/>
  <c r="N2046" i="4"/>
  <c r="K2046" i="4"/>
  <c r="G2046" i="4"/>
  <c r="V2045" i="4"/>
  <c r="R2045" i="4"/>
  <c r="S2045" i="4" s="1"/>
  <c r="Q2045" i="4"/>
  <c r="P2045" i="4"/>
  <c r="O2045" i="4"/>
  <c r="N2045" i="4"/>
  <c r="K2045" i="4"/>
  <c r="G2045" i="4"/>
  <c r="V2044" i="4"/>
  <c r="R2044" i="4"/>
  <c r="Q2044" i="4"/>
  <c r="S2044" i="4" s="1"/>
  <c r="O2044" i="4"/>
  <c r="P2044" i="4" s="1"/>
  <c r="N2044" i="4"/>
  <c r="K2044" i="4"/>
  <c r="G2044" i="4"/>
  <c r="V2043" i="4"/>
  <c r="R2043" i="4"/>
  <c r="S2043" i="4" s="1"/>
  <c r="Q2043" i="4"/>
  <c r="P2043" i="4"/>
  <c r="O2043" i="4"/>
  <c r="N2043" i="4"/>
  <c r="K2043" i="4"/>
  <c r="G2043" i="4"/>
  <c r="V2042" i="4"/>
  <c r="R2042" i="4"/>
  <c r="Q2042" i="4"/>
  <c r="S2042" i="4" s="1"/>
  <c r="O2042" i="4"/>
  <c r="P2042" i="4" s="1"/>
  <c r="N2042" i="4"/>
  <c r="K2042" i="4"/>
  <c r="G2042" i="4"/>
  <c r="V2041" i="4"/>
  <c r="R2041" i="4"/>
  <c r="S2041" i="4" s="1"/>
  <c r="Q2041" i="4"/>
  <c r="P2041" i="4"/>
  <c r="O2041" i="4"/>
  <c r="N2041" i="4"/>
  <c r="K2041" i="4"/>
  <c r="G2041" i="4"/>
  <c r="V2040" i="4"/>
  <c r="R2040" i="4"/>
  <c r="Q2040" i="4"/>
  <c r="S2040" i="4" s="1"/>
  <c r="O2040" i="4"/>
  <c r="P2040" i="4" s="1"/>
  <c r="N2040" i="4"/>
  <c r="K2040" i="4"/>
  <c r="G2040" i="4"/>
  <c r="V2039" i="4"/>
  <c r="R2039" i="4"/>
  <c r="S2039" i="4" s="1"/>
  <c r="Q2039" i="4"/>
  <c r="P2039" i="4"/>
  <c r="O2039" i="4"/>
  <c r="N2039" i="4"/>
  <c r="K2039" i="4"/>
  <c r="G2039" i="4"/>
  <c r="V2038" i="4"/>
  <c r="R2038" i="4"/>
  <c r="Q2038" i="4"/>
  <c r="S2038" i="4" s="1"/>
  <c r="O2038" i="4"/>
  <c r="P2038" i="4" s="1"/>
  <c r="N2038" i="4"/>
  <c r="K2038" i="4"/>
  <c r="G2038" i="4"/>
  <c r="V2037" i="4"/>
  <c r="R2037" i="4"/>
  <c r="S2037" i="4" s="1"/>
  <c r="Q2037" i="4"/>
  <c r="P2037" i="4"/>
  <c r="O2037" i="4"/>
  <c r="N2037" i="4"/>
  <c r="K2037" i="4"/>
  <c r="G2037" i="4"/>
  <c r="V2036" i="4"/>
  <c r="R2036" i="4"/>
  <c r="Q2036" i="4"/>
  <c r="S2036" i="4" s="1"/>
  <c r="O2036" i="4"/>
  <c r="P2036" i="4" s="1"/>
  <c r="N2036" i="4"/>
  <c r="K2036" i="4"/>
  <c r="G2036" i="4"/>
  <c r="V2035" i="4"/>
  <c r="R2035" i="4"/>
  <c r="S2035" i="4" s="1"/>
  <c r="Q2035" i="4"/>
  <c r="P2035" i="4"/>
  <c r="O2035" i="4"/>
  <c r="N2035" i="4"/>
  <c r="K2035" i="4"/>
  <c r="G2035" i="4"/>
  <c r="V2034" i="4"/>
  <c r="R2034" i="4"/>
  <c r="Q2034" i="4"/>
  <c r="S2034" i="4" s="1"/>
  <c r="O2034" i="4"/>
  <c r="P2034" i="4" s="1"/>
  <c r="N2034" i="4"/>
  <c r="K2034" i="4"/>
  <c r="G2034" i="4"/>
  <c r="V2033" i="4"/>
  <c r="R2033" i="4"/>
  <c r="S2033" i="4" s="1"/>
  <c r="Q2033" i="4"/>
  <c r="P2033" i="4"/>
  <c r="O2033" i="4"/>
  <c r="N2033" i="4"/>
  <c r="K2033" i="4"/>
  <c r="G2033" i="4"/>
  <c r="V2032" i="4"/>
  <c r="R2032" i="4"/>
  <c r="Q2032" i="4"/>
  <c r="S2032" i="4" s="1"/>
  <c r="O2032" i="4"/>
  <c r="P2032" i="4" s="1"/>
  <c r="N2032" i="4"/>
  <c r="K2032" i="4"/>
  <c r="G2032" i="4"/>
  <c r="V2031" i="4"/>
  <c r="R2031" i="4"/>
  <c r="S2031" i="4" s="1"/>
  <c r="Q2031" i="4"/>
  <c r="P2031" i="4"/>
  <c r="O2031" i="4"/>
  <c r="N2031" i="4"/>
  <c r="K2031" i="4"/>
  <c r="G2031" i="4"/>
  <c r="V2030" i="4"/>
  <c r="R2030" i="4"/>
  <c r="Q2030" i="4"/>
  <c r="S2030" i="4" s="1"/>
  <c r="O2030" i="4"/>
  <c r="P2030" i="4" s="1"/>
  <c r="N2030" i="4"/>
  <c r="K2030" i="4"/>
  <c r="G2030" i="4"/>
  <c r="V2029" i="4"/>
  <c r="R2029" i="4"/>
  <c r="S2029" i="4" s="1"/>
  <c r="Q2029" i="4"/>
  <c r="P2029" i="4"/>
  <c r="O2029" i="4"/>
  <c r="N2029" i="4"/>
  <c r="K2029" i="4"/>
  <c r="G2029" i="4"/>
  <c r="V2028" i="4"/>
  <c r="R2028" i="4"/>
  <c r="Q2028" i="4"/>
  <c r="S2028" i="4" s="1"/>
  <c r="O2028" i="4"/>
  <c r="P2028" i="4" s="1"/>
  <c r="N2028" i="4"/>
  <c r="K2028" i="4"/>
  <c r="G2028" i="4"/>
  <c r="V2027" i="4"/>
  <c r="R2027" i="4"/>
  <c r="S2027" i="4" s="1"/>
  <c r="Q2027" i="4"/>
  <c r="P2027" i="4"/>
  <c r="O2027" i="4"/>
  <c r="N2027" i="4"/>
  <c r="K2027" i="4"/>
  <c r="G2027" i="4"/>
  <c r="V2026" i="4"/>
  <c r="R2026" i="4"/>
  <c r="Q2026" i="4"/>
  <c r="S2026" i="4" s="1"/>
  <c r="O2026" i="4"/>
  <c r="P2026" i="4" s="1"/>
  <c r="N2026" i="4"/>
  <c r="K2026" i="4"/>
  <c r="G2026" i="4"/>
  <c r="V2025" i="4"/>
  <c r="R2025" i="4"/>
  <c r="S2025" i="4" s="1"/>
  <c r="Q2025" i="4"/>
  <c r="P2025" i="4"/>
  <c r="O2025" i="4"/>
  <c r="N2025" i="4"/>
  <c r="K2025" i="4"/>
  <c r="G2025" i="4"/>
  <c r="V2024" i="4"/>
  <c r="R2024" i="4"/>
  <c r="Q2024" i="4"/>
  <c r="S2024" i="4" s="1"/>
  <c r="O2024" i="4"/>
  <c r="P2024" i="4" s="1"/>
  <c r="N2024" i="4"/>
  <c r="K2024" i="4"/>
  <c r="G2024" i="4"/>
  <c r="V2023" i="4"/>
  <c r="R2023" i="4"/>
  <c r="S2023" i="4" s="1"/>
  <c r="Q2023" i="4"/>
  <c r="P2023" i="4"/>
  <c r="O2023" i="4"/>
  <c r="N2023" i="4"/>
  <c r="K2023" i="4"/>
  <c r="G2023" i="4"/>
  <c r="V2022" i="4"/>
  <c r="R2022" i="4"/>
  <c r="Q2022" i="4"/>
  <c r="S2022" i="4" s="1"/>
  <c r="O2022" i="4"/>
  <c r="P2022" i="4" s="1"/>
  <c r="N2022" i="4"/>
  <c r="K2022" i="4"/>
  <c r="G2022" i="4"/>
  <c r="V2021" i="4"/>
  <c r="R2021" i="4"/>
  <c r="S2021" i="4" s="1"/>
  <c r="Q2021" i="4"/>
  <c r="P2021" i="4"/>
  <c r="O2021" i="4"/>
  <c r="N2021" i="4"/>
  <c r="K2021" i="4"/>
  <c r="G2021" i="4"/>
  <c r="V2020" i="4"/>
  <c r="R2020" i="4"/>
  <c r="Q2020" i="4"/>
  <c r="S2020" i="4" s="1"/>
  <c r="O2020" i="4"/>
  <c r="P2020" i="4" s="1"/>
  <c r="N2020" i="4"/>
  <c r="K2020" i="4"/>
  <c r="G2020" i="4"/>
  <c r="V2019" i="4"/>
  <c r="R2019" i="4"/>
  <c r="S2019" i="4" s="1"/>
  <c r="Q2019" i="4"/>
  <c r="P2019" i="4"/>
  <c r="O2019" i="4"/>
  <c r="N2019" i="4"/>
  <c r="K2019" i="4"/>
  <c r="G2019" i="4"/>
  <c r="V2018" i="4"/>
  <c r="R2018" i="4"/>
  <c r="Q2018" i="4"/>
  <c r="S2018" i="4" s="1"/>
  <c r="O2018" i="4"/>
  <c r="P2018" i="4" s="1"/>
  <c r="N2018" i="4"/>
  <c r="K2018" i="4"/>
  <c r="G2018" i="4"/>
  <c r="V2017" i="4"/>
  <c r="R2017" i="4"/>
  <c r="S2017" i="4" s="1"/>
  <c r="Q2017" i="4"/>
  <c r="P2017" i="4"/>
  <c r="O2017" i="4"/>
  <c r="N2017" i="4"/>
  <c r="K2017" i="4"/>
  <c r="G2017" i="4"/>
  <c r="V2016" i="4"/>
  <c r="R2016" i="4"/>
  <c r="Q2016" i="4"/>
  <c r="S2016" i="4" s="1"/>
  <c r="O2016" i="4"/>
  <c r="P2016" i="4" s="1"/>
  <c r="N2016" i="4"/>
  <c r="K2016" i="4"/>
  <c r="G2016" i="4"/>
  <c r="V2015" i="4"/>
  <c r="R2015" i="4"/>
  <c r="S2015" i="4" s="1"/>
  <c r="Q2015" i="4"/>
  <c r="P2015" i="4"/>
  <c r="O2015" i="4"/>
  <c r="N2015" i="4"/>
  <c r="K2015" i="4"/>
  <c r="G2015" i="4"/>
  <c r="V2014" i="4"/>
  <c r="R2014" i="4"/>
  <c r="Q2014" i="4"/>
  <c r="S2014" i="4" s="1"/>
  <c r="O2014" i="4"/>
  <c r="P2014" i="4" s="1"/>
  <c r="N2014" i="4"/>
  <c r="K2014" i="4"/>
  <c r="G2014" i="4"/>
  <c r="V2013" i="4"/>
  <c r="R2013" i="4"/>
  <c r="S2013" i="4" s="1"/>
  <c r="Q2013" i="4"/>
  <c r="P2013" i="4"/>
  <c r="O2013" i="4"/>
  <c r="N2013" i="4"/>
  <c r="K2013" i="4"/>
  <c r="G2013" i="4"/>
  <c r="V2012" i="4"/>
  <c r="R2012" i="4"/>
  <c r="Q2012" i="4"/>
  <c r="S2012" i="4" s="1"/>
  <c r="O2012" i="4"/>
  <c r="P2012" i="4" s="1"/>
  <c r="N2012" i="4"/>
  <c r="K2012" i="4"/>
  <c r="G2012" i="4"/>
  <c r="V2011" i="4"/>
  <c r="R2011" i="4"/>
  <c r="S2011" i="4" s="1"/>
  <c r="Q2011" i="4"/>
  <c r="P2011" i="4"/>
  <c r="O2011" i="4"/>
  <c r="N2011" i="4"/>
  <c r="K2011" i="4"/>
  <c r="G2011" i="4"/>
  <c r="V2010" i="4"/>
  <c r="R2010" i="4"/>
  <c r="Q2010" i="4"/>
  <c r="S2010" i="4" s="1"/>
  <c r="O2010" i="4"/>
  <c r="P2010" i="4" s="1"/>
  <c r="N2010" i="4"/>
  <c r="K2010" i="4"/>
  <c r="G2010" i="4"/>
  <c r="V2009" i="4"/>
  <c r="R2009" i="4"/>
  <c r="S2009" i="4" s="1"/>
  <c r="Q2009" i="4"/>
  <c r="P2009" i="4"/>
  <c r="O2009" i="4"/>
  <c r="N2009" i="4"/>
  <c r="K2009" i="4"/>
  <c r="G2009" i="4"/>
  <c r="V2008" i="4"/>
  <c r="R2008" i="4"/>
  <c r="Q2008" i="4"/>
  <c r="S2008" i="4" s="1"/>
  <c r="O2008" i="4"/>
  <c r="P2008" i="4" s="1"/>
  <c r="N2008" i="4"/>
  <c r="K2008" i="4"/>
  <c r="G2008" i="4"/>
  <c r="V2007" i="4"/>
  <c r="R2007" i="4"/>
  <c r="S2007" i="4" s="1"/>
  <c r="Q2007" i="4"/>
  <c r="P2007" i="4"/>
  <c r="O2007" i="4"/>
  <c r="N2007" i="4"/>
  <c r="K2007" i="4"/>
  <c r="G2007" i="4"/>
  <c r="V2006" i="4"/>
  <c r="R2006" i="4"/>
  <c r="Q2006" i="4"/>
  <c r="S2006" i="4" s="1"/>
  <c r="O2006" i="4"/>
  <c r="P2006" i="4" s="1"/>
  <c r="N2006" i="4"/>
  <c r="K2006" i="4"/>
  <c r="G2006" i="4"/>
  <c r="V2005" i="4"/>
  <c r="R2005" i="4"/>
  <c r="S2005" i="4" s="1"/>
  <c r="Q2005" i="4"/>
  <c r="P2005" i="4"/>
  <c r="O2005" i="4"/>
  <c r="N2005" i="4"/>
  <c r="K2005" i="4"/>
  <c r="G2005" i="4"/>
  <c r="V2004" i="4"/>
  <c r="R2004" i="4"/>
  <c r="Q2004" i="4"/>
  <c r="S2004" i="4" s="1"/>
  <c r="O2004" i="4"/>
  <c r="P2004" i="4" s="1"/>
  <c r="N2004" i="4"/>
  <c r="K2004" i="4"/>
  <c r="G2004" i="4"/>
  <c r="V2003" i="4"/>
  <c r="R2003" i="4"/>
  <c r="S2003" i="4" s="1"/>
  <c r="Q2003" i="4"/>
  <c r="P2003" i="4"/>
  <c r="O2003" i="4"/>
  <c r="N2003" i="4"/>
  <c r="K2003" i="4"/>
  <c r="G2003" i="4"/>
  <c r="V2002" i="4"/>
  <c r="R2002" i="4"/>
  <c r="Q2002" i="4"/>
  <c r="S2002" i="4" s="1"/>
  <c r="O2002" i="4"/>
  <c r="P2002" i="4" s="1"/>
  <c r="N2002" i="4"/>
  <c r="K2002" i="4"/>
  <c r="G2002" i="4"/>
  <c r="V2001" i="4"/>
  <c r="R2001" i="4"/>
  <c r="S2001" i="4" s="1"/>
  <c r="Q2001" i="4"/>
  <c r="P2001" i="4"/>
  <c r="O2001" i="4"/>
  <c r="N2001" i="4"/>
  <c r="K2001" i="4"/>
  <c r="G2001" i="4"/>
  <c r="V2000" i="4"/>
  <c r="R2000" i="4"/>
  <c r="Q2000" i="4"/>
  <c r="S2000" i="4" s="1"/>
  <c r="O2000" i="4"/>
  <c r="P2000" i="4" s="1"/>
  <c r="N2000" i="4"/>
  <c r="K2000" i="4"/>
  <c r="G2000" i="4"/>
  <c r="V1999" i="4"/>
  <c r="R1999" i="4"/>
  <c r="S1999" i="4" s="1"/>
  <c r="Q1999" i="4"/>
  <c r="P1999" i="4"/>
  <c r="O1999" i="4"/>
  <c r="N1999" i="4"/>
  <c r="K1999" i="4"/>
  <c r="G1999" i="4"/>
  <c r="V1998" i="4"/>
  <c r="R1998" i="4"/>
  <c r="Q1998" i="4"/>
  <c r="S1998" i="4" s="1"/>
  <c r="O1998" i="4"/>
  <c r="P1998" i="4" s="1"/>
  <c r="N1998" i="4"/>
  <c r="K1998" i="4"/>
  <c r="G1998" i="4"/>
  <c r="V1997" i="4"/>
  <c r="R1997" i="4"/>
  <c r="S1997" i="4" s="1"/>
  <c r="Q1997" i="4"/>
  <c r="P1997" i="4"/>
  <c r="O1997" i="4"/>
  <c r="N1997" i="4"/>
  <c r="K1997" i="4"/>
  <c r="G1997" i="4"/>
  <c r="V1996" i="4"/>
  <c r="R1996" i="4"/>
  <c r="Q1996" i="4"/>
  <c r="S1996" i="4" s="1"/>
  <c r="O1996" i="4"/>
  <c r="P1996" i="4" s="1"/>
  <c r="N1996" i="4"/>
  <c r="K1996" i="4"/>
  <c r="G1996" i="4"/>
  <c r="V1995" i="4"/>
  <c r="R1995" i="4"/>
  <c r="S1995" i="4" s="1"/>
  <c r="Q1995" i="4"/>
  <c r="P1995" i="4"/>
  <c r="O1995" i="4"/>
  <c r="N1995" i="4"/>
  <c r="K1995" i="4"/>
  <c r="G1995" i="4"/>
  <c r="V1994" i="4"/>
  <c r="R1994" i="4"/>
  <c r="Q1994" i="4"/>
  <c r="S1994" i="4" s="1"/>
  <c r="O1994" i="4"/>
  <c r="P1994" i="4" s="1"/>
  <c r="N1994" i="4"/>
  <c r="K1994" i="4"/>
  <c r="G1994" i="4"/>
  <c r="V1993" i="4"/>
  <c r="R1993" i="4"/>
  <c r="S1993" i="4" s="1"/>
  <c r="Q1993" i="4"/>
  <c r="P1993" i="4"/>
  <c r="O1993" i="4"/>
  <c r="N1993" i="4"/>
  <c r="K1993" i="4"/>
  <c r="G1993" i="4"/>
  <c r="V1992" i="4"/>
  <c r="R1992" i="4"/>
  <c r="Q1992" i="4"/>
  <c r="S1992" i="4" s="1"/>
  <c r="O1992" i="4"/>
  <c r="P1992" i="4" s="1"/>
  <c r="N1992" i="4"/>
  <c r="K1992" i="4"/>
  <c r="G1992" i="4"/>
  <c r="V1991" i="4"/>
  <c r="R1991" i="4"/>
  <c r="S1991" i="4" s="1"/>
  <c r="Q1991" i="4"/>
  <c r="P1991" i="4"/>
  <c r="O1991" i="4"/>
  <c r="N1991" i="4"/>
  <c r="K1991" i="4"/>
  <c r="G1991" i="4"/>
  <c r="V1990" i="4"/>
  <c r="R1990" i="4"/>
  <c r="Q1990" i="4"/>
  <c r="S1990" i="4" s="1"/>
  <c r="O1990" i="4"/>
  <c r="P1990" i="4" s="1"/>
  <c r="N1990" i="4"/>
  <c r="K1990" i="4"/>
  <c r="G1990" i="4"/>
  <c r="V1989" i="4"/>
  <c r="R1989" i="4"/>
  <c r="S1989" i="4" s="1"/>
  <c r="Q1989" i="4"/>
  <c r="P1989" i="4"/>
  <c r="O1989" i="4"/>
  <c r="N1989" i="4"/>
  <c r="K1989" i="4"/>
  <c r="G1989" i="4"/>
  <c r="V1988" i="4"/>
  <c r="R1988" i="4"/>
  <c r="Q1988" i="4"/>
  <c r="S1988" i="4" s="1"/>
  <c r="O1988" i="4"/>
  <c r="P1988" i="4" s="1"/>
  <c r="N1988" i="4"/>
  <c r="K1988" i="4"/>
  <c r="G1988" i="4"/>
  <c r="V1987" i="4"/>
  <c r="R1987" i="4"/>
  <c r="S1987" i="4" s="1"/>
  <c r="Q1987" i="4"/>
  <c r="P1987" i="4"/>
  <c r="O1987" i="4"/>
  <c r="N1987" i="4"/>
  <c r="K1987" i="4"/>
  <c r="G1987" i="4"/>
  <c r="V1986" i="4"/>
  <c r="R1986" i="4"/>
  <c r="Q1986" i="4"/>
  <c r="S1986" i="4" s="1"/>
  <c r="O1986" i="4"/>
  <c r="P1986" i="4" s="1"/>
  <c r="N1986" i="4"/>
  <c r="K1986" i="4"/>
  <c r="G1986" i="4"/>
  <c r="V1985" i="4"/>
  <c r="R1985" i="4"/>
  <c r="S1985" i="4" s="1"/>
  <c r="Q1985" i="4"/>
  <c r="P1985" i="4"/>
  <c r="O1985" i="4"/>
  <c r="N1985" i="4"/>
  <c r="K1985" i="4"/>
  <c r="G1985" i="4"/>
  <c r="V1984" i="4"/>
  <c r="R1984" i="4"/>
  <c r="Q1984" i="4"/>
  <c r="S1984" i="4" s="1"/>
  <c r="O1984" i="4"/>
  <c r="P1984" i="4" s="1"/>
  <c r="N1984" i="4"/>
  <c r="K1984" i="4"/>
  <c r="G1984" i="4"/>
  <c r="V1983" i="4"/>
  <c r="R1983" i="4"/>
  <c r="S1983" i="4" s="1"/>
  <c r="Q1983" i="4"/>
  <c r="P1983" i="4"/>
  <c r="O1983" i="4"/>
  <c r="N1983" i="4"/>
  <c r="K1983" i="4"/>
  <c r="G1983" i="4"/>
  <c r="V1982" i="4"/>
  <c r="R1982" i="4"/>
  <c r="Q1982" i="4"/>
  <c r="S1982" i="4" s="1"/>
  <c r="O1982" i="4"/>
  <c r="P1982" i="4" s="1"/>
  <c r="N1982" i="4"/>
  <c r="K1982" i="4"/>
  <c r="G1982" i="4"/>
  <c r="V1981" i="4"/>
  <c r="R1981" i="4"/>
  <c r="S1981" i="4" s="1"/>
  <c r="Q1981" i="4"/>
  <c r="P1981" i="4"/>
  <c r="O1981" i="4"/>
  <c r="N1981" i="4"/>
  <c r="K1981" i="4"/>
  <c r="G1981" i="4"/>
  <c r="V1980" i="4"/>
  <c r="R1980" i="4"/>
  <c r="Q1980" i="4"/>
  <c r="S1980" i="4" s="1"/>
  <c r="O1980" i="4"/>
  <c r="P1980" i="4" s="1"/>
  <c r="N1980" i="4"/>
  <c r="K1980" i="4"/>
  <c r="G1980" i="4"/>
  <c r="V1979" i="4"/>
  <c r="R1979" i="4"/>
  <c r="S1979" i="4" s="1"/>
  <c r="Q1979" i="4"/>
  <c r="P1979" i="4"/>
  <c r="O1979" i="4"/>
  <c r="N1979" i="4"/>
  <c r="K1979" i="4"/>
  <c r="G1979" i="4"/>
  <c r="V1978" i="4"/>
  <c r="R1978" i="4"/>
  <c r="Q1978" i="4"/>
  <c r="S1978" i="4" s="1"/>
  <c r="O1978" i="4"/>
  <c r="P1978" i="4" s="1"/>
  <c r="N1978" i="4"/>
  <c r="K1978" i="4"/>
  <c r="G1978" i="4"/>
  <c r="V1977" i="4"/>
  <c r="R1977" i="4"/>
  <c r="S1977" i="4" s="1"/>
  <c r="Q1977" i="4"/>
  <c r="P1977" i="4"/>
  <c r="O1977" i="4"/>
  <c r="N1977" i="4"/>
  <c r="K1977" i="4"/>
  <c r="G1977" i="4"/>
  <c r="V1976" i="4"/>
  <c r="R1976" i="4"/>
  <c r="Q1976" i="4"/>
  <c r="S1976" i="4" s="1"/>
  <c r="O1976" i="4"/>
  <c r="P1976" i="4" s="1"/>
  <c r="N1976" i="4"/>
  <c r="K1976" i="4"/>
  <c r="G1976" i="4"/>
  <c r="V1975" i="4"/>
  <c r="R1975" i="4"/>
  <c r="S1975" i="4" s="1"/>
  <c r="Q1975" i="4"/>
  <c r="P1975" i="4"/>
  <c r="O1975" i="4"/>
  <c r="N1975" i="4"/>
  <c r="K1975" i="4"/>
  <c r="G1975" i="4"/>
  <c r="V1974" i="4"/>
  <c r="R1974" i="4"/>
  <c r="Q1974" i="4"/>
  <c r="S1974" i="4" s="1"/>
  <c r="O1974" i="4"/>
  <c r="P1974" i="4" s="1"/>
  <c r="N1974" i="4"/>
  <c r="K1974" i="4"/>
  <c r="G1974" i="4"/>
  <c r="V1973" i="4"/>
  <c r="R1973" i="4"/>
  <c r="S1973" i="4" s="1"/>
  <c r="Q1973" i="4"/>
  <c r="P1973" i="4"/>
  <c r="O1973" i="4"/>
  <c r="N1973" i="4"/>
  <c r="K1973" i="4"/>
  <c r="G1973" i="4"/>
  <c r="V1972" i="4"/>
  <c r="R1972" i="4"/>
  <c r="Q1972" i="4"/>
  <c r="S1972" i="4" s="1"/>
  <c r="O1972" i="4"/>
  <c r="P1972" i="4" s="1"/>
  <c r="N1972" i="4"/>
  <c r="K1972" i="4"/>
  <c r="G1972" i="4"/>
  <c r="V1971" i="4"/>
  <c r="R1971" i="4"/>
  <c r="S1971" i="4" s="1"/>
  <c r="Q1971" i="4"/>
  <c r="P1971" i="4"/>
  <c r="O1971" i="4"/>
  <c r="N1971" i="4"/>
  <c r="K1971" i="4"/>
  <c r="G1971" i="4"/>
  <c r="V1970" i="4"/>
  <c r="R1970" i="4"/>
  <c r="Q1970" i="4"/>
  <c r="S1970" i="4" s="1"/>
  <c r="O1970" i="4"/>
  <c r="P1970" i="4" s="1"/>
  <c r="N1970" i="4"/>
  <c r="K1970" i="4"/>
  <c r="G1970" i="4"/>
  <c r="V1969" i="4"/>
  <c r="R1969" i="4"/>
  <c r="Q1969" i="4"/>
  <c r="O1969" i="4"/>
  <c r="P1969" i="4" s="1"/>
  <c r="N1969" i="4"/>
  <c r="K1969" i="4"/>
  <c r="G1969" i="4"/>
  <c r="V1968" i="4"/>
  <c r="R1968" i="4"/>
  <c r="S1968" i="4" s="1"/>
  <c r="Q1968" i="4"/>
  <c r="P1968" i="4"/>
  <c r="O1968" i="4"/>
  <c r="N1968" i="4"/>
  <c r="K1968" i="4"/>
  <c r="G1968" i="4"/>
  <c r="V1967" i="4"/>
  <c r="R1967" i="4"/>
  <c r="Q1967" i="4"/>
  <c r="S1967" i="4" s="1"/>
  <c r="O1967" i="4"/>
  <c r="P1967" i="4" s="1"/>
  <c r="N1967" i="4"/>
  <c r="K1967" i="4"/>
  <c r="G1967" i="4"/>
  <c r="V1966" i="4"/>
  <c r="R1966" i="4"/>
  <c r="S1966" i="4" s="1"/>
  <c r="Q1966" i="4"/>
  <c r="P1966" i="4"/>
  <c r="O1966" i="4"/>
  <c r="N1966" i="4"/>
  <c r="K1966" i="4"/>
  <c r="G1966" i="4"/>
  <c r="V1965" i="4"/>
  <c r="R1965" i="4"/>
  <c r="Q1965" i="4"/>
  <c r="S1965" i="4" s="1"/>
  <c r="O1965" i="4"/>
  <c r="P1965" i="4" s="1"/>
  <c r="N1965" i="4"/>
  <c r="K1965" i="4"/>
  <c r="G1965" i="4"/>
  <c r="V1964" i="4"/>
  <c r="R1964" i="4"/>
  <c r="S1964" i="4" s="1"/>
  <c r="Q1964" i="4"/>
  <c r="P1964" i="4"/>
  <c r="O1964" i="4"/>
  <c r="N1964" i="4"/>
  <c r="K1964" i="4"/>
  <c r="G1964" i="4"/>
  <c r="V1963" i="4"/>
  <c r="R1963" i="4"/>
  <c r="Q1963" i="4"/>
  <c r="S1963" i="4" s="1"/>
  <c r="O1963" i="4"/>
  <c r="P1963" i="4" s="1"/>
  <c r="N1963" i="4"/>
  <c r="K1963" i="4"/>
  <c r="G1963" i="4"/>
  <c r="V1962" i="4"/>
  <c r="R1962" i="4"/>
  <c r="S1962" i="4" s="1"/>
  <c r="Q1962" i="4"/>
  <c r="P1962" i="4"/>
  <c r="O1962" i="4"/>
  <c r="N1962" i="4"/>
  <c r="K1962" i="4"/>
  <c r="G1962" i="4"/>
  <c r="V1961" i="4"/>
  <c r="R1961" i="4"/>
  <c r="Q1961" i="4"/>
  <c r="S1961" i="4" s="1"/>
  <c r="O1961" i="4"/>
  <c r="P1961" i="4" s="1"/>
  <c r="N1961" i="4"/>
  <c r="K1961" i="4"/>
  <c r="G1961" i="4"/>
  <c r="V1960" i="4"/>
  <c r="R1960" i="4"/>
  <c r="S1960" i="4" s="1"/>
  <c r="Q1960" i="4"/>
  <c r="P1960" i="4"/>
  <c r="O1960" i="4"/>
  <c r="N1960" i="4"/>
  <c r="K1960" i="4"/>
  <c r="G1960" i="4"/>
  <c r="V1959" i="4"/>
  <c r="R1959" i="4"/>
  <c r="Q1959" i="4"/>
  <c r="S1959" i="4" s="1"/>
  <c r="O1959" i="4"/>
  <c r="P1959" i="4" s="1"/>
  <c r="N1959" i="4"/>
  <c r="K1959" i="4"/>
  <c r="G1959" i="4"/>
  <c r="V1958" i="4"/>
  <c r="R1958" i="4"/>
  <c r="S1958" i="4" s="1"/>
  <c r="Q1958" i="4"/>
  <c r="P1958" i="4"/>
  <c r="O1958" i="4"/>
  <c r="N1958" i="4"/>
  <c r="K1958" i="4"/>
  <c r="G1958" i="4"/>
  <c r="V1957" i="4"/>
  <c r="R1957" i="4"/>
  <c r="Q1957" i="4"/>
  <c r="S1957" i="4" s="1"/>
  <c r="O1957" i="4"/>
  <c r="P1957" i="4" s="1"/>
  <c r="N1957" i="4"/>
  <c r="K1957" i="4"/>
  <c r="G1957" i="4"/>
  <c r="V1956" i="4"/>
  <c r="R1956" i="4"/>
  <c r="S1956" i="4" s="1"/>
  <c r="Q1956" i="4"/>
  <c r="P1956" i="4"/>
  <c r="O1956" i="4"/>
  <c r="N1956" i="4"/>
  <c r="K1956" i="4"/>
  <c r="G1956" i="4"/>
  <c r="V1955" i="4"/>
  <c r="R1955" i="4"/>
  <c r="Q1955" i="4"/>
  <c r="S1955" i="4" s="1"/>
  <c r="O1955" i="4"/>
  <c r="P1955" i="4" s="1"/>
  <c r="N1955" i="4"/>
  <c r="K1955" i="4"/>
  <c r="G1955" i="4"/>
  <c r="V1954" i="4"/>
  <c r="R1954" i="4"/>
  <c r="S1954" i="4" s="1"/>
  <c r="Q1954" i="4"/>
  <c r="P1954" i="4"/>
  <c r="O1954" i="4"/>
  <c r="N1954" i="4"/>
  <c r="K1954" i="4"/>
  <c r="G1954" i="4"/>
  <c r="V1953" i="4"/>
  <c r="R1953" i="4"/>
  <c r="Q1953" i="4"/>
  <c r="S1953" i="4" s="1"/>
  <c r="O1953" i="4"/>
  <c r="P1953" i="4" s="1"/>
  <c r="N1953" i="4"/>
  <c r="K1953" i="4"/>
  <c r="G1953" i="4"/>
  <c r="V1952" i="4"/>
  <c r="R1952" i="4"/>
  <c r="S1952" i="4" s="1"/>
  <c r="Q1952" i="4"/>
  <c r="P1952" i="4"/>
  <c r="O1952" i="4"/>
  <c r="N1952" i="4"/>
  <c r="K1952" i="4"/>
  <c r="G1952" i="4"/>
  <c r="V1951" i="4"/>
  <c r="R1951" i="4"/>
  <c r="Q1951" i="4"/>
  <c r="S1951" i="4" s="1"/>
  <c r="O1951" i="4"/>
  <c r="P1951" i="4" s="1"/>
  <c r="N1951" i="4"/>
  <c r="K1951" i="4"/>
  <c r="G1951" i="4"/>
  <c r="V1950" i="4"/>
  <c r="R1950" i="4"/>
  <c r="S1950" i="4" s="1"/>
  <c r="Q1950" i="4"/>
  <c r="P1950" i="4"/>
  <c r="O1950" i="4"/>
  <c r="N1950" i="4"/>
  <c r="K1950" i="4"/>
  <c r="G1950" i="4"/>
  <c r="V1949" i="4"/>
  <c r="R1949" i="4"/>
  <c r="Q1949" i="4"/>
  <c r="S1949" i="4" s="1"/>
  <c r="O1949" i="4"/>
  <c r="P1949" i="4" s="1"/>
  <c r="N1949" i="4"/>
  <c r="K1949" i="4"/>
  <c r="G1949" i="4"/>
  <c r="V1948" i="4"/>
  <c r="R1948" i="4"/>
  <c r="S1948" i="4" s="1"/>
  <c r="Q1948" i="4"/>
  <c r="P1948" i="4"/>
  <c r="O1948" i="4"/>
  <c r="N1948" i="4"/>
  <c r="K1948" i="4"/>
  <c r="G1948" i="4"/>
  <c r="V1947" i="4"/>
  <c r="R1947" i="4"/>
  <c r="Q1947" i="4"/>
  <c r="S1947" i="4" s="1"/>
  <c r="O1947" i="4"/>
  <c r="P1947" i="4" s="1"/>
  <c r="N1947" i="4"/>
  <c r="K1947" i="4"/>
  <c r="G1947" i="4"/>
  <c r="V1946" i="4"/>
  <c r="R1946" i="4"/>
  <c r="S1946" i="4" s="1"/>
  <c r="Q1946" i="4"/>
  <c r="P1946" i="4"/>
  <c r="O1946" i="4"/>
  <c r="N1946" i="4"/>
  <c r="K1946" i="4"/>
  <c r="G1946" i="4"/>
  <c r="V1945" i="4"/>
  <c r="R1945" i="4"/>
  <c r="Q1945" i="4"/>
  <c r="S1945" i="4" s="1"/>
  <c r="O1945" i="4"/>
  <c r="P1945" i="4" s="1"/>
  <c r="N1945" i="4"/>
  <c r="K1945" i="4"/>
  <c r="G1945" i="4"/>
  <c r="V1944" i="4"/>
  <c r="R1944" i="4"/>
  <c r="S1944" i="4" s="1"/>
  <c r="Q1944" i="4"/>
  <c r="P1944" i="4"/>
  <c r="O1944" i="4"/>
  <c r="N1944" i="4"/>
  <c r="K1944" i="4"/>
  <c r="G1944" i="4"/>
  <c r="V1943" i="4"/>
  <c r="R1943" i="4"/>
  <c r="Q1943" i="4"/>
  <c r="S1943" i="4" s="1"/>
  <c r="O1943" i="4"/>
  <c r="P1943" i="4" s="1"/>
  <c r="N1943" i="4"/>
  <c r="K1943" i="4"/>
  <c r="G1943" i="4"/>
  <c r="V1942" i="4"/>
  <c r="R1942" i="4"/>
  <c r="S1942" i="4" s="1"/>
  <c r="Q1942" i="4"/>
  <c r="P1942" i="4"/>
  <c r="O1942" i="4"/>
  <c r="N1942" i="4"/>
  <c r="K1942" i="4"/>
  <c r="G1942" i="4"/>
  <c r="V1941" i="4"/>
  <c r="R1941" i="4"/>
  <c r="Q1941" i="4"/>
  <c r="S1941" i="4" s="1"/>
  <c r="O1941" i="4"/>
  <c r="P1941" i="4" s="1"/>
  <c r="N1941" i="4"/>
  <c r="K1941" i="4"/>
  <c r="G1941" i="4"/>
  <c r="V1940" i="4"/>
  <c r="R1940" i="4"/>
  <c r="S1940" i="4" s="1"/>
  <c r="Q1940" i="4"/>
  <c r="P1940" i="4"/>
  <c r="O1940" i="4"/>
  <c r="N1940" i="4"/>
  <c r="K1940" i="4"/>
  <c r="G1940" i="4"/>
  <c r="V1939" i="4"/>
  <c r="R1939" i="4"/>
  <c r="Q1939" i="4"/>
  <c r="S1939" i="4" s="1"/>
  <c r="O1939" i="4"/>
  <c r="P1939" i="4" s="1"/>
  <c r="N1939" i="4"/>
  <c r="K1939" i="4"/>
  <c r="G1939" i="4"/>
  <c r="V1938" i="4"/>
  <c r="R1938" i="4"/>
  <c r="S1938" i="4" s="1"/>
  <c r="Q1938" i="4"/>
  <c r="P1938" i="4"/>
  <c r="O1938" i="4"/>
  <c r="N1938" i="4"/>
  <c r="K1938" i="4"/>
  <c r="G1938" i="4"/>
  <c r="V1937" i="4"/>
  <c r="R1937" i="4"/>
  <c r="Q1937" i="4"/>
  <c r="S1937" i="4" s="1"/>
  <c r="O1937" i="4"/>
  <c r="P1937" i="4" s="1"/>
  <c r="N1937" i="4"/>
  <c r="K1937" i="4"/>
  <c r="G1937" i="4"/>
  <c r="V1936" i="4"/>
  <c r="R1936" i="4"/>
  <c r="S1936" i="4" s="1"/>
  <c r="Q1936" i="4"/>
  <c r="P1936" i="4"/>
  <c r="O1936" i="4"/>
  <c r="N1936" i="4"/>
  <c r="K1936" i="4"/>
  <c r="G1936" i="4"/>
  <c r="V1935" i="4"/>
  <c r="R1935" i="4"/>
  <c r="Q1935" i="4"/>
  <c r="S1935" i="4" s="1"/>
  <c r="O1935" i="4"/>
  <c r="P1935" i="4" s="1"/>
  <c r="N1935" i="4"/>
  <c r="K1935" i="4"/>
  <c r="G1935" i="4"/>
  <c r="V1934" i="4"/>
  <c r="R1934" i="4"/>
  <c r="S1934" i="4" s="1"/>
  <c r="Q1934" i="4"/>
  <c r="P1934" i="4"/>
  <c r="O1934" i="4"/>
  <c r="N1934" i="4"/>
  <c r="K1934" i="4"/>
  <c r="G1934" i="4"/>
  <c r="V1933" i="4"/>
  <c r="R1933" i="4"/>
  <c r="Q1933" i="4"/>
  <c r="S1933" i="4" s="1"/>
  <c r="O1933" i="4"/>
  <c r="P1933" i="4" s="1"/>
  <c r="N1933" i="4"/>
  <c r="K1933" i="4"/>
  <c r="G1933" i="4"/>
  <c r="V1932" i="4"/>
  <c r="R1932" i="4"/>
  <c r="S1932" i="4" s="1"/>
  <c r="Q1932" i="4"/>
  <c r="P1932" i="4"/>
  <c r="O1932" i="4"/>
  <c r="N1932" i="4"/>
  <c r="K1932" i="4"/>
  <c r="G1932" i="4"/>
  <c r="V1931" i="4"/>
  <c r="R1931" i="4"/>
  <c r="Q1931" i="4"/>
  <c r="S1931" i="4" s="1"/>
  <c r="O1931" i="4"/>
  <c r="P1931" i="4" s="1"/>
  <c r="N1931" i="4"/>
  <c r="K1931" i="4"/>
  <c r="G1931" i="4"/>
  <c r="V1930" i="4"/>
  <c r="R1930" i="4"/>
  <c r="S1930" i="4" s="1"/>
  <c r="Q1930" i="4"/>
  <c r="P1930" i="4"/>
  <c r="O1930" i="4"/>
  <c r="N1930" i="4"/>
  <c r="K1930" i="4"/>
  <c r="G1930" i="4"/>
  <c r="V1929" i="4"/>
  <c r="R1929" i="4"/>
  <c r="Q1929" i="4"/>
  <c r="S1929" i="4" s="1"/>
  <c r="O1929" i="4"/>
  <c r="P1929" i="4" s="1"/>
  <c r="N1929" i="4"/>
  <c r="K1929" i="4"/>
  <c r="G1929" i="4"/>
  <c r="V1928" i="4"/>
  <c r="R1928" i="4"/>
  <c r="S1928" i="4" s="1"/>
  <c r="Q1928" i="4"/>
  <c r="P1928" i="4"/>
  <c r="O1928" i="4"/>
  <c r="N1928" i="4"/>
  <c r="K1928" i="4"/>
  <c r="G1928" i="4"/>
  <c r="V1927" i="4"/>
  <c r="R1927" i="4"/>
  <c r="Q1927" i="4"/>
  <c r="S1927" i="4" s="1"/>
  <c r="O1927" i="4"/>
  <c r="P1927" i="4" s="1"/>
  <c r="N1927" i="4"/>
  <c r="K1927" i="4"/>
  <c r="G1927" i="4"/>
  <c r="V1926" i="4"/>
  <c r="R1926" i="4"/>
  <c r="S1926" i="4" s="1"/>
  <c r="Q1926" i="4"/>
  <c r="P1926" i="4"/>
  <c r="O1926" i="4"/>
  <c r="N1926" i="4"/>
  <c r="K1926" i="4"/>
  <c r="G1926" i="4"/>
  <c r="V1925" i="4"/>
  <c r="R1925" i="4"/>
  <c r="Q1925" i="4"/>
  <c r="S1925" i="4" s="1"/>
  <c r="O1925" i="4"/>
  <c r="P1925" i="4" s="1"/>
  <c r="N1925" i="4"/>
  <c r="K1925" i="4"/>
  <c r="G1925" i="4"/>
  <c r="V1924" i="4"/>
  <c r="R1924" i="4"/>
  <c r="S1924" i="4" s="1"/>
  <c r="Q1924" i="4"/>
  <c r="P1924" i="4"/>
  <c r="O1924" i="4"/>
  <c r="N1924" i="4"/>
  <c r="K1924" i="4"/>
  <c r="G1924" i="4"/>
  <c r="V1923" i="4"/>
  <c r="R1923" i="4"/>
  <c r="Q1923" i="4"/>
  <c r="S1923" i="4" s="1"/>
  <c r="O1923" i="4"/>
  <c r="P1923" i="4" s="1"/>
  <c r="N1923" i="4"/>
  <c r="K1923" i="4"/>
  <c r="G1923" i="4"/>
  <c r="V1922" i="4"/>
  <c r="R1922" i="4"/>
  <c r="S1922" i="4" s="1"/>
  <c r="Q1922" i="4"/>
  <c r="P1922" i="4"/>
  <c r="O1922" i="4"/>
  <c r="N1922" i="4"/>
  <c r="K1922" i="4"/>
  <c r="G1922" i="4"/>
  <c r="V1921" i="4"/>
  <c r="R1921" i="4"/>
  <c r="Q1921" i="4"/>
  <c r="S1921" i="4" s="1"/>
  <c r="O1921" i="4"/>
  <c r="P1921" i="4" s="1"/>
  <c r="N1921" i="4"/>
  <c r="K1921" i="4"/>
  <c r="G1921" i="4"/>
  <c r="V1920" i="4"/>
  <c r="R1920" i="4"/>
  <c r="S1920" i="4" s="1"/>
  <c r="Q1920" i="4"/>
  <c r="P1920" i="4"/>
  <c r="O1920" i="4"/>
  <c r="N1920" i="4"/>
  <c r="K1920" i="4"/>
  <c r="G1920" i="4"/>
  <c r="V1919" i="4"/>
  <c r="R1919" i="4"/>
  <c r="Q1919" i="4"/>
  <c r="S1919" i="4" s="1"/>
  <c r="O1919" i="4"/>
  <c r="P1919" i="4" s="1"/>
  <c r="N1919" i="4"/>
  <c r="K1919" i="4"/>
  <c r="G1919" i="4"/>
  <c r="V1918" i="4"/>
  <c r="R1918" i="4"/>
  <c r="S1918" i="4" s="1"/>
  <c r="Q1918" i="4"/>
  <c r="P1918" i="4"/>
  <c r="O1918" i="4"/>
  <c r="N1918" i="4"/>
  <c r="K1918" i="4"/>
  <c r="G1918" i="4"/>
  <c r="V1917" i="4"/>
  <c r="R1917" i="4"/>
  <c r="Q1917" i="4"/>
  <c r="S1917" i="4" s="1"/>
  <c r="O1917" i="4"/>
  <c r="P1917" i="4" s="1"/>
  <c r="N1917" i="4"/>
  <c r="K1917" i="4"/>
  <c r="G1917" i="4"/>
  <c r="V1916" i="4"/>
  <c r="R1916" i="4"/>
  <c r="S1916" i="4" s="1"/>
  <c r="Q1916" i="4"/>
  <c r="P1916" i="4"/>
  <c r="O1916" i="4"/>
  <c r="N1916" i="4"/>
  <c r="K1916" i="4"/>
  <c r="G1916" i="4"/>
  <c r="V1915" i="4"/>
  <c r="R1915" i="4"/>
  <c r="Q1915" i="4"/>
  <c r="S1915" i="4" s="1"/>
  <c r="O1915" i="4"/>
  <c r="P1915" i="4" s="1"/>
  <c r="N1915" i="4"/>
  <c r="K1915" i="4"/>
  <c r="G1915" i="4"/>
  <c r="V1914" i="4"/>
  <c r="R1914" i="4"/>
  <c r="S1914" i="4" s="1"/>
  <c r="Q1914" i="4"/>
  <c r="P1914" i="4"/>
  <c r="O1914" i="4"/>
  <c r="N1914" i="4"/>
  <c r="K1914" i="4"/>
  <c r="G1914" i="4"/>
  <c r="V1913" i="4"/>
  <c r="R1913" i="4"/>
  <c r="Q1913" i="4"/>
  <c r="S1913" i="4" s="1"/>
  <c r="O1913" i="4"/>
  <c r="P1913" i="4" s="1"/>
  <c r="N1913" i="4"/>
  <c r="K1913" i="4"/>
  <c r="G1913" i="4"/>
  <c r="V1912" i="4"/>
  <c r="R1912" i="4"/>
  <c r="S1912" i="4" s="1"/>
  <c r="Q1912" i="4"/>
  <c r="P1912" i="4"/>
  <c r="O1912" i="4"/>
  <c r="N1912" i="4"/>
  <c r="K1912" i="4"/>
  <c r="G1912" i="4"/>
  <c r="V1911" i="4"/>
  <c r="R1911" i="4"/>
  <c r="Q1911" i="4"/>
  <c r="S1911" i="4" s="1"/>
  <c r="O1911" i="4"/>
  <c r="P1911" i="4" s="1"/>
  <c r="N1911" i="4"/>
  <c r="K1911" i="4"/>
  <c r="G1911" i="4"/>
  <c r="V1910" i="4"/>
  <c r="R1910" i="4"/>
  <c r="S1910" i="4" s="1"/>
  <c r="Q1910" i="4"/>
  <c r="P1910" i="4"/>
  <c r="O1910" i="4"/>
  <c r="N1910" i="4"/>
  <c r="K1910" i="4"/>
  <c r="G1910" i="4"/>
  <c r="V1909" i="4"/>
  <c r="R1909" i="4"/>
  <c r="Q1909" i="4"/>
  <c r="S1909" i="4" s="1"/>
  <c r="O1909" i="4"/>
  <c r="P1909" i="4" s="1"/>
  <c r="N1909" i="4"/>
  <c r="K1909" i="4"/>
  <c r="G1909" i="4"/>
  <c r="V1908" i="4"/>
  <c r="R1908" i="4"/>
  <c r="S1908" i="4" s="1"/>
  <c r="Q1908" i="4"/>
  <c r="P1908" i="4"/>
  <c r="O1908" i="4"/>
  <c r="N1908" i="4"/>
  <c r="K1908" i="4"/>
  <c r="G1908" i="4"/>
  <c r="V1907" i="4"/>
  <c r="R1907" i="4"/>
  <c r="Q1907" i="4"/>
  <c r="S1907" i="4" s="1"/>
  <c r="O1907" i="4"/>
  <c r="P1907" i="4" s="1"/>
  <c r="N1907" i="4"/>
  <c r="K1907" i="4"/>
  <c r="G1907" i="4"/>
  <c r="V1906" i="4"/>
  <c r="R1906" i="4"/>
  <c r="S1906" i="4" s="1"/>
  <c r="Q1906" i="4"/>
  <c r="P1906" i="4"/>
  <c r="O1906" i="4"/>
  <c r="N1906" i="4"/>
  <c r="K1906" i="4"/>
  <c r="G1906" i="4"/>
  <c r="V1905" i="4"/>
  <c r="R1905" i="4"/>
  <c r="Q1905" i="4"/>
  <c r="S1905" i="4" s="1"/>
  <c r="O1905" i="4"/>
  <c r="P1905" i="4" s="1"/>
  <c r="N1905" i="4"/>
  <c r="K1905" i="4"/>
  <c r="G1905" i="4"/>
  <c r="V1904" i="4"/>
  <c r="R1904" i="4"/>
  <c r="S1904" i="4" s="1"/>
  <c r="Q1904" i="4"/>
  <c r="P1904" i="4"/>
  <c r="O1904" i="4"/>
  <c r="N1904" i="4"/>
  <c r="K1904" i="4"/>
  <c r="G1904" i="4"/>
  <c r="V1903" i="4"/>
  <c r="R1903" i="4"/>
  <c r="Q1903" i="4"/>
  <c r="S1903" i="4" s="1"/>
  <c r="O1903" i="4"/>
  <c r="P1903" i="4" s="1"/>
  <c r="N1903" i="4"/>
  <c r="K1903" i="4"/>
  <c r="G1903" i="4"/>
  <c r="V1902" i="4"/>
  <c r="R1902" i="4"/>
  <c r="S1902" i="4" s="1"/>
  <c r="Q1902" i="4"/>
  <c r="P1902" i="4"/>
  <c r="O1902" i="4"/>
  <c r="N1902" i="4"/>
  <c r="K1902" i="4"/>
  <c r="G1902" i="4"/>
  <c r="V1901" i="4"/>
  <c r="R1901" i="4"/>
  <c r="Q1901" i="4"/>
  <c r="S1901" i="4" s="1"/>
  <c r="O1901" i="4"/>
  <c r="P1901" i="4" s="1"/>
  <c r="N1901" i="4"/>
  <c r="K1901" i="4"/>
  <c r="G1901" i="4"/>
  <c r="V1900" i="4"/>
  <c r="R1900" i="4"/>
  <c r="S1900" i="4" s="1"/>
  <c r="Q1900" i="4"/>
  <c r="P1900" i="4"/>
  <c r="O1900" i="4"/>
  <c r="N1900" i="4"/>
  <c r="K1900" i="4"/>
  <c r="G1900" i="4"/>
  <c r="V1899" i="4"/>
  <c r="R1899" i="4"/>
  <c r="Q1899" i="4"/>
  <c r="S1899" i="4" s="1"/>
  <c r="O1899" i="4"/>
  <c r="P1899" i="4" s="1"/>
  <c r="N1899" i="4"/>
  <c r="K1899" i="4"/>
  <c r="G1899" i="4"/>
  <c r="V1898" i="4"/>
  <c r="R1898" i="4"/>
  <c r="S1898" i="4" s="1"/>
  <c r="Q1898" i="4"/>
  <c r="P1898" i="4"/>
  <c r="O1898" i="4"/>
  <c r="N1898" i="4"/>
  <c r="K1898" i="4"/>
  <c r="G1898" i="4"/>
  <c r="V1897" i="4"/>
  <c r="R1897" i="4"/>
  <c r="Q1897" i="4"/>
  <c r="S1897" i="4" s="1"/>
  <c r="O1897" i="4"/>
  <c r="P1897" i="4" s="1"/>
  <c r="N1897" i="4"/>
  <c r="K1897" i="4"/>
  <c r="G1897" i="4"/>
  <c r="V1896" i="4"/>
  <c r="R1896" i="4"/>
  <c r="S1896" i="4" s="1"/>
  <c r="Q1896" i="4"/>
  <c r="P1896" i="4"/>
  <c r="O1896" i="4"/>
  <c r="N1896" i="4"/>
  <c r="K1896" i="4"/>
  <c r="G1896" i="4"/>
  <c r="V1895" i="4"/>
  <c r="R1895" i="4"/>
  <c r="Q1895" i="4"/>
  <c r="S1895" i="4" s="1"/>
  <c r="O1895" i="4"/>
  <c r="P1895" i="4" s="1"/>
  <c r="N1895" i="4"/>
  <c r="K1895" i="4"/>
  <c r="G1895" i="4"/>
  <c r="V1894" i="4"/>
  <c r="R1894" i="4"/>
  <c r="S1894" i="4" s="1"/>
  <c r="Q1894" i="4"/>
  <c r="P1894" i="4"/>
  <c r="O1894" i="4"/>
  <c r="N1894" i="4"/>
  <c r="K1894" i="4"/>
  <c r="G1894" i="4"/>
  <c r="V1893" i="4"/>
  <c r="R1893" i="4"/>
  <c r="Q1893" i="4"/>
  <c r="S1893" i="4" s="1"/>
  <c r="O1893" i="4"/>
  <c r="P1893" i="4" s="1"/>
  <c r="N1893" i="4"/>
  <c r="K1893" i="4"/>
  <c r="G1893" i="4"/>
  <c r="V1892" i="4"/>
  <c r="R1892" i="4"/>
  <c r="S1892" i="4" s="1"/>
  <c r="Q1892" i="4"/>
  <c r="P1892" i="4"/>
  <c r="O1892" i="4"/>
  <c r="N1892" i="4"/>
  <c r="K1892" i="4"/>
  <c r="G1892" i="4"/>
  <c r="V1891" i="4"/>
  <c r="R1891" i="4"/>
  <c r="Q1891" i="4"/>
  <c r="S1891" i="4" s="1"/>
  <c r="O1891" i="4"/>
  <c r="P1891" i="4" s="1"/>
  <c r="N1891" i="4"/>
  <c r="K1891" i="4"/>
  <c r="G1891" i="4"/>
  <c r="V1890" i="4"/>
  <c r="R1890" i="4"/>
  <c r="S1890" i="4" s="1"/>
  <c r="Q1890" i="4"/>
  <c r="P1890" i="4"/>
  <c r="O1890" i="4"/>
  <c r="N1890" i="4"/>
  <c r="K1890" i="4"/>
  <c r="G1890" i="4"/>
  <c r="V1889" i="4"/>
  <c r="R1889" i="4"/>
  <c r="Q1889" i="4"/>
  <c r="S1889" i="4" s="1"/>
  <c r="O1889" i="4"/>
  <c r="P1889" i="4" s="1"/>
  <c r="N1889" i="4"/>
  <c r="K1889" i="4"/>
  <c r="G1889" i="4"/>
  <c r="V1888" i="4"/>
  <c r="R1888" i="4"/>
  <c r="S1888" i="4" s="1"/>
  <c r="Q1888" i="4"/>
  <c r="P1888" i="4"/>
  <c r="O1888" i="4"/>
  <c r="N1888" i="4"/>
  <c r="K1888" i="4"/>
  <c r="G1888" i="4"/>
  <c r="V1887" i="4"/>
  <c r="R1887" i="4"/>
  <c r="Q1887" i="4"/>
  <c r="S1887" i="4" s="1"/>
  <c r="O1887" i="4"/>
  <c r="P1887" i="4" s="1"/>
  <c r="N1887" i="4"/>
  <c r="K1887" i="4"/>
  <c r="G1887" i="4"/>
  <c r="V1886" i="4"/>
  <c r="R1886" i="4"/>
  <c r="S1886" i="4" s="1"/>
  <c r="Q1886" i="4"/>
  <c r="P1886" i="4"/>
  <c r="O1886" i="4"/>
  <c r="N1886" i="4"/>
  <c r="K1886" i="4"/>
  <c r="G1886" i="4"/>
  <c r="V1885" i="4"/>
  <c r="R1885" i="4"/>
  <c r="Q1885" i="4"/>
  <c r="S1885" i="4" s="1"/>
  <c r="O1885" i="4"/>
  <c r="P1885" i="4" s="1"/>
  <c r="N1885" i="4"/>
  <c r="K1885" i="4"/>
  <c r="G1885" i="4"/>
  <c r="V1884" i="4"/>
  <c r="R1884" i="4"/>
  <c r="S1884" i="4" s="1"/>
  <c r="Q1884" i="4"/>
  <c r="P1884" i="4"/>
  <c r="O1884" i="4"/>
  <c r="N1884" i="4"/>
  <c r="K1884" i="4"/>
  <c r="G1884" i="4"/>
  <c r="V1883" i="4"/>
  <c r="R1883" i="4"/>
  <c r="Q1883" i="4"/>
  <c r="S1883" i="4" s="1"/>
  <c r="O1883" i="4"/>
  <c r="P1883" i="4" s="1"/>
  <c r="N1883" i="4"/>
  <c r="K1883" i="4"/>
  <c r="G1883" i="4"/>
  <c r="V1882" i="4"/>
  <c r="R1882" i="4"/>
  <c r="S1882" i="4" s="1"/>
  <c r="Q1882" i="4"/>
  <c r="P1882" i="4"/>
  <c r="O1882" i="4"/>
  <c r="N1882" i="4"/>
  <c r="K1882" i="4"/>
  <c r="G1882" i="4"/>
  <c r="V1881" i="4"/>
  <c r="R1881" i="4"/>
  <c r="Q1881" i="4"/>
  <c r="S1881" i="4" s="1"/>
  <c r="O1881" i="4"/>
  <c r="P1881" i="4" s="1"/>
  <c r="N1881" i="4"/>
  <c r="K1881" i="4"/>
  <c r="G1881" i="4"/>
  <c r="V1880" i="4"/>
  <c r="R1880" i="4"/>
  <c r="S1880" i="4" s="1"/>
  <c r="Q1880" i="4"/>
  <c r="P1880" i="4"/>
  <c r="O1880" i="4"/>
  <c r="N1880" i="4"/>
  <c r="K1880" i="4"/>
  <c r="G1880" i="4"/>
  <c r="V1879" i="4"/>
  <c r="R1879" i="4"/>
  <c r="Q1879" i="4"/>
  <c r="S1879" i="4" s="1"/>
  <c r="O1879" i="4"/>
  <c r="P1879" i="4" s="1"/>
  <c r="N1879" i="4"/>
  <c r="K1879" i="4"/>
  <c r="G1879" i="4"/>
  <c r="V1878" i="4"/>
  <c r="R1878" i="4"/>
  <c r="S1878" i="4" s="1"/>
  <c r="Q1878" i="4"/>
  <c r="P1878" i="4"/>
  <c r="O1878" i="4"/>
  <c r="N1878" i="4"/>
  <c r="K1878" i="4"/>
  <c r="G1878" i="4"/>
  <c r="V1877" i="4"/>
  <c r="R1877" i="4"/>
  <c r="Q1877" i="4"/>
  <c r="S1877" i="4" s="1"/>
  <c r="O1877" i="4"/>
  <c r="P1877" i="4" s="1"/>
  <c r="N1877" i="4"/>
  <c r="K1877" i="4"/>
  <c r="G1877" i="4"/>
  <c r="V1876" i="4"/>
  <c r="R1876" i="4"/>
  <c r="S1876" i="4" s="1"/>
  <c r="Q1876" i="4"/>
  <c r="P1876" i="4"/>
  <c r="O1876" i="4"/>
  <c r="N1876" i="4"/>
  <c r="K1876" i="4"/>
  <c r="G1876" i="4"/>
  <c r="V1875" i="4"/>
  <c r="R1875" i="4"/>
  <c r="Q1875" i="4"/>
  <c r="S1875" i="4" s="1"/>
  <c r="O1875" i="4"/>
  <c r="P1875" i="4" s="1"/>
  <c r="N1875" i="4"/>
  <c r="K1875" i="4"/>
  <c r="G1875" i="4"/>
  <c r="V1874" i="4"/>
  <c r="R1874" i="4"/>
  <c r="S1874" i="4" s="1"/>
  <c r="Q1874" i="4"/>
  <c r="P1874" i="4"/>
  <c r="O1874" i="4"/>
  <c r="N1874" i="4"/>
  <c r="K1874" i="4"/>
  <c r="G1874" i="4"/>
  <c r="V1873" i="4"/>
  <c r="R1873" i="4"/>
  <c r="Q1873" i="4"/>
  <c r="S1873" i="4" s="1"/>
  <c r="O1873" i="4"/>
  <c r="P1873" i="4" s="1"/>
  <c r="N1873" i="4"/>
  <c r="K1873" i="4"/>
  <c r="G1873" i="4"/>
  <c r="V1872" i="4"/>
  <c r="R1872" i="4"/>
  <c r="S1872" i="4" s="1"/>
  <c r="Q1872" i="4"/>
  <c r="P1872" i="4"/>
  <c r="O1872" i="4"/>
  <c r="N1872" i="4"/>
  <c r="K1872" i="4"/>
  <c r="G1872" i="4"/>
  <c r="V1871" i="4"/>
  <c r="R1871" i="4"/>
  <c r="Q1871" i="4"/>
  <c r="S1871" i="4" s="1"/>
  <c r="O1871" i="4"/>
  <c r="P1871" i="4" s="1"/>
  <c r="N1871" i="4"/>
  <c r="K1871" i="4"/>
  <c r="G1871" i="4"/>
  <c r="V1870" i="4"/>
  <c r="R1870" i="4"/>
  <c r="S1870" i="4" s="1"/>
  <c r="Q1870" i="4"/>
  <c r="P1870" i="4"/>
  <c r="O1870" i="4"/>
  <c r="N1870" i="4"/>
  <c r="K1870" i="4"/>
  <c r="G1870" i="4"/>
  <c r="V1869" i="4"/>
  <c r="R1869" i="4"/>
  <c r="Q1869" i="4"/>
  <c r="S1869" i="4" s="1"/>
  <c r="O1869" i="4"/>
  <c r="P1869" i="4" s="1"/>
  <c r="N1869" i="4"/>
  <c r="K1869" i="4"/>
  <c r="G1869" i="4"/>
  <c r="V1868" i="4"/>
  <c r="R1868" i="4"/>
  <c r="S1868" i="4" s="1"/>
  <c r="Q1868" i="4"/>
  <c r="P1868" i="4"/>
  <c r="O1868" i="4"/>
  <c r="N1868" i="4"/>
  <c r="K1868" i="4"/>
  <c r="G1868" i="4"/>
  <c r="V1867" i="4"/>
  <c r="R1867" i="4"/>
  <c r="Q1867" i="4"/>
  <c r="S1867" i="4" s="1"/>
  <c r="O1867" i="4"/>
  <c r="P1867" i="4" s="1"/>
  <c r="N1867" i="4"/>
  <c r="K1867" i="4"/>
  <c r="G1867" i="4"/>
  <c r="V1866" i="4"/>
  <c r="R1866" i="4"/>
  <c r="S1866" i="4" s="1"/>
  <c r="Q1866" i="4"/>
  <c r="P1866" i="4"/>
  <c r="O1866" i="4"/>
  <c r="N1866" i="4"/>
  <c r="K1866" i="4"/>
  <c r="G1866" i="4"/>
  <c r="V1865" i="4"/>
  <c r="R1865" i="4"/>
  <c r="Q1865" i="4"/>
  <c r="S1865" i="4" s="1"/>
  <c r="O1865" i="4"/>
  <c r="P1865" i="4" s="1"/>
  <c r="N1865" i="4"/>
  <c r="K1865" i="4"/>
  <c r="G1865" i="4"/>
  <c r="V1864" i="4"/>
  <c r="R1864" i="4"/>
  <c r="S1864" i="4" s="1"/>
  <c r="Q1864" i="4"/>
  <c r="P1864" i="4"/>
  <c r="O1864" i="4"/>
  <c r="N1864" i="4"/>
  <c r="K1864" i="4"/>
  <c r="G1864" i="4"/>
  <c r="V1863" i="4"/>
  <c r="R1863" i="4"/>
  <c r="Q1863" i="4"/>
  <c r="S1863" i="4" s="1"/>
  <c r="O1863" i="4"/>
  <c r="P1863" i="4" s="1"/>
  <c r="N1863" i="4"/>
  <c r="K1863" i="4"/>
  <c r="G1863" i="4"/>
  <c r="V1862" i="4"/>
  <c r="R1862" i="4"/>
  <c r="S1862" i="4" s="1"/>
  <c r="Q1862" i="4"/>
  <c r="P1862" i="4"/>
  <c r="O1862" i="4"/>
  <c r="N1862" i="4"/>
  <c r="K1862" i="4"/>
  <c r="G1862" i="4"/>
  <c r="V1861" i="4"/>
  <c r="R1861" i="4"/>
  <c r="Q1861" i="4"/>
  <c r="S1861" i="4" s="1"/>
  <c r="O1861" i="4"/>
  <c r="P1861" i="4" s="1"/>
  <c r="N1861" i="4"/>
  <c r="K1861" i="4"/>
  <c r="G1861" i="4"/>
  <c r="V1860" i="4"/>
  <c r="R1860" i="4"/>
  <c r="S1860" i="4" s="1"/>
  <c r="Q1860" i="4"/>
  <c r="P1860" i="4"/>
  <c r="O1860" i="4"/>
  <c r="N1860" i="4"/>
  <c r="K1860" i="4"/>
  <c r="G1860" i="4"/>
  <c r="V1859" i="4"/>
  <c r="R1859" i="4"/>
  <c r="Q1859" i="4"/>
  <c r="S1859" i="4" s="1"/>
  <c r="O1859" i="4"/>
  <c r="P1859" i="4" s="1"/>
  <c r="N1859" i="4"/>
  <c r="K1859" i="4"/>
  <c r="G1859" i="4"/>
  <c r="V1858" i="4"/>
  <c r="R1858" i="4"/>
  <c r="S1858" i="4" s="1"/>
  <c r="Q1858" i="4"/>
  <c r="P1858" i="4"/>
  <c r="O1858" i="4"/>
  <c r="N1858" i="4"/>
  <c r="K1858" i="4"/>
  <c r="G1858" i="4"/>
  <c r="V1857" i="4"/>
  <c r="R1857" i="4"/>
  <c r="Q1857" i="4"/>
  <c r="S1857" i="4" s="1"/>
  <c r="O1857" i="4"/>
  <c r="P1857" i="4" s="1"/>
  <c r="N1857" i="4"/>
  <c r="K1857" i="4"/>
  <c r="G1857" i="4"/>
  <c r="V1856" i="4"/>
  <c r="R1856" i="4"/>
  <c r="S1856" i="4" s="1"/>
  <c r="Q1856" i="4"/>
  <c r="P1856" i="4"/>
  <c r="O1856" i="4"/>
  <c r="N1856" i="4"/>
  <c r="K1856" i="4"/>
  <c r="G1856" i="4"/>
  <c r="V1855" i="4"/>
  <c r="R1855" i="4"/>
  <c r="Q1855" i="4"/>
  <c r="S1855" i="4" s="1"/>
  <c r="O1855" i="4"/>
  <c r="P1855" i="4" s="1"/>
  <c r="N1855" i="4"/>
  <c r="K1855" i="4"/>
  <c r="G1855" i="4"/>
  <c r="V1854" i="4"/>
  <c r="R1854" i="4"/>
  <c r="S1854" i="4" s="1"/>
  <c r="Q1854" i="4"/>
  <c r="P1854" i="4"/>
  <c r="O1854" i="4"/>
  <c r="N1854" i="4"/>
  <c r="K1854" i="4"/>
  <c r="G1854" i="4"/>
  <c r="V1853" i="4"/>
  <c r="R1853" i="4"/>
  <c r="Q1853" i="4"/>
  <c r="S1853" i="4" s="1"/>
  <c r="O1853" i="4"/>
  <c r="P1853" i="4" s="1"/>
  <c r="N1853" i="4"/>
  <c r="K1853" i="4"/>
  <c r="G1853" i="4"/>
  <c r="V1852" i="4"/>
  <c r="R1852" i="4"/>
  <c r="S1852" i="4" s="1"/>
  <c r="Q1852" i="4"/>
  <c r="P1852" i="4"/>
  <c r="O1852" i="4"/>
  <c r="N1852" i="4"/>
  <c r="K1852" i="4"/>
  <c r="G1852" i="4"/>
  <c r="V1851" i="4"/>
  <c r="R1851" i="4"/>
  <c r="Q1851" i="4"/>
  <c r="S1851" i="4" s="1"/>
  <c r="O1851" i="4"/>
  <c r="P1851" i="4" s="1"/>
  <c r="N1851" i="4"/>
  <c r="K1851" i="4"/>
  <c r="G1851" i="4"/>
  <c r="V1850" i="4"/>
  <c r="R1850" i="4"/>
  <c r="S1850" i="4" s="1"/>
  <c r="Q1850" i="4"/>
  <c r="P1850" i="4"/>
  <c r="O1850" i="4"/>
  <c r="N1850" i="4"/>
  <c r="K1850" i="4"/>
  <c r="G1850" i="4"/>
  <c r="V1849" i="4"/>
  <c r="R1849" i="4"/>
  <c r="Q1849" i="4"/>
  <c r="S1849" i="4" s="1"/>
  <c r="O1849" i="4"/>
  <c r="P1849" i="4" s="1"/>
  <c r="N1849" i="4"/>
  <c r="K1849" i="4"/>
  <c r="G1849" i="4"/>
  <c r="V1848" i="4"/>
  <c r="R1848" i="4"/>
  <c r="S1848" i="4" s="1"/>
  <c r="Q1848" i="4"/>
  <c r="P1848" i="4"/>
  <c r="O1848" i="4"/>
  <c r="N1848" i="4"/>
  <c r="K1848" i="4"/>
  <c r="G1848" i="4"/>
  <c r="V1847" i="4"/>
  <c r="R1847" i="4"/>
  <c r="Q1847" i="4"/>
  <c r="S1847" i="4" s="1"/>
  <c r="O1847" i="4"/>
  <c r="P1847" i="4" s="1"/>
  <c r="N1847" i="4"/>
  <c r="K1847" i="4"/>
  <c r="G1847" i="4"/>
  <c r="V1846" i="4"/>
  <c r="R1846" i="4"/>
  <c r="S1846" i="4" s="1"/>
  <c r="Q1846" i="4"/>
  <c r="P1846" i="4"/>
  <c r="O1846" i="4"/>
  <c r="N1846" i="4"/>
  <c r="K1846" i="4"/>
  <c r="G1846" i="4"/>
  <c r="V1845" i="4"/>
  <c r="R1845" i="4"/>
  <c r="Q1845" i="4"/>
  <c r="S1845" i="4" s="1"/>
  <c r="O1845" i="4"/>
  <c r="P1845" i="4" s="1"/>
  <c r="N1845" i="4"/>
  <c r="K1845" i="4"/>
  <c r="G1845" i="4"/>
  <c r="V1844" i="4"/>
  <c r="R1844" i="4"/>
  <c r="S1844" i="4" s="1"/>
  <c r="Q1844" i="4"/>
  <c r="P1844" i="4"/>
  <c r="O1844" i="4"/>
  <c r="N1844" i="4"/>
  <c r="K1844" i="4"/>
  <c r="G1844" i="4"/>
  <c r="V1843" i="4"/>
  <c r="R1843" i="4"/>
  <c r="Q1843" i="4"/>
  <c r="S1843" i="4" s="1"/>
  <c r="O1843" i="4"/>
  <c r="P1843" i="4" s="1"/>
  <c r="N1843" i="4"/>
  <c r="K1843" i="4"/>
  <c r="G1843" i="4"/>
  <c r="V1842" i="4"/>
  <c r="R1842" i="4"/>
  <c r="S1842" i="4" s="1"/>
  <c r="Q1842" i="4"/>
  <c r="P1842" i="4"/>
  <c r="O1842" i="4"/>
  <c r="N1842" i="4"/>
  <c r="K1842" i="4"/>
  <c r="G1842" i="4"/>
  <c r="V1841" i="4"/>
  <c r="R1841" i="4"/>
  <c r="Q1841" i="4"/>
  <c r="S1841" i="4" s="1"/>
  <c r="O1841" i="4"/>
  <c r="P1841" i="4" s="1"/>
  <c r="N1841" i="4"/>
  <c r="K1841" i="4"/>
  <c r="G1841" i="4"/>
  <c r="V1840" i="4"/>
  <c r="R1840" i="4"/>
  <c r="S1840" i="4" s="1"/>
  <c r="Q1840" i="4"/>
  <c r="P1840" i="4"/>
  <c r="O1840" i="4"/>
  <c r="N1840" i="4"/>
  <c r="K1840" i="4"/>
  <c r="G1840" i="4"/>
  <c r="V1839" i="4"/>
  <c r="R1839" i="4"/>
  <c r="Q1839" i="4"/>
  <c r="S1839" i="4" s="1"/>
  <c r="O1839" i="4"/>
  <c r="P1839" i="4" s="1"/>
  <c r="N1839" i="4"/>
  <c r="K1839" i="4"/>
  <c r="G1839" i="4"/>
  <c r="V1838" i="4"/>
  <c r="R1838" i="4"/>
  <c r="S1838" i="4" s="1"/>
  <c r="Q1838" i="4"/>
  <c r="P1838" i="4"/>
  <c r="O1838" i="4"/>
  <c r="N1838" i="4"/>
  <c r="K1838" i="4"/>
  <c r="G1838" i="4"/>
  <c r="V1837" i="4"/>
  <c r="R1837" i="4"/>
  <c r="Q1837" i="4"/>
  <c r="S1837" i="4" s="1"/>
  <c r="O1837" i="4"/>
  <c r="P1837" i="4" s="1"/>
  <c r="N1837" i="4"/>
  <c r="K1837" i="4"/>
  <c r="G1837" i="4"/>
  <c r="V1836" i="4"/>
  <c r="R1836" i="4"/>
  <c r="S1836" i="4" s="1"/>
  <c r="Q1836" i="4"/>
  <c r="P1836" i="4"/>
  <c r="O1836" i="4"/>
  <c r="N1836" i="4"/>
  <c r="K1836" i="4"/>
  <c r="G1836" i="4"/>
  <c r="V1835" i="4"/>
  <c r="R1835" i="4"/>
  <c r="Q1835" i="4"/>
  <c r="S1835" i="4" s="1"/>
  <c r="O1835" i="4"/>
  <c r="P1835" i="4" s="1"/>
  <c r="N1835" i="4"/>
  <c r="K1835" i="4"/>
  <c r="G1835" i="4"/>
  <c r="V1834" i="4"/>
  <c r="R1834" i="4"/>
  <c r="S1834" i="4" s="1"/>
  <c r="Q1834" i="4"/>
  <c r="P1834" i="4"/>
  <c r="O1834" i="4"/>
  <c r="N1834" i="4"/>
  <c r="K1834" i="4"/>
  <c r="G1834" i="4"/>
  <c r="V1833" i="4"/>
  <c r="R1833" i="4"/>
  <c r="Q1833" i="4"/>
  <c r="S1833" i="4" s="1"/>
  <c r="O1833" i="4"/>
  <c r="P1833" i="4" s="1"/>
  <c r="N1833" i="4"/>
  <c r="K1833" i="4"/>
  <c r="G1833" i="4"/>
  <c r="V1832" i="4"/>
  <c r="R1832" i="4"/>
  <c r="S1832" i="4" s="1"/>
  <c r="Q1832" i="4"/>
  <c r="P1832" i="4"/>
  <c r="O1832" i="4"/>
  <c r="N1832" i="4"/>
  <c r="K1832" i="4"/>
  <c r="G1832" i="4"/>
  <c r="V1831" i="4"/>
  <c r="R1831" i="4"/>
  <c r="Q1831" i="4"/>
  <c r="S1831" i="4" s="1"/>
  <c r="O1831" i="4"/>
  <c r="P1831" i="4" s="1"/>
  <c r="N1831" i="4"/>
  <c r="K1831" i="4"/>
  <c r="G1831" i="4"/>
  <c r="V1830" i="4"/>
  <c r="R1830" i="4"/>
  <c r="S1830" i="4" s="1"/>
  <c r="Q1830" i="4"/>
  <c r="P1830" i="4"/>
  <c r="O1830" i="4"/>
  <c r="N1830" i="4"/>
  <c r="K1830" i="4"/>
  <c r="G1830" i="4"/>
  <c r="V1829" i="4"/>
  <c r="R1829" i="4"/>
  <c r="Q1829" i="4"/>
  <c r="S1829" i="4" s="1"/>
  <c r="O1829" i="4"/>
  <c r="P1829" i="4" s="1"/>
  <c r="N1829" i="4"/>
  <c r="K1829" i="4"/>
  <c r="G1829" i="4"/>
  <c r="V1828" i="4"/>
  <c r="R1828" i="4"/>
  <c r="S1828" i="4" s="1"/>
  <c r="Q1828" i="4"/>
  <c r="P1828" i="4"/>
  <c r="O1828" i="4"/>
  <c r="N1828" i="4"/>
  <c r="K1828" i="4"/>
  <c r="G1828" i="4"/>
  <c r="V1827" i="4"/>
  <c r="R1827" i="4"/>
  <c r="Q1827" i="4"/>
  <c r="S1827" i="4" s="1"/>
  <c r="O1827" i="4"/>
  <c r="P1827" i="4" s="1"/>
  <c r="N1827" i="4"/>
  <c r="K1827" i="4"/>
  <c r="G1827" i="4"/>
  <c r="V1826" i="4"/>
  <c r="R1826" i="4"/>
  <c r="S1826" i="4" s="1"/>
  <c r="Q1826" i="4"/>
  <c r="P1826" i="4"/>
  <c r="O1826" i="4"/>
  <c r="N1826" i="4"/>
  <c r="K1826" i="4"/>
  <c r="G1826" i="4"/>
  <c r="V1825" i="4"/>
  <c r="R1825" i="4"/>
  <c r="Q1825" i="4"/>
  <c r="S1825" i="4" s="1"/>
  <c r="O1825" i="4"/>
  <c r="P1825" i="4" s="1"/>
  <c r="N1825" i="4"/>
  <c r="K1825" i="4"/>
  <c r="G1825" i="4"/>
  <c r="V1824" i="4"/>
  <c r="R1824" i="4"/>
  <c r="S1824" i="4" s="1"/>
  <c r="Q1824" i="4"/>
  <c r="P1824" i="4"/>
  <c r="O1824" i="4"/>
  <c r="N1824" i="4"/>
  <c r="K1824" i="4"/>
  <c r="G1824" i="4"/>
  <c r="V1823" i="4"/>
  <c r="R1823" i="4"/>
  <c r="Q1823" i="4"/>
  <c r="S1823" i="4" s="1"/>
  <c r="O1823" i="4"/>
  <c r="P1823" i="4" s="1"/>
  <c r="N1823" i="4"/>
  <c r="K1823" i="4"/>
  <c r="G1823" i="4"/>
  <c r="V1822" i="4"/>
  <c r="R1822" i="4"/>
  <c r="S1822" i="4" s="1"/>
  <c r="Q1822" i="4"/>
  <c r="P1822" i="4"/>
  <c r="O1822" i="4"/>
  <c r="N1822" i="4"/>
  <c r="K1822" i="4"/>
  <c r="G1822" i="4"/>
  <c r="V1821" i="4"/>
  <c r="R1821" i="4"/>
  <c r="Q1821" i="4"/>
  <c r="S1821" i="4" s="1"/>
  <c r="O1821" i="4"/>
  <c r="P1821" i="4" s="1"/>
  <c r="N1821" i="4"/>
  <c r="K1821" i="4"/>
  <c r="G1821" i="4"/>
  <c r="V1820" i="4"/>
  <c r="R1820" i="4"/>
  <c r="S1820" i="4" s="1"/>
  <c r="Q1820" i="4"/>
  <c r="P1820" i="4"/>
  <c r="O1820" i="4"/>
  <c r="N1820" i="4"/>
  <c r="K1820" i="4"/>
  <c r="G1820" i="4"/>
  <c r="V1819" i="4"/>
  <c r="R1819" i="4"/>
  <c r="Q1819" i="4"/>
  <c r="S1819" i="4" s="1"/>
  <c r="O1819" i="4"/>
  <c r="P1819" i="4" s="1"/>
  <c r="N1819" i="4"/>
  <c r="K1819" i="4"/>
  <c r="G1819" i="4"/>
  <c r="V1818" i="4"/>
  <c r="R1818" i="4"/>
  <c r="S1818" i="4" s="1"/>
  <c r="Q1818" i="4"/>
  <c r="P1818" i="4"/>
  <c r="O1818" i="4"/>
  <c r="N1818" i="4"/>
  <c r="K1818" i="4"/>
  <c r="G1818" i="4"/>
  <c r="V1817" i="4"/>
  <c r="R1817" i="4"/>
  <c r="Q1817" i="4"/>
  <c r="S1817" i="4" s="1"/>
  <c r="O1817" i="4"/>
  <c r="P1817" i="4" s="1"/>
  <c r="N1817" i="4"/>
  <c r="K1817" i="4"/>
  <c r="G1817" i="4"/>
  <c r="V1816" i="4"/>
  <c r="R1816" i="4"/>
  <c r="S1816" i="4" s="1"/>
  <c r="Q1816" i="4"/>
  <c r="P1816" i="4"/>
  <c r="O1816" i="4"/>
  <c r="N1816" i="4"/>
  <c r="K1816" i="4"/>
  <c r="G1816" i="4"/>
  <c r="V1815" i="4"/>
  <c r="R1815" i="4"/>
  <c r="Q1815" i="4"/>
  <c r="S1815" i="4" s="1"/>
  <c r="O1815" i="4"/>
  <c r="P1815" i="4" s="1"/>
  <c r="N1815" i="4"/>
  <c r="K1815" i="4"/>
  <c r="G1815" i="4"/>
  <c r="V1814" i="4"/>
  <c r="R1814" i="4"/>
  <c r="S1814" i="4" s="1"/>
  <c r="Q1814" i="4"/>
  <c r="P1814" i="4"/>
  <c r="O1814" i="4"/>
  <c r="N1814" i="4"/>
  <c r="K1814" i="4"/>
  <c r="G1814" i="4"/>
  <c r="V1813" i="4"/>
  <c r="R1813" i="4"/>
  <c r="Q1813" i="4"/>
  <c r="S1813" i="4" s="1"/>
  <c r="O1813" i="4"/>
  <c r="P1813" i="4" s="1"/>
  <c r="N1813" i="4"/>
  <c r="K1813" i="4"/>
  <c r="G1813" i="4"/>
  <c r="V1812" i="4"/>
  <c r="R1812" i="4"/>
  <c r="S1812" i="4" s="1"/>
  <c r="Q1812" i="4"/>
  <c r="P1812" i="4"/>
  <c r="O1812" i="4"/>
  <c r="N1812" i="4"/>
  <c r="K1812" i="4"/>
  <c r="G1812" i="4"/>
  <c r="V1811" i="4"/>
  <c r="R1811" i="4"/>
  <c r="Q1811" i="4"/>
  <c r="S1811" i="4" s="1"/>
  <c r="O1811" i="4"/>
  <c r="P1811" i="4" s="1"/>
  <c r="N1811" i="4"/>
  <c r="K1811" i="4"/>
  <c r="G1811" i="4"/>
  <c r="V1810" i="4"/>
  <c r="R1810" i="4"/>
  <c r="S1810" i="4" s="1"/>
  <c r="Q1810" i="4"/>
  <c r="P1810" i="4"/>
  <c r="O1810" i="4"/>
  <c r="N1810" i="4"/>
  <c r="K1810" i="4"/>
  <c r="G1810" i="4"/>
  <c r="V1809" i="4"/>
  <c r="R1809" i="4"/>
  <c r="Q1809" i="4"/>
  <c r="S1809" i="4" s="1"/>
  <c r="O1809" i="4"/>
  <c r="P1809" i="4" s="1"/>
  <c r="N1809" i="4"/>
  <c r="K1809" i="4"/>
  <c r="G1809" i="4"/>
  <c r="V1808" i="4"/>
  <c r="R1808" i="4"/>
  <c r="S1808" i="4" s="1"/>
  <c r="Q1808" i="4"/>
  <c r="P1808" i="4"/>
  <c r="O1808" i="4"/>
  <c r="N1808" i="4"/>
  <c r="K1808" i="4"/>
  <c r="G1808" i="4"/>
  <c r="V1807" i="4"/>
  <c r="R1807" i="4"/>
  <c r="Q1807" i="4"/>
  <c r="S1807" i="4" s="1"/>
  <c r="O1807" i="4"/>
  <c r="P1807" i="4" s="1"/>
  <c r="N1807" i="4"/>
  <c r="K1807" i="4"/>
  <c r="G1807" i="4"/>
  <c r="V1806" i="4"/>
  <c r="R1806" i="4"/>
  <c r="S1806" i="4" s="1"/>
  <c r="Q1806" i="4"/>
  <c r="P1806" i="4"/>
  <c r="O1806" i="4"/>
  <c r="N1806" i="4"/>
  <c r="K1806" i="4"/>
  <c r="G1806" i="4"/>
  <c r="V1805" i="4"/>
  <c r="R1805" i="4"/>
  <c r="Q1805" i="4"/>
  <c r="S1805" i="4" s="1"/>
  <c r="O1805" i="4"/>
  <c r="P1805" i="4" s="1"/>
  <c r="N1805" i="4"/>
  <c r="K1805" i="4"/>
  <c r="G1805" i="4"/>
  <c r="V1804" i="4"/>
  <c r="R1804" i="4"/>
  <c r="S1804" i="4" s="1"/>
  <c r="Q1804" i="4"/>
  <c r="P1804" i="4"/>
  <c r="O1804" i="4"/>
  <c r="N1804" i="4"/>
  <c r="K1804" i="4"/>
  <c r="G1804" i="4"/>
  <c r="V1803" i="4"/>
  <c r="R1803" i="4"/>
  <c r="Q1803" i="4"/>
  <c r="S1803" i="4" s="1"/>
  <c r="O1803" i="4"/>
  <c r="P1803" i="4" s="1"/>
  <c r="N1803" i="4"/>
  <c r="K1803" i="4"/>
  <c r="G1803" i="4"/>
  <c r="V1802" i="4"/>
  <c r="R1802" i="4"/>
  <c r="S1802" i="4" s="1"/>
  <c r="Q1802" i="4"/>
  <c r="P1802" i="4"/>
  <c r="O1802" i="4"/>
  <c r="N1802" i="4"/>
  <c r="K1802" i="4"/>
  <c r="G1802" i="4"/>
  <c r="V1801" i="4"/>
  <c r="R1801" i="4"/>
  <c r="Q1801" i="4"/>
  <c r="S1801" i="4" s="1"/>
  <c r="O1801" i="4"/>
  <c r="P1801" i="4" s="1"/>
  <c r="N1801" i="4"/>
  <c r="K1801" i="4"/>
  <c r="G1801" i="4"/>
  <c r="V1800" i="4"/>
  <c r="R1800" i="4"/>
  <c r="S1800" i="4" s="1"/>
  <c r="Q1800" i="4"/>
  <c r="P1800" i="4"/>
  <c r="O1800" i="4"/>
  <c r="N1800" i="4"/>
  <c r="K1800" i="4"/>
  <c r="G1800" i="4"/>
  <c r="V1799" i="4"/>
  <c r="R1799" i="4"/>
  <c r="Q1799" i="4"/>
  <c r="S1799" i="4" s="1"/>
  <c r="O1799" i="4"/>
  <c r="P1799" i="4" s="1"/>
  <c r="N1799" i="4"/>
  <c r="K1799" i="4"/>
  <c r="G1799" i="4"/>
  <c r="V1798" i="4"/>
  <c r="R1798" i="4"/>
  <c r="S1798" i="4" s="1"/>
  <c r="Q1798" i="4"/>
  <c r="P1798" i="4"/>
  <c r="O1798" i="4"/>
  <c r="N1798" i="4"/>
  <c r="K1798" i="4"/>
  <c r="G1798" i="4"/>
  <c r="V1797" i="4"/>
  <c r="R1797" i="4"/>
  <c r="Q1797" i="4"/>
  <c r="S1797" i="4" s="1"/>
  <c r="O1797" i="4"/>
  <c r="P1797" i="4" s="1"/>
  <c r="N1797" i="4"/>
  <c r="K1797" i="4"/>
  <c r="G1797" i="4"/>
  <c r="V1796" i="4"/>
  <c r="R1796" i="4"/>
  <c r="S1796" i="4" s="1"/>
  <c r="Q1796" i="4"/>
  <c r="P1796" i="4"/>
  <c r="O1796" i="4"/>
  <c r="N1796" i="4"/>
  <c r="K1796" i="4"/>
  <c r="G1796" i="4"/>
  <c r="V1795" i="4"/>
  <c r="R1795" i="4"/>
  <c r="Q1795" i="4"/>
  <c r="S1795" i="4" s="1"/>
  <c r="O1795" i="4"/>
  <c r="P1795" i="4" s="1"/>
  <c r="N1795" i="4"/>
  <c r="K1795" i="4"/>
  <c r="G1795" i="4"/>
  <c r="V1794" i="4"/>
  <c r="R1794" i="4"/>
  <c r="S1794" i="4" s="1"/>
  <c r="Q1794" i="4"/>
  <c r="P1794" i="4"/>
  <c r="O1794" i="4"/>
  <c r="N1794" i="4"/>
  <c r="K1794" i="4"/>
  <c r="G1794" i="4"/>
  <c r="V1793" i="4"/>
  <c r="R1793" i="4"/>
  <c r="Q1793" i="4"/>
  <c r="S1793" i="4" s="1"/>
  <c r="O1793" i="4"/>
  <c r="P1793" i="4" s="1"/>
  <c r="N1793" i="4"/>
  <c r="K1793" i="4"/>
  <c r="G1793" i="4"/>
  <c r="V1792" i="4"/>
  <c r="R1792" i="4"/>
  <c r="S1792" i="4" s="1"/>
  <c r="Q1792" i="4"/>
  <c r="P1792" i="4"/>
  <c r="O1792" i="4"/>
  <c r="N1792" i="4"/>
  <c r="K1792" i="4"/>
  <c r="G1792" i="4"/>
  <c r="V1791" i="4"/>
  <c r="R1791" i="4"/>
  <c r="Q1791" i="4"/>
  <c r="S1791" i="4" s="1"/>
  <c r="O1791" i="4"/>
  <c r="P1791" i="4" s="1"/>
  <c r="N1791" i="4"/>
  <c r="K1791" i="4"/>
  <c r="G1791" i="4"/>
  <c r="V1790" i="4"/>
  <c r="R1790" i="4"/>
  <c r="S1790" i="4" s="1"/>
  <c r="Q1790" i="4"/>
  <c r="P1790" i="4"/>
  <c r="O1790" i="4"/>
  <c r="N1790" i="4"/>
  <c r="K1790" i="4"/>
  <c r="G1790" i="4"/>
  <c r="V1789" i="4"/>
  <c r="R1789" i="4"/>
  <c r="Q1789" i="4"/>
  <c r="S1789" i="4" s="1"/>
  <c r="O1789" i="4"/>
  <c r="P1789" i="4" s="1"/>
  <c r="N1789" i="4"/>
  <c r="K1789" i="4"/>
  <c r="G1789" i="4"/>
  <c r="V1788" i="4"/>
  <c r="R1788" i="4"/>
  <c r="S1788" i="4" s="1"/>
  <c r="Q1788" i="4"/>
  <c r="P1788" i="4"/>
  <c r="O1788" i="4"/>
  <c r="N1788" i="4"/>
  <c r="K1788" i="4"/>
  <c r="G1788" i="4"/>
  <c r="V1787" i="4"/>
  <c r="R1787" i="4"/>
  <c r="Q1787" i="4"/>
  <c r="S1787" i="4" s="1"/>
  <c r="O1787" i="4"/>
  <c r="P1787" i="4" s="1"/>
  <c r="N1787" i="4"/>
  <c r="K1787" i="4"/>
  <c r="G1787" i="4"/>
  <c r="V1786" i="4"/>
  <c r="R1786" i="4"/>
  <c r="S1786" i="4" s="1"/>
  <c r="Q1786" i="4"/>
  <c r="P1786" i="4"/>
  <c r="O1786" i="4"/>
  <c r="N1786" i="4"/>
  <c r="K1786" i="4"/>
  <c r="G1786" i="4"/>
  <c r="V1785" i="4"/>
  <c r="R1785" i="4"/>
  <c r="S1785" i="4" s="1"/>
  <c r="Q1785" i="4"/>
  <c r="P1785" i="4"/>
  <c r="O1785" i="4"/>
  <c r="N1785" i="4"/>
  <c r="K1785" i="4"/>
  <c r="G1785" i="4"/>
  <c r="V1784" i="4"/>
  <c r="R1784" i="4"/>
  <c r="Q1784" i="4"/>
  <c r="S1784" i="4" s="1"/>
  <c r="O1784" i="4"/>
  <c r="P1784" i="4" s="1"/>
  <c r="N1784" i="4"/>
  <c r="K1784" i="4"/>
  <c r="G1784" i="4"/>
  <c r="V1783" i="4"/>
  <c r="R1783" i="4"/>
  <c r="S1783" i="4" s="1"/>
  <c r="Q1783" i="4"/>
  <c r="P1783" i="4"/>
  <c r="O1783" i="4"/>
  <c r="N1783" i="4"/>
  <c r="K1783" i="4"/>
  <c r="G1783" i="4"/>
  <c r="V1782" i="4"/>
  <c r="R1782" i="4"/>
  <c r="Q1782" i="4"/>
  <c r="S1782" i="4" s="1"/>
  <c r="O1782" i="4"/>
  <c r="P1782" i="4" s="1"/>
  <c r="N1782" i="4"/>
  <c r="K1782" i="4"/>
  <c r="G1782" i="4"/>
  <c r="V1781" i="4"/>
  <c r="R1781" i="4"/>
  <c r="S1781" i="4" s="1"/>
  <c r="Q1781" i="4"/>
  <c r="P1781" i="4"/>
  <c r="O1781" i="4"/>
  <c r="N1781" i="4"/>
  <c r="K1781" i="4"/>
  <c r="G1781" i="4"/>
  <c r="V1780" i="4"/>
  <c r="R1780" i="4"/>
  <c r="Q1780" i="4"/>
  <c r="S1780" i="4" s="1"/>
  <c r="O1780" i="4"/>
  <c r="P1780" i="4" s="1"/>
  <c r="N1780" i="4"/>
  <c r="K1780" i="4"/>
  <c r="G1780" i="4"/>
  <c r="V1779" i="4"/>
  <c r="R1779" i="4"/>
  <c r="S1779" i="4" s="1"/>
  <c r="Q1779" i="4"/>
  <c r="P1779" i="4"/>
  <c r="O1779" i="4"/>
  <c r="N1779" i="4"/>
  <c r="K1779" i="4"/>
  <c r="G1779" i="4"/>
  <c r="V1778" i="4"/>
  <c r="R1778" i="4"/>
  <c r="Q1778" i="4"/>
  <c r="S1778" i="4" s="1"/>
  <c r="O1778" i="4"/>
  <c r="P1778" i="4" s="1"/>
  <c r="N1778" i="4"/>
  <c r="K1778" i="4"/>
  <c r="G1778" i="4"/>
  <c r="V1777" i="4"/>
  <c r="R1777" i="4"/>
  <c r="S1777" i="4" s="1"/>
  <c r="Q1777" i="4"/>
  <c r="P1777" i="4"/>
  <c r="O1777" i="4"/>
  <c r="N1777" i="4"/>
  <c r="K1777" i="4"/>
  <c r="G1777" i="4"/>
  <c r="V1776" i="4"/>
  <c r="R1776" i="4"/>
  <c r="Q1776" i="4"/>
  <c r="S1776" i="4" s="1"/>
  <c r="O1776" i="4"/>
  <c r="P1776" i="4" s="1"/>
  <c r="N1776" i="4"/>
  <c r="K1776" i="4"/>
  <c r="G1776" i="4"/>
  <c r="V1775" i="4"/>
  <c r="R1775" i="4"/>
  <c r="S1775" i="4" s="1"/>
  <c r="Q1775" i="4"/>
  <c r="P1775" i="4"/>
  <c r="O1775" i="4"/>
  <c r="N1775" i="4"/>
  <c r="K1775" i="4"/>
  <c r="G1775" i="4"/>
  <c r="V1774" i="4"/>
  <c r="R1774" i="4"/>
  <c r="Q1774" i="4"/>
  <c r="S1774" i="4" s="1"/>
  <c r="O1774" i="4"/>
  <c r="P1774" i="4" s="1"/>
  <c r="N1774" i="4"/>
  <c r="K1774" i="4"/>
  <c r="G1774" i="4"/>
  <c r="V1773" i="4"/>
  <c r="R1773" i="4"/>
  <c r="S1773" i="4" s="1"/>
  <c r="Q1773" i="4"/>
  <c r="P1773" i="4"/>
  <c r="O1773" i="4"/>
  <c r="N1773" i="4"/>
  <c r="K1773" i="4"/>
  <c r="G1773" i="4"/>
  <c r="V1772" i="4"/>
  <c r="R1772" i="4"/>
  <c r="Q1772" i="4"/>
  <c r="S1772" i="4" s="1"/>
  <c r="O1772" i="4"/>
  <c r="P1772" i="4" s="1"/>
  <c r="N1772" i="4"/>
  <c r="K1772" i="4"/>
  <c r="G1772" i="4"/>
  <c r="V1771" i="4"/>
  <c r="R1771" i="4"/>
  <c r="S1771" i="4" s="1"/>
  <c r="Q1771" i="4"/>
  <c r="P1771" i="4"/>
  <c r="O1771" i="4"/>
  <c r="N1771" i="4"/>
  <c r="K1771" i="4"/>
  <c r="G1771" i="4"/>
  <c r="V1770" i="4"/>
  <c r="R1770" i="4"/>
  <c r="Q1770" i="4"/>
  <c r="S1770" i="4" s="1"/>
  <c r="O1770" i="4"/>
  <c r="P1770" i="4" s="1"/>
  <c r="N1770" i="4"/>
  <c r="K1770" i="4"/>
  <c r="G1770" i="4"/>
  <c r="V1769" i="4"/>
  <c r="R1769" i="4"/>
  <c r="S1769" i="4" s="1"/>
  <c r="Q1769" i="4"/>
  <c r="P1769" i="4"/>
  <c r="O1769" i="4"/>
  <c r="N1769" i="4"/>
  <c r="K1769" i="4"/>
  <c r="G1769" i="4"/>
  <c r="V1768" i="4"/>
  <c r="R1768" i="4"/>
  <c r="Q1768" i="4"/>
  <c r="S1768" i="4" s="1"/>
  <c r="O1768" i="4"/>
  <c r="P1768" i="4" s="1"/>
  <c r="N1768" i="4"/>
  <c r="K1768" i="4"/>
  <c r="G1768" i="4"/>
  <c r="V1767" i="4"/>
  <c r="R1767" i="4"/>
  <c r="S1767" i="4" s="1"/>
  <c r="Q1767" i="4"/>
  <c r="P1767" i="4"/>
  <c r="O1767" i="4"/>
  <c r="N1767" i="4"/>
  <c r="K1767" i="4"/>
  <c r="G1767" i="4"/>
  <c r="V1766" i="4"/>
  <c r="R1766" i="4"/>
  <c r="Q1766" i="4"/>
  <c r="S1766" i="4" s="1"/>
  <c r="O1766" i="4"/>
  <c r="P1766" i="4" s="1"/>
  <c r="N1766" i="4"/>
  <c r="K1766" i="4"/>
  <c r="G1766" i="4"/>
  <c r="V1765" i="4"/>
  <c r="R1765" i="4"/>
  <c r="S1765" i="4" s="1"/>
  <c r="Q1765" i="4"/>
  <c r="P1765" i="4"/>
  <c r="O1765" i="4"/>
  <c r="N1765" i="4"/>
  <c r="K1765" i="4"/>
  <c r="G1765" i="4"/>
  <c r="V1764" i="4"/>
  <c r="R1764" i="4"/>
  <c r="Q1764" i="4"/>
  <c r="S1764" i="4" s="1"/>
  <c r="O1764" i="4"/>
  <c r="P1764" i="4" s="1"/>
  <c r="N1764" i="4"/>
  <c r="K1764" i="4"/>
  <c r="G1764" i="4"/>
  <c r="V1763" i="4"/>
  <c r="R1763" i="4"/>
  <c r="S1763" i="4" s="1"/>
  <c r="Q1763" i="4"/>
  <c r="P1763" i="4"/>
  <c r="O1763" i="4"/>
  <c r="N1763" i="4"/>
  <c r="K1763" i="4"/>
  <c r="G1763" i="4"/>
  <c r="V1762" i="4"/>
  <c r="R1762" i="4"/>
  <c r="Q1762" i="4"/>
  <c r="S1762" i="4" s="1"/>
  <c r="O1762" i="4"/>
  <c r="P1762" i="4" s="1"/>
  <c r="N1762" i="4"/>
  <c r="K1762" i="4"/>
  <c r="G1762" i="4"/>
  <c r="V1761" i="4"/>
  <c r="R1761" i="4"/>
  <c r="S1761" i="4" s="1"/>
  <c r="Q1761" i="4"/>
  <c r="P1761" i="4"/>
  <c r="O1761" i="4"/>
  <c r="N1761" i="4"/>
  <c r="K1761" i="4"/>
  <c r="G1761" i="4"/>
  <c r="V1760" i="4"/>
  <c r="R1760" i="4"/>
  <c r="Q1760" i="4"/>
  <c r="S1760" i="4" s="1"/>
  <c r="O1760" i="4"/>
  <c r="P1760" i="4" s="1"/>
  <c r="N1760" i="4"/>
  <c r="K1760" i="4"/>
  <c r="G1760" i="4"/>
  <c r="V1759" i="4"/>
  <c r="R1759" i="4"/>
  <c r="S1759" i="4" s="1"/>
  <c r="Q1759" i="4"/>
  <c r="P1759" i="4"/>
  <c r="O1759" i="4"/>
  <c r="N1759" i="4"/>
  <c r="K1759" i="4"/>
  <c r="G1759" i="4"/>
  <c r="V1758" i="4"/>
  <c r="R1758" i="4"/>
  <c r="Q1758" i="4"/>
  <c r="S1758" i="4" s="1"/>
  <c r="O1758" i="4"/>
  <c r="P1758" i="4" s="1"/>
  <c r="N1758" i="4"/>
  <c r="K1758" i="4"/>
  <c r="G1758" i="4"/>
  <c r="V1757" i="4"/>
  <c r="R1757" i="4"/>
  <c r="S1757" i="4" s="1"/>
  <c r="Q1757" i="4"/>
  <c r="P1757" i="4"/>
  <c r="O1757" i="4"/>
  <c r="N1757" i="4"/>
  <c r="K1757" i="4"/>
  <c r="G1757" i="4"/>
  <c r="V1756" i="4"/>
  <c r="R1756" i="4"/>
  <c r="Q1756" i="4"/>
  <c r="S1756" i="4" s="1"/>
  <c r="O1756" i="4"/>
  <c r="P1756" i="4" s="1"/>
  <c r="N1756" i="4"/>
  <c r="K1756" i="4"/>
  <c r="G1756" i="4"/>
  <c r="V1755" i="4"/>
  <c r="R1755" i="4"/>
  <c r="S1755" i="4" s="1"/>
  <c r="Q1755" i="4"/>
  <c r="P1755" i="4"/>
  <c r="O1755" i="4"/>
  <c r="N1755" i="4"/>
  <c r="K1755" i="4"/>
  <c r="G1755" i="4"/>
  <c r="V1754" i="4"/>
  <c r="R1754" i="4"/>
  <c r="Q1754" i="4"/>
  <c r="S1754" i="4" s="1"/>
  <c r="O1754" i="4"/>
  <c r="P1754" i="4" s="1"/>
  <c r="N1754" i="4"/>
  <c r="K1754" i="4"/>
  <c r="G1754" i="4"/>
  <c r="V1753" i="4"/>
  <c r="R1753" i="4"/>
  <c r="S1753" i="4" s="1"/>
  <c r="Q1753" i="4"/>
  <c r="P1753" i="4"/>
  <c r="O1753" i="4"/>
  <c r="N1753" i="4"/>
  <c r="K1753" i="4"/>
  <c r="G1753" i="4"/>
  <c r="V1752" i="4"/>
  <c r="R1752" i="4"/>
  <c r="Q1752" i="4"/>
  <c r="S1752" i="4" s="1"/>
  <c r="O1752" i="4"/>
  <c r="P1752" i="4" s="1"/>
  <c r="N1752" i="4"/>
  <c r="K1752" i="4"/>
  <c r="G1752" i="4"/>
  <c r="V1751" i="4"/>
  <c r="R1751" i="4"/>
  <c r="S1751" i="4" s="1"/>
  <c r="Q1751" i="4"/>
  <c r="P1751" i="4"/>
  <c r="O1751" i="4"/>
  <c r="N1751" i="4"/>
  <c r="K1751" i="4"/>
  <c r="G1751" i="4"/>
  <c r="V1750" i="4"/>
  <c r="R1750" i="4"/>
  <c r="Q1750" i="4"/>
  <c r="S1750" i="4" s="1"/>
  <c r="O1750" i="4"/>
  <c r="P1750" i="4" s="1"/>
  <c r="N1750" i="4"/>
  <c r="K1750" i="4"/>
  <c r="G1750" i="4"/>
  <c r="V1749" i="4"/>
  <c r="R1749" i="4"/>
  <c r="S1749" i="4" s="1"/>
  <c r="Q1749" i="4"/>
  <c r="P1749" i="4"/>
  <c r="O1749" i="4"/>
  <c r="N1749" i="4"/>
  <c r="K1749" i="4"/>
  <c r="G1749" i="4"/>
  <c r="V1748" i="4"/>
  <c r="R1748" i="4"/>
  <c r="Q1748" i="4"/>
  <c r="S1748" i="4" s="1"/>
  <c r="O1748" i="4"/>
  <c r="P1748" i="4" s="1"/>
  <c r="N1748" i="4"/>
  <c r="K1748" i="4"/>
  <c r="G1748" i="4"/>
  <c r="V1747" i="4"/>
  <c r="R1747" i="4"/>
  <c r="S1747" i="4" s="1"/>
  <c r="Q1747" i="4"/>
  <c r="P1747" i="4"/>
  <c r="O1747" i="4"/>
  <c r="N1747" i="4"/>
  <c r="K1747" i="4"/>
  <c r="G1747" i="4"/>
  <c r="V1746" i="4"/>
  <c r="R1746" i="4"/>
  <c r="Q1746" i="4"/>
  <c r="S1746" i="4" s="1"/>
  <c r="O1746" i="4"/>
  <c r="P1746" i="4" s="1"/>
  <c r="N1746" i="4"/>
  <c r="K1746" i="4"/>
  <c r="G1746" i="4"/>
  <c r="V1745" i="4"/>
  <c r="R1745" i="4"/>
  <c r="S1745" i="4" s="1"/>
  <c r="Q1745" i="4"/>
  <c r="P1745" i="4"/>
  <c r="O1745" i="4"/>
  <c r="N1745" i="4"/>
  <c r="K1745" i="4"/>
  <c r="G1745" i="4"/>
  <c r="V1744" i="4"/>
  <c r="R1744" i="4"/>
  <c r="Q1744" i="4"/>
  <c r="S1744" i="4" s="1"/>
  <c r="O1744" i="4"/>
  <c r="P1744" i="4" s="1"/>
  <c r="N1744" i="4"/>
  <c r="K1744" i="4"/>
  <c r="G1744" i="4"/>
  <c r="V1743" i="4"/>
  <c r="R1743" i="4"/>
  <c r="S1743" i="4" s="1"/>
  <c r="Q1743" i="4"/>
  <c r="P1743" i="4"/>
  <c r="O1743" i="4"/>
  <c r="N1743" i="4"/>
  <c r="K1743" i="4"/>
  <c r="G1743" i="4"/>
  <c r="V1742" i="4"/>
  <c r="R1742" i="4"/>
  <c r="Q1742" i="4"/>
  <c r="S1742" i="4" s="1"/>
  <c r="O1742" i="4"/>
  <c r="P1742" i="4" s="1"/>
  <c r="N1742" i="4"/>
  <c r="K1742" i="4"/>
  <c r="G1742" i="4"/>
  <c r="V1741" i="4"/>
  <c r="R1741" i="4"/>
  <c r="S1741" i="4" s="1"/>
  <c r="Q1741" i="4"/>
  <c r="P1741" i="4"/>
  <c r="O1741" i="4"/>
  <c r="N1741" i="4"/>
  <c r="K1741" i="4"/>
  <c r="G1741" i="4"/>
  <c r="V1740" i="4"/>
  <c r="R1740" i="4"/>
  <c r="Q1740" i="4"/>
  <c r="S1740" i="4" s="1"/>
  <c r="O1740" i="4"/>
  <c r="P1740" i="4" s="1"/>
  <c r="N1740" i="4"/>
  <c r="K1740" i="4"/>
  <c r="G1740" i="4"/>
  <c r="V1739" i="4"/>
  <c r="R1739" i="4"/>
  <c r="S1739" i="4" s="1"/>
  <c r="Q1739" i="4"/>
  <c r="P1739" i="4"/>
  <c r="O1739" i="4"/>
  <c r="N1739" i="4"/>
  <c r="K1739" i="4"/>
  <c r="G1739" i="4"/>
  <c r="V1738" i="4"/>
  <c r="R1738" i="4"/>
  <c r="Q1738" i="4"/>
  <c r="S1738" i="4" s="1"/>
  <c r="O1738" i="4"/>
  <c r="P1738" i="4" s="1"/>
  <c r="N1738" i="4"/>
  <c r="K1738" i="4"/>
  <c r="G1738" i="4"/>
  <c r="V1737" i="4"/>
  <c r="R1737" i="4"/>
  <c r="S1737" i="4" s="1"/>
  <c r="Q1737" i="4"/>
  <c r="P1737" i="4"/>
  <c r="O1737" i="4"/>
  <c r="N1737" i="4"/>
  <c r="K1737" i="4"/>
  <c r="G1737" i="4"/>
  <c r="V1736" i="4"/>
  <c r="R1736" i="4"/>
  <c r="Q1736" i="4"/>
  <c r="S1736" i="4" s="1"/>
  <c r="O1736" i="4"/>
  <c r="P1736" i="4" s="1"/>
  <c r="N1736" i="4"/>
  <c r="K1736" i="4"/>
  <c r="G1736" i="4"/>
  <c r="V1735" i="4"/>
  <c r="R1735" i="4"/>
  <c r="S1735" i="4" s="1"/>
  <c r="Q1735" i="4"/>
  <c r="P1735" i="4"/>
  <c r="O1735" i="4"/>
  <c r="N1735" i="4"/>
  <c r="K1735" i="4"/>
  <c r="G1735" i="4"/>
  <c r="V1734" i="4"/>
  <c r="R1734" i="4"/>
  <c r="Q1734" i="4"/>
  <c r="S1734" i="4" s="1"/>
  <c r="O1734" i="4"/>
  <c r="P1734" i="4" s="1"/>
  <c r="N1734" i="4"/>
  <c r="K1734" i="4"/>
  <c r="G1734" i="4"/>
  <c r="V1733" i="4"/>
  <c r="R1733" i="4"/>
  <c r="S1733" i="4" s="1"/>
  <c r="Q1733" i="4"/>
  <c r="P1733" i="4"/>
  <c r="O1733" i="4"/>
  <c r="N1733" i="4"/>
  <c r="K1733" i="4"/>
  <c r="G1733" i="4"/>
  <c r="V1732" i="4"/>
  <c r="R1732" i="4"/>
  <c r="Q1732" i="4"/>
  <c r="S1732" i="4" s="1"/>
  <c r="O1732" i="4"/>
  <c r="P1732" i="4" s="1"/>
  <c r="N1732" i="4"/>
  <c r="K1732" i="4"/>
  <c r="G1732" i="4"/>
  <c r="V1731" i="4"/>
  <c r="R1731" i="4"/>
  <c r="S1731" i="4" s="1"/>
  <c r="Q1731" i="4"/>
  <c r="P1731" i="4"/>
  <c r="O1731" i="4"/>
  <c r="N1731" i="4"/>
  <c r="K1731" i="4"/>
  <c r="G1731" i="4"/>
  <c r="V1730" i="4"/>
  <c r="R1730" i="4"/>
  <c r="Q1730" i="4"/>
  <c r="S1730" i="4" s="1"/>
  <c r="O1730" i="4"/>
  <c r="P1730" i="4" s="1"/>
  <c r="N1730" i="4"/>
  <c r="K1730" i="4"/>
  <c r="G1730" i="4"/>
  <c r="V1729" i="4"/>
  <c r="R1729" i="4"/>
  <c r="S1729" i="4" s="1"/>
  <c r="Q1729" i="4"/>
  <c r="P1729" i="4"/>
  <c r="O1729" i="4"/>
  <c r="N1729" i="4"/>
  <c r="K1729" i="4"/>
  <c r="G1729" i="4"/>
  <c r="V1728" i="4"/>
  <c r="R1728" i="4"/>
  <c r="Q1728" i="4"/>
  <c r="S1728" i="4" s="1"/>
  <c r="O1728" i="4"/>
  <c r="P1728" i="4" s="1"/>
  <c r="N1728" i="4"/>
  <c r="K1728" i="4"/>
  <c r="G1728" i="4"/>
  <c r="V1727" i="4"/>
  <c r="R1727" i="4"/>
  <c r="S1727" i="4" s="1"/>
  <c r="Q1727" i="4"/>
  <c r="P1727" i="4"/>
  <c r="O1727" i="4"/>
  <c r="N1727" i="4"/>
  <c r="K1727" i="4"/>
  <c r="G1727" i="4"/>
  <c r="V1726" i="4"/>
  <c r="R1726" i="4"/>
  <c r="Q1726" i="4"/>
  <c r="S1726" i="4" s="1"/>
  <c r="O1726" i="4"/>
  <c r="P1726" i="4" s="1"/>
  <c r="N1726" i="4"/>
  <c r="K1726" i="4"/>
  <c r="G1726" i="4"/>
  <c r="V1725" i="4"/>
  <c r="R1725" i="4"/>
  <c r="S1725" i="4" s="1"/>
  <c r="Q1725" i="4"/>
  <c r="P1725" i="4"/>
  <c r="O1725" i="4"/>
  <c r="N1725" i="4"/>
  <c r="K1725" i="4"/>
  <c r="G1725" i="4"/>
  <c r="V1724" i="4"/>
  <c r="R1724" i="4"/>
  <c r="Q1724" i="4"/>
  <c r="S1724" i="4" s="1"/>
  <c r="O1724" i="4"/>
  <c r="P1724" i="4" s="1"/>
  <c r="N1724" i="4"/>
  <c r="K1724" i="4"/>
  <c r="G1724" i="4"/>
  <c r="V1723" i="4"/>
  <c r="R1723" i="4"/>
  <c r="S1723" i="4" s="1"/>
  <c r="Q1723" i="4"/>
  <c r="P1723" i="4"/>
  <c r="O1723" i="4"/>
  <c r="N1723" i="4"/>
  <c r="K1723" i="4"/>
  <c r="G1723" i="4"/>
  <c r="V1722" i="4"/>
  <c r="R1722" i="4"/>
  <c r="Q1722" i="4"/>
  <c r="S1722" i="4" s="1"/>
  <c r="O1722" i="4"/>
  <c r="P1722" i="4" s="1"/>
  <c r="N1722" i="4"/>
  <c r="K1722" i="4"/>
  <c r="G1722" i="4"/>
  <c r="V1721" i="4"/>
  <c r="R1721" i="4"/>
  <c r="S1721" i="4" s="1"/>
  <c r="Q1721" i="4"/>
  <c r="P1721" i="4"/>
  <c r="O1721" i="4"/>
  <c r="N1721" i="4"/>
  <c r="K1721" i="4"/>
  <c r="G1721" i="4"/>
  <c r="V1720" i="4"/>
  <c r="R1720" i="4"/>
  <c r="Q1720" i="4"/>
  <c r="S1720" i="4" s="1"/>
  <c r="O1720" i="4"/>
  <c r="P1720" i="4" s="1"/>
  <c r="N1720" i="4"/>
  <c r="K1720" i="4"/>
  <c r="G1720" i="4"/>
  <c r="V1719" i="4"/>
  <c r="R1719" i="4"/>
  <c r="S1719" i="4" s="1"/>
  <c r="Q1719" i="4"/>
  <c r="P1719" i="4"/>
  <c r="O1719" i="4"/>
  <c r="N1719" i="4"/>
  <c r="K1719" i="4"/>
  <c r="G1719" i="4"/>
  <c r="V1718" i="4"/>
  <c r="R1718" i="4"/>
  <c r="Q1718" i="4"/>
  <c r="S1718" i="4" s="1"/>
  <c r="O1718" i="4"/>
  <c r="P1718" i="4" s="1"/>
  <c r="N1718" i="4"/>
  <c r="K1718" i="4"/>
  <c r="G1718" i="4"/>
  <c r="V1717" i="4"/>
  <c r="R1717" i="4"/>
  <c r="S1717" i="4" s="1"/>
  <c r="Q1717" i="4"/>
  <c r="P1717" i="4"/>
  <c r="O1717" i="4"/>
  <c r="N1717" i="4"/>
  <c r="K1717" i="4"/>
  <c r="G1717" i="4"/>
  <c r="V1716" i="4"/>
  <c r="R1716" i="4"/>
  <c r="Q1716" i="4"/>
  <c r="S1716" i="4" s="1"/>
  <c r="O1716" i="4"/>
  <c r="P1716" i="4" s="1"/>
  <c r="N1716" i="4"/>
  <c r="K1716" i="4"/>
  <c r="G1716" i="4"/>
  <c r="V1715" i="4"/>
  <c r="R1715" i="4"/>
  <c r="S1715" i="4" s="1"/>
  <c r="Q1715" i="4"/>
  <c r="P1715" i="4"/>
  <c r="O1715" i="4"/>
  <c r="N1715" i="4"/>
  <c r="K1715" i="4"/>
  <c r="G1715" i="4"/>
  <c r="V1714" i="4"/>
  <c r="R1714" i="4"/>
  <c r="Q1714" i="4"/>
  <c r="S1714" i="4" s="1"/>
  <c r="O1714" i="4"/>
  <c r="P1714" i="4" s="1"/>
  <c r="N1714" i="4"/>
  <c r="K1714" i="4"/>
  <c r="G1714" i="4"/>
  <c r="V1713" i="4"/>
  <c r="R1713" i="4"/>
  <c r="S1713" i="4" s="1"/>
  <c r="Q1713" i="4"/>
  <c r="P1713" i="4"/>
  <c r="O1713" i="4"/>
  <c r="N1713" i="4"/>
  <c r="K1713" i="4"/>
  <c r="G1713" i="4"/>
  <c r="V1712" i="4"/>
  <c r="R1712" i="4"/>
  <c r="Q1712" i="4"/>
  <c r="S1712" i="4" s="1"/>
  <c r="O1712" i="4"/>
  <c r="P1712" i="4" s="1"/>
  <c r="N1712" i="4"/>
  <c r="K1712" i="4"/>
  <c r="G1712" i="4"/>
  <c r="V1711" i="4"/>
  <c r="R1711" i="4"/>
  <c r="S1711" i="4" s="1"/>
  <c r="Q1711" i="4"/>
  <c r="P1711" i="4"/>
  <c r="O1711" i="4"/>
  <c r="N1711" i="4"/>
  <c r="K1711" i="4"/>
  <c r="G1711" i="4"/>
  <c r="V1710" i="4"/>
  <c r="R1710" i="4"/>
  <c r="Q1710" i="4"/>
  <c r="S1710" i="4" s="1"/>
  <c r="O1710" i="4"/>
  <c r="P1710" i="4" s="1"/>
  <c r="N1710" i="4"/>
  <c r="K1710" i="4"/>
  <c r="G1710" i="4"/>
  <c r="V1709" i="4"/>
  <c r="R1709" i="4"/>
  <c r="S1709" i="4" s="1"/>
  <c r="Q1709" i="4"/>
  <c r="P1709" i="4"/>
  <c r="O1709" i="4"/>
  <c r="N1709" i="4"/>
  <c r="K1709" i="4"/>
  <c r="G1709" i="4"/>
  <c r="V1708" i="4"/>
  <c r="R1708" i="4"/>
  <c r="Q1708" i="4"/>
  <c r="S1708" i="4" s="1"/>
  <c r="O1708" i="4"/>
  <c r="P1708" i="4" s="1"/>
  <c r="N1708" i="4"/>
  <c r="K1708" i="4"/>
  <c r="G1708" i="4"/>
  <c r="V1707" i="4"/>
  <c r="R1707" i="4"/>
  <c r="S1707" i="4" s="1"/>
  <c r="Q1707" i="4"/>
  <c r="P1707" i="4"/>
  <c r="O1707" i="4"/>
  <c r="N1707" i="4"/>
  <c r="K1707" i="4"/>
  <c r="G1707" i="4"/>
  <c r="V1706" i="4"/>
  <c r="R1706" i="4"/>
  <c r="Q1706" i="4"/>
  <c r="S1706" i="4" s="1"/>
  <c r="O1706" i="4"/>
  <c r="P1706" i="4" s="1"/>
  <c r="N1706" i="4"/>
  <c r="K1706" i="4"/>
  <c r="G1706" i="4"/>
  <c r="V1705" i="4"/>
  <c r="R1705" i="4"/>
  <c r="S1705" i="4" s="1"/>
  <c r="Q1705" i="4"/>
  <c r="P1705" i="4"/>
  <c r="O1705" i="4"/>
  <c r="N1705" i="4"/>
  <c r="K1705" i="4"/>
  <c r="G1705" i="4"/>
  <c r="V1704" i="4"/>
  <c r="R1704" i="4"/>
  <c r="Q1704" i="4"/>
  <c r="S1704" i="4" s="1"/>
  <c r="O1704" i="4"/>
  <c r="P1704" i="4" s="1"/>
  <c r="N1704" i="4"/>
  <c r="K1704" i="4"/>
  <c r="G1704" i="4"/>
  <c r="V1703" i="4"/>
  <c r="R1703" i="4"/>
  <c r="S1703" i="4" s="1"/>
  <c r="Q1703" i="4"/>
  <c r="P1703" i="4"/>
  <c r="O1703" i="4"/>
  <c r="N1703" i="4"/>
  <c r="K1703" i="4"/>
  <c r="G1703" i="4"/>
  <c r="V1702" i="4"/>
  <c r="R1702" i="4"/>
  <c r="Q1702" i="4"/>
  <c r="S1702" i="4" s="1"/>
  <c r="O1702" i="4"/>
  <c r="P1702" i="4" s="1"/>
  <c r="N1702" i="4"/>
  <c r="K1702" i="4"/>
  <c r="G1702" i="4"/>
  <c r="V1701" i="4"/>
  <c r="R1701" i="4"/>
  <c r="S1701" i="4" s="1"/>
  <c r="Q1701" i="4"/>
  <c r="P1701" i="4"/>
  <c r="O1701" i="4"/>
  <c r="N1701" i="4"/>
  <c r="K1701" i="4"/>
  <c r="G1701" i="4"/>
  <c r="V1700" i="4"/>
  <c r="R1700" i="4"/>
  <c r="Q1700" i="4"/>
  <c r="S1700" i="4" s="1"/>
  <c r="O1700" i="4"/>
  <c r="P1700" i="4" s="1"/>
  <c r="N1700" i="4"/>
  <c r="K1700" i="4"/>
  <c r="G1700" i="4"/>
  <c r="V1699" i="4"/>
  <c r="R1699" i="4"/>
  <c r="S1699" i="4" s="1"/>
  <c r="Q1699" i="4"/>
  <c r="P1699" i="4"/>
  <c r="O1699" i="4"/>
  <c r="N1699" i="4"/>
  <c r="K1699" i="4"/>
  <c r="G1699" i="4"/>
  <c r="V1698" i="4"/>
  <c r="R1698" i="4"/>
  <c r="Q1698" i="4"/>
  <c r="S1698" i="4" s="1"/>
  <c r="O1698" i="4"/>
  <c r="P1698" i="4" s="1"/>
  <c r="N1698" i="4"/>
  <c r="K1698" i="4"/>
  <c r="G1698" i="4"/>
  <c r="V1697" i="4"/>
  <c r="R1697" i="4"/>
  <c r="S1697" i="4" s="1"/>
  <c r="Q1697" i="4"/>
  <c r="P1697" i="4"/>
  <c r="O1697" i="4"/>
  <c r="N1697" i="4"/>
  <c r="K1697" i="4"/>
  <c r="G1697" i="4"/>
  <c r="V1696" i="4"/>
  <c r="R1696" i="4"/>
  <c r="Q1696" i="4"/>
  <c r="S1696" i="4" s="1"/>
  <c r="O1696" i="4"/>
  <c r="P1696" i="4" s="1"/>
  <c r="N1696" i="4"/>
  <c r="K1696" i="4"/>
  <c r="G1696" i="4"/>
  <c r="V1695" i="4"/>
  <c r="R1695" i="4"/>
  <c r="S1695" i="4" s="1"/>
  <c r="Q1695" i="4"/>
  <c r="P1695" i="4"/>
  <c r="O1695" i="4"/>
  <c r="N1695" i="4"/>
  <c r="K1695" i="4"/>
  <c r="G1695" i="4"/>
  <c r="V1694" i="4"/>
  <c r="R1694" i="4"/>
  <c r="Q1694" i="4"/>
  <c r="S1694" i="4" s="1"/>
  <c r="O1694" i="4"/>
  <c r="P1694" i="4" s="1"/>
  <c r="N1694" i="4"/>
  <c r="K1694" i="4"/>
  <c r="G1694" i="4"/>
  <c r="V1693" i="4"/>
  <c r="R1693" i="4"/>
  <c r="S1693" i="4" s="1"/>
  <c r="Q1693" i="4"/>
  <c r="P1693" i="4"/>
  <c r="O1693" i="4"/>
  <c r="N1693" i="4"/>
  <c r="K1693" i="4"/>
  <c r="G1693" i="4"/>
  <c r="V1692" i="4"/>
  <c r="R1692" i="4"/>
  <c r="Q1692" i="4"/>
  <c r="S1692" i="4" s="1"/>
  <c r="O1692" i="4"/>
  <c r="P1692" i="4" s="1"/>
  <c r="N1692" i="4"/>
  <c r="K1692" i="4"/>
  <c r="G1692" i="4"/>
  <c r="V1691" i="4"/>
  <c r="R1691" i="4"/>
  <c r="S1691" i="4" s="1"/>
  <c r="Q1691" i="4"/>
  <c r="P1691" i="4"/>
  <c r="O1691" i="4"/>
  <c r="N1691" i="4"/>
  <c r="K1691" i="4"/>
  <c r="G1691" i="4"/>
  <c r="V1690" i="4"/>
  <c r="R1690" i="4"/>
  <c r="Q1690" i="4"/>
  <c r="S1690" i="4" s="1"/>
  <c r="O1690" i="4"/>
  <c r="P1690" i="4" s="1"/>
  <c r="N1690" i="4"/>
  <c r="K1690" i="4"/>
  <c r="G1690" i="4"/>
  <c r="V1689" i="4"/>
  <c r="R1689" i="4"/>
  <c r="S1689" i="4" s="1"/>
  <c r="Q1689" i="4"/>
  <c r="P1689" i="4"/>
  <c r="O1689" i="4"/>
  <c r="N1689" i="4"/>
  <c r="K1689" i="4"/>
  <c r="G1689" i="4"/>
  <c r="V1688" i="4"/>
  <c r="R1688" i="4"/>
  <c r="Q1688" i="4"/>
  <c r="S1688" i="4" s="1"/>
  <c r="O1688" i="4"/>
  <c r="P1688" i="4" s="1"/>
  <c r="N1688" i="4"/>
  <c r="K1688" i="4"/>
  <c r="G1688" i="4"/>
  <c r="V1687" i="4"/>
  <c r="R1687" i="4"/>
  <c r="S1687" i="4" s="1"/>
  <c r="Q1687" i="4"/>
  <c r="P1687" i="4"/>
  <c r="O1687" i="4"/>
  <c r="N1687" i="4"/>
  <c r="K1687" i="4"/>
  <c r="G1687" i="4"/>
  <c r="V1686" i="4"/>
  <c r="R1686" i="4"/>
  <c r="Q1686" i="4"/>
  <c r="S1686" i="4" s="1"/>
  <c r="O1686" i="4"/>
  <c r="P1686" i="4" s="1"/>
  <c r="N1686" i="4"/>
  <c r="K1686" i="4"/>
  <c r="G1686" i="4"/>
  <c r="V1685" i="4"/>
  <c r="R1685" i="4"/>
  <c r="S1685" i="4" s="1"/>
  <c r="Q1685" i="4"/>
  <c r="P1685" i="4"/>
  <c r="O1685" i="4"/>
  <c r="N1685" i="4"/>
  <c r="K1685" i="4"/>
  <c r="G1685" i="4"/>
  <c r="V1684" i="4"/>
  <c r="R1684" i="4"/>
  <c r="Q1684" i="4"/>
  <c r="S1684" i="4" s="1"/>
  <c r="O1684" i="4"/>
  <c r="P1684" i="4" s="1"/>
  <c r="N1684" i="4"/>
  <c r="K1684" i="4"/>
  <c r="G1684" i="4"/>
  <c r="V1683" i="4"/>
  <c r="R1683" i="4"/>
  <c r="S1683" i="4" s="1"/>
  <c r="Q1683" i="4"/>
  <c r="P1683" i="4"/>
  <c r="O1683" i="4"/>
  <c r="N1683" i="4"/>
  <c r="K1683" i="4"/>
  <c r="G1683" i="4"/>
  <c r="V1682" i="4"/>
  <c r="R1682" i="4"/>
  <c r="Q1682" i="4"/>
  <c r="S1682" i="4" s="1"/>
  <c r="O1682" i="4"/>
  <c r="P1682" i="4" s="1"/>
  <c r="N1682" i="4"/>
  <c r="K1682" i="4"/>
  <c r="G1682" i="4"/>
  <c r="V1681" i="4"/>
  <c r="R1681" i="4"/>
  <c r="S1681" i="4" s="1"/>
  <c r="Q1681" i="4"/>
  <c r="P1681" i="4"/>
  <c r="O1681" i="4"/>
  <c r="N1681" i="4"/>
  <c r="K1681" i="4"/>
  <c r="G1681" i="4"/>
  <c r="V1680" i="4"/>
  <c r="R1680" i="4"/>
  <c r="Q1680" i="4"/>
  <c r="S1680" i="4" s="1"/>
  <c r="O1680" i="4"/>
  <c r="P1680" i="4" s="1"/>
  <c r="N1680" i="4"/>
  <c r="K1680" i="4"/>
  <c r="G1680" i="4"/>
  <c r="V1679" i="4"/>
  <c r="R1679" i="4"/>
  <c r="S1679" i="4" s="1"/>
  <c r="Q1679" i="4"/>
  <c r="P1679" i="4"/>
  <c r="O1679" i="4"/>
  <c r="N1679" i="4"/>
  <c r="K1679" i="4"/>
  <c r="G1679" i="4"/>
  <c r="V1678" i="4"/>
  <c r="R1678" i="4"/>
  <c r="Q1678" i="4"/>
  <c r="S1678" i="4" s="1"/>
  <c r="O1678" i="4"/>
  <c r="P1678" i="4" s="1"/>
  <c r="N1678" i="4"/>
  <c r="K1678" i="4"/>
  <c r="G1678" i="4"/>
  <c r="V1677" i="4"/>
  <c r="R1677" i="4"/>
  <c r="S1677" i="4" s="1"/>
  <c r="Q1677" i="4"/>
  <c r="P1677" i="4"/>
  <c r="O1677" i="4"/>
  <c r="N1677" i="4"/>
  <c r="K1677" i="4"/>
  <c r="G1677" i="4"/>
  <c r="V1676" i="4"/>
  <c r="R1676" i="4"/>
  <c r="Q1676" i="4"/>
  <c r="S1676" i="4" s="1"/>
  <c r="O1676" i="4"/>
  <c r="P1676" i="4" s="1"/>
  <c r="N1676" i="4"/>
  <c r="K1676" i="4"/>
  <c r="G1676" i="4"/>
  <c r="V1675" i="4"/>
  <c r="R1675" i="4"/>
  <c r="S1675" i="4" s="1"/>
  <c r="Q1675" i="4"/>
  <c r="P1675" i="4"/>
  <c r="O1675" i="4"/>
  <c r="N1675" i="4"/>
  <c r="K1675" i="4"/>
  <c r="G1675" i="4"/>
  <c r="V1674" i="4"/>
  <c r="R1674" i="4"/>
  <c r="Q1674" i="4"/>
  <c r="S1674" i="4" s="1"/>
  <c r="O1674" i="4"/>
  <c r="P1674" i="4" s="1"/>
  <c r="N1674" i="4"/>
  <c r="K1674" i="4"/>
  <c r="G1674" i="4"/>
  <c r="V1673" i="4"/>
  <c r="R1673" i="4"/>
  <c r="S1673" i="4" s="1"/>
  <c r="Q1673" i="4"/>
  <c r="P1673" i="4"/>
  <c r="O1673" i="4"/>
  <c r="N1673" i="4"/>
  <c r="K1673" i="4"/>
  <c r="G1673" i="4"/>
  <c r="V1672" i="4"/>
  <c r="R1672" i="4"/>
  <c r="Q1672" i="4"/>
  <c r="S1672" i="4" s="1"/>
  <c r="O1672" i="4"/>
  <c r="P1672" i="4" s="1"/>
  <c r="N1672" i="4"/>
  <c r="K1672" i="4"/>
  <c r="G1672" i="4"/>
  <c r="V1671" i="4"/>
  <c r="R1671" i="4"/>
  <c r="S1671" i="4" s="1"/>
  <c r="Q1671" i="4"/>
  <c r="P1671" i="4"/>
  <c r="O1671" i="4"/>
  <c r="N1671" i="4"/>
  <c r="K1671" i="4"/>
  <c r="G1671" i="4"/>
  <c r="V1670" i="4"/>
  <c r="R1670" i="4"/>
  <c r="Q1670" i="4"/>
  <c r="S1670" i="4" s="1"/>
  <c r="O1670" i="4"/>
  <c r="P1670" i="4" s="1"/>
  <c r="N1670" i="4"/>
  <c r="K1670" i="4"/>
  <c r="G1670" i="4"/>
  <c r="V1669" i="4"/>
  <c r="R1669" i="4"/>
  <c r="S1669" i="4" s="1"/>
  <c r="Q1669" i="4"/>
  <c r="P1669" i="4"/>
  <c r="O1669" i="4"/>
  <c r="N1669" i="4"/>
  <c r="K1669" i="4"/>
  <c r="G1669" i="4"/>
  <c r="V1668" i="4"/>
  <c r="R1668" i="4"/>
  <c r="Q1668" i="4"/>
  <c r="S1668" i="4" s="1"/>
  <c r="O1668" i="4"/>
  <c r="P1668" i="4" s="1"/>
  <c r="N1668" i="4"/>
  <c r="K1668" i="4"/>
  <c r="G1668" i="4"/>
  <c r="V1667" i="4"/>
  <c r="R1667" i="4"/>
  <c r="S1667" i="4" s="1"/>
  <c r="Q1667" i="4"/>
  <c r="P1667" i="4"/>
  <c r="O1667" i="4"/>
  <c r="N1667" i="4"/>
  <c r="K1667" i="4"/>
  <c r="G1667" i="4"/>
  <c r="V1666" i="4"/>
  <c r="R1666" i="4"/>
  <c r="Q1666" i="4"/>
  <c r="S1666" i="4" s="1"/>
  <c r="O1666" i="4"/>
  <c r="P1666" i="4" s="1"/>
  <c r="N1666" i="4"/>
  <c r="K1666" i="4"/>
  <c r="G1666" i="4"/>
  <c r="V1665" i="4"/>
  <c r="R1665" i="4"/>
  <c r="S1665" i="4" s="1"/>
  <c r="Q1665" i="4"/>
  <c r="P1665" i="4"/>
  <c r="O1665" i="4"/>
  <c r="N1665" i="4"/>
  <c r="K1665" i="4"/>
  <c r="G1665" i="4"/>
  <c r="V1664" i="4"/>
  <c r="R1664" i="4"/>
  <c r="Q1664" i="4"/>
  <c r="S1664" i="4" s="1"/>
  <c r="O1664" i="4"/>
  <c r="P1664" i="4" s="1"/>
  <c r="N1664" i="4"/>
  <c r="K1664" i="4"/>
  <c r="G1664" i="4"/>
  <c r="V1663" i="4"/>
  <c r="R1663" i="4"/>
  <c r="S1663" i="4" s="1"/>
  <c r="Q1663" i="4"/>
  <c r="P1663" i="4"/>
  <c r="O1663" i="4"/>
  <c r="N1663" i="4"/>
  <c r="K1663" i="4"/>
  <c r="G1663" i="4"/>
  <c r="V1662" i="4"/>
  <c r="R1662" i="4"/>
  <c r="Q1662" i="4"/>
  <c r="S1662" i="4" s="1"/>
  <c r="O1662" i="4"/>
  <c r="P1662" i="4" s="1"/>
  <c r="N1662" i="4"/>
  <c r="K1662" i="4"/>
  <c r="G1662" i="4"/>
  <c r="V1661" i="4"/>
  <c r="R1661" i="4"/>
  <c r="S1661" i="4" s="1"/>
  <c r="Q1661" i="4"/>
  <c r="P1661" i="4"/>
  <c r="O1661" i="4"/>
  <c r="N1661" i="4"/>
  <c r="K1661" i="4"/>
  <c r="G1661" i="4"/>
  <c r="V1660" i="4"/>
  <c r="R1660" i="4"/>
  <c r="Q1660" i="4"/>
  <c r="S1660" i="4" s="1"/>
  <c r="O1660" i="4"/>
  <c r="P1660" i="4" s="1"/>
  <c r="N1660" i="4"/>
  <c r="K1660" i="4"/>
  <c r="G1660" i="4"/>
  <c r="V1659" i="4"/>
  <c r="R1659" i="4"/>
  <c r="S1659" i="4" s="1"/>
  <c r="Q1659" i="4"/>
  <c r="P1659" i="4"/>
  <c r="O1659" i="4"/>
  <c r="N1659" i="4"/>
  <c r="K1659" i="4"/>
  <c r="G1659" i="4"/>
  <c r="V1658" i="4"/>
  <c r="R1658" i="4"/>
  <c r="Q1658" i="4"/>
  <c r="S1658" i="4" s="1"/>
  <c r="O1658" i="4"/>
  <c r="P1658" i="4" s="1"/>
  <c r="N1658" i="4"/>
  <c r="K1658" i="4"/>
  <c r="G1658" i="4"/>
  <c r="V1657" i="4"/>
  <c r="R1657" i="4"/>
  <c r="S1657" i="4" s="1"/>
  <c r="Q1657" i="4"/>
  <c r="P1657" i="4"/>
  <c r="O1657" i="4"/>
  <c r="N1657" i="4"/>
  <c r="K1657" i="4"/>
  <c r="G1657" i="4"/>
  <c r="V1656" i="4"/>
  <c r="R1656" i="4"/>
  <c r="Q1656" i="4"/>
  <c r="S1656" i="4" s="1"/>
  <c r="O1656" i="4"/>
  <c r="P1656" i="4" s="1"/>
  <c r="N1656" i="4"/>
  <c r="K1656" i="4"/>
  <c r="G1656" i="4"/>
  <c r="V1655" i="4"/>
  <c r="R1655" i="4"/>
  <c r="S1655" i="4" s="1"/>
  <c r="Q1655" i="4"/>
  <c r="P1655" i="4"/>
  <c r="O1655" i="4"/>
  <c r="N1655" i="4"/>
  <c r="K1655" i="4"/>
  <c r="G1655" i="4"/>
  <c r="V1654" i="4"/>
  <c r="R1654" i="4"/>
  <c r="Q1654" i="4"/>
  <c r="S1654" i="4" s="1"/>
  <c r="O1654" i="4"/>
  <c r="P1654" i="4" s="1"/>
  <c r="N1654" i="4"/>
  <c r="K1654" i="4"/>
  <c r="G1654" i="4"/>
  <c r="V1653" i="4"/>
  <c r="R1653" i="4"/>
  <c r="S1653" i="4" s="1"/>
  <c r="Q1653" i="4"/>
  <c r="P1653" i="4"/>
  <c r="O1653" i="4"/>
  <c r="N1653" i="4"/>
  <c r="K1653" i="4"/>
  <c r="G1653" i="4"/>
  <c r="V1652" i="4"/>
  <c r="R1652" i="4"/>
  <c r="Q1652" i="4"/>
  <c r="S1652" i="4" s="1"/>
  <c r="O1652" i="4"/>
  <c r="P1652" i="4" s="1"/>
  <c r="N1652" i="4"/>
  <c r="K1652" i="4"/>
  <c r="G1652" i="4"/>
  <c r="V1651" i="4"/>
  <c r="R1651" i="4"/>
  <c r="S1651" i="4" s="1"/>
  <c r="Q1651" i="4"/>
  <c r="P1651" i="4"/>
  <c r="O1651" i="4"/>
  <c r="N1651" i="4"/>
  <c r="K1651" i="4"/>
  <c r="G1651" i="4"/>
  <c r="V1650" i="4"/>
  <c r="R1650" i="4"/>
  <c r="S1650" i="4" s="1"/>
  <c r="Q1650" i="4"/>
  <c r="P1650" i="4"/>
  <c r="O1650" i="4"/>
  <c r="N1650" i="4"/>
  <c r="K1650" i="4"/>
  <c r="G1650" i="4"/>
  <c r="V1649" i="4"/>
  <c r="R1649" i="4"/>
  <c r="S1649" i="4" s="1"/>
  <c r="Q1649" i="4"/>
  <c r="P1649" i="4"/>
  <c r="O1649" i="4"/>
  <c r="N1649" i="4"/>
  <c r="K1649" i="4"/>
  <c r="G1649" i="4"/>
  <c r="V1648" i="4"/>
  <c r="R1648" i="4"/>
  <c r="S1648" i="4" s="1"/>
  <c r="Q1648" i="4"/>
  <c r="P1648" i="4"/>
  <c r="O1648" i="4"/>
  <c r="N1648" i="4"/>
  <c r="K1648" i="4"/>
  <c r="G1648" i="4"/>
  <c r="V1647" i="4"/>
  <c r="R1647" i="4"/>
  <c r="S1647" i="4" s="1"/>
  <c r="Q1647" i="4"/>
  <c r="P1647" i="4"/>
  <c r="O1647" i="4"/>
  <c r="N1647" i="4"/>
  <c r="K1647" i="4"/>
  <c r="G1647" i="4"/>
  <c r="V1646" i="4"/>
  <c r="R1646" i="4"/>
  <c r="S1646" i="4" s="1"/>
  <c r="Q1646" i="4"/>
  <c r="P1646" i="4"/>
  <c r="O1646" i="4"/>
  <c r="N1646" i="4"/>
  <c r="K1646" i="4"/>
  <c r="G1646" i="4"/>
  <c r="V1645" i="4"/>
  <c r="R1645" i="4"/>
  <c r="S1645" i="4" s="1"/>
  <c r="Q1645" i="4"/>
  <c r="P1645" i="4"/>
  <c r="O1645" i="4"/>
  <c r="N1645" i="4"/>
  <c r="K1645" i="4"/>
  <c r="G1645" i="4"/>
  <c r="V1644" i="4"/>
  <c r="R1644" i="4"/>
  <c r="S1644" i="4" s="1"/>
  <c r="Q1644" i="4"/>
  <c r="P1644" i="4"/>
  <c r="O1644" i="4"/>
  <c r="N1644" i="4"/>
  <c r="K1644" i="4"/>
  <c r="G1644" i="4"/>
  <c r="V1643" i="4"/>
  <c r="R1643" i="4"/>
  <c r="S1643" i="4" s="1"/>
  <c r="Q1643" i="4"/>
  <c r="P1643" i="4"/>
  <c r="O1643" i="4"/>
  <c r="N1643" i="4"/>
  <c r="K1643" i="4"/>
  <c r="G1643" i="4"/>
  <c r="V1642" i="4"/>
  <c r="R1642" i="4"/>
  <c r="S1642" i="4" s="1"/>
  <c r="Q1642" i="4"/>
  <c r="P1642" i="4"/>
  <c r="O1642" i="4"/>
  <c r="N1642" i="4"/>
  <c r="K1642" i="4"/>
  <c r="G1642" i="4"/>
  <c r="V1641" i="4"/>
  <c r="R1641" i="4"/>
  <c r="S1641" i="4" s="1"/>
  <c r="Q1641" i="4"/>
  <c r="P1641" i="4"/>
  <c r="O1641" i="4"/>
  <c r="N1641" i="4"/>
  <c r="K1641" i="4"/>
  <c r="G1641" i="4"/>
  <c r="V1640" i="4"/>
  <c r="R1640" i="4"/>
  <c r="S1640" i="4" s="1"/>
  <c r="Q1640" i="4"/>
  <c r="P1640" i="4"/>
  <c r="O1640" i="4"/>
  <c r="N1640" i="4"/>
  <c r="K1640" i="4"/>
  <c r="G1640" i="4"/>
  <c r="V1639" i="4"/>
  <c r="R1639" i="4"/>
  <c r="S1639" i="4" s="1"/>
  <c r="Q1639" i="4"/>
  <c r="P1639" i="4"/>
  <c r="O1639" i="4"/>
  <c r="N1639" i="4"/>
  <c r="K1639" i="4"/>
  <c r="G1639" i="4"/>
  <c r="V1638" i="4"/>
  <c r="R1638" i="4"/>
  <c r="S1638" i="4" s="1"/>
  <c r="Q1638" i="4"/>
  <c r="P1638" i="4"/>
  <c r="O1638" i="4"/>
  <c r="N1638" i="4"/>
  <c r="K1638" i="4"/>
  <c r="G1638" i="4"/>
  <c r="V1637" i="4"/>
  <c r="R1637" i="4"/>
  <c r="S1637" i="4" s="1"/>
  <c r="Q1637" i="4"/>
  <c r="P1637" i="4"/>
  <c r="O1637" i="4"/>
  <c r="N1637" i="4"/>
  <c r="K1637" i="4"/>
  <c r="G1637" i="4"/>
  <c r="V1636" i="4"/>
  <c r="R1636" i="4"/>
  <c r="S1636" i="4" s="1"/>
  <c r="Q1636" i="4"/>
  <c r="P1636" i="4"/>
  <c r="O1636" i="4"/>
  <c r="N1636" i="4"/>
  <c r="K1636" i="4"/>
  <c r="G1636" i="4"/>
  <c r="V1635" i="4"/>
  <c r="R1635" i="4"/>
  <c r="S1635" i="4" s="1"/>
  <c r="Q1635" i="4"/>
  <c r="P1635" i="4"/>
  <c r="O1635" i="4"/>
  <c r="N1635" i="4"/>
  <c r="K1635" i="4"/>
  <c r="G1635" i="4"/>
  <c r="V1634" i="4"/>
  <c r="R1634" i="4"/>
  <c r="S1634" i="4" s="1"/>
  <c r="Q1634" i="4"/>
  <c r="P1634" i="4"/>
  <c r="O1634" i="4"/>
  <c r="N1634" i="4"/>
  <c r="K1634" i="4"/>
  <c r="G1634" i="4"/>
  <c r="V1633" i="4"/>
  <c r="R1633" i="4"/>
  <c r="Q1633" i="4"/>
  <c r="S1633" i="4" s="1"/>
  <c r="O1633" i="4"/>
  <c r="P1633" i="4" s="1"/>
  <c r="N1633" i="4"/>
  <c r="K1633" i="4"/>
  <c r="G1633" i="4"/>
  <c r="V1632" i="4"/>
  <c r="R1632" i="4"/>
  <c r="S1632" i="4" s="1"/>
  <c r="Q1632" i="4"/>
  <c r="P1632" i="4"/>
  <c r="O1632" i="4"/>
  <c r="N1632" i="4"/>
  <c r="K1632" i="4"/>
  <c r="G1632" i="4"/>
  <c r="V1631" i="4"/>
  <c r="R1631" i="4"/>
  <c r="Q1631" i="4"/>
  <c r="S1631" i="4" s="1"/>
  <c r="O1631" i="4"/>
  <c r="P1631" i="4" s="1"/>
  <c r="N1631" i="4"/>
  <c r="K1631" i="4"/>
  <c r="G1631" i="4"/>
  <c r="V1630" i="4"/>
  <c r="R1630" i="4"/>
  <c r="S1630" i="4" s="1"/>
  <c r="Q1630" i="4"/>
  <c r="P1630" i="4"/>
  <c r="O1630" i="4"/>
  <c r="N1630" i="4"/>
  <c r="K1630" i="4"/>
  <c r="G1630" i="4"/>
  <c r="V1629" i="4"/>
  <c r="R1629" i="4"/>
  <c r="Q1629" i="4"/>
  <c r="S1629" i="4" s="1"/>
  <c r="O1629" i="4"/>
  <c r="P1629" i="4" s="1"/>
  <c r="N1629" i="4"/>
  <c r="K1629" i="4"/>
  <c r="G1629" i="4"/>
  <c r="V1628" i="4"/>
  <c r="R1628" i="4"/>
  <c r="S1628" i="4" s="1"/>
  <c r="Q1628" i="4"/>
  <c r="P1628" i="4"/>
  <c r="O1628" i="4"/>
  <c r="N1628" i="4"/>
  <c r="K1628" i="4"/>
  <c r="G1628" i="4"/>
  <c r="V1627" i="4"/>
  <c r="R1627" i="4"/>
  <c r="Q1627" i="4"/>
  <c r="S1627" i="4" s="1"/>
  <c r="O1627" i="4"/>
  <c r="P1627" i="4" s="1"/>
  <c r="N1627" i="4"/>
  <c r="K1627" i="4"/>
  <c r="G1627" i="4"/>
  <c r="V1626" i="4"/>
  <c r="R1626" i="4"/>
  <c r="S1626" i="4" s="1"/>
  <c r="Q1626" i="4"/>
  <c r="P1626" i="4"/>
  <c r="O1626" i="4"/>
  <c r="N1626" i="4"/>
  <c r="K1626" i="4"/>
  <c r="G1626" i="4"/>
  <c r="V1625" i="4"/>
  <c r="R1625" i="4"/>
  <c r="Q1625" i="4"/>
  <c r="S1625" i="4" s="1"/>
  <c r="O1625" i="4"/>
  <c r="P1625" i="4" s="1"/>
  <c r="N1625" i="4"/>
  <c r="K1625" i="4"/>
  <c r="G1625" i="4"/>
  <c r="V1624" i="4"/>
  <c r="R1624" i="4"/>
  <c r="S1624" i="4" s="1"/>
  <c r="Q1624" i="4"/>
  <c r="P1624" i="4"/>
  <c r="O1624" i="4"/>
  <c r="N1624" i="4"/>
  <c r="K1624" i="4"/>
  <c r="G1624" i="4"/>
  <c r="V1623" i="4"/>
  <c r="R1623" i="4"/>
  <c r="Q1623" i="4"/>
  <c r="S1623" i="4" s="1"/>
  <c r="O1623" i="4"/>
  <c r="P1623" i="4" s="1"/>
  <c r="N1623" i="4"/>
  <c r="K1623" i="4"/>
  <c r="G1623" i="4"/>
  <c r="V1622" i="4"/>
  <c r="R1622" i="4"/>
  <c r="S1622" i="4" s="1"/>
  <c r="Q1622" i="4"/>
  <c r="P1622" i="4"/>
  <c r="O1622" i="4"/>
  <c r="N1622" i="4"/>
  <c r="K1622" i="4"/>
  <c r="G1622" i="4"/>
  <c r="V1621" i="4"/>
  <c r="R1621" i="4"/>
  <c r="Q1621" i="4"/>
  <c r="S1621" i="4" s="1"/>
  <c r="O1621" i="4"/>
  <c r="P1621" i="4" s="1"/>
  <c r="N1621" i="4"/>
  <c r="K1621" i="4"/>
  <c r="G1621" i="4"/>
  <c r="V1620" i="4"/>
  <c r="R1620" i="4"/>
  <c r="S1620" i="4" s="1"/>
  <c r="Q1620" i="4"/>
  <c r="P1620" i="4"/>
  <c r="O1620" i="4"/>
  <c r="N1620" i="4"/>
  <c r="K1620" i="4"/>
  <c r="G1620" i="4"/>
  <c r="V1619" i="4"/>
  <c r="R1619" i="4"/>
  <c r="Q1619" i="4"/>
  <c r="S1619" i="4" s="1"/>
  <c r="O1619" i="4"/>
  <c r="P1619" i="4" s="1"/>
  <c r="N1619" i="4"/>
  <c r="K1619" i="4"/>
  <c r="G1619" i="4"/>
  <c r="V1618" i="4"/>
  <c r="R1618" i="4"/>
  <c r="S1618" i="4" s="1"/>
  <c r="Q1618" i="4"/>
  <c r="P1618" i="4"/>
  <c r="O1618" i="4"/>
  <c r="N1618" i="4"/>
  <c r="K1618" i="4"/>
  <c r="G1618" i="4"/>
  <c r="V1617" i="4"/>
  <c r="R1617" i="4"/>
  <c r="Q1617" i="4"/>
  <c r="S1617" i="4" s="1"/>
  <c r="O1617" i="4"/>
  <c r="P1617" i="4" s="1"/>
  <c r="N1617" i="4"/>
  <c r="K1617" i="4"/>
  <c r="G1617" i="4"/>
  <c r="V1616" i="4"/>
  <c r="R1616" i="4"/>
  <c r="S1616" i="4" s="1"/>
  <c r="Q1616" i="4"/>
  <c r="P1616" i="4"/>
  <c r="O1616" i="4"/>
  <c r="N1616" i="4"/>
  <c r="K1616" i="4"/>
  <c r="G1616" i="4"/>
  <c r="V1615" i="4"/>
  <c r="R1615" i="4"/>
  <c r="Q1615" i="4"/>
  <c r="S1615" i="4" s="1"/>
  <c r="O1615" i="4"/>
  <c r="P1615" i="4" s="1"/>
  <c r="N1615" i="4"/>
  <c r="K1615" i="4"/>
  <c r="G1615" i="4"/>
  <c r="V1614" i="4"/>
  <c r="R1614" i="4"/>
  <c r="S1614" i="4" s="1"/>
  <c r="Q1614" i="4"/>
  <c r="P1614" i="4"/>
  <c r="O1614" i="4"/>
  <c r="N1614" i="4"/>
  <c r="K1614" i="4"/>
  <c r="G1614" i="4"/>
  <c r="V1613" i="4"/>
  <c r="R1613" i="4"/>
  <c r="Q1613" i="4"/>
  <c r="S1613" i="4" s="1"/>
  <c r="O1613" i="4"/>
  <c r="P1613" i="4" s="1"/>
  <c r="N1613" i="4"/>
  <c r="K1613" i="4"/>
  <c r="G1613" i="4"/>
  <c r="V1612" i="4"/>
  <c r="R1612" i="4"/>
  <c r="S1612" i="4" s="1"/>
  <c r="Q1612" i="4"/>
  <c r="P1612" i="4"/>
  <c r="O1612" i="4"/>
  <c r="N1612" i="4"/>
  <c r="K1612" i="4"/>
  <c r="G1612" i="4"/>
  <c r="V1611" i="4"/>
  <c r="R1611" i="4"/>
  <c r="Q1611" i="4"/>
  <c r="S1611" i="4" s="1"/>
  <c r="O1611" i="4"/>
  <c r="P1611" i="4" s="1"/>
  <c r="N1611" i="4"/>
  <c r="K1611" i="4"/>
  <c r="G1611" i="4"/>
  <c r="V1610" i="4"/>
  <c r="R1610" i="4"/>
  <c r="S1610" i="4" s="1"/>
  <c r="Q1610" i="4"/>
  <c r="P1610" i="4"/>
  <c r="O1610" i="4"/>
  <c r="N1610" i="4"/>
  <c r="K1610" i="4"/>
  <c r="G1610" i="4"/>
  <c r="V1609" i="4"/>
  <c r="R1609" i="4"/>
  <c r="Q1609" i="4"/>
  <c r="S1609" i="4" s="1"/>
  <c r="O1609" i="4"/>
  <c r="P1609" i="4" s="1"/>
  <c r="N1609" i="4"/>
  <c r="K1609" i="4"/>
  <c r="G1609" i="4"/>
  <c r="V1608" i="4"/>
  <c r="R1608" i="4"/>
  <c r="S1608" i="4" s="1"/>
  <c r="Q1608" i="4"/>
  <c r="P1608" i="4"/>
  <c r="O1608" i="4"/>
  <c r="N1608" i="4"/>
  <c r="K1608" i="4"/>
  <c r="G1608" i="4"/>
  <c r="V1607" i="4"/>
  <c r="R1607" i="4"/>
  <c r="S1607" i="4" s="1"/>
  <c r="Q1607" i="4"/>
  <c r="P1607" i="4"/>
  <c r="O1607" i="4"/>
  <c r="N1607" i="4"/>
  <c r="K1607" i="4"/>
  <c r="G1607" i="4"/>
  <c r="V1606" i="4"/>
  <c r="R1606" i="4"/>
  <c r="S1606" i="4" s="1"/>
  <c r="Q1606" i="4"/>
  <c r="P1606" i="4"/>
  <c r="O1606" i="4"/>
  <c r="N1606" i="4"/>
  <c r="K1606" i="4"/>
  <c r="G1606" i="4"/>
  <c r="V1605" i="4"/>
  <c r="R1605" i="4"/>
  <c r="S1605" i="4" s="1"/>
  <c r="Q1605" i="4"/>
  <c r="P1605" i="4"/>
  <c r="O1605" i="4"/>
  <c r="N1605" i="4"/>
  <c r="K1605" i="4"/>
  <c r="G1605" i="4"/>
  <c r="V1604" i="4"/>
  <c r="R1604" i="4"/>
  <c r="S1604" i="4" s="1"/>
  <c r="Q1604" i="4"/>
  <c r="P1604" i="4"/>
  <c r="O1604" i="4"/>
  <c r="N1604" i="4"/>
  <c r="K1604" i="4"/>
  <c r="G1604" i="4"/>
  <c r="V1603" i="4"/>
  <c r="R1603" i="4"/>
  <c r="S1603" i="4" s="1"/>
  <c r="Q1603" i="4"/>
  <c r="P1603" i="4"/>
  <c r="O1603" i="4"/>
  <c r="N1603" i="4"/>
  <c r="K1603" i="4"/>
  <c r="G1603" i="4"/>
  <c r="V1602" i="4"/>
  <c r="R1602" i="4"/>
  <c r="S1602" i="4" s="1"/>
  <c r="Q1602" i="4"/>
  <c r="P1602" i="4"/>
  <c r="O1602" i="4"/>
  <c r="N1602" i="4"/>
  <c r="K1602" i="4"/>
  <c r="G1602" i="4"/>
  <c r="V1601" i="4"/>
  <c r="R1601" i="4"/>
  <c r="S1601" i="4" s="1"/>
  <c r="Q1601" i="4"/>
  <c r="P1601" i="4"/>
  <c r="O1601" i="4"/>
  <c r="N1601" i="4"/>
  <c r="K1601" i="4"/>
  <c r="G1601" i="4"/>
  <c r="V1600" i="4"/>
  <c r="R1600" i="4"/>
  <c r="S1600" i="4" s="1"/>
  <c r="Q1600" i="4"/>
  <c r="P1600" i="4"/>
  <c r="O1600" i="4"/>
  <c r="N1600" i="4"/>
  <c r="K1600" i="4"/>
  <c r="G1600" i="4"/>
  <c r="V1599" i="4"/>
  <c r="R1599" i="4"/>
  <c r="S1599" i="4" s="1"/>
  <c r="Q1599" i="4"/>
  <c r="P1599" i="4"/>
  <c r="O1599" i="4"/>
  <c r="N1599" i="4"/>
  <c r="K1599" i="4"/>
  <c r="G1599" i="4"/>
  <c r="V1598" i="4"/>
  <c r="R1598" i="4"/>
  <c r="S1598" i="4" s="1"/>
  <c r="Q1598" i="4"/>
  <c r="P1598" i="4"/>
  <c r="O1598" i="4"/>
  <c r="N1598" i="4"/>
  <c r="K1598" i="4"/>
  <c r="G1598" i="4"/>
  <c r="V1597" i="4"/>
  <c r="R1597" i="4"/>
  <c r="S1597" i="4" s="1"/>
  <c r="Q1597" i="4"/>
  <c r="P1597" i="4"/>
  <c r="O1597" i="4"/>
  <c r="N1597" i="4"/>
  <c r="K1597" i="4"/>
  <c r="G1597" i="4"/>
  <c r="V1596" i="4"/>
  <c r="R1596" i="4"/>
  <c r="S1596" i="4" s="1"/>
  <c r="Q1596" i="4"/>
  <c r="P1596" i="4"/>
  <c r="O1596" i="4"/>
  <c r="N1596" i="4"/>
  <c r="K1596" i="4"/>
  <c r="G1596" i="4"/>
  <c r="V1595" i="4"/>
  <c r="R1595" i="4"/>
  <c r="S1595" i="4" s="1"/>
  <c r="Q1595" i="4"/>
  <c r="P1595" i="4"/>
  <c r="O1595" i="4"/>
  <c r="N1595" i="4"/>
  <c r="K1595" i="4"/>
  <c r="G1595" i="4"/>
  <c r="V1594" i="4"/>
  <c r="R1594" i="4"/>
  <c r="S1594" i="4" s="1"/>
  <c r="Q1594" i="4"/>
  <c r="P1594" i="4"/>
  <c r="O1594" i="4"/>
  <c r="N1594" i="4"/>
  <c r="K1594" i="4"/>
  <c r="G1594" i="4"/>
  <c r="V1593" i="4"/>
  <c r="R1593" i="4"/>
  <c r="S1593" i="4" s="1"/>
  <c r="Q1593" i="4"/>
  <c r="P1593" i="4"/>
  <c r="O1593" i="4"/>
  <c r="N1593" i="4"/>
  <c r="K1593" i="4"/>
  <c r="G1593" i="4"/>
  <c r="V1592" i="4"/>
  <c r="R1592" i="4"/>
  <c r="S1592" i="4" s="1"/>
  <c r="Q1592" i="4"/>
  <c r="P1592" i="4"/>
  <c r="O1592" i="4"/>
  <c r="N1592" i="4"/>
  <c r="K1592" i="4"/>
  <c r="G1592" i="4"/>
  <c r="V1591" i="4"/>
  <c r="R1591" i="4"/>
  <c r="S1591" i="4" s="1"/>
  <c r="Q1591" i="4"/>
  <c r="P1591" i="4"/>
  <c r="O1591" i="4"/>
  <c r="N1591" i="4"/>
  <c r="K1591" i="4"/>
  <c r="G1591" i="4"/>
  <c r="V1590" i="4"/>
  <c r="R1590" i="4"/>
  <c r="S1590" i="4" s="1"/>
  <c r="Q1590" i="4"/>
  <c r="P1590" i="4"/>
  <c r="O1590" i="4"/>
  <c r="N1590" i="4"/>
  <c r="K1590" i="4"/>
  <c r="G1590" i="4"/>
  <c r="V1589" i="4"/>
  <c r="R1589" i="4"/>
  <c r="S1589" i="4" s="1"/>
  <c r="Q1589" i="4"/>
  <c r="P1589" i="4"/>
  <c r="O1589" i="4"/>
  <c r="N1589" i="4"/>
  <c r="K1589" i="4"/>
  <c r="G1589" i="4"/>
  <c r="V1588" i="4"/>
  <c r="R1588" i="4"/>
  <c r="S1588" i="4" s="1"/>
  <c r="Q1588" i="4"/>
  <c r="P1588" i="4"/>
  <c r="O1588" i="4"/>
  <c r="N1588" i="4"/>
  <c r="K1588" i="4"/>
  <c r="G1588" i="4"/>
  <c r="V1587" i="4"/>
  <c r="R1587" i="4"/>
  <c r="S1587" i="4" s="1"/>
  <c r="Q1587" i="4"/>
  <c r="P1587" i="4"/>
  <c r="O1587" i="4"/>
  <c r="N1587" i="4"/>
  <c r="K1587" i="4"/>
  <c r="G1587" i="4"/>
  <c r="V1586" i="4"/>
  <c r="R1586" i="4"/>
  <c r="S1586" i="4" s="1"/>
  <c r="Q1586" i="4"/>
  <c r="P1586" i="4"/>
  <c r="O1586" i="4"/>
  <c r="N1586" i="4"/>
  <c r="K1586" i="4"/>
  <c r="G1586" i="4"/>
  <c r="V1585" i="4"/>
  <c r="R1585" i="4"/>
  <c r="S1585" i="4" s="1"/>
  <c r="Q1585" i="4"/>
  <c r="P1585" i="4"/>
  <c r="O1585" i="4"/>
  <c r="N1585" i="4"/>
  <c r="K1585" i="4"/>
  <c r="G1585" i="4"/>
  <c r="V1584" i="4"/>
  <c r="R1584" i="4"/>
  <c r="S1584" i="4" s="1"/>
  <c r="Q1584" i="4"/>
  <c r="P1584" i="4"/>
  <c r="O1584" i="4"/>
  <c r="N1584" i="4"/>
  <c r="K1584" i="4"/>
  <c r="G1584" i="4"/>
  <c r="V1583" i="4"/>
  <c r="R1583" i="4"/>
  <c r="S1583" i="4" s="1"/>
  <c r="Q1583" i="4"/>
  <c r="P1583" i="4"/>
  <c r="O1583" i="4"/>
  <c r="N1583" i="4"/>
  <c r="K1583" i="4"/>
  <c r="G1583" i="4"/>
  <c r="V1582" i="4"/>
  <c r="R1582" i="4"/>
  <c r="S1582" i="4" s="1"/>
  <c r="Q1582" i="4"/>
  <c r="P1582" i="4"/>
  <c r="O1582" i="4"/>
  <c r="N1582" i="4"/>
  <c r="K1582" i="4"/>
  <c r="G1582" i="4"/>
  <c r="V1581" i="4"/>
  <c r="R1581" i="4"/>
  <c r="S1581" i="4" s="1"/>
  <c r="Q1581" i="4"/>
  <c r="P1581" i="4"/>
  <c r="O1581" i="4"/>
  <c r="N1581" i="4"/>
  <c r="K1581" i="4"/>
  <c r="G1581" i="4"/>
  <c r="V1580" i="4"/>
  <c r="R1580" i="4"/>
  <c r="S1580" i="4" s="1"/>
  <c r="Q1580" i="4"/>
  <c r="P1580" i="4"/>
  <c r="O1580" i="4"/>
  <c r="N1580" i="4"/>
  <c r="K1580" i="4"/>
  <c r="G1580" i="4"/>
  <c r="V1579" i="4"/>
  <c r="R1579" i="4"/>
  <c r="S1579" i="4" s="1"/>
  <c r="Q1579" i="4"/>
  <c r="P1579" i="4"/>
  <c r="O1579" i="4"/>
  <c r="N1579" i="4"/>
  <c r="K1579" i="4"/>
  <c r="G1579" i="4"/>
  <c r="V1578" i="4"/>
  <c r="R1578" i="4"/>
  <c r="S1578" i="4" s="1"/>
  <c r="Q1578" i="4"/>
  <c r="P1578" i="4"/>
  <c r="O1578" i="4"/>
  <c r="N1578" i="4"/>
  <c r="K1578" i="4"/>
  <c r="G1578" i="4"/>
  <c r="V1577" i="4"/>
  <c r="R1577" i="4"/>
  <c r="S1577" i="4" s="1"/>
  <c r="Q1577" i="4"/>
  <c r="P1577" i="4"/>
  <c r="O1577" i="4"/>
  <c r="N1577" i="4"/>
  <c r="K1577" i="4"/>
  <c r="G1577" i="4"/>
  <c r="V1576" i="4"/>
  <c r="R1576" i="4"/>
  <c r="S1576" i="4" s="1"/>
  <c r="Q1576" i="4"/>
  <c r="P1576" i="4"/>
  <c r="O1576" i="4"/>
  <c r="N1576" i="4"/>
  <c r="K1576" i="4"/>
  <c r="G1576" i="4"/>
  <c r="V1575" i="4"/>
  <c r="R1575" i="4"/>
  <c r="Q1575" i="4"/>
  <c r="S1575" i="4" s="1"/>
  <c r="O1575" i="4"/>
  <c r="P1575" i="4" s="1"/>
  <c r="N1575" i="4"/>
  <c r="K1575" i="4"/>
  <c r="G1575" i="4"/>
  <c r="V1574" i="4"/>
  <c r="R1574" i="4"/>
  <c r="S1574" i="4" s="1"/>
  <c r="Q1574" i="4"/>
  <c r="P1574" i="4"/>
  <c r="O1574" i="4"/>
  <c r="N1574" i="4"/>
  <c r="K1574" i="4"/>
  <c r="G1574" i="4"/>
  <c r="V1573" i="4"/>
  <c r="R1573" i="4"/>
  <c r="S1573" i="4" s="1"/>
  <c r="Q1573" i="4"/>
  <c r="O1573" i="4"/>
  <c r="P1573" i="4" s="1"/>
  <c r="N1573" i="4"/>
  <c r="K1573" i="4"/>
  <c r="G1573" i="4"/>
  <c r="V1572" i="4"/>
  <c r="R1572" i="4"/>
  <c r="S1572" i="4" s="1"/>
  <c r="Q1572" i="4"/>
  <c r="P1572" i="4"/>
  <c r="O1572" i="4"/>
  <c r="N1572" i="4"/>
  <c r="K1572" i="4"/>
  <c r="G1572" i="4"/>
  <c r="V1571" i="4"/>
  <c r="R1571" i="4"/>
  <c r="S1571" i="4" s="1"/>
  <c r="Q1571" i="4"/>
  <c r="O1571" i="4"/>
  <c r="P1571" i="4" s="1"/>
  <c r="N1571" i="4"/>
  <c r="K1571" i="4"/>
  <c r="G1571" i="4"/>
  <c r="V1570" i="4"/>
  <c r="R1570" i="4"/>
  <c r="S1570" i="4" s="1"/>
  <c r="Q1570" i="4"/>
  <c r="P1570" i="4"/>
  <c r="O1570" i="4"/>
  <c r="N1570" i="4"/>
  <c r="K1570" i="4"/>
  <c r="G1570" i="4"/>
  <c r="V1569" i="4"/>
  <c r="R1569" i="4"/>
  <c r="Q1569" i="4"/>
  <c r="S1569" i="4" s="1"/>
  <c r="O1569" i="4"/>
  <c r="P1569" i="4" s="1"/>
  <c r="N1569" i="4"/>
  <c r="K1569" i="4"/>
  <c r="G1569" i="4"/>
  <c r="V1568" i="4"/>
  <c r="R1568" i="4"/>
  <c r="S1568" i="4" s="1"/>
  <c r="Q1568" i="4"/>
  <c r="P1568" i="4"/>
  <c r="O1568" i="4"/>
  <c r="N1568" i="4"/>
  <c r="K1568" i="4"/>
  <c r="G1568" i="4"/>
  <c r="V1567" i="4"/>
  <c r="R1567" i="4"/>
  <c r="Q1567" i="4"/>
  <c r="S1567" i="4" s="1"/>
  <c r="O1567" i="4"/>
  <c r="P1567" i="4" s="1"/>
  <c r="N1567" i="4"/>
  <c r="K1567" i="4"/>
  <c r="G1567" i="4"/>
  <c r="V1566" i="4"/>
  <c r="R1566" i="4"/>
  <c r="S1566" i="4" s="1"/>
  <c r="Q1566" i="4"/>
  <c r="P1566" i="4"/>
  <c r="O1566" i="4"/>
  <c r="N1566" i="4"/>
  <c r="K1566" i="4"/>
  <c r="G1566" i="4"/>
  <c r="V1565" i="4"/>
  <c r="R1565" i="4"/>
  <c r="Q1565" i="4"/>
  <c r="S1565" i="4" s="1"/>
  <c r="O1565" i="4"/>
  <c r="P1565" i="4" s="1"/>
  <c r="N1565" i="4"/>
  <c r="K1565" i="4"/>
  <c r="G1565" i="4"/>
  <c r="V1564" i="4"/>
  <c r="R1564" i="4"/>
  <c r="S1564" i="4" s="1"/>
  <c r="Q1564" i="4"/>
  <c r="P1564" i="4"/>
  <c r="O1564" i="4"/>
  <c r="N1564" i="4"/>
  <c r="K1564" i="4"/>
  <c r="G1564" i="4"/>
  <c r="V1563" i="4"/>
  <c r="R1563" i="4"/>
  <c r="Q1563" i="4"/>
  <c r="S1563" i="4" s="1"/>
  <c r="O1563" i="4"/>
  <c r="P1563" i="4" s="1"/>
  <c r="N1563" i="4"/>
  <c r="K1563" i="4"/>
  <c r="G1563" i="4"/>
  <c r="V1562" i="4"/>
  <c r="R1562" i="4"/>
  <c r="S1562" i="4" s="1"/>
  <c r="Q1562" i="4"/>
  <c r="P1562" i="4"/>
  <c r="O1562" i="4"/>
  <c r="N1562" i="4"/>
  <c r="K1562" i="4"/>
  <c r="G1562" i="4"/>
  <c r="V1561" i="4"/>
  <c r="R1561" i="4"/>
  <c r="Q1561" i="4"/>
  <c r="S1561" i="4" s="1"/>
  <c r="O1561" i="4"/>
  <c r="P1561" i="4" s="1"/>
  <c r="N1561" i="4"/>
  <c r="K1561" i="4"/>
  <c r="G1561" i="4"/>
  <c r="V1560" i="4"/>
  <c r="R1560" i="4"/>
  <c r="S1560" i="4" s="1"/>
  <c r="Q1560" i="4"/>
  <c r="P1560" i="4"/>
  <c r="O1560" i="4"/>
  <c r="N1560" i="4"/>
  <c r="K1560" i="4"/>
  <c r="G1560" i="4"/>
  <c r="V1559" i="4"/>
  <c r="R1559" i="4"/>
  <c r="Q1559" i="4"/>
  <c r="S1559" i="4" s="1"/>
  <c r="O1559" i="4"/>
  <c r="P1559" i="4" s="1"/>
  <c r="N1559" i="4"/>
  <c r="K1559" i="4"/>
  <c r="G1559" i="4"/>
  <c r="V1558" i="4"/>
  <c r="R1558" i="4"/>
  <c r="S1558" i="4" s="1"/>
  <c r="Q1558" i="4"/>
  <c r="P1558" i="4"/>
  <c r="O1558" i="4"/>
  <c r="N1558" i="4"/>
  <c r="K1558" i="4"/>
  <c r="G1558" i="4"/>
  <c r="V1557" i="4"/>
  <c r="R1557" i="4"/>
  <c r="Q1557" i="4"/>
  <c r="S1557" i="4" s="1"/>
  <c r="O1557" i="4"/>
  <c r="P1557" i="4" s="1"/>
  <c r="N1557" i="4"/>
  <c r="K1557" i="4"/>
  <c r="G1557" i="4"/>
  <c r="V1556" i="4"/>
  <c r="R1556" i="4"/>
  <c r="S1556" i="4" s="1"/>
  <c r="Q1556" i="4"/>
  <c r="P1556" i="4"/>
  <c r="O1556" i="4"/>
  <c r="N1556" i="4"/>
  <c r="K1556" i="4"/>
  <c r="G1556" i="4"/>
  <c r="V1555" i="4"/>
  <c r="R1555" i="4"/>
  <c r="Q1555" i="4"/>
  <c r="S1555" i="4" s="1"/>
  <c r="O1555" i="4"/>
  <c r="P1555" i="4" s="1"/>
  <c r="N1555" i="4"/>
  <c r="K1555" i="4"/>
  <c r="G1555" i="4"/>
  <c r="V1554" i="4"/>
  <c r="R1554" i="4"/>
  <c r="S1554" i="4" s="1"/>
  <c r="Q1554" i="4"/>
  <c r="P1554" i="4"/>
  <c r="O1554" i="4"/>
  <c r="N1554" i="4"/>
  <c r="K1554" i="4"/>
  <c r="G1554" i="4"/>
  <c r="V1553" i="4"/>
  <c r="R1553" i="4"/>
  <c r="Q1553" i="4"/>
  <c r="S1553" i="4" s="1"/>
  <c r="O1553" i="4"/>
  <c r="P1553" i="4" s="1"/>
  <c r="N1553" i="4"/>
  <c r="K1553" i="4"/>
  <c r="G1553" i="4"/>
  <c r="V1552" i="4"/>
  <c r="R1552" i="4"/>
  <c r="S1552" i="4" s="1"/>
  <c r="Q1552" i="4"/>
  <c r="P1552" i="4"/>
  <c r="O1552" i="4"/>
  <c r="N1552" i="4"/>
  <c r="K1552" i="4"/>
  <c r="G1552" i="4"/>
  <c r="V1551" i="4"/>
  <c r="R1551" i="4"/>
  <c r="Q1551" i="4"/>
  <c r="S1551" i="4" s="1"/>
  <c r="O1551" i="4"/>
  <c r="P1551" i="4" s="1"/>
  <c r="N1551" i="4"/>
  <c r="K1551" i="4"/>
  <c r="G1551" i="4"/>
  <c r="V1550" i="4"/>
  <c r="R1550" i="4"/>
  <c r="S1550" i="4" s="1"/>
  <c r="Q1550" i="4"/>
  <c r="P1550" i="4"/>
  <c r="O1550" i="4"/>
  <c r="N1550" i="4"/>
  <c r="K1550" i="4"/>
  <c r="G1550" i="4"/>
  <c r="V1549" i="4"/>
  <c r="R1549" i="4"/>
  <c r="Q1549" i="4"/>
  <c r="S1549" i="4" s="1"/>
  <c r="O1549" i="4"/>
  <c r="P1549" i="4" s="1"/>
  <c r="N1549" i="4"/>
  <c r="K1549" i="4"/>
  <c r="G1549" i="4"/>
  <c r="V1548" i="4"/>
  <c r="R1548" i="4"/>
  <c r="S1548" i="4" s="1"/>
  <c r="Q1548" i="4"/>
  <c r="P1548" i="4"/>
  <c r="O1548" i="4"/>
  <c r="N1548" i="4"/>
  <c r="K1548" i="4"/>
  <c r="G1548" i="4"/>
  <c r="V1547" i="4"/>
  <c r="R1547" i="4"/>
  <c r="Q1547" i="4"/>
  <c r="S1547" i="4" s="1"/>
  <c r="O1547" i="4"/>
  <c r="P1547" i="4" s="1"/>
  <c r="N1547" i="4"/>
  <c r="K1547" i="4"/>
  <c r="G1547" i="4"/>
  <c r="V1546" i="4"/>
  <c r="R1546" i="4"/>
  <c r="S1546" i="4" s="1"/>
  <c r="Q1546" i="4"/>
  <c r="P1546" i="4"/>
  <c r="O1546" i="4"/>
  <c r="N1546" i="4"/>
  <c r="K1546" i="4"/>
  <c r="G1546" i="4"/>
  <c r="V1545" i="4"/>
  <c r="R1545" i="4"/>
  <c r="Q1545" i="4"/>
  <c r="S1545" i="4" s="1"/>
  <c r="O1545" i="4"/>
  <c r="P1545" i="4" s="1"/>
  <c r="N1545" i="4"/>
  <c r="K1545" i="4"/>
  <c r="G1545" i="4"/>
  <c r="V1544" i="4"/>
  <c r="R1544" i="4"/>
  <c r="S1544" i="4" s="1"/>
  <c r="Q1544" i="4"/>
  <c r="P1544" i="4"/>
  <c r="O1544" i="4"/>
  <c r="N1544" i="4"/>
  <c r="K1544" i="4"/>
  <c r="G1544" i="4"/>
  <c r="V1543" i="4"/>
  <c r="R1543" i="4"/>
  <c r="Q1543" i="4"/>
  <c r="S1543" i="4" s="1"/>
  <c r="O1543" i="4"/>
  <c r="P1543" i="4" s="1"/>
  <c r="N1543" i="4"/>
  <c r="K1543" i="4"/>
  <c r="G1543" i="4"/>
  <c r="V1542" i="4"/>
  <c r="R1542" i="4"/>
  <c r="S1542" i="4" s="1"/>
  <c r="Q1542" i="4"/>
  <c r="P1542" i="4"/>
  <c r="O1542" i="4"/>
  <c r="N1542" i="4"/>
  <c r="K1542" i="4"/>
  <c r="G1542" i="4"/>
  <c r="V1541" i="4"/>
  <c r="R1541" i="4"/>
  <c r="Q1541" i="4"/>
  <c r="S1541" i="4" s="1"/>
  <c r="O1541" i="4"/>
  <c r="P1541" i="4" s="1"/>
  <c r="N1541" i="4"/>
  <c r="K1541" i="4"/>
  <c r="G1541" i="4"/>
  <c r="V1540" i="4"/>
  <c r="R1540" i="4"/>
  <c r="S1540" i="4" s="1"/>
  <c r="Q1540" i="4"/>
  <c r="P1540" i="4"/>
  <c r="O1540" i="4"/>
  <c r="N1540" i="4"/>
  <c r="K1540" i="4"/>
  <c r="G1540" i="4"/>
  <c r="V1539" i="4"/>
  <c r="R1539" i="4"/>
  <c r="Q1539" i="4"/>
  <c r="S1539" i="4" s="1"/>
  <c r="O1539" i="4"/>
  <c r="P1539" i="4" s="1"/>
  <c r="N1539" i="4"/>
  <c r="K1539" i="4"/>
  <c r="G1539" i="4"/>
  <c r="V1538" i="4"/>
  <c r="R1538" i="4"/>
  <c r="S1538" i="4" s="1"/>
  <c r="Q1538" i="4"/>
  <c r="P1538" i="4"/>
  <c r="O1538" i="4"/>
  <c r="N1538" i="4"/>
  <c r="K1538" i="4"/>
  <c r="G1538" i="4"/>
  <c r="V1537" i="4"/>
  <c r="R1537" i="4"/>
  <c r="Q1537" i="4"/>
  <c r="S1537" i="4" s="1"/>
  <c r="O1537" i="4"/>
  <c r="P1537" i="4" s="1"/>
  <c r="N1537" i="4"/>
  <c r="K1537" i="4"/>
  <c r="G1537" i="4"/>
  <c r="V1536" i="4"/>
  <c r="R1536" i="4"/>
  <c r="S1536" i="4" s="1"/>
  <c r="Q1536" i="4"/>
  <c r="P1536" i="4"/>
  <c r="O1536" i="4"/>
  <c r="N1536" i="4"/>
  <c r="K1536" i="4"/>
  <c r="G1536" i="4"/>
  <c r="V1535" i="4"/>
  <c r="R1535" i="4"/>
  <c r="Q1535" i="4"/>
  <c r="S1535" i="4" s="1"/>
  <c r="O1535" i="4"/>
  <c r="P1535" i="4" s="1"/>
  <c r="N1535" i="4"/>
  <c r="K1535" i="4"/>
  <c r="G1535" i="4"/>
  <c r="V1534" i="4"/>
  <c r="R1534" i="4"/>
  <c r="S1534" i="4" s="1"/>
  <c r="Q1534" i="4"/>
  <c r="P1534" i="4"/>
  <c r="O1534" i="4"/>
  <c r="N1534" i="4"/>
  <c r="K1534" i="4"/>
  <c r="G1534" i="4"/>
  <c r="V1533" i="4"/>
  <c r="R1533" i="4"/>
  <c r="Q1533" i="4"/>
  <c r="S1533" i="4" s="1"/>
  <c r="O1533" i="4"/>
  <c r="P1533" i="4" s="1"/>
  <c r="N1533" i="4"/>
  <c r="K1533" i="4"/>
  <c r="G1533" i="4"/>
  <c r="V1532" i="4"/>
  <c r="R1532" i="4"/>
  <c r="S1532" i="4" s="1"/>
  <c r="Q1532" i="4"/>
  <c r="P1532" i="4"/>
  <c r="O1532" i="4"/>
  <c r="N1532" i="4"/>
  <c r="K1532" i="4"/>
  <c r="G1532" i="4"/>
  <c r="V1531" i="4"/>
  <c r="R1531" i="4"/>
  <c r="Q1531" i="4"/>
  <c r="S1531" i="4" s="1"/>
  <c r="O1531" i="4"/>
  <c r="P1531" i="4" s="1"/>
  <c r="N1531" i="4"/>
  <c r="K1531" i="4"/>
  <c r="G1531" i="4"/>
  <c r="V1530" i="4"/>
  <c r="R1530" i="4"/>
  <c r="S1530" i="4" s="1"/>
  <c r="Q1530" i="4"/>
  <c r="P1530" i="4"/>
  <c r="O1530" i="4"/>
  <c r="N1530" i="4"/>
  <c r="K1530" i="4"/>
  <c r="G1530" i="4"/>
  <c r="V1529" i="4"/>
  <c r="R1529" i="4"/>
  <c r="Q1529" i="4"/>
  <c r="S1529" i="4" s="1"/>
  <c r="O1529" i="4"/>
  <c r="P1529" i="4" s="1"/>
  <c r="N1529" i="4"/>
  <c r="K1529" i="4"/>
  <c r="G1529" i="4"/>
  <c r="V1528" i="4"/>
  <c r="R1528" i="4"/>
  <c r="S1528" i="4" s="1"/>
  <c r="Q1528" i="4"/>
  <c r="P1528" i="4"/>
  <c r="O1528" i="4"/>
  <c r="N1528" i="4"/>
  <c r="K1528" i="4"/>
  <c r="G1528" i="4"/>
  <c r="V1527" i="4"/>
  <c r="R1527" i="4"/>
  <c r="Q1527" i="4"/>
  <c r="S1527" i="4" s="1"/>
  <c r="O1527" i="4"/>
  <c r="P1527" i="4" s="1"/>
  <c r="N1527" i="4"/>
  <c r="K1527" i="4"/>
  <c r="G1527" i="4"/>
  <c r="V1526" i="4"/>
  <c r="R1526" i="4"/>
  <c r="S1526" i="4" s="1"/>
  <c r="Q1526" i="4"/>
  <c r="P1526" i="4"/>
  <c r="O1526" i="4"/>
  <c r="N1526" i="4"/>
  <c r="K1526" i="4"/>
  <c r="G1526" i="4"/>
  <c r="V1525" i="4"/>
  <c r="R1525" i="4"/>
  <c r="Q1525" i="4"/>
  <c r="S1525" i="4" s="1"/>
  <c r="O1525" i="4"/>
  <c r="P1525" i="4" s="1"/>
  <c r="N1525" i="4"/>
  <c r="K1525" i="4"/>
  <c r="G1525" i="4"/>
  <c r="V1524" i="4"/>
  <c r="R1524" i="4"/>
  <c r="Q1524" i="4"/>
  <c r="O1524" i="4"/>
  <c r="P1524" i="4" s="1"/>
  <c r="N1524" i="4"/>
  <c r="K1524" i="4"/>
  <c r="G1524" i="4"/>
  <c r="V1523" i="4"/>
  <c r="R1523" i="4"/>
  <c r="S1523" i="4" s="1"/>
  <c r="Q1523" i="4"/>
  <c r="P1523" i="4"/>
  <c r="O1523" i="4"/>
  <c r="N1523" i="4"/>
  <c r="K1523" i="4"/>
  <c r="G1523" i="4"/>
  <c r="V1522" i="4"/>
  <c r="R1522" i="4"/>
  <c r="Q1522" i="4"/>
  <c r="S1522" i="4" s="1"/>
  <c r="O1522" i="4"/>
  <c r="P1522" i="4" s="1"/>
  <c r="N1522" i="4"/>
  <c r="K1522" i="4"/>
  <c r="G1522" i="4"/>
  <c r="V1521" i="4"/>
  <c r="R1521" i="4"/>
  <c r="S1521" i="4" s="1"/>
  <c r="Q1521" i="4"/>
  <c r="P1521" i="4"/>
  <c r="O1521" i="4"/>
  <c r="N1521" i="4"/>
  <c r="K1521" i="4"/>
  <c r="G1521" i="4"/>
  <c r="V1520" i="4"/>
  <c r="R1520" i="4"/>
  <c r="Q1520" i="4"/>
  <c r="S1520" i="4" s="1"/>
  <c r="O1520" i="4"/>
  <c r="P1520" i="4" s="1"/>
  <c r="N1520" i="4"/>
  <c r="K1520" i="4"/>
  <c r="G1520" i="4"/>
  <c r="V1519" i="4"/>
  <c r="R1519" i="4"/>
  <c r="S1519" i="4" s="1"/>
  <c r="Q1519" i="4"/>
  <c r="P1519" i="4"/>
  <c r="O1519" i="4"/>
  <c r="N1519" i="4"/>
  <c r="K1519" i="4"/>
  <c r="G1519" i="4"/>
  <c r="V1518" i="4"/>
  <c r="R1518" i="4"/>
  <c r="Q1518" i="4"/>
  <c r="S1518" i="4" s="1"/>
  <c r="O1518" i="4"/>
  <c r="P1518" i="4" s="1"/>
  <c r="N1518" i="4"/>
  <c r="K1518" i="4"/>
  <c r="G1518" i="4"/>
  <c r="V1517" i="4"/>
  <c r="R1517" i="4"/>
  <c r="S1517" i="4" s="1"/>
  <c r="Q1517" i="4"/>
  <c r="P1517" i="4"/>
  <c r="O1517" i="4"/>
  <c r="N1517" i="4"/>
  <c r="K1517" i="4"/>
  <c r="G1517" i="4"/>
  <c r="V1516" i="4"/>
  <c r="R1516" i="4"/>
  <c r="Q1516" i="4"/>
  <c r="S1516" i="4" s="1"/>
  <c r="O1516" i="4"/>
  <c r="P1516" i="4" s="1"/>
  <c r="N1516" i="4"/>
  <c r="K1516" i="4"/>
  <c r="G1516" i="4"/>
  <c r="V1515" i="4"/>
  <c r="R1515" i="4"/>
  <c r="S1515" i="4" s="1"/>
  <c r="Q1515" i="4"/>
  <c r="P1515" i="4"/>
  <c r="O1515" i="4"/>
  <c r="N1515" i="4"/>
  <c r="K1515" i="4"/>
  <c r="G1515" i="4"/>
  <c r="V1514" i="4"/>
  <c r="R1514" i="4"/>
  <c r="Q1514" i="4"/>
  <c r="S1514" i="4" s="1"/>
  <c r="O1514" i="4"/>
  <c r="P1514" i="4" s="1"/>
  <c r="N1514" i="4"/>
  <c r="K1514" i="4"/>
  <c r="G1514" i="4"/>
  <c r="V1513" i="4"/>
  <c r="R1513" i="4"/>
  <c r="S1513" i="4" s="1"/>
  <c r="Q1513" i="4"/>
  <c r="P1513" i="4"/>
  <c r="O1513" i="4"/>
  <c r="N1513" i="4"/>
  <c r="K1513" i="4"/>
  <c r="G1513" i="4"/>
  <c r="V1512" i="4"/>
  <c r="R1512" i="4"/>
  <c r="Q1512" i="4"/>
  <c r="S1512" i="4" s="1"/>
  <c r="O1512" i="4"/>
  <c r="P1512" i="4" s="1"/>
  <c r="N1512" i="4"/>
  <c r="K1512" i="4"/>
  <c r="G1512" i="4"/>
  <c r="V1511" i="4"/>
  <c r="R1511" i="4"/>
  <c r="S1511" i="4" s="1"/>
  <c r="Q1511" i="4"/>
  <c r="P1511" i="4"/>
  <c r="O1511" i="4"/>
  <c r="N1511" i="4"/>
  <c r="K1511" i="4"/>
  <c r="G1511" i="4"/>
  <c r="V1510" i="4"/>
  <c r="R1510" i="4"/>
  <c r="Q1510" i="4"/>
  <c r="S1510" i="4" s="1"/>
  <c r="O1510" i="4"/>
  <c r="P1510" i="4" s="1"/>
  <c r="N1510" i="4"/>
  <c r="K1510" i="4"/>
  <c r="G1510" i="4"/>
  <c r="V1509" i="4"/>
  <c r="R1509" i="4"/>
  <c r="S1509" i="4" s="1"/>
  <c r="Q1509" i="4"/>
  <c r="P1509" i="4"/>
  <c r="O1509" i="4"/>
  <c r="N1509" i="4"/>
  <c r="K1509" i="4"/>
  <c r="G1509" i="4"/>
  <c r="V1508" i="4"/>
  <c r="R1508" i="4"/>
  <c r="Q1508" i="4"/>
  <c r="S1508" i="4" s="1"/>
  <c r="O1508" i="4"/>
  <c r="P1508" i="4" s="1"/>
  <c r="N1508" i="4"/>
  <c r="K1508" i="4"/>
  <c r="G1508" i="4"/>
  <c r="V1507" i="4"/>
  <c r="R1507" i="4"/>
  <c r="S1507" i="4" s="1"/>
  <c r="Q1507" i="4"/>
  <c r="P1507" i="4"/>
  <c r="O1507" i="4"/>
  <c r="N1507" i="4"/>
  <c r="K1507" i="4"/>
  <c r="G1507" i="4"/>
  <c r="V1506" i="4"/>
  <c r="R1506" i="4"/>
  <c r="Q1506" i="4"/>
  <c r="S1506" i="4" s="1"/>
  <c r="O1506" i="4"/>
  <c r="P1506" i="4" s="1"/>
  <c r="N1506" i="4"/>
  <c r="K1506" i="4"/>
  <c r="G1506" i="4"/>
  <c r="V1505" i="4"/>
  <c r="R1505" i="4"/>
  <c r="S1505" i="4" s="1"/>
  <c r="Q1505" i="4"/>
  <c r="P1505" i="4"/>
  <c r="O1505" i="4"/>
  <c r="N1505" i="4"/>
  <c r="K1505" i="4"/>
  <c r="G1505" i="4"/>
  <c r="V1504" i="4"/>
  <c r="R1504" i="4"/>
  <c r="Q1504" i="4"/>
  <c r="S1504" i="4" s="1"/>
  <c r="O1504" i="4"/>
  <c r="P1504" i="4" s="1"/>
  <c r="N1504" i="4"/>
  <c r="K1504" i="4"/>
  <c r="G1504" i="4"/>
  <c r="V1503" i="4"/>
  <c r="R1503" i="4"/>
  <c r="S1503" i="4" s="1"/>
  <c r="Q1503" i="4"/>
  <c r="P1503" i="4"/>
  <c r="O1503" i="4"/>
  <c r="N1503" i="4"/>
  <c r="K1503" i="4"/>
  <c r="G1503" i="4"/>
  <c r="V1502" i="4"/>
  <c r="R1502" i="4"/>
  <c r="Q1502" i="4"/>
  <c r="S1502" i="4" s="1"/>
  <c r="O1502" i="4"/>
  <c r="P1502" i="4" s="1"/>
  <c r="N1502" i="4"/>
  <c r="K1502" i="4"/>
  <c r="G1502" i="4"/>
  <c r="V1501" i="4"/>
  <c r="R1501" i="4"/>
  <c r="S1501" i="4" s="1"/>
  <c r="Q1501" i="4"/>
  <c r="P1501" i="4"/>
  <c r="O1501" i="4"/>
  <c r="N1501" i="4"/>
  <c r="K1501" i="4"/>
  <c r="G1501" i="4"/>
  <c r="V1500" i="4"/>
  <c r="R1500" i="4"/>
  <c r="Q1500" i="4"/>
  <c r="S1500" i="4" s="1"/>
  <c r="O1500" i="4"/>
  <c r="P1500" i="4" s="1"/>
  <c r="N1500" i="4"/>
  <c r="K1500" i="4"/>
  <c r="G1500" i="4"/>
  <c r="V1499" i="4"/>
  <c r="R1499" i="4"/>
  <c r="S1499" i="4" s="1"/>
  <c r="Q1499" i="4"/>
  <c r="P1499" i="4"/>
  <c r="O1499" i="4"/>
  <c r="N1499" i="4"/>
  <c r="K1499" i="4"/>
  <c r="G1499" i="4"/>
  <c r="V1498" i="4"/>
  <c r="R1498" i="4"/>
  <c r="Q1498" i="4"/>
  <c r="S1498" i="4" s="1"/>
  <c r="O1498" i="4"/>
  <c r="P1498" i="4" s="1"/>
  <c r="N1498" i="4"/>
  <c r="K1498" i="4"/>
  <c r="G1498" i="4"/>
  <c r="V1497" i="4"/>
  <c r="R1497" i="4"/>
  <c r="S1497" i="4" s="1"/>
  <c r="Q1497" i="4"/>
  <c r="P1497" i="4"/>
  <c r="O1497" i="4"/>
  <c r="N1497" i="4"/>
  <c r="K1497" i="4"/>
  <c r="G1497" i="4"/>
  <c r="V1496" i="4"/>
  <c r="R1496" i="4"/>
  <c r="Q1496" i="4"/>
  <c r="S1496" i="4" s="1"/>
  <c r="O1496" i="4"/>
  <c r="P1496" i="4" s="1"/>
  <c r="N1496" i="4"/>
  <c r="K1496" i="4"/>
  <c r="G1496" i="4"/>
  <c r="V1495" i="4"/>
  <c r="R1495" i="4"/>
  <c r="S1495" i="4" s="1"/>
  <c r="Q1495" i="4"/>
  <c r="P1495" i="4"/>
  <c r="O1495" i="4"/>
  <c r="N1495" i="4"/>
  <c r="K1495" i="4"/>
  <c r="G1495" i="4"/>
  <c r="V1494" i="4"/>
  <c r="R1494" i="4"/>
  <c r="Q1494" i="4"/>
  <c r="S1494" i="4" s="1"/>
  <c r="O1494" i="4"/>
  <c r="P1494" i="4" s="1"/>
  <c r="N1494" i="4"/>
  <c r="K1494" i="4"/>
  <c r="G1494" i="4"/>
  <c r="V1493" i="4"/>
  <c r="R1493" i="4"/>
  <c r="S1493" i="4" s="1"/>
  <c r="Q1493" i="4"/>
  <c r="P1493" i="4"/>
  <c r="O1493" i="4"/>
  <c r="N1493" i="4"/>
  <c r="K1493" i="4"/>
  <c r="G1493" i="4"/>
  <c r="V1492" i="4"/>
  <c r="R1492" i="4"/>
  <c r="Q1492" i="4"/>
  <c r="S1492" i="4" s="1"/>
  <c r="O1492" i="4"/>
  <c r="P1492" i="4" s="1"/>
  <c r="N1492" i="4"/>
  <c r="K1492" i="4"/>
  <c r="G1492" i="4"/>
  <c r="V1491" i="4"/>
  <c r="R1491" i="4"/>
  <c r="S1491" i="4" s="1"/>
  <c r="Q1491" i="4"/>
  <c r="P1491" i="4"/>
  <c r="O1491" i="4"/>
  <c r="N1491" i="4"/>
  <c r="K1491" i="4"/>
  <c r="G1491" i="4"/>
  <c r="V1490" i="4"/>
  <c r="R1490" i="4"/>
  <c r="Q1490" i="4"/>
  <c r="S1490" i="4" s="1"/>
  <c r="O1490" i="4"/>
  <c r="P1490" i="4" s="1"/>
  <c r="N1490" i="4"/>
  <c r="K1490" i="4"/>
  <c r="G1490" i="4"/>
  <c r="V1489" i="4"/>
  <c r="R1489" i="4"/>
  <c r="S1489" i="4" s="1"/>
  <c r="Q1489" i="4"/>
  <c r="P1489" i="4"/>
  <c r="O1489" i="4"/>
  <c r="N1489" i="4"/>
  <c r="K1489" i="4"/>
  <c r="G1489" i="4"/>
  <c r="V1488" i="4"/>
  <c r="R1488" i="4"/>
  <c r="Q1488" i="4"/>
  <c r="S1488" i="4" s="1"/>
  <c r="O1488" i="4"/>
  <c r="P1488" i="4" s="1"/>
  <c r="N1488" i="4"/>
  <c r="K1488" i="4"/>
  <c r="G1488" i="4"/>
  <c r="V1487" i="4"/>
  <c r="R1487" i="4"/>
  <c r="S1487" i="4" s="1"/>
  <c r="Q1487" i="4"/>
  <c r="P1487" i="4"/>
  <c r="O1487" i="4"/>
  <c r="N1487" i="4"/>
  <c r="K1487" i="4"/>
  <c r="G1487" i="4"/>
  <c r="V1486" i="4"/>
  <c r="R1486" i="4"/>
  <c r="Q1486" i="4"/>
  <c r="S1486" i="4" s="1"/>
  <c r="O1486" i="4"/>
  <c r="P1486" i="4" s="1"/>
  <c r="N1486" i="4"/>
  <c r="K1486" i="4"/>
  <c r="G1486" i="4"/>
  <c r="V1485" i="4"/>
  <c r="R1485" i="4"/>
  <c r="S1485" i="4" s="1"/>
  <c r="Q1485" i="4"/>
  <c r="P1485" i="4"/>
  <c r="O1485" i="4"/>
  <c r="N1485" i="4"/>
  <c r="K1485" i="4"/>
  <c r="G1485" i="4"/>
  <c r="V1484" i="4"/>
  <c r="R1484" i="4"/>
  <c r="Q1484" i="4"/>
  <c r="S1484" i="4" s="1"/>
  <c r="O1484" i="4"/>
  <c r="P1484" i="4" s="1"/>
  <c r="N1484" i="4"/>
  <c r="K1484" i="4"/>
  <c r="G1484" i="4"/>
  <c r="V1483" i="4"/>
  <c r="R1483" i="4"/>
  <c r="S1483" i="4" s="1"/>
  <c r="Q1483" i="4"/>
  <c r="P1483" i="4"/>
  <c r="O1483" i="4"/>
  <c r="N1483" i="4"/>
  <c r="K1483" i="4"/>
  <c r="G1483" i="4"/>
  <c r="V1482" i="4"/>
  <c r="R1482" i="4"/>
  <c r="Q1482" i="4"/>
  <c r="S1482" i="4" s="1"/>
  <c r="O1482" i="4"/>
  <c r="P1482" i="4" s="1"/>
  <c r="N1482" i="4"/>
  <c r="K1482" i="4"/>
  <c r="G1482" i="4"/>
  <c r="V1481" i="4"/>
  <c r="R1481" i="4"/>
  <c r="S1481" i="4" s="1"/>
  <c r="Q1481" i="4"/>
  <c r="P1481" i="4"/>
  <c r="O1481" i="4"/>
  <c r="N1481" i="4"/>
  <c r="K1481" i="4"/>
  <c r="G1481" i="4"/>
  <c r="V1480" i="4"/>
  <c r="R1480" i="4"/>
  <c r="Q1480" i="4"/>
  <c r="S1480" i="4" s="1"/>
  <c r="O1480" i="4"/>
  <c r="P1480" i="4" s="1"/>
  <c r="N1480" i="4"/>
  <c r="K1480" i="4"/>
  <c r="G1480" i="4"/>
  <c r="V1479" i="4"/>
  <c r="R1479" i="4"/>
  <c r="S1479" i="4" s="1"/>
  <c r="Q1479" i="4"/>
  <c r="P1479" i="4"/>
  <c r="O1479" i="4"/>
  <c r="N1479" i="4"/>
  <c r="K1479" i="4"/>
  <c r="G1479" i="4"/>
  <c r="V1478" i="4"/>
  <c r="R1478" i="4"/>
  <c r="Q1478" i="4"/>
  <c r="S1478" i="4" s="1"/>
  <c r="O1478" i="4"/>
  <c r="P1478" i="4" s="1"/>
  <c r="N1478" i="4"/>
  <c r="K1478" i="4"/>
  <c r="G1478" i="4"/>
  <c r="V1477" i="4"/>
  <c r="R1477" i="4"/>
  <c r="S1477" i="4" s="1"/>
  <c r="Q1477" i="4"/>
  <c r="P1477" i="4"/>
  <c r="O1477" i="4"/>
  <c r="N1477" i="4"/>
  <c r="K1477" i="4"/>
  <c r="G1477" i="4"/>
  <c r="V1476" i="4"/>
  <c r="R1476" i="4"/>
  <c r="Q1476" i="4"/>
  <c r="S1476" i="4" s="1"/>
  <c r="O1476" i="4"/>
  <c r="P1476" i="4" s="1"/>
  <c r="N1476" i="4"/>
  <c r="K1476" i="4"/>
  <c r="G1476" i="4"/>
  <c r="V1475" i="4"/>
  <c r="R1475" i="4"/>
  <c r="S1475" i="4" s="1"/>
  <c r="Q1475" i="4"/>
  <c r="P1475" i="4"/>
  <c r="O1475" i="4"/>
  <c r="N1475" i="4"/>
  <c r="K1475" i="4"/>
  <c r="G1475" i="4"/>
  <c r="V1474" i="4"/>
  <c r="R1474" i="4"/>
  <c r="Q1474" i="4"/>
  <c r="S1474" i="4" s="1"/>
  <c r="O1474" i="4"/>
  <c r="P1474" i="4" s="1"/>
  <c r="N1474" i="4"/>
  <c r="K1474" i="4"/>
  <c r="G1474" i="4"/>
  <c r="V1473" i="4"/>
  <c r="R1473" i="4"/>
  <c r="S1473" i="4" s="1"/>
  <c r="Q1473" i="4"/>
  <c r="P1473" i="4"/>
  <c r="O1473" i="4"/>
  <c r="N1473" i="4"/>
  <c r="K1473" i="4"/>
  <c r="G1473" i="4"/>
  <c r="V1472" i="4"/>
  <c r="R1472" i="4"/>
  <c r="Q1472" i="4"/>
  <c r="S1472" i="4" s="1"/>
  <c r="O1472" i="4"/>
  <c r="P1472" i="4" s="1"/>
  <c r="N1472" i="4"/>
  <c r="K1472" i="4"/>
  <c r="G1472" i="4"/>
  <c r="V1471" i="4"/>
  <c r="R1471" i="4"/>
  <c r="S1471" i="4" s="1"/>
  <c r="Q1471" i="4"/>
  <c r="P1471" i="4"/>
  <c r="O1471" i="4"/>
  <c r="N1471" i="4"/>
  <c r="K1471" i="4"/>
  <c r="G1471" i="4"/>
  <c r="V1470" i="4"/>
  <c r="R1470" i="4"/>
  <c r="Q1470" i="4"/>
  <c r="S1470" i="4" s="1"/>
  <c r="O1470" i="4"/>
  <c r="P1470" i="4" s="1"/>
  <c r="N1470" i="4"/>
  <c r="K1470" i="4"/>
  <c r="G1470" i="4"/>
  <c r="V1469" i="4"/>
  <c r="R1469" i="4"/>
  <c r="S1469" i="4" s="1"/>
  <c r="Q1469" i="4"/>
  <c r="P1469" i="4"/>
  <c r="O1469" i="4"/>
  <c r="N1469" i="4"/>
  <c r="K1469" i="4"/>
  <c r="G1469" i="4"/>
  <c r="V1468" i="4"/>
  <c r="R1468" i="4"/>
  <c r="Q1468" i="4"/>
  <c r="S1468" i="4" s="1"/>
  <c r="O1468" i="4"/>
  <c r="P1468" i="4" s="1"/>
  <c r="N1468" i="4"/>
  <c r="K1468" i="4"/>
  <c r="G1468" i="4"/>
  <c r="V1467" i="4"/>
  <c r="R1467" i="4"/>
  <c r="S1467" i="4" s="1"/>
  <c r="Q1467" i="4"/>
  <c r="P1467" i="4"/>
  <c r="O1467" i="4"/>
  <c r="N1467" i="4"/>
  <c r="K1467" i="4"/>
  <c r="G1467" i="4"/>
  <c r="V1466" i="4"/>
  <c r="R1466" i="4"/>
  <c r="Q1466" i="4"/>
  <c r="S1466" i="4" s="1"/>
  <c r="O1466" i="4"/>
  <c r="P1466" i="4" s="1"/>
  <c r="N1466" i="4"/>
  <c r="K1466" i="4"/>
  <c r="G1466" i="4"/>
  <c r="V1465" i="4"/>
  <c r="R1465" i="4"/>
  <c r="S1465" i="4" s="1"/>
  <c r="Q1465" i="4"/>
  <c r="P1465" i="4"/>
  <c r="O1465" i="4"/>
  <c r="N1465" i="4"/>
  <c r="K1465" i="4"/>
  <c r="G1465" i="4"/>
  <c r="V1464" i="4"/>
  <c r="R1464" i="4"/>
  <c r="Q1464" i="4"/>
  <c r="S1464" i="4" s="1"/>
  <c r="O1464" i="4"/>
  <c r="P1464" i="4" s="1"/>
  <c r="N1464" i="4"/>
  <c r="K1464" i="4"/>
  <c r="G1464" i="4"/>
  <c r="V1463" i="4"/>
  <c r="R1463" i="4"/>
  <c r="S1463" i="4" s="1"/>
  <c r="Q1463" i="4"/>
  <c r="P1463" i="4"/>
  <c r="O1463" i="4"/>
  <c r="N1463" i="4"/>
  <c r="K1463" i="4"/>
  <c r="G1463" i="4"/>
  <c r="V1462" i="4"/>
  <c r="R1462" i="4"/>
  <c r="Q1462" i="4"/>
  <c r="S1462" i="4" s="1"/>
  <c r="O1462" i="4"/>
  <c r="P1462" i="4" s="1"/>
  <c r="N1462" i="4"/>
  <c r="K1462" i="4"/>
  <c r="G1462" i="4"/>
  <c r="V1461" i="4"/>
  <c r="R1461" i="4"/>
  <c r="S1461" i="4" s="1"/>
  <c r="Q1461" i="4"/>
  <c r="P1461" i="4"/>
  <c r="O1461" i="4"/>
  <c r="N1461" i="4"/>
  <c r="K1461" i="4"/>
  <c r="G1461" i="4"/>
  <c r="V1460" i="4"/>
  <c r="R1460" i="4"/>
  <c r="Q1460" i="4"/>
  <c r="S1460" i="4" s="1"/>
  <c r="O1460" i="4"/>
  <c r="P1460" i="4" s="1"/>
  <c r="N1460" i="4"/>
  <c r="K1460" i="4"/>
  <c r="G1460" i="4"/>
  <c r="V1459" i="4"/>
  <c r="R1459" i="4"/>
  <c r="S1459" i="4" s="1"/>
  <c r="Q1459" i="4"/>
  <c r="P1459" i="4"/>
  <c r="O1459" i="4"/>
  <c r="N1459" i="4"/>
  <c r="K1459" i="4"/>
  <c r="G1459" i="4"/>
  <c r="V1458" i="4"/>
  <c r="R1458" i="4"/>
  <c r="Q1458" i="4"/>
  <c r="S1458" i="4" s="1"/>
  <c r="O1458" i="4"/>
  <c r="P1458" i="4" s="1"/>
  <c r="N1458" i="4"/>
  <c r="K1458" i="4"/>
  <c r="G1458" i="4"/>
  <c r="V1457" i="4"/>
  <c r="R1457" i="4"/>
  <c r="S1457" i="4" s="1"/>
  <c r="Q1457" i="4"/>
  <c r="P1457" i="4"/>
  <c r="O1457" i="4"/>
  <c r="N1457" i="4"/>
  <c r="K1457" i="4"/>
  <c r="G1457" i="4"/>
  <c r="V1456" i="4"/>
  <c r="R1456" i="4"/>
  <c r="Q1456" i="4"/>
  <c r="S1456" i="4" s="1"/>
  <c r="O1456" i="4"/>
  <c r="P1456" i="4" s="1"/>
  <c r="N1456" i="4"/>
  <c r="K1456" i="4"/>
  <c r="G1456" i="4"/>
  <c r="V1455" i="4"/>
  <c r="R1455" i="4"/>
  <c r="S1455" i="4" s="1"/>
  <c r="Q1455" i="4"/>
  <c r="P1455" i="4"/>
  <c r="O1455" i="4"/>
  <c r="N1455" i="4"/>
  <c r="K1455" i="4"/>
  <c r="G1455" i="4"/>
  <c r="V1454" i="4"/>
  <c r="R1454" i="4"/>
  <c r="Q1454" i="4"/>
  <c r="S1454" i="4" s="1"/>
  <c r="O1454" i="4"/>
  <c r="P1454" i="4" s="1"/>
  <c r="N1454" i="4"/>
  <c r="K1454" i="4"/>
  <c r="G1454" i="4"/>
  <c r="V1453" i="4"/>
  <c r="R1453" i="4"/>
  <c r="S1453" i="4" s="1"/>
  <c r="Q1453" i="4"/>
  <c r="P1453" i="4"/>
  <c r="O1453" i="4"/>
  <c r="N1453" i="4"/>
  <c r="K1453" i="4"/>
  <c r="G1453" i="4"/>
  <c r="V1452" i="4"/>
  <c r="R1452" i="4"/>
  <c r="Q1452" i="4"/>
  <c r="S1452" i="4" s="1"/>
  <c r="O1452" i="4"/>
  <c r="P1452" i="4" s="1"/>
  <c r="N1452" i="4"/>
  <c r="K1452" i="4"/>
  <c r="G1452" i="4"/>
  <c r="V1451" i="4"/>
  <c r="R1451" i="4"/>
  <c r="S1451" i="4" s="1"/>
  <c r="Q1451" i="4"/>
  <c r="P1451" i="4"/>
  <c r="O1451" i="4"/>
  <c r="N1451" i="4"/>
  <c r="K1451" i="4"/>
  <c r="G1451" i="4"/>
  <c r="V1450" i="4"/>
  <c r="R1450" i="4"/>
  <c r="Q1450" i="4"/>
  <c r="S1450" i="4" s="1"/>
  <c r="O1450" i="4"/>
  <c r="P1450" i="4" s="1"/>
  <c r="N1450" i="4"/>
  <c r="K1450" i="4"/>
  <c r="G1450" i="4"/>
  <c r="V1449" i="4"/>
  <c r="R1449" i="4"/>
  <c r="S1449" i="4" s="1"/>
  <c r="Q1449" i="4"/>
  <c r="P1449" i="4"/>
  <c r="O1449" i="4"/>
  <c r="N1449" i="4"/>
  <c r="K1449" i="4"/>
  <c r="G1449" i="4"/>
  <c r="V1448" i="4"/>
  <c r="R1448" i="4"/>
  <c r="Q1448" i="4"/>
  <c r="S1448" i="4" s="1"/>
  <c r="O1448" i="4"/>
  <c r="P1448" i="4" s="1"/>
  <c r="N1448" i="4"/>
  <c r="K1448" i="4"/>
  <c r="G1448" i="4"/>
  <c r="V1447" i="4"/>
  <c r="R1447" i="4"/>
  <c r="S1447" i="4" s="1"/>
  <c r="Q1447" i="4"/>
  <c r="P1447" i="4"/>
  <c r="O1447" i="4"/>
  <c r="N1447" i="4"/>
  <c r="K1447" i="4"/>
  <c r="G1447" i="4"/>
  <c r="V1446" i="4"/>
  <c r="R1446" i="4"/>
  <c r="Q1446" i="4"/>
  <c r="S1446" i="4" s="1"/>
  <c r="O1446" i="4"/>
  <c r="P1446" i="4" s="1"/>
  <c r="N1446" i="4"/>
  <c r="K1446" i="4"/>
  <c r="G1446" i="4"/>
  <c r="V1445" i="4"/>
  <c r="R1445" i="4"/>
  <c r="S1445" i="4" s="1"/>
  <c r="Q1445" i="4"/>
  <c r="P1445" i="4"/>
  <c r="O1445" i="4"/>
  <c r="N1445" i="4"/>
  <c r="K1445" i="4"/>
  <c r="G1445" i="4"/>
  <c r="V1444" i="4"/>
  <c r="R1444" i="4"/>
  <c r="Q1444" i="4"/>
  <c r="S1444" i="4" s="1"/>
  <c r="O1444" i="4"/>
  <c r="P1444" i="4" s="1"/>
  <c r="N1444" i="4"/>
  <c r="K1444" i="4"/>
  <c r="G1444" i="4"/>
  <c r="V1443" i="4"/>
  <c r="R1443" i="4"/>
  <c r="S1443" i="4" s="1"/>
  <c r="Q1443" i="4"/>
  <c r="P1443" i="4"/>
  <c r="O1443" i="4"/>
  <c r="N1443" i="4"/>
  <c r="K1443" i="4"/>
  <c r="G1443" i="4"/>
  <c r="V1442" i="4"/>
  <c r="R1442" i="4"/>
  <c r="Q1442" i="4"/>
  <c r="S1442" i="4" s="1"/>
  <c r="O1442" i="4"/>
  <c r="P1442" i="4" s="1"/>
  <c r="N1442" i="4"/>
  <c r="K1442" i="4"/>
  <c r="G1442" i="4"/>
  <c r="V1441" i="4"/>
  <c r="R1441" i="4"/>
  <c r="S1441" i="4" s="1"/>
  <c r="Q1441" i="4"/>
  <c r="P1441" i="4"/>
  <c r="O1441" i="4"/>
  <c r="N1441" i="4"/>
  <c r="K1441" i="4"/>
  <c r="G1441" i="4"/>
  <c r="V1440" i="4"/>
  <c r="R1440" i="4"/>
  <c r="Q1440" i="4"/>
  <c r="S1440" i="4" s="1"/>
  <c r="O1440" i="4"/>
  <c r="P1440" i="4" s="1"/>
  <c r="N1440" i="4"/>
  <c r="K1440" i="4"/>
  <c r="G1440" i="4"/>
  <c r="V1439" i="4"/>
  <c r="R1439" i="4"/>
  <c r="S1439" i="4" s="1"/>
  <c r="Q1439" i="4"/>
  <c r="P1439" i="4"/>
  <c r="O1439" i="4"/>
  <c r="N1439" i="4"/>
  <c r="K1439" i="4"/>
  <c r="G1439" i="4"/>
  <c r="V1438" i="4"/>
  <c r="R1438" i="4"/>
  <c r="Q1438" i="4"/>
  <c r="S1438" i="4" s="1"/>
  <c r="O1438" i="4"/>
  <c r="P1438" i="4" s="1"/>
  <c r="N1438" i="4"/>
  <c r="K1438" i="4"/>
  <c r="G1438" i="4"/>
  <c r="V1437" i="4"/>
  <c r="R1437" i="4"/>
  <c r="S1437" i="4" s="1"/>
  <c r="Q1437" i="4"/>
  <c r="P1437" i="4"/>
  <c r="O1437" i="4"/>
  <c r="N1437" i="4"/>
  <c r="K1437" i="4"/>
  <c r="G1437" i="4"/>
  <c r="V1436" i="4"/>
  <c r="R1436" i="4"/>
  <c r="S1436" i="4" s="1"/>
  <c r="Q1436" i="4"/>
  <c r="P1436" i="4"/>
  <c r="O1436" i="4"/>
  <c r="N1436" i="4"/>
  <c r="K1436" i="4"/>
  <c r="G1436" i="4"/>
  <c r="V1435" i="4"/>
  <c r="R1435" i="4"/>
  <c r="Q1435" i="4"/>
  <c r="S1435" i="4" s="1"/>
  <c r="O1435" i="4"/>
  <c r="P1435" i="4" s="1"/>
  <c r="N1435" i="4"/>
  <c r="K1435" i="4"/>
  <c r="G1435" i="4"/>
  <c r="V1434" i="4"/>
  <c r="R1434" i="4"/>
  <c r="S1434" i="4" s="1"/>
  <c r="Q1434" i="4"/>
  <c r="P1434" i="4"/>
  <c r="O1434" i="4"/>
  <c r="N1434" i="4"/>
  <c r="K1434" i="4"/>
  <c r="G1434" i="4"/>
  <c r="V1433" i="4"/>
  <c r="R1433" i="4"/>
  <c r="Q1433" i="4"/>
  <c r="S1433" i="4" s="1"/>
  <c r="O1433" i="4"/>
  <c r="P1433" i="4" s="1"/>
  <c r="N1433" i="4"/>
  <c r="K1433" i="4"/>
  <c r="G1433" i="4"/>
  <c r="V1432" i="4"/>
  <c r="R1432" i="4"/>
  <c r="S1432" i="4" s="1"/>
  <c r="Q1432" i="4"/>
  <c r="P1432" i="4"/>
  <c r="O1432" i="4"/>
  <c r="N1432" i="4"/>
  <c r="K1432" i="4"/>
  <c r="G1432" i="4"/>
  <c r="V1431" i="4"/>
  <c r="R1431" i="4"/>
  <c r="Q1431" i="4"/>
  <c r="S1431" i="4" s="1"/>
  <c r="O1431" i="4"/>
  <c r="P1431" i="4" s="1"/>
  <c r="N1431" i="4"/>
  <c r="K1431" i="4"/>
  <c r="G1431" i="4"/>
  <c r="V1430" i="4"/>
  <c r="R1430" i="4"/>
  <c r="S1430" i="4" s="1"/>
  <c r="Q1430" i="4"/>
  <c r="P1430" i="4"/>
  <c r="O1430" i="4"/>
  <c r="N1430" i="4"/>
  <c r="K1430" i="4"/>
  <c r="G1430" i="4"/>
  <c r="V1429" i="4"/>
  <c r="R1429" i="4"/>
  <c r="Q1429" i="4"/>
  <c r="S1429" i="4" s="1"/>
  <c r="O1429" i="4"/>
  <c r="P1429" i="4" s="1"/>
  <c r="N1429" i="4"/>
  <c r="K1429" i="4"/>
  <c r="G1429" i="4"/>
  <c r="V1428" i="4"/>
  <c r="R1428" i="4"/>
  <c r="S1428" i="4" s="1"/>
  <c r="Q1428" i="4"/>
  <c r="P1428" i="4"/>
  <c r="O1428" i="4"/>
  <c r="N1428" i="4"/>
  <c r="K1428" i="4"/>
  <c r="G1428" i="4"/>
  <c r="V1427" i="4"/>
  <c r="R1427" i="4"/>
  <c r="Q1427" i="4"/>
  <c r="S1427" i="4" s="1"/>
  <c r="O1427" i="4"/>
  <c r="P1427" i="4" s="1"/>
  <c r="N1427" i="4"/>
  <c r="K1427" i="4"/>
  <c r="G1427" i="4"/>
  <c r="V1426" i="4"/>
  <c r="R1426" i="4"/>
  <c r="S1426" i="4" s="1"/>
  <c r="Q1426" i="4"/>
  <c r="P1426" i="4"/>
  <c r="O1426" i="4"/>
  <c r="N1426" i="4"/>
  <c r="K1426" i="4"/>
  <c r="G1426" i="4"/>
  <c r="V1425" i="4"/>
  <c r="R1425" i="4"/>
  <c r="Q1425" i="4"/>
  <c r="S1425" i="4" s="1"/>
  <c r="O1425" i="4"/>
  <c r="P1425" i="4" s="1"/>
  <c r="N1425" i="4"/>
  <c r="K1425" i="4"/>
  <c r="G1425" i="4"/>
  <c r="V1424" i="4"/>
  <c r="R1424" i="4"/>
  <c r="S1424" i="4" s="1"/>
  <c r="Q1424" i="4"/>
  <c r="P1424" i="4"/>
  <c r="O1424" i="4"/>
  <c r="N1424" i="4"/>
  <c r="K1424" i="4"/>
  <c r="G1424" i="4"/>
  <c r="V1423" i="4"/>
  <c r="R1423" i="4"/>
  <c r="Q1423" i="4"/>
  <c r="S1423" i="4" s="1"/>
  <c r="O1423" i="4"/>
  <c r="P1423" i="4" s="1"/>
  <c r="N1423" i="4"/>
  <c r="K1423" i="4"/>
  <c r="G1423" i="4"/>
  <c r="V1422" i="4"/>
  <c r="R1422" i="4"/>
  <c r="S1422" i="4" s="1"/>
  <c r="Q1422" i="4"/>
  <c r="P1422" i="4"/>
  <c r="O1422" i="4"/>
  <c r="N1422" i="4"/>
  <c r="K1422" i="4"/>
  <c r="G1422" i="4"/>
  <c r="V1421" i="4"/>
  <c r="R1421" i="4"/>
  <c r="Q1421" i="4"/>
  <c r="S1421" i="4" s="1"/>
  <c r="O1421" i="4"/>
  <c r="P1421" i="4" s="1"/>
  <c r="N1421" i="4"/>
  <c r="K1421" i="4"/>
  <c r="G1421" i="4"/>
  <c r="V1420" i="4"/>
  <c r="R1420" i="4"/>
  <c r="S1420" i="4" s="1"/>
  <c r="Q1420" i="4"/>
  <c r="P1420" i="4"/>
  <c r="O1420" i="4"/>
  <c r="N1420" i="4"/>
  <c r="K1420" i="4"/>
  <c r="G1420" i="4"/>
  <c r="V1419" i="4"/>
  <c r="R1419" i="4"/>
  <c r="Q1419" i="4"/>
  <c r="S1419" i="4" s="1"/>
  <c r="O1419" i="4"/>
  <c r="P1419" i="4" s="1"/>
  <c r="N1419" i="4"/>
  <c r="K1419" i="4"/>
  <c r="G1419" i="4"/>
  <c r="V1418" i="4"/>
  <c r="R1418" i="4"/>
  <c r="S1418" i="4" s="1"/>
  <c r="Q1418" i="4"/>
  <c r="P1418" i="4"/>
  <c r="O1418" i="4"/>
  <c r="N1418" i="4"/>
  <c r="K1418" i="4"/>
  <c r="G1418" i="4"/>
  <c r="V1417" i="4"/>
  <c r="R1417" i="4"/>
  <c r="Q1417" i="4"/>
  <c r="S1417" i="4" s="1"/>
  <c r="O1417" i="4"/>
  <c r="P1417" i="4" s="1"/>
  <c r="N1417" i="4"/>
  <c r="K1417" i="4"/>
  <c r="G1417" i="4"/>
  <c r="V1416" i="4"/>
  <c r="R1416" i="4"/>
  <c r="S1416" i="4" s="1"/>
  <c r="Q1416" i="4"/>
  <c r="P1416" i="4"/>
  <c r="O1416" i="4"/>
  <c r="N1416" i="4"/>
  <c r="K1416" i="4"/>
  <c r="G1416" i="4"/>
  <c r="V1415" i="4"/>
  <c r="R1415" i="4"/>
  <c r="Q1415" i="4"/>
  <c r="S1415" i="4" s="1"/>
  <c r="O1415" i="4"/>
  <c r="P1415" i="4" s="1"/>
  <c r="N1415" i="4"/>
  <c r="K1415" i="4"/>
  <c r="G1415" i="4"/>
  <c r="V1414" i="4"/>
  <c r="R1414" i="4"/>
  <c r="S1414" i="4" s="1"/>
  <c r="Q1414" i="4"/>
  <c r="P1414" i="4"/>
  <c r="O1414" i="4"/>
  <c r="N1414" i="4"/>
  <c r="K1414" i="4"/>
  <c r="G1414" i="4"/>
  <c r="V1413" i="4"/>
  <c r="R1413" i="4"/>
  <c r="Q1413" i="4"/>
  <c r="S1413" i="4" s="1"/>
  <c r="O1413" i="4"/>
  <c r="P1413" i="4" s="1"/>
  <c r="N1413" i="4"/>
  <c r="K1413" i="4"/>
  <c r="G1413" i="4"/>
  <c r="V1412" i="4"/>
  <c r="R1412" i="4"/>
  <c r="S1412" i="4" s="1"/>
  <c r="Q1412" i="4"/>
  <c r="P1412" i="4"/>
  <c r="O1412" i="4"/>
  <c r="N1412" i="4"/>
  <c r="K1412" i="4"/>
  <c r="G1412" i="4"/>
  <c r="V1411" i="4"/>
  <c r="R1411" i="4"/>
  <c r="S1411" i="4" s="1"/>
  <c r="Q1411" i="4"/>
  <c r="P1411" i="4"/>
  <c r="O1411" i="4"/>
  <c r="N1411" i="4"/>
  <c r="K1411" i="4"/>
  <c r="G1411" i="4"/>
  <c r="V1410" i="4"/>
  <c r="R1410" i="4"/>
  <c r="Q1410" i="4"/>
  <c r="S1410" i="4" s="1"/>
  <c r="O1410" i="4"/>
  <c r="P1410" i="4" s="1"/>
  <c r="N1410" i="4"/>
  <c r="K1410" i="4"/>
  <c r="G1410" i="4"/>
  <c r="V1409" i="4"/>
  <c r="R1409" i="4"/>
  <c r="S1409" i="4" s="1"/>
  <c r="Q1409" i="4"/>
  <c r="P1409" i="4"/>
  <c r="O1409" i="4"/>
  <c r="N1409" i="4"/>
  <c r="K1409" i="4"/>
  <c r="G1409" i="4"/>
  <c r="V1408" i="4"/>
  <c r="R1408" i="4"/>
  <c r="Q1408" i="4"/>
  <c r="S1408" i="4" s="1"/>
  <c r="O1408" i="4"/>
  <c r="P1408" i="4" s="1"/>
  <c r="N1408" i="4"/>
  <c r="K1408" i="4"/>
  <c r="G1408" i="4"/>
  <c r="V1407" i="4"/>
  <c r="R1407" i="4"/>
  <c r="S1407" i="4" s="1"/>
  <c r="Q1407" i="4"/>
  <c r="P1407" i="4"/>
  <c r="O1407" i="4"/>
  <c r="N1407" i="4"/>
  <c r="K1407" i="4"/>
  <c r="G1407" i="4"/>
  <c r="V1406" i="4"/>
  <c r="R1406" i="4"/>
  <c r="Q1406" i="4"/>
  <c r="S1406" i="4" s="1"/>
  <c r="O1406" i="4"/>
  <c r="P1406" i="4" s="1"/>
  <c r="N1406" i="4"/>
  <c r="K1406" i="4"/>
  <c r="G1406" i="4"/>
  <c r="V1405" i="4"/>
  <c r="R1405" i="4"/>
  <c r="S1405" i="4" s="1"/>
  <c r="Q1405" i="4"/>
  <c r="P1405" i="4"/>
  <c r="O1405" i="4"/>
  <c r="N1405" i="4"/>
  <c r="K1405" i="4"/>
  <c r="G1405" i="4"/>
  <c r="V1404" i="4"/>
  <c r="R1404" i="4"/>
  <c r="Q1404" i="4"/>
  <c r="S1404" i="4" s="1"/>
  <c r="O1404" i="4"/>
  <c r="P1404" i="4" s="1"/>
  <c r="N1404" i="4"/>
  <c r="K1404" i="4"/>
  <c r="G1404" i="4"/>
  <c r="V1403" i="4"/>
  <c r="R1403" i="4"/>
  <c r="S1403" i="4" s="1"/>
  <c r="Q1403" i="4"/>
  <c r="P1403" i="4"/>
  <c r="O1403" i="4"/>
  <c r="N1403" i="4"/>
  <c r="K1403" i="4"/>
  <c r="G1403" i="4"/>
  <c r="V1402" i="4"/>
  <c r="R1402" i="4"/>
  <c r="Q1402" i="4"/>
  <c r="S1402" i="4" s="1"/>
  <c r="O1402" i="4"/>
  <c r="P1402" i="4" s="1"/>
  <c r="N1402" i="4"/>
  <c r="K1402" i="4"/>
  <c r="G1402" i="4"/>
  <c r="V1401" i="4"/>
  <c r="R1401" i="4"/>
  <c r="S1401" i="4" s="1"/>
  <c r="Q1401" i="4"/>
  <c r="P1401" i="4"/>
  <c r="O1401" i="4"/>
  <c r="N1401" i="4"/>
  <c r="K1401" i="4"/>
  <c r="G1401" i="4"/>
  <c r="V1400" i="4"/>
  <c r="R1400" i="4"/>
  <c r="Q1400" i="4"/>
  <c r="S1400" i="4" s="1"/>
  <c r="O1400" i="4"/>
  <c r="P1400" i="4" s="1"/>
  <c r="N1400" i="4"/>
  <c r="K1400" i="4"/>
  <c r="G1400" i="4"/>
  <c r="V1399" i="4"/>
  <c r="R1399" i="4"/>
  <c r="S1399" i="4" s="1"/>
  <c r="Q1399" i="4"/>
  <c r="P1399" i="4"/>
  <c r="O1399" i="4"/>
  <c r="N1399" i="4"/>
  <c r="K1399" i="4"/>
  <c r="G1399" i="4"/>
  <c r="V1398" i="4"/>
  <c r="R1398" i="4"/>
  <c r="Q1398" i="4"/>
  <c r="S1398" i="4" s="1"/>
  <c r="O1398" i="4"/>
  <c r="P1398" i="4" s="1"/>
  <c r="N1398" i="4"/>
  <c r="K1398" i="4"/>
  <c r="G1398" i="4"/>
  <c r="V1397" i="4"/>
  <c r="R1397" i="4"/>
  <c r="S1397" i="4" s="1"/>
  <c r="Q1397" i="4"/>
  <c r="P1397" i="4"/>
  <c r="O1397" i="4"/>
  <c r="N1397" i="4"/>
  <c r="K1397" i="4"/>
  <c r="G1397" i="4"/>
  <c r="V1396" i="4"/>
  <c r="R1396" i="4"/>
  <c r="Q1396" i="4"/>
  <c r="S1396" i="4" s="1"/>
  <c r="O1396" i="4"/>
  <c r="P1396" i="4" s="1"/>
  <c r="N1396" i="4"/>
  <c r="K1396" i="4"/>
  <c r="G1396" i="4"/>
  <c r="V1395" i="4"/>
  <c r="R1395" i="4"/>
  <c r="S1395" i="4" s="1"/>
  <c r="Q1395" i="4"/>
  <c r="P1395" i="4"/>
  <c r="O1395" i="4"/>
  <c r="N1395" i="4"/>
  <c r="K1395" i="4"/>
  <c r="G1395" i="4"/>
  <c r="V1394" i="4"/>
  <c r="R1394" i="4"/>
  <c r="Q1394" i="4"/>
  <c r="S1394" i="4" s="1"/>
  <c r="O1394" i="4"/>
  <c r="P1394" i="4" s="1"/>
  <c r="N1394" i="4"/>
  <c r="K1394" i="4"/>
  <c r="G1394" i="4"/>
  <c r="V1393" i="4"/>
  <c r="R1393" i="4"/>
  <c r="S1393" i="4" s="1"/>
  <c r="Q1393" i="4"/>
  <c r="P1393" i="4"/>
  <c r="O1393" i="4"/>
  <c r="N1393" i="4"/>
  <c r="K1393" i="4"/>
  <c r="G1393" i="4"/>
  <c r="V1392" i="4"/>
  <c r="R1392" i="4"/>
  <c r="Q1392" i="4"/>
  <c r="S1392" i="4" s="1"/>
  <c r="O1392" i="4"/>
  <c r="P1392" i="4" s="1"/>
  <c r="N1392" i="4"/>
  <c r="K1392" i="4"/>
  <c r="G1392" i="4"/>
  <c r="V1391" i="4"/>
  <c r="R1391" i="4"/>
  <c r="S1391" i="4" s="1"/>
  <c r="Q1391" i="4"/>
  <c r="P1391" i="4"/>
  <c r="O1391" i="4"/>
  <c r="N1391" i="4"/>
  <c r="K1391" i="4"/>
  <c r="G1391" i="4"/>
  <c r="V1390" i="4"/>
  <c r="R1390" i="4"/>
  <c r="Q1390" i="4"/>
  <c r="S1390" i="4" s="1"/>
  <c r="O1390" i="4"/>
  <c r="P1390" i="4" s="1"/>
  <c r="N1390" i="4"/>
  <c r="K1390" i="4"/>
  <c r="G1390" i="4"/>
  <c r="V1389" i="4"/>
  <c r="R1389" i="4"/>
  <c r="S1389" i="4" s="1"/>
  <c r="Q1389" i="4"/>
  <c r="P1389" i="4"/>
  <c r="O1389" i="4"/>
  <c r="N1389" i="4"/>
  <c r="K1389" i="4"/>
  <c r="G1389" i="4"/>
  <c r="V1388" i="4"/>
  <c r="R1388" i="4"/>
  <c r="Q1388" i="4"/>
  <c r="S1388" i="4" s="1"/>
  <c r="O1388" i="4"/>
  <c r="P1388" i="4" s="1"/>
  <c r="N1388" i="4"/>
  <c r="K1388" i="4"/>
  <c r="G1388" i="4"/>
  <c r="V1387" i="4"/>
  <c r="R1387" i="4"/>
  <c r="S1387" i="4" s="1"/>
  <c r="Q1387" i="4"/>
  <c r="P1387" i="4"/>
  <c r="O1387" i="4"/>
  <c r="N1387" i="4"/>
  <c r="K1387" i="4"/>
  <c r="G1387" i="4"/>
  <c r="V1386" i="4"/>
  <c r="R1386" i="4"/>
  <c r="Q1386" i="4"/>
  <c r="S1386" i="4" s="1"/>
  <c r="O1386" i="4"/>
  <c r="P1386" i="4" s="1"/>
  <c r="N1386" i="4"/>
  <c r="K1386" i="4"/>
  <c r="G1386" i="4"/>
  <c r="V1385" i="4"/>
  <c r="R1385" i="4"/>
  <c r="S1385" i="4" s="1"/>
  <c r="Q1385" i="4"/>
  <c r="P1385" i="4"/>
  <c r="O1385" i="4"/>
  <c r="N1385" i="4"/>
  <c r="K1385" i="4"/>
  <c r="G1385" i="4"/>
  <c r="V1384" i="4"/>
  <c r="R1384" i="4"/>
  <c r="Q1384" i="4"/>
  <c r="S1384" i="4" s="1"/>
  <c r="O1384" i="4"/>
  <c r="P1384" i="4" s="1"/>
  <c r="N1384" i="4"/>
  <c r="K1384" i="4"/>
  <c r="G1384" i="4"/>
  <c r="V1383" i="4"/>
  <c r="R1383" i="4"/>
  <c r="S1383" i="4" s="1"/>
  <c r="Q1383" i="4"/>
  <c r="P1383" i="4"/>
  <c r="O1383" i="4"/>
  <c r="N1383" i="4"/>
  <c r="K1383" i="4"/>
  <c r="G1383" i="4"/>
  <c r="V1382" i="4"/>
  <c r="R1382" i="4"/>
  <c r="Q1382" i="4"/>
  <c r="S1382" i="4" s="1"/>
  <c r="O1382" i="4"/>
  <c r="P1382" i="4" s="1"/>
  <c r="N1382" i="4"/>
  <c r="K1382" i="4"/>
  <c r="G1382" i="4"/>
  <c r="V1381" i="4"/>
  <c r="R1381" i="4"/>
  <c r="S1381" i="4" s="1"/>
  <c r="Q1381" i="4"/>
  <c r="P1381" i="4"/>
  <c r="O1381" i="4"/>
  <c r="N1381" i="4"/>
  <c r="K1381" i="4"/>
  <c r="G1381" i="4"/>
  <c r="V1380" i="4"/>
  <c r="R1380" i="4"/>
  <c r="Q1380" i="4"/>
  <c r="S1380" i="4" s="1"/>
  <c r="O1380" i="4"/>
  <c r="P1380" i="4" s="1"/>
  <c r="N1380" i="4"/>
  <c r="K1380" i="4"/>
  <c r="G1380" i="4"/>
  <c r="V1379" i="4"/>
  <c r="R1379" i="4"/>
  <c r="S1379" i="4" s="1"/>
  <c r="Q1379" i="4"/>
  <c r="P1379" i="4"/>
  <c r="O1379" i="4"/>
  <c r="N1379" i="4"/>
  <c r="K1379" i="4"/>
  <c r="G1379" i="4"/>
  <c r="V1378" i="4"/>
  <c r="R1378" i="4"/>
  <c r="Q1378" i="4"/>
  <c r="S1378" i="4" s="1"/>
  <c r="O1378" i="4"/>
  <c r="P1378" i="4" s="1"/>
  <c r="N1378" i="4"/>
  <c r="K1378" i="4"/>
  <c r="G1378" i="4"/>
  <c r="V1377" i="4"/>
  <c r="R1377" i="4"/>
  <c r="S1377" i="4" s="1"/>
  <c r="Q1377" i="4"/>
  <c r="P1377" i="4"/>
  <c r="O1377" i="4"/>
  <c r="N1377" i="4"/>
  <c r="K1377" i="4"/>
  <c r="G1377" i="4"/>
  <c r="V1376" i="4"/>
  <c r="R1376" i="4"/>
  <c r="Q1376" i="4"/>
  <c r="S1376" i="4" s="1"/>
  <c r="O1376" i="4"/>
  <c r="P1376" i="4" s="1"/>
  <c r="N1376" i="4"/>
  <c r="K1376" i="4"/>
  <c r="G1376" i="4"/>
  <c r="V1375" i="4"/>
  <c r="R1375" i="4"/>
  <c r="S1375" i="4" s="1"/>
  <c r="Q1375" i="4"/>
  <c r="P1375" i="4"/>
  <c r="O1375" i="4"/>
  <c r="N1375" i="4"/>
  <c r="K1375" i="4"/>
  <c r="G1375" i="4"/>
  <c r="V1374" i="4"/>
  <c r="R1374" i="4"/>
  <c r="Q1374" i="4"/>
  <c r="S1374" i="4" s="1"/>
  <c r="O1374" i="4"/>
  <c r="P1374" i="4" s="1"/>
  <c r="N1374" i="4"/>
  <c r="K1374" i="4"/>
  <c r="G1374" i="4"/>
  <c r="V1373" i="4"/>
  <c r="R1373" i="4"/>
  <c r="S1373" i="4" s="1"/>
  <c r="Q1373" i="4"/>
  <c r="P1373" i="4"/>
  <c r="O1373" i="4"/>
  <c r="N1373" i="4"/>
  <c r="K1373" i="4"/>
  <c r="G1373" i="4"/>
  <c r="V1372" i="4"/>
  <c r="R1372" i="4"/>
  <c r="Q1372" i="4"/>
  <c r="S1372" i="4" s="1"/>
  <c r="O1372" i="4"/>
  <c r="P1372" i="4" s="1"/>
  <c r="N1372" i="4"/>
  <c r="K1372" i="4"/>
  <c r="G1372" i="4"/>
  <c r="V1371" i="4"/>
  <c r="R1371" i="4"/>
  <c r="S1371" i="4" s="1"/>
  <c r="Q1371" i="4"/>
  <c r="P1371" i="4"/>
  <c r="O1371" i="4"/>
  <c r="N1371" i="4"/>
  <c r="K1371" i="4"/>
  <c r="G1371" i="4"/>
  <c r="V1370" i="4"/>
  <c r="R1370" i="4"/>
  <c r="Q1370" i="4"/>
  <c r="S1370" i="4" s="1"/>
  <c r="O1370" i="4"/>
  <c r="P1370" i="4" s="1"/>
  <c r="N1370" i="4"/>
  <c r="K1370" i="4"/>
  <c r="G1370" i="4"/>
  <c r="V1369" i="4"/>
  <c r="R1369" i="4"/>
  <c r="S1369" i="4" s="1"/>
  <c r="Q1369" i="4"/>
  <c r="P1369" i="4"/>
  <c r="O1369" i="4"/>
  <c r="N1369" i="4"/>
  <c r="K1369" i="4"/>
  <c r="G1369" i="4"/>
  <c r="V1368" i="4"/>
  <c r="R1368" i="4"/>
  <c r="Q1368" i="4"/>
  <c r="S1368" i="4" s="1"/>
  <c r="O1368" i="4"/>
  <c r="P1368" i="4" s="1"/>
  <c r="N1368" i="4"/>
  <c r="K1368" i="4"/>
  <c r="G1368" i="4"/>
  <c r="V1367" i="4"/>
  <c r="R1367" i="4"/>
  <c r="S1367" i="4" s="1"/>
  <c r="Q1367" i="4"/>
  <c r="P1367" i="4"/>
  <c r="O1367" i="4"/>
  <c r="N1367" i="4"/>
  <c r="K1367" i="4"/>
  <c r="G1367" i="4"/>
  <c r="V1366" i="4"/>
  <c r="R1366" i="4"/>
  <c r="Q1366" i="4"/>
  <c r="S1366" i="4" s="1"/>
  <c r="O1366" i="4"/>
  <c r="P1366" i="4" s="1"/>
  <c r="N1366" i="4"/>
  <c r="K1366" i="4"/>
  <c r="G1366" i="4"/>
  <c r="V1365" i="4"/>
  <c r="R1365" i="4"/>
  <c r="S1365" i="4" s="1"/>
  <c r="Q1365" i="4"/>
  <c r="P1365" i="4"/>
  <c r="O1365" i="4"/>
  <c r="N1365" i="4"/>
  <c r="K1365" i="4"/>
  <c r="G1365" i="4"/>
  <c r="V1364" i="4"/>
  <c r="R1364" i="4"/>
  <c r="Q1364" i="4"/>
  <c r="S1364" i="4" s="1"/>
  <c r="O1364" i="4"/>
  <c r="P1364" i="4" s="1"/>
  <c r="N1364" i="4"/>
  <c r="K1364" i="4"/>
  <c r="G1364" i="4"/>
  <c r="V1363" i="4"/>
  <c r="R1363" i="4"/>
  <c r="S1363" i="4" s="1"/>
  <c r="Q1363" i="4"/>
  <c r="P1363" i="4"/>
  <c r="O1363" i="4"/>
  <c r="N1363" i="4"/>
  <c r="K1363" i="4"/>
  <c r="G1363" i="4"/>
  <c r="V1362" i="4"/>
  <c r="R1362" i="4"/>
  <c r="Q1362" i="4"/>
  <c r="S1362" i="4" s="1"/>
  <c r="O1362" i="4"/>
  <c r="P1362" i="4" s="1"/>
  <c r="N1362" i="4"/>
  <c r="K1362" i="4"/>
  <c r="G1362" i="4"/>
  <c r="V1361" i="4"/>
  <c r="R1361" i="4"/>
  <c r="S1361" i="4" s="1"/>
  <c r="Q1361" i="4"/>
  <c r="P1361" i="4"/>
  <c r="O1361" i="4"/>
  <c r="N1361" i="4"/>
  <c r="K1361" i="4"/>
  <c r="G1361" i="4"/>
  <c r="V1360" i="4"/>
  <c r="R1360" i="4"/>
  <c r="Q1360" i="4"/>
  <c r="S1360" i="4" s="1"/>
  <c r="O1360" i="4"/>
  <c r="P1360" i="4" s="1"/>
  <c r="N1360" i="4"/>
  <c r="K1360" i="4"/>
  <c r="G1360" i="4"/>
  <c r="V1359" i="4"/>
  <c r="R1359" i="4"/>
  <c r="S1359" i="4" s="1"/>
  <c r="Q1359" i="4"/>
  <c r="P1359" i="4"/>
  <c r="O1359" i="4"/>
  <c r="N1359" i="4"/>
  <c r="K1359" i="4"/>
  <c r="G1359" i="4"/>
  <c r="V1358" i="4"/>
  <c r="R1358" i="4"/>
  <c r="Q1358" i="4"/>
  <c r="S1358" i="4" s="1"/>
  <c r="O1358" i="4"/>
  <c r="P1358" i="4" s="1"/>
  <c r="N1358" i="4"/>
  <c r="K1358" i="4"/>
  <c r="G1358" i="4"/>
  <c r="V1357" i="4"/>
  <c r="R1357" i="4"/>
  <c r="S1357" i="4" s="1"/>
  <c r="Q1357" i="4"/>
  <c r="P1357" i="4"/>
  <c r="O1357" i="4"/>
  <c r="N1357" i="4"/>
  <c r="K1357" i="4"/>
  <c r="G1357" i="4"/>
  <c r="V1356" i="4"/>
  <c r="R1356" i="4"/>
  <c r="Q1356" i="4"/>
  <c r="S1356" i="4" s="1"/>
  <c r="O1356" i="4"/>
  <c r="P1356" i="4" s="1"/>
  <c r="N1356" i="4"/>
  <c r="K1356" i="4"/>
  <c r="G1356" i="4"/>
  <c r="V1355" i="4"/>
  <c r="R1355" i="4"/>
  <c r="S1355" i="4" s="1"/>
  <c r="Q1355" i="4"/>
  <c r="P1355" i="4"/>
  <c r="O1355" i="4"/>
  <c r="N1355" i="4"/>
  <c r="K1355" i="4"/>
  <c r="G1355" i="4"/>
  <c r="V1354" i="4"/>
  <c r="R1354" i="4"/>
  <c r="Q1354" i="4"/>
  <c r="S1354" i="4" s="1"/>
  <c r="O1354" i="4"/>
  <c r="P1354" i="4" s="1"/>
  <c r="N1354" i="4"/>
  <c r="K1354" i="4"/>
  <c r="G1354" i="4"/>
  <c r="V1353" i="4"/>
  <c r="R1353" i="4"/>
  <c r="S1353" i="4" s="1"/>
  <c r="Q1353" i="4"/>
  <c r="P1353" i="4"/>
  <c r="O1353" i="4"/>
  <c r="N1353" i="4"/>
  <c r="K1353" i="4"/>
  <c r="G1353" i="4"/>
  <c r="V1352" i="4"/>
  <c r="R1352" i="4"/>
  <c r="Q1352" i="4"/>
  <c r="S1352" i="4" s="1"/>
  <c r="O1352" i="4"/>
  <c r="P1352" i="4" s="1"/>
  <c r="N1352" i="4"/>
  <c r="K1352" i="4"/>
  <c r="G1352" i="4"/>
  <c r="V1351" i="4"/>
  <c r="R1351" i="4"/>
  <c r="S1351" i="4" s="1"/>
  <c r="Q1351" i="4"/>
  <c r="P1351" i="4"/>
  <c r="O1351" i="4"/>
  <c r="N1351" i="4"/>
  <c r="K1351" i="4"/>
  <c r="G1351" i="4"/>
  <c r="V1350" i="4"/>
  <c r="R1350" i="4"/>
  <c r="Q1350" i="4"/>
  <c r="S1350" i="4" s="1"/>
  <c r="O1350" i="4"/>
  <c r="P1350" i="4" s="1"/>
  <c r="N1350" i="4"/>
  <c r="K1350" i="4"/>
  <c r="G1350" i="4"/>
  <c r="V1349" i="4"/>
  <c r="R1349" i="4"/>
  <c r="S1349" i="4" s="1"/>
  <c r="Q1349" i="4"/>
  <c r="P1349" i="4"/>
  <c r="O1349" i="4"/>
  <c r="N1349" i="4"/>
  <c r="K1349" i="4"/>
  <c r="G1349" i="4"/>
  <c r="V1348" i="4"/>
  <c r="R1348" i="4"/>
  <c r="Q1348" i="4"/>
  <c r="S1348" i="4" s="1"/>
  <c r="O1348" i="4"/>
  <c r="P1348" i="4" s="1"/>
  <c r="N1348" i="4"/>
  <c r="K1348" i="4"/>
  <c r="G1348" i="4"/>
  <c r="V1347" i="4"/>
  <c r="R1347" i="4"/>
  <c r="S1347" i="4" s="1"/>
  <c r="Q1347" i="4"/>
  <c r="P1347" i="4"/>
  <c r="O1347" i="4"/>
  <c r="N1347" i="4"/>
  <c r="K1347" i="4"/>
  <c r="G1347" i="4"/>
  <c r="V1346" i="4"/>
  <c r="R1346" i="4"/>
  <c r="Q1346" i="4"/>
  <c r="S1346" i="4" s="1"/>
  <c r="O1346" i="4"/>
  <c r="P1346" i="4" s="1"/>
  <c r="N1346" i="4"/>
  <c r="K1346" i="4"/>
  <c r="G1346" i="4"/>
  <c r="V1345" i="4"/>
  <c r="R1345" i="4"/>
  <c r="S1345" i="4" s="1"/>
  <c r="Q1345" i="4"/>
  <c r="P1345" i="4"/>
  <c r="O1345" i="4"/>
  <c r="N1345" i="4"/>
  <c r="K1345" i="4"/>
  <c r="G1345" i="4"/>
  <c r="V1344" i="4"/>
  <c r="R1344" i="4"/>
  <c r="Q1344" i="4"/>
  <c r="S1344" i="4" s="1"/>
  <c r="O1344" i="4"/>
  <c r="P1344" i="4" s="1"/>
  <c r="N1344" i="4"/>
  <c r="K1344" i="4"/>
  <c r="G1344" i="4"/>
  <c r="V1343" i="4"/>
  <c r="R1343" i="4"/>
  <c r="S1343" i="4" s="1"/>
  <c r="Q1343" i="4"/>
  <c r="P1343" i="4"/>
  <c r="O1343" i="4"/>
  <c r="N1343" i="4"/>
  <c r="K1343" i="4"/>
  <c r="G1343" i="4"/>
  <c r="V1342" i="4"/>
  <c r="R1342" i="4"/>
  <c r="Q1342" i="4"/>
  <c r="S1342" i="4" s="1"/>
  <c r="O1342" i="4"/>
  <c r="P1342" i="4" s="1"/>
  <c r="N1342" i="4"/>
  <c r="K1342" i="4"/>
  <c r="G1342" i="4"/>
  <c r="V1341" i="4"/>
  <c r="R1341" i="4"/>
  <c r="S1341" i="4" s="1"/>
  <c r="Q1341" i="4"/>
  <c r="P1341" i="4"/>
  <c r="O1341" i="4"/>
  <c r="N1341" i="4"/>
  <c r="K1341" i="4"/>
  <c r="G1341" i="4"/>
  <c r="V1340" i="4"/>
  <c r="R1340" i="4"/>
  <c r="Q1340" i="4"/>
  <c r="S1340" i="4" s="1"/>
  <c r="O1340" i="4"/>
  <c r="P1340" i="4" s="1"/>
  <c r="N1340" i="4"/>
  <c r="K1340" i="4"/>
  <c r="G1340" i="4"/>
  <c r="V1339" i="4"/>
  <c r="R1339" i="4"/>
  <c r="S1339" i="4" s="1"/>
  <c r="Q1339" i="4"/>
  <c r="P1339" i="4"/>
  <c r="O1339" i="4"/>
  <c r="N1339" i="4"/>
  <c r="K1339" i="4"/>
  <c r="G1339" i="4"/>
  <c r="V1338" i="4"/>
  <c r="R1338" i="4"/>
  <c r="Q1338" i="4"/>
  <c r="S1338" i="4" s="1"/>
  <c r="O1338" i="4"/>
  <c r="P1338" i="4" s="1"/>
  <c r="N1338" i="4"/>
  <c r="K1338" i="4"/>
  <c r="G1338" i="4"/>
  <c r="V1337" i="4"/>
  <c r="R1337" i="4"/>
  <c r="S1337" i="4" s="1"/>
  <c r="Q1337" i="4"/>
  <c r="P1337" i="4"/>
  <c r="O1337" i="4"/>
  <c r="N1337" i="4"/>
  <c r="K1337" i="4"/>
  <c r="G1337" i="4"/>
  <c r="V1336" i="4"/>
  <c r="R1336" i="4"/>
  <c r="Q1336" i="4"/>
  <c r="S1336" i="4" s="1"/>
  <c r="O1336" i="4"/>
  <c r="P1336" i="4" s="1"/>
  <c r="N1336" i="4"/>
  <c r="K1336" i="4"/>
  <c r="G1336" i="4"/>
  <c r="V1335" i="4"/>
  <c r="R1335" i="4"/>
  <c r="S1335" i="4" s="1"/>
  <c r="Q1335" i="4"/>
  <c r="P1335" i="4"/>
  <c r="O1335" i="4"/>
  <c r="N1335" i="4"/>
  <c r="K1335" i="4"/>
  <c r="G1335" i="4"/>
  <c r="V1334" i="4"/>
  <c r="R1334" i="4"/>
  <c r="Q1334" i="4"/>
  <c r="S1334" i="4" s="1"/>
  <c r="O1334" i="4"/>
  <c r="P1334" i="4" s="1"/>
  <c r="N1334" i="4"/>
  <c r="K1334" i="4"/>
  <c r="G1334" i="4"/>
  <c r="V1333" i="4"/>
  <c r="R1333" i="4"/>
  <c r="S1333" i="4" s="1"/>
  <c r="Q1333" i="4"/>
  <c r="P1333" i="4"/>
  <c r="O1333" i="4"/>
  <c r="N1333" i="4"/>
  <c r="K1333" i="4"/>
  <c r="G1333" i="4"/>
  <c r="V1332" i="4"/>
  <c r="R1332" i="4"/>
  <c r="Q1332" i="4"/>
  <c r="S1332" i="4" s="1"/>
  <c r="O1332" i="4"/>
  <c r="P1332" i="4" s="1"/>
  <c r="N1332" i="4"/>
  <c r="K1332" i="4"/>
  <c r="G1332" i="4"/>
  <c r="V1331" i="4"/>
  <c r="R1331" i="4"/>
  <c r="S1331" i="4" s="1"/>
  <c r="Q1331" i="4"/>
  <c r="P1331" i="4"/>
  <c r="O1331" i="4"/>
  <c r="N1331" i="4"/>
  <c r="K1331" i="4"/>
  <c r="G1331" i="4"/>
  <c r="V1330" i="4"/>
  <c r="R1330" i="4"/>
  <c r="Q1330" i="4"/>
  <c r="S1330" i="4" s="1"/>
  <c r="O1330" i="4"/>
  <c r="P1330" i="4" s="1"/>
  <c r="N1330" i="4"/>
  <c r="K1330" i="4"/>
  <c r="G1330" i="4"/>
  <c r="V1329" i="4"/>
  <c r="R1329" i="4"/>
  <c r="S1329" i="4" s="1"/>
  <c r="Q1329" i="4"/>
  <c r="P1329" i="4"/>
  <c r="O1329" i="4"/>
  <c r="N1329" i="4"/>
  <c r="K1329" i="4"/>
  <c r="G1329" i="4"/>
  <c r="V1328" i="4"/>
  <c r="R1328" i="4"/>
  <c r="Q1328" i="4"/>
  <c r="S1328" i="4" s="1"/>
  <c r="O1328" i="4"/>
  <c r="P1328" i="4" s="1"/>
  <c r="N1328" i="4"/>
  <c r="K1328" i="4"/>
  <c r="G1328" i="4"/>
  <c r="V1327" i="4"/>
  <c r="R1327" i="4"/>
  <c r="S1327" i="4" s="1"/>
  <c r="Q1327" i="4"/>
  <c r="P1327" i="4"/>
  <c r="O1327" i="4"/>
  <c r="N1327" i="4"/>
  <c r="K1327" i="4"/>
  <c r="G1327" i="4"/>
  <c r="V1326" i="4"/>
  <c r="R1326" i="4"/>
  <c r="Q1326" i="4"/>
  <c r="S1326" i="4" s="1"/>
  <c r="O1326" i="4"/>
  <c r="P1326" i="4" s="1"/>
  <c r="N1326" i="4"/>
  <c r="K1326" i="4"/>
  <c r="G1326" i="4"/>
  <c r="V1325" i="4"/>
  <c r="R1325" i="4"/>
  <c r="S1325" i="4" s="1"/>
  <c r="Q1325" i="4"/>
  <c r="P1325" i="4"/>
  <c r="O1325" i="4"/>
  <c r="N1325" i="4"/>
  <c r="K1325" i="4"/>
  <c r="G1325" i="4"/>
  <c r="V1324" i="4"/>
  <c r="R1324" i="4"/>
  <c r="Q1324" i="4"/>
  <c r="S1324" i="4" s="1"/>
  <c r="O1324" i="4"/>
  <c r="P1324" i="4" s="1"/>
  <c r="N1324" i="4"/>
  <c r="K1324" i="4"/>
  <c r="G1324" i="4"/>
  <c r="V1323" i="4"/>
  <c r="R1323" i="4"/>
  <c r="S1323" i="4" s="1"/>
  <c r="Q1323" i="4"/>
  <c r="P1323" i="4"/>
  <c r="O1323" i="4"/>
  <c r="N1323" i="4"/>
  <c r="K1323" i="4"/>
  <c r="G1323" i="4"/>
  <c r="V1322" i="4"/>
  <c r="R1322" i="4"/>
  <c r="Q1322" i="4"/>
  <c r="S1322" i="4" s="1"/>
  <c r="O1322" i="4"/>
  <c r="P1322" i="4" s="1"/>
  <c r="N1322" i="4"/>
  <c r="K1322" i="4"/>
  <c r="G1322" i="4"/>
  <c r="V1321" i="4"/>
  <c r="R1321" i="4"/>
  <c r="S1321" i="4" s="1"/>
  <c r="Q1321" i="4"/>
  <c r="P1321" i="4"/>
  <c r="O1321" i="4"/>
  <c r="N1321" i="4"/>
  <c r="K1321" i="4"/>
  <c r="G1321" i="4"/>
  <c r="V1320" i="4"/>
  <c r="R1320" i="4"/>
  <c r="Q1320" i="4"/>
  <c r="S1320" i="4" s="1"/>
  <c r="O1320" i="4"/>
  <c r="P1320" i="4" s="1"/>
  <c r="N1320" i="4"/>
  <c r="K1320" i="4"/>
  <c r="G1320" i="4"/>
  <c r="V1319" i="4"/>
  <c r="R1319" i="4"/>
  <c r="S1319" i="4" s="1"/>
  <c r="Q1319" i="4"/>
  <c r="P1319" i="4"/>
  <c r="O1319" i="4"/>
  <c r="N1319" i="4"/>
  <c r="K1319" i="4"/>
  <c r="G1319" i="4"/>
  <c r="V1318" i="4"/>
  <c r="R1318" i="4"/>
  <c r="Q1318" i="4"/>
  <c r="S1318" i="4" s="1"/>
  <c r="O1318" i="4"/>
  <c r="P1318" i="4" s="1"/>
  <c r="N1318" i="4"/>
  <c r="K1318" i="4"/>
  <c r="G1318" i="4"/>
  <c r="V1317" i="4"/>
  <c r="R1317" i="4"/>
  <c r="S1317" i="4" s="1"/>
  <c r="Q1317" i="4"/>
  <c r="P1317" i="4"/>
  <c r="O1317" i="4"/>
  <c r="N1317" i="4"/>
  <c r="K1317" i="4"/>
  <c r="G1317" i="4"/>
  <c r="V1316" i="4"/>
  <c r="R1316" i="4"/>
  <c r="Q1316" i="4"/>
  <c r="S1316" i="4" s="1"/>
  <c r="O1316" i="4"/>
  <c r="P1316" i="4" s="1"/>
  <c r="N1316" i="4"/>
  <c r="K1316" i="4"/>
  <c r="G1316" i="4"/>
  <c r="V1315" i="4"/>
  <c r="R1315" i="4"/>
  <c r="S1315" i="4" s="1"/>
  <c r="Q1315" i="4"/>
  <c r="P1315" i="4"/>
  <c r="O1315" i="4"/>
  <c r="N1315" i="4"/>
  <c r="K1315" i="4"/>
  <c r="G1315" i="4"/>
  <c r="V1314" i="4"/>
  <c r="R1314" i="4"/>
  <c r="Q1314" i="4"/>
  <c r="S1314" i="4" s="1"/>
  <c r="O1314" i="4"/>
  <c r="P1314" i="4" s="1"/>
  <c r="N1314" i="4"/>
  <c r="K1314" i="4"/>
  <c r="G1314" i="4"/>
  <c r="V1313" i="4"/>
  <c r="R1313" i="4"/>
  <c r="S1313" i="4" s="1"/>
  <c r="Q1313" i="4"/>
  <c r="P1313" i="4"/>
  <c r="O1313" i="4"/>
  <c r="N1313" i="4"/>
  <c r="K1313" i="4"/>
  <c r="G1313" i="4"/>
  <c r="V1312" i="4"/>
  <c r="R1312" i="4"/>
  <c r="Q1312" i="4"/>
  <c r="S1312" i="4" s="1"/>
  <c r="O1312" i="4"/>
  <c r="P1312" i="4" s="1"/>
  <c r="N1312" i="4"/>
  <c r="K1312" i="4"/>
  <c r="G1312" i="4"/>
  <c r="V1311" i="4"/>
  <c r="R1311" i="4"/>
  <c r="S1311" i="4" s="1"/>
  <c r="Q1311" i="4"/>
  <c r="P1311" i="4"/>
  <c r="O1311" i="4"/>
  <c r="N1311" i="4"/>
  <c r="K1311" i="4"/>
  <c r="G1311" i="4"/>
  <c r="V1310" i="4"/>
  <c r="R1310" i="4"/>
  <c r="Q1310" i="4"/>
  <c r="S1310" i="4" s="1"/>
  <c r="O1310" i="4"/>
  <c r="P1310" i="4" s="1"/>
  <c r="N1310" i="4"/>
  <c r="K1310" i="4"/>
  <c r="G1310" i="4"/>
  <c r="V1309" i="4"/>
  <c r="R1309" i="4"/>
  <c r="S1309" i="4" s="1"/>
  <c r="Q1309" i="4"/>
  <c r="P1309" i="4"/>
  <c r="O1309" i="4"/>
  <c r="N1309" i="4"/>
  <c r="K1309" i="4"/>
  <c r="G1309" i="4"/>
  <c r="V1308" i="4"/>
  <c r="R1308" i="4"/>
  <c r="Q1308" i="4"/>
  <c r="S1308" i="4" s="1"/>
  <c r="O1308" i="4"/>
  <c r="P1308" i="4" s="1"/>
  <c r="N1308" i="4"/>
  <c r="K1308" i="4"/>
  <c r="G1308" i="4"/>
  <c r="V1307" i="4"/>
  <c r="R1307" i="4"/>
  <c r="S1307" i="4" s="1"/>
  <c r="Q1307" i="4"/>
  <c r="P1307" i="4"/>
  <c r="O1307" i="4"/>
  <c r="N1307" i="4"/>
  <c r="K1307" i="4"/>
  <c r="G1307" i="4"/>
  <c r="V1306" i="4"/>
  <c r="R1306" i="4"/>
  <c r="Q1306" i="4"/>
  <c r="S1306" i="4" s="1"/>
  <c r="O1306" i="4"/>
  <c r="P1306" i="4" s="1"/>
  <c r="N1306" i="4"/>
  <c r="K1306" i="4"/>
  <c r="G1306" i="4"/>
  <c r="V1305" i="4"/>
  <c r="R1305" i="4"/>
  <c r="S1305" i="4" s="1"/>
  <c r="Q1305" i="4"/>
  <c r="P1305" i="4"/>
  <c r="O1305" i="4"/>
  <c r="N1305" i="4"/>
  <c r="K1305" i="4"/>
  <c r="G1305" i="4"/>
  <c r="V1304" i="4"/>
  <c r="R1304" i="4"/>
  <c r="Q1304" i="4"/>
  <c r="S1304" i="4" s="1"/>
  <c r="O1304" i="4"/>
  <c r="P1304" i="4" s="1"/>
  <c r="N1304" i="4"/>
  <c r="K1304" i="4"/>
  <c r="G1304" i="4"/>
  <c r="V1303" i="4"/>
  <c r="R1303" i="4"/>
  <c r="S1303" i="4" s="1"/>
  <c r="Q1303" i="4"/>
  <c r="P1303" i="4"/>
  <c r="O1303" i="4"/>
  <c r="N1303" i="4"/>
  <c r="K1303" i="4"/>
  <c r="G1303" i="4"/>
  <c r="V1302" i="4"/>
  <c r="R1302" i="4"/>
  <c r="Q1302" i="4"/>
  <c r="S1302" i="4" s="1"/>
  <c r="O1302" i="4"/>
  <c r="P1302" i="4" s="1"/>
  <c r="N1302" i="4"/>
  <c r="K1302" i="4"/>
  <c r="G1302" i="4"/>
  <c r="V1301" i="4"/>
  <c r="R1301" i="4"/>
  <c r="S1301" i="4" s="1"/>
  <c r="Q1301" i="4"/>
  <c r="P1301" i="4"/>
  <c r="O1301" i="4"/>
  <c r="N1301" i="4"/>
  <c r="K1301" i="4"/>
  <c r="G1301" i="4"/>
  <c r="V1300" i="4"/>
  <c r="R1300" i="4"/>
  <c r="Q1300" i="4"/>
  <c r="S1300" i="4" s="1"/>
  <c r="O1300" i="4"/>
  <c r="P1300" i="4" s="1"/>
  <c r="N1300" i="4"/>
  <c r="K1300" i="4"/>
  <c r="G1300" i="4"/>
  <c r="V1299" i="4"/>
  <c r="R1299" i="4"/>
  <c r="S1299" i="4" s="1"/>
  <c r="Q1299" i="4"/>
  <c r="P1299" i="4"/>
  <c r="O1299" i="4"/>
  <c r="N1299" i="4"/>
  <c r="K1299" i="4"/>
  <c r="G1299" i="4"/>
  <c r="V1298" i="4"/>
  <c r="R1298" i="4"/>
  <c r="Q1298" i="4"/>
  <c r="S1298" i="4" s="1"/>
  <c r="O1298" i="4"/>
  <c r="P1298" i="4" s="1"/>
  <c r="N1298" i="4"/>
  <c r="K1298" i="4"/>
  <c r="G1298" i="4"/>
  <c r="V1297" i="4"/>
  <c r="R1297" i="4"/>
  <c r="S1297" i="4" s="1"/>
  <c r="Q1297" i="4"/>
  <c r="P1297" i="4"/>
  <c r="O1297" i="4"/>
  <c r="N1297" i="4"/>
  <c r="K1297" i="4"/>
  <c r="G1297" i="4"/>
  <c r="V1296" i="4"/>
  <c r="R1296" i="4"/>
  <c r="Q1296" i="4"/>
  <c r="S1296" i="4" s="1"/>
  <c r="O1296" i="4"/>
  <c r="P1296" i="4" s="1"/>
  <c r="N1296" i="4"/>
  <c r="K1296" i="4"/>
  <c r="G1296" i="4"/>
  <c r="V1295" i="4"/>
  <c r="R1295" i="4"/>
  <c r="S1295" i="4" s="1"/>
  <c r="Q1295" i="4"/>
  <c r="P1295" i="4"/>
  <c r="O1295" i="4"/>
  <c r="N1295" i="4"/>
  <c r="K1295" i="4"/>
  <c r="G1295" i="4"/>
  <c r="V1294" i="4"/>
  <c r="R1294" i="4"/>
  <c r="Q1294" i="4"/>
  <c r="S1294" i="4" s="1"/>
  <c r="O1294" i="4"/>
  <c r="P1294" i="4" s="1"/>
  <c r="N1294" i="4"/>
  <c r="K1294" i="4"/>
  <c r="G1294" i="4"/>
  <c r="V1293" i="4"/>
  <c r="R1293" i="4"/>
  <c r="S1293" i="4" s="1"/>
  <c r="Q1293" i="4"/>
  <c r="P1293" i="4"/>
  <c r="O1293" i="4"/>
  <c r="N1293" i="4"/>
  <c r="K1293" i="4"/>
  <c r="G1293" i="4"/>
  <c r="V1292" i="4"/>
  <c r="R1292" i="4"/>
  <c r="Q1292" i="4"/>
  <c r="S1292" i="4" s="1"/>
  <c r="O1292" i="4"/>
  <c r="P1292" i="4" s="1"/>
  <c r="N1292" i="4"/>
  <c r="K1292" i="4"/>
  <c r="G1292" i="4"/>
  <c r="V1291" i="4"/>
  <c r="R1291" i="4"/>
  <c r="S1291" i="4" s="1"/>
  <c r="Q1291" i="4"/>
  <c r="P1291" i="4"/>
  <c r="O1291" i="4"/>
  <c r="N1291" i="4"/>
  <c r="K1291" i="4"/>
  <c r="G1291" i="4"/>
  <c r="V1290" i="4"/>
  <c r="R1290" i="4"/>
  <c r="Q1290" i="4"/>
  <c r="S1290" i="4" s="1"/>
  <c r="O1290" i="4"/>
  <c r="P1290" i="4" s="1"/>
  <c r="N1290" i="4"/>
  <c r="K1290" i="4"/>
  <c r="G1290" i="4"/>
  <c r="V1289" i="4"/>
  <c r="R1289" i="4"/>
  <c r="S1289" i="4" s="1"/>
  <c r="Q1289" i="4"/>
  <c r="P1289" i="4"/>
  <c r="O1289" i="4"/>
  <c r="N1289" i="4"/>
  <c r="K1289" i="4"/>
  <c r="G1289" i="4"/>
  <c r="V1288" i="4"/>
  <c r="R1288" i="4"/>
  <c r="Q1288" i="4"/>
  <c r="S1288" i="4" s="1"/>
  <c r="O1288" i="4"/>
  <c r="P1288" i="4" s="1"/>
  <c r="N1288" i="4"/>
  <c r="K1288" i="4"/>
  <c r="G1288" i="4"/>
  <c r="V1287" i="4"/>
  <c r="R1287" i="4"/>
  <c r="S1287" i="4" s="1"/>
  <c r="Q1287" i="4"/>
  <c r="P1287" i="4"/>
  <c r="O1287" i="4"/>
  <c r="N1287" i="4"/>
  <c r="K1287" i="4"/>
  <c r="G1287" i="4"/>
  <c r="V1286" i="4"/>
  <c r="R1286" i="4"/>
  <c r="Q1286" i="4"/>
  <c r="S1286" i="4" s="1"/>
  <c r="O1286" i="4"/>
  <c r="P1286" i="4" s="1"/>
  <c r="N1286" i="4"/>
  <c r="K1286" i="4"/>
  <c r="G1286" i="4"/>
  <c r="V1285" i="4"/>
  <c r="R1285" i="4"/>
  <c r="S1285" i="4" s="1"/>
  <c r="Q1285" i="4"/>
  <c r="P1285" i="4"/>
  <c r="O1285" i="4"/>
  <c r="N1285" i="4"/>
  <c r="K1285" i="4"/>
  <c r="G1285" i="4"/>
  <c r="V1284" i="4"/>
  <c r="R1284" i="4"/>
  <c r="Q1284" i="4"/>
  <c r="S1284" i="4" s="1"/>
  <c r="O1284" i="4"/>
  <c r="P1284" i="4" s="1"/>
  <c r="N1284" i="4"/>
  <c r="K1284" i="4"/>
  <c r="G1284" i="4"/>
  <c r="V1283" i="4"/>
  <c r="R1283" i="4"/>
  <c r="S1283" i="4" s="1"/>
  <c r="Q1283" i="4"/>
  <c r="P1283" i="4"/>
  <c r="O1283" i="4"/>
  <c r="N1283" i="4"/>
  <c r="K1283" i="4"/>
  <c r="G1283" i="4"/>
  <c r="V1282" i="4"/>
  <c r="R1282" i="4"/>
  <c r="Q1282" i="4"/>
  <c r="S1282" i="4" s="1"/>
  <c r="O1282" i="4"/>
  <c r="P1282" i="4" s="1"/>
  <c r="N1282" i="4"/>
  <c r="K1282" i="4"/>
  <c r="G1282" i="4"/>
  <c r="V1281" i="4"/>
  <c r="R1281" i="4"/>
  <c r="S1281" i="4" s="1"/>
  <c r="Q1281" i="4"/>
  <c r="P1281" i="4"/>
  <c r="O1281" i="4"/>
  <c r="N1281" i="4"/>
  <c r="K1281" i="4"/>
  <c r="G1281" i="4"/>
  <c r="V1280" i="4"/>
  <c r="R1280" i="4"/>
  <c r="Q1280" i="4"/>
  <c r="S1280" i="4" s="1"/>
  <c r="O1280" i="4"/>
  <c r="P1280" i="4" s="1"/>
  <c r="N1280" i="4"/>
  <c r="K1280" i="4"/>
  <c r="G1280" i="4"/>
  <c r="V1279" i="4"/>
  <c r="R1279" i="4"/>
  <c r="S1279" i="4" s="1"/>
  <c r="Q1279" i="4"/>
  <c r="P1279" i="4"/>
  <c r="O1279" i="4"/>
  <c r="N1279" i="4"/>
  <c r="K1279" i="4"/>
  <c r="G1279" i="4"/>
  <c r="V1278" i="4"/>
  <c r="R1278" i="4"/>
  <c r="Q1278" i="4"/>
  <c r="S1278" i="4" s="1"/>
  <c r="O1278" i="4"/>
  <c r="P1278" i="4" s="1"/>
  <c r="N1278" i="4"/>
  <c r="K1278" i="4"/>
  <c r="G1278" i="4"/>
  <c r="V1277" i="4"/>
  <c r="R1277" i="4"/>
  <c r="S1277" i="4" s="1"/>
  <c r="Q1277" i="4"/>
  <c r="P1277" i="4"/>
  <c r="O1277" i="4"/>
  <c r="N1277" i="4"/>
  <c r="K1277" i="4"/>
  <c r="G1277" i="4"/>
  <c r="V1276" i="4"/>
  <c r="R1276" i="4"/>
  <c r="Q1276" i="4"/>
  <c r="S1276" i="4" s="1"/>
  <c r="O1276" i="4"/>
  <c r="P1276" i="4" s="1"/>
  <c r="N1276" i="4"/>
  <c r="K1276" i="4"/>
  <c r="G1276" i="4"/>
  <c r="V1275" i="4"/>
  <c r="R1275" i="4"/>
  <c r="S1275" i="4" s="1"/>
  <c r="Q1275" i="4"/>
  <c r="P1275" i="4"/>
  <c r="O1275" i="4"/>
  <c r="N1275" i="4"/>
  <c r="K1275" i="4"/>
  <c r="G1275" i="4"/>
  <c r="V1274" i="4"/>
  <c r="R1274" i="4"/>
  <c r="Q1274" i="4"/>
  <c r="S1274" i="4" s="1"/>
  <c r="O1274" i="4"/>
  <c r="P1274" i="4" s="1"/>
  <c r="N1274" i="4"/>
  <c r="K1274" i="4"/>
  <c r="G1274" i="4"/>
  <c r="V1273" i="4"/>
  <c r="R1273" i="4"/>
  <c r="S1273" i="4" s="1"/>
  <c r="Q1273" i="4"/>
  <c r="P1273" i="4"/>
  <c r="O1273" i="4"/>
  <c r="N1273" i="4"/>
  <c r="K1273" i="4"/>
  <c r="G1273" i="4"/>
  <c r="V1272" i="4"/>
  <c r="R1272" i="4"/>
  <c r="Q1272" i="4"/>
  <c r="S1272" i="4" s="1"/>
  <c r="O1272" i="4"/>
  <c r="P1272" i="4" s="1"/>
  <c r="N1272" i="4"/>
  <c r="K1272" i="4"/>
  <c r="G1272" i="4"/>
  <c r="V1271" i="4"/>
  <c r="R1271" i="4"/>
  <c r="S1271" i="4" s="1"/>
  <c r="Q1271" i="4"/>
  <c r="P1271" i="4"/>
  <c r="O1271" i="4"/>
  <c r="N1271" i="4"/>
  <c r="K1271" i="4"/>
  <c r="G1271" i="4"/>
  <c r="V1270" i="4"/>
  <c r="R1270" i="4"/>
  <c r="Q1270" i="4"/>
  <c r="S1270" i="4" s="1"/>
  <c r="O1270" i="4"/>
  <c r="P1270" i="4" s="1"/>
  <c r="N1270" i="4"/>
  <c r="K1270" i="4"/>
  <c r="G1270" i="4"/>
  <c r="V1269" i="4"/>
  <c r="R1269" i="4"/>
  <c r="S1269" i="4" s="1"/>
  <c r="Q1269" i="4"/>
  <c r="P1269" i="4"/>
  <c r="O1269" i="4"/>
  <c r="N1269" i="4"/>
  <c r="K1269" i="4"/>
  <c r="G1269" i="4"/>
  <c r="V1268" i="4"/>
  <c r="R1268" i="4"/>
  <c r="Q1268" i="4"/>
  <c r="S1268" i="4" s="1"/>
  <c r="O1268" i="4"/>
  <c r="P1268" i="4" s="1"/>
  <c r="N1268" i="4"/>
  <c r="K1268" i="4"/>
  <c r="G1268" i="4"/>
  <c r="V1267" i="4"/>
  <c r="R1267" i="4"/>
  <c r="S1267" i="4" s="1"/>
  <c r="Q1267" i="4"/>
  <c r="P1267" i="4"/>
  <c r="O1267" i="4"/>
  <c r="N1267" i="4"/>
  <c r="K1267" i="4"/>
  <c r="G1267" i="4"/>
  <c r="V1266" i="4"/>
  <c r="R1266" i="4"/>
  <c r="Q1266" i="4"/>
  <c r="S1266" i="4" s="1"/>
  <c r="O1266" i="4"/>
  <c r="P1266" i="4" s="1"/>
  <c r="N1266" i="4"/>
  <c r="K1266" i="4"/>
  <c r="G1266" i="4"/>
  <c r="V1265" i="4"/>
  <c r="R1265" i="4"/>
  <c r="S1265" i="4" s="1"/>
  <c r="Q1265" i="4"/>
  <c r="P1265" i="4"/>
  <c r="O1265" i="4"/>
  <c r="N1265" i="4"/>
  <c r="K1265" i="4"/>
  <c r="G1265" i="4"/>
  <c r="V1264" i="4"/>
  <c r="R1264" i="4"/>
  <c r="Q1264" i="4"/>
  <c r="S1264" i="4" s="1"/>
  <c r="O1264" i="4"/>
  <c r="P1264" i="4" s="1"/>
  <c r="N1264" i="4"/>
  <c r="K1264" i="4"/>
  <c r="G1264" i="4"/>
  <c r="V1263" i="4"/>
  <c r="R1263" i="4"/>
  <c r="S1263" i="4" s="1"/>
  <c r="Q1263" i="4"/>
  <c r="P1263" i="4"/>
  <c r="O1263" i="4"/>
  <c r="N1263" i="4"/>
  <c r="K1263" i="4"/>
  <c r="G1263" i="4"/>
  <c r="V1262" i="4"/>
  <c r="R1262" i="4"/>
  <c r="Q1262" i="4"/>
  <c r="S1262" i="4" s="1"/>
  <c r="O1262" i="4"/>
  <c r="P1262" i="4" s="1"/>
  <c r="N1262" i="4"/>
  <c r="K1262" i="4"/>
  <c r="G1262" i="4"/>
  <c r="V1261" i="4"/>
  <c r="R1261" i="4"/>
  <c r="S1261" i="4" s="1"/>
  <c r="Q1261" i="4"/>
  <c r="P1261" i="4"/>
  <c r="O1261" i="4"/>
  <c r="N1261" i="4"/>
  <c r="K1261" i="4"/>
  <c r="G1261" i="4"/>
  <c r="V1260" i="4"/>
  <c r="R1260" i="4"/>
  <c r="Q1260" i="4"/>
  <c r="S1260" i="4" s="1"/>
  <c r="O1260" i="4"/>
  <c r="P1260" i="4" s="1"/>
  <c r="N1260" i="4"/>
  <c r="K1260" i="4"/>
  <c r="G1260" i="4"/>
  <c r="V1259" i="4"/>
  <c r="R1259" i="4"/>
  <c r="S1259" i="4" s="1"/>
  <c r="Q1259" i="4"/>
  <c r="P1259" i="4"/>
  <c r="O1259" i="4"/>
  <c r="N1259" i="4"/>
  <c r="K1259" i="4"/>
  <c r="G1259" i="4"/>
  <c r="V1258" i="4"/>
  <c r="R1258" i="4"/>
  <c r="Q1258" i="4"/>
  <c r="S1258" i="4" s="1"/>
  <c r="O1258" i="4"/>
  <c r="P1258" i="4" s="1"/>
  <c r="N1258" i="4"/>
  <c r="K1258" i="4"/>
  <c r="G1258" i="4"/>
  <c r="V1257" i="4"/>
  <c r="R1257" i="4"/>
  <c r="S1257" i="4" s="1"/>
  <c r="Q1257" i="4"/>
  <c r="P1257" i="4"/>
  <c r="O1257" i="4"/>
  <c r="N1257" i="4"/>
  <c r="K1257" i="4"/>
  <c r="G1257" i="4"/>
  <c r="V1256" i="4"/>
  <c r="R1256" i="4"/>
  <c r="Q1256" i="4"/>
  <c r="S1256" i="4" s="1"/>
  <c r="O1256" i="4"/>
  <c r="P1256" i="4" s="1"/>
  <c r="N1256" i="4"/>
  <c r="K1256" i="4"/>
  <c r="G1256" i="4"/>
  <c r="V1255" i="4"/>
  <c r="R1255" i="4"/>
  <c r="S1255" i="4" s="1"/>
  <c r="Q1255" i="4"/>
  <c r="P1255" i="4"/>
  <c r="O1255" i="4"/>
  <c r="N1255" i="4"/>
  <c r="K1255" i="4"/>
  <c r="G1255" i="4"/>
  <c r="V1254" i="4"/>
  <c r="R1254" i="4"/>
  <c r="Q1254" i="4"/>
  <c r="S1254" i="4" s="1"/>
  <c r="O1254" i="4"/>
  <c r="P1254" i="4" s="1"/>
  <c r="N1254" i="4"/>
  <c r="K1254" i="4"/>
  <c r="G1254" i="4"/>
  <c r="V1253" i="4"/>
  <c r="R1253" i="4"/>
  <c r="S1253" i="4" s="1"/>
  <c r="Q1253" i="4"/>
  <c r="P1253" i="4"/>
  <c r="O1253" i="4"/>
  <c r="N1253" i="4"/>
  <c r="K1253" i="4"/>
  <c r="G1253" i="4"/>
  <c r="V1252" i="4"/>
  <c r="R1252" i="4"/>
  <c r="Q1252" i="4"/>
  <c r="S1252" i="4" s="1"/>
  <c r="O1252" i="4"/>
  <c r="P1252" i="4" s="1"/>
  <c r="N1252" i="4"/>
  <c r="K1252" i="4"/>
  <c r="G1252" i="4"/>
  <c r="V1251" i="4"/>
  <c r="R1251" i="4"/>
  <c r="S1251" i="4" s="1"/>
  <c r="Q1251" i="4"/>
  <c r="P1251" i="4"/>
  <c r="O1251" i="4"/>
  <c r="N1251" i="4"/>
  <c r="K1251" i="4"/>
  <c r="G1251" i="4"/>
  <c r="V1250" i="4"/>
  <c r="R1250" i="4"/>
  <c r="Q1250" i="4"/>
  <c r="S1250" i="4" s="1"/>
  <c r="O1250" i="4"/>
  <c r="P1250" i="4" s="1"/>
  <c r="N1250" i="4"/>
  <c r="K1250" i="4"/>
  <c r="G1250" i="4"/>
  <c r="V1249" i="4"/>
  <c r="R1249" i="4"/>
  <c r="S1249" i="4" s="1"/>
  <c r="Q1249" i="4"/>
  <c r="P1249" i="4"/>
  <c r="O1249" i="4"/>
  <c r="N1249" i="4"/>
  <c r="K1249" i="4"/>
  <c r="G1249" i="4"/>
  <c r="V1248" i="4"/>
  <c r="R1248" i="4"/>
  <c r="Q1248" i="4"/>
  <c r="S1248" i="4" s="1"/>
  <c r="O1248" i="4"/>
  <c r="P1248" i="4" s="1"/>
  <c r="N1248" i="4"/>
  <c r="K1248" i="4"/>
  <c r="G1248" i="4"/>
  <c r="V1247" i="4"/>
  <c r="R1247" i="4"/>
  <c r="S1247" i="4" s="1"/>
  <c r="Q1247" i="4"/>
  <c r="P1247" i="4"/>
  <c r="O1247" i="4"/>
  <c r="N1247" i="4"/>
  <c r="K1247" i="4"/>
  <c r="G1247" i="4"/>
  <c r="V1246" i="4"/>
  <c r="R1246" i="4"/>
  <c r="Q1246" i="4"/>
  <c r="S1246" i="4" s="1"/>
  <c r="O1246" i="4"/>
  <c r="P1246" i="4" s="1"/>
  <c r="N1246" i="4"/>
  <c r="K1246" i="4"/>
  <c r="G1246" i="4"/>
  <c r="V1245" i="4"/>
  <c r="R1245" i="4"/>
  <c r="S1245" i="4" s="1"/>
  <c r="Q1245" i="4"/>
  <c r="P1245" i="4"/>
  <c r="O1245" i="4"/>
  <c r="N1245" i="4"/>
  <c r="K1245" i="4"/>
  <c r="G1245" i="4"/>
  <c r="V1244" i="4"/>
  <c r="R1244" i="4"/>
  <c r="Q1244" i="4"/>
  <c r="S1244" i="4" s="1"/>
  <c r="O1244" i="4"/>
  <c r="P1244" i="4" s="1"/>
  <c r="N1244" i="4"/>
  <c r="K1244" i="4"/>
  <c r="G1244" i="4"/>
  <c r="V1243" i="4"/>
  <c r="R1243" i="4"/>
  <c r="S1243" i="4" s="1"/>
  <c r="Q1243" i="4"/>
  <c r="P1243" i="4"/>
  <c r="O1243" i="4"/>
  <c r="N1243" i="4"/>
  <c r="K1243" i="4"/>
  <c r="G1243" i="4"/>
  <c r="V1242" i="4"/>
  <c r="R1242" i="4"/>
  <c r="Q1242" i="4"/>
  <c r="S1242" i="4" s="1"/>
  <c r="O1242" i="4"/>
  <c r="P1242" i="4" s="1"/>
  <c r="N1242" i="4"/>
  <c r="K1242" i="4"/>
  <c r="G1242" i="4"/>
  <c r="V1241" i="4"/>
  <c r="R1241" i="4"/>
  <c r="S1241" i="4" s="1"/>
  <c r="Q1241" i="4"/>
  <c r="P1241" i="4"/>
  <c r="O1241" i="4"/>
  <c r="N1241" i="4"/>
  <c r="K1241" i="4"/>
  <c r="G1241" i="4"/>
  <c r="V1240" i="4"/>
  <c r="R1240" i="4"/>
  <c r="Q1240" i="4"/>
  <c r="S1240" i="4" s="1"/>
  <c r="O1240" i="4"/>
  <c r="P1240" i="4" s="1"/>
  <c r="N1240" i="4"/>
  <c r="K1240" i="4"/>
  <c r="G1240" i="4"/>
  <c r="V1239" i="4"/>
  <c r="R1239" i="4"/>
  <c r="S1239" i="4" s="1"/>
  <c r="Q1239" i="4"/>
  <c r="P1239" i="4"/>
  <c r="O1239" i="4"/>
  <c r="N1239" i="4"/>
  <c r="K1239" i="4"/>
  <c r="G1239" i="4"/>
  <c r="V1238" i="4"/>
  <c r="R1238" i="4"/>
  <c r="Q1238" i="4"/>
  <c r="S1238" i="4" s="1"/>
  <c r="O1238" i="4"/>
  <c r="P1238" i="4" s="1"/>
  <c r="N1238" i="4"/>
  <c r="K1238" i="4"/>
  <c r="G1238" i="4"/>
  <c r="V1237" i="4"/>
  <c r="R1237" i="4"/>
  <c r="S1237" i="4" s="1"/>
  <c r="Q1237" i="4"/>
  <c r="P1237" i="4"/>
  <c r="O1237" i="4"/>
  <c r="N1237" i="4"/>
  <c r="K1237" i="4"/>
  <c r="G1237" i="4"/>
  <c r="V1236" i="4"/>
  <c r="R1236" i="4"/>
  <c r="Q1236" i="4"/>
  <c r="S1236" i="4" s="1"/>
  <c r="O1236" i="4"/>
  <c r="P1236" i="4" s="1"/>
  <c r="N1236" i="4"/>
  <c r="K1236" i="4"/>
  <c r="G1236" i="4"/>
  <c r="V1235" i="4"/>
  <c r="R1235" i="4"/>
  <c r="S1235" i="4" s="1"/>
  <c r="Q1235" i="4"/>
  <c r="P1235" i="4"/>
  <c r="O1235" i="4"/>
  <c r="N1235" i="4"/>
  <c r="K1235" i="4"/>
  <c r="G1235" i="4"/>
  <c r="V1234" i="4"/>
  <c r="R1234" i="4"/>
  <c r="Q1234" i="4"/>
  <c r="S1234" i="4" s="1"/>
  <c r="O1234" i="4"/>
  <c r="P1234" i="4" s="1"/>
  <c r="N1234" i="4"/>
  <c r="K1234" i="4"/>
  <c r="G1234" i="4"/>
  <c r="V1233" i="4"/>
  <c r="R1233" i="4"/>
  <c r="S1233" i="4" s="1"/>
  <c r="Q1233" i="4"/>
  <c r="P1233" i="4"/>
  <c r="O1233" i="4"/>
  <c r="N1233" i="4"/>
  <c r="K1233" i="4"/>
  <c r="G1233" i="4"/>
  <c r="V1232" i="4"/>
  <c r="R1232" i="4"/>
  <c r="Q1232" i="4"/>
  <c r="S1232" i="4" s="1"/>
  <c r="O1232" i="4"/>
  <c r="P1232" i="4" s="1"/>
  <c r="N1232" i="4"/>
  <c r="K1232" i="4"/>
  <c r="G1232" i="4"/>
  <c r="V1231" i="4"/>
  <c r="R1231" i="4"/>
  <c r="S1231" i="4" s="1"/>
  <c r="Q1231" i="4"/>
  <c r="P1231" i="4"/>
  <c r="O1231" i="4"/>
  <c r="N1231" i="4"/>
  <c r="K1231" i="4"/>
  <c r="G1231" i="4"/>
  <c r="V1230" i="4"/>
  <c r="R1230" i="4"/>
  <c r="Q1230" i="4"/>
  <c r="S1230" i="4" s="1"/>
  <c r="O1230" i="4"/>
  <c r="P1230" i="4" s="1"/>
  <c r="N1230" i="4"/>
  <c r="K1230" i="4"/>
  <c r="G1230" i="4"/>
  <c r="V1229" i="4"/>
  <c r="R1229" i="4"/>
  <c r="S1229" i="4" s="1"/>
  <c r="Q1229" i="4"/>
  <c r="P1229" i="4"/>
  <c r="O1229" i="4"/>
  <c r="N1229" i="4"/>
  <c r="K1229" i="4"/>
  <c r="G1229" i="4"/>
  <c r="V1228" i="4"/>
  <c r="R1228" i="4"/>
  <c r="Q1228" i="4"/>
  <c r="S1228" i="4" s="1"/>
  <c r="O1228" i="4"/>
  <c r="P1228" i="4" s="1"/>
  <c r="N1228" i="4"/>
  <c r="K1228" i="4"/>
  <c r="G1228" i="4"/>
  <c r="V1227" i="4"/>
  <c r="R1227" i="4"/>
  <c r="S1227" i="4" s="1"/>
  <c r="Q1227" i="4"/>
  <c r="P1227" i="4"/>
  <c r="O1227" i="4"/>
  <c r="N1227" i="4"/>
  <c r="K1227" i="4"/>
  <c r="G1227" i="4"/>
  <c r="V1226" i="4"/>
  <c r="R1226" i="4"/>
  <c r="Q1226" i="4"/>
  <c r="S1226" i="4" s="1"/>
  <c r="O1226" i="4"/>
  <c r="P1226" i="4" s="1"/>
  <c r="N1226" i="4"/>
  <c r="K1226" i="4"/>
  <c r="G1226" i="4"/>
  <c r="V1225" i="4"/>
  <c r="R1225" i="4"/>
  <c r="S1225" i="4" s="1"/>
  <c r="Q1225" i="4"/>
  <c r="P1225" i="4"/>
  <c r="O1225" i="4"/>
  <c r="N1225" i="4"/>
  <c r="K1225" i="4"/>
  <c r="G1225" i="4"/>
  <c r="V1224" i="4"/>
  <c r="R1224" i="4"/>
  <c r="Q1224" i="4"/>
  <c r="S1224" i="4" s="1"/>
  <c r="O1224" i="4"/>
  <c r="P1224" i="4" s="1"/>
  <c r="N1224" i="4"/>
  <c r="K1224" i="4"/>
  <c r="G1224" i="4"/>
  <c r="V1223" i="4"/>
  <c r="R1223" i="4"/>
  <c r="S1223" i="4" s="1"/>
  <c r="Q1223" i="4"/>
  <c r="P1223" i="4"/>
  <c r="O1223" i="4"/>
  <c r="N1223" i="4"/>
  <c r="K1223" i="4"/>
  <c r="G1223" i="4"/>
  <c r="V1222" i="4"/>
  <c r="R1222" i="4"/>
  <c r="Q1222" i="4"/>
  <c r="S1222" i="4" s="1"/>
  <c r="O1222" i="4"/>
  <c r="P1222" i="4" s="1"/>
  <c r="N1222" i="4"/>
  <c r="K1222" i="4"/>
  <c r="G1222" i="4"/>
  <c r="V1221" i="4"/>
  <c r="R1221" i="4"/>
  <c r="S1221" i="4" s="1"/>
  <c r="Q1221" i="4"/>
  <c r="P1221" i="4"/>
  <c r="O1221" i="4"/>
  <c r="N1221" i="4"/>
  <c r="K1221" i="4"/>
  <c r="G1221" i="4"/>
  <c r="V1220" i="4"/>
  <c r="R1220" i="4"/>
  <c r="Q1220" i="4"/>
  <c r="S1220" i="4" s="1"/>
  <c r="O1220" i="4"/>
  <c r="P1220" i="4" s="1"/>
  <c r="N1220" i="4"/>
  <c r="K1220" i="4"/>
  <c r="G1220" i="4"/>
  <c r="V1219" i="4"/>
  <c r="R1219" i="4"/>
  <c r="S1219" i="4" s="1"/>
  <c r="Q1219" i="4"/>
  <c r="P1219" i="4"/>
  <c r="O1219" i="4"/>
  <c r="N1219" i="4"/>
  <c r="K1219" i="4"/>
  <c r="G1219" i="4"/>
  <c r="V1218" i="4"/>
  <c r="R1218" i="4"/>
  <c r="Q1218" i="4"/>
  <c r="S1218" i="4" s="1"/>
  <c r="O1218" i="4"/>
  <c r="P1218" i="4" s="1"/>
  <c r="N1218" i="4"/>
  <c r="K1218" i="4"/>
  <c r="G1218" i="4"/>
  <c r="V1217" i="4"/>
  <c r="R1217" i="4"/>
  <c r="S1217" i="4" s="1"/>
  <c r="Q1217" i="4"/>
  <c r="P1217" i="4"/>
  <c r="O1217" i="4"/>
  <c r="N1217" i="4"/>
  <c r="K1217" i="4"/>
  <c r="G1217" i="4"/>
  <c r="V1216" i="4"/>
  <c r="R1216" i="4"/>
  <c r="Q1216" i="4"/>
  <c r="S1216" i="4" s="1"/>
  <c r="O1216" i="4"/>
  <c r="P1216" i="4" s="1"/>
  <c r="N1216" i="4"/>
  <c r="K1216" i="4"/>
  <c r="G1216" i="4"/>
  <c r="V1215" i="4"/>
  <c r="R1215" i="4"/>
  <c r="S1215" i="4" s="1"/>
  <c r="Q1215" i="4"/>
  <c r="P1215" i="4"/>
  <c r="O1215" i="4"/>
  <c r="N1215" i="4"/>
  <c r="K1215" i="4"/>
  <c r="G1215" i="4"/>
  <c r="V1214" i="4"/>
  <c r="R1214" i="4"/>
  <c r="Q1214" i="4"/>
  <c r="S1214" i="4" s="1"/>
  <c r="O1214" i="4"/>
  <c r="P1214" i="4" s="1"/>
  <c r="N1214" i="4"/>
  <c r="K1214" i="4"/>
  <c r="G1214" i="4"/>
  <c r="V1213" i="4"/>
  <c r="R1213" i="4"/>
  <c r="S1213" i="4" s="1"/>
  <c r="Q1213" i="4"/>
  <c r="P1213" i="4"/>
  <c r="O1213" i="4"/>
  <c r="N1213" i="4"/>
  <c r="K1213" i="4"/>
  <c r="G1213" i="4"/>
  <c r="V1212" i="4"/>
  <c r="R1212" i="4"/>
  <c r="Q1212" i="4"/>
  <c r="S1212" i="4" s="1"/>
  <c r="O1212" i="4"/>
  <c r="P1212" i="4" s="1"/>
  <c r="N1212" i="4"/>
  <c r="K1212" i="4"/>
  <c r="G1212" i="4"/>
  <c r="V1211" i="4"/>
  <c r="R1211" i="4"/>
  <c r="S1211" i="4" s="1"/>
  <c r="Q1211" i="4"/>
  <c r="P1211" i="4"/>
  <c r="O1211" i="4"/>
  <c r="N1211" i="4"/>
  <c r="K1211" i="4"/>
  <c r="G1211" i="4"/>
  <c r="V1210" i="4"/>
  <c r="R1210" i="4"/>
  <c r="Q1210" i="4"/>
  <c r="S1210" i="4" s="1"/>
  <c r="O1210" i="4"/>
  <c r="P1210" i="4" s="1"/>
  <c r="N1210" i="4"/>
  <c r="K1210" i="4"/>
  <c r="G1210" i="4"/>
  <c r="V1209" i="4"/>
  <c r="R1209" i="4"/>
  <c r="S1209" i="4" s="1"/>
  <c r="Q1209" i="4"/>
  <c r="P1209" i="4"/>
  <c r="O1209" i="4"/>
  <c r="N1209" i="4"/>
  <c r="K1209" i="4"/>
  <c r="G1209" i="4"/>
  <c r="V1208" i="4"/>
  <c r="R1208" i="4"/>
  <c r="Q1208" i="4"/>
  <c r="S1208" i="4" s="1"/>
  <c r="O1208" i="4"/>
  <c r="P1208" i="4" s="1"/>
  <c r="N1208" i="4"/>
  <c r="K1208" i="4"/>
  <c r="G1208" i="4"/>
  <c r="V1207" i="4"/>
  <c r="R1207" i="4"/>
  <c r="S1207" i="4" s="1"/>
  <c r="Q1207" i="4"/>
  <c r="P1207" i="4"/>
  <c r="O1207" i="4"/>
  <c r="N1207" i="4"/>
  <c r="K1207" i="4"/>
  <c r="G1207" i="4"/>
  <c r="V1206" i="4"/>
  <c r="R1206" i="4"/>
  <c r="Q1206" i="4"/>
  <c r="S1206" i="4" s="1"/>
  <c r="O1206" i="4"/>
  <c r="P1206" i="4" s="1"/>
  <c r="N1206" i="4"/>
  <c r="K1206" i="4"/>
  <c r="G1206" i="4"/>
  <c r="V1205" i="4"/>
  <c r="R1205" i="4"/>
  <c r="S1205" i="4" s="1"/>
  <c r="Q1205" i="4"/>
  <c r="P1205" i="4"/>
  <c r="O1205" i="4"/>
  <c r="N1205" i="4"/>
  <c r="K1205" i="4"/>
  <c r="G1205" i="4"/>
  <c r="V1204" i="4"/>
  <c r="R1204" i="4"/>
  <c r="Q1204" i="4"/>
  <c r="S1204" i="4" s="1"/>
  <c r="O1204" i="4"/>
  <c r="P1204" i="4" s="1"/>
  <c r="N1204" i="4"/>
  <c r="K1204" i="4"/>
  <c r="G1204" i="4"/>
  <c r="V1203" i="4"/>
  <c r="R1203" i="4"/>
  <c r="S1203" i="4" s="1"/>
  <c r="Q1203" i="4"/>
  <c r="P1203" i="4"/>
  <c r="O1203" i="4"/>
  <c r="N1203" i="4"/>
  <c r="K1203" i="4"/>
  <c r="G1203" i="4"/>
  <c r="V1202" i="4"/>
  <c r="R1202" i="4"/>
  <c r="Q1202" i="4"/>
  <c r="S1202" i="4" s="1"/>
  <c r="O1202" i="4"/>
  <c r="P1202" i="4" s="1"/>
  <c r="N1202" i="4"/>
  <c r="K1202" i="4"/>
  <c r="G1202" i="4"/>
  <c r="V1201" i="4"/>
  <c r="R1201" i="4"/>
  <c r="S1201" i="4" s="1"/>
  <c r="Q1201" i="4"/>
  <c r="P1201" i="4"/>
  <c r="O1201" i="4"/>
  <c r="N1201" i="4"/>
  <c r="K1201" i="4"/>
  <c r="G1201" i="4"/>
  <c r="V1200" i="4"/>
  <c r="R1200" i="4"/>
  <c r="Q1200" i="4"/>
  <c r="S1200" i="4" s="1"/>
  <c r="O1200" i="4"/>
  <c r="P1200" i="4" s="1"/>
  <c r="N1200" i="4"/>
  <c r="K1200" i="4"/>
  <c r="G1200" i="4"/>
  <c r="V1199" i="4"/>
  <c r="R1199" i="4"/>
  <c r="S1199" i="4" s="1"/>
  <c r="Q1199" i="4"/>
  <c r="P1199" i="4"/>
  <c r="O1199" i="4"/>
  <c r="N1199" i="4"/>
  <c r="K1199" i="4"/>
  <c r="G1199" i="4"/>
  <c r="V1198" i="4"/>
  <c r="R1198" i="4"/>
  <c r="Q1198" i="4"/>
  <c r="S1198" i="4" s="1"/>
  <c r="O1198" i="4"/>
  <c r="P1198" i="4" s="1"/>
  <c r="N1198" i="4"/>
  <c r="K1198" i="4"/>
  <c r="G1198" i="4"/>
  <c r="V1197" i="4"/>
  <c r="R1197" i="4"/>
  <c r="S1197" i="4" s="1"/>
  <c r="Q1197" i="4"/>
  <c r="P1197" i="4"/>
  <c r="O1197" i="4"/>
  <c r="N1197" i="4"/>
  <c r="K1197" i="4"/>
  <c r="G1197" i="4"/>
  <c r="V1196" i="4"/>
  <c r="R1196" i="4"/>
  <c r="Q1196" i="4"/>
  <c r="S1196" i="4" s="1"/>
  <c r="O1196" i="4"/>
  <c r="P1196" i="4" s="1"/>
  <c r="N1196" i="4"/>
  <c r="K1196" i="4"/>
  <c r="G1196" i="4"/>
  <c r="V1195" i="4"/>
  <c r="R1195" i="4"/>
  <c r="S1195" i="4" s="1"/>
  <c r="Q1195" i="4"/>
  <c r="P1195" i="4"/>
  <c r="O1195" i="4"/>
  <c r="N1195" i="4"/>
  <c r="K1195" i="4"/>
  <c r="G1195" i="4"/>
  <c r="V1194" i="4"/>
  <c r="R1194" i="4"/>
  <c r="Q1194" i="4"/>
  <c r="S1194" i="4" s="1"/>
  <c r="O1194" i="4"/>
  <c r="P1194" i="4" s="1"/>
  <c r="N1194" i="4"/>
  <c r="K1194" i="4"/>
  <c r="G1194" i="4"/>
  <c r="V1193" i="4"/>
  <c r="R1193" i="4"/>
  <c r="S1193" i="4" s="1"/>
  <c r="Q1193" i="4"/>
  <c r="P1193" i="4"/>
  <c r="O1193" i="4"/>
  <c r="N1193" i="4"/>
  <c r="K1193" i="4"/>
  <c r="G1193" i="4"/>
  <c r="V1192" i="4"/>
  <c r="R1192" i="4"/>
  <c r="Q1192" i="4"/>
  <c r="S1192" i="4" s="1"/>
  <c r="O1192" i="4"/>
  <c r="P1192" i="4" s="1"/>
  <c r="N1192" i="4"/>
  <c r="K1192" i="4"/>
  <c r="G1192" i="4"/>
  <c r="V1191" i="4"/>
  <c r="R1191" i="4"/>
  <c r="S1191" i="4" s="1"/>
  <c r="Q1191" i="4"/>
  <c r="P1191" i="4"/>
  <c r="O1191" i="4"/>
  <c r="N1191" i="4"/>
  <c r="K1191" i="4"/>
  <c r="G1191" i="4"/>
  <c r="V1190" i="4"/>
  <c r="R1190" i="4"/>
  <c r="Q1190" i="4"/>
  <c r="S1190" i="4" s="1"/>
  <c r="O1190" i="4"/>
  <c r="P1190" i="4" s="1"/>
  <c r="N1190" i="4"/>
  <c r="K1190" i="4"/>
  <c r="G1190" i="4"/>
  <c r="V1189" i="4"/>
  <c r="R1189" i="4"/>
  <c r="S1189" i="4" s="1"/>
  <c r="Q1189" i="4"/>
  <c r="P1189" i="4"/>
  <c r="O1189" i="4"/>
  <c r="N1189" i="4"/>
  <c r="K1189" i="4"/>
  <c r="G1189" i="4"/>
  <c r="V1188" i="4"/>
  <c r="R1188" i="4"/>
  <c r="Q1188" i="4"/>
  <c r="S1188" i="4" s="1"/>
  <c r="O1188" i="4"/>
  <c r="P1188" i="4" s="1"/>
  <c r="N1188" i="4"/>
  <c r="K1188" i="4"/>
  <c r="G1188" i="4"/>
  <c r="V1187" i="4"/>
  <c r="R1187" i="4"/>
  <c r="S1187" i="4" s="1"/>
  <c r="Q1187" i="4"/>
  <c r="P1187" i="4"/>
  <c r="O1187" i="4"/>
  <c r="N1187" i="4"/>
  <c r="K1187" i="4"/>
  <c r="G1187" i="4"/>
  <c r="V1186" i="4"/>
  <c r="R1186" i="4"/>
  <c r="Q1186" i="4"/>
  <c r="S1186" i="4" s="1"/>
  <c r="O1186" i="4"/>
  <c r="P1186" i="4" s="1"/>
  <c r="N1186" i="4"/>
  <c r="K1186" i="4"/>
  <c r="G1186" i="4"/>
  <c r="V1185" i="4"/>
  <c r="R1185" i="4"/>
  <c r="S1185" i="4" s="1"/>
  <c r="Q1185" i="4"/>
  <c r="P1185" i="4"/>
  <c r="O1185" i="4"/>
  <c r="N1185" i="4"/>
  <c r="K1185" i="4"/>
  <c r="G1185" i="4"/>
  <c r="V1184" i="4"/>
  <c r="R1184" i="4"/>
  <c r="Q1184" i="4"/>
  <c r="S1184" i="4" s="1"/>
  <c r="O1184" i="4"/>
  <c r="P1184" i="4" s="1"/>
  <c r="N1184" i="4"/>
  <c r="K1184" i="4"/>
  <c r="G1184" i="4"/>
  <c r="V1183" i="4"/>
  <c r="R1183" i="4"/>
  <c r="S1183" i="4" s="1"/>
  <c r="Q1183" i="4"/>
  <c r="P1183" i="4"/>
  <c r="O1183" i="4"/>
  <c r="N1183" i="4"/>
  <c r="K1183" i="4"/>
  <c r="G1183" i="4"/>
  <c r="V1182" i="4"/>
  <c r="R1182" i="4"/>
  <c r="Q1182" i="4"/>
  <c r="S1182" i="4" s="1"/>
  <c r="O1182" i="4"/>
  <c r="P1182" i="4" s="1"/>
  <c r="N1182" i="4"/>
  <c r="K1182" i="4"/>
  <c r="G1182" i="4"/>
  <c r="V1181" i="4"/>
  <c r="R1181" i="4"/>
  <c r="S1181" i="4" s="1"/>
  <c r="Q1181" i="4"/>
  <c r="P1181" i="4"/>
  <c r="O1181" i="4"/>
  <c r="N1181" i="4"/>
  <c r="K1181" i="4"/>
  <c r="G1181" i="4"/>
  <c r="V1180" i="4"/>
  <c r="R1180" i="4"/>
  <c r="Q1180" i="4"/>
  <c r="S1180" i="4" s="1"/>
  <c r="O1180" i="4"/>
  <c r="P1180" i="4" s="1"/>
  <c r="N1180" i="4"/>
  <c r="K1180" i="4"/>
  <c r="G1180" i="4"/>
  <c r="V1179" i="4"/>
  <c r="R1179" i="4"/>
  <c r="S1179" i="4" s="1"/>
  <c r="Q1179" i="4"/>
  <c r="P1179" i="4"/>
  <c r="O1179" i="4"/>
  <c r="N1179" i="4"/>
  <c r="K1179" i="4"/>
  <c r="G1179" i="4"/>
  <c r="V1178" i="4"/>
  <c r="R1178" i="4"/>
  <c r="Q1178" i="4"/>
  <c r="S1178" i="4" s="1"/>
  <c r="O1178" i="4"/>
  <c r="P1178" i="4" s="1"/>
  <c r="N1178" i="4"/>
  <c r="K1178" i="4"/>
  <c r="G1178" i="4"/>
  <c r="V1177" i="4"/>
  <c r="R1177" i="4"/>
  <c r="S1177" i="4" s="1"/>
  <c r="Q1177" i="4"/>
  <c r="P1177" i="4"/>
  <c r="O1177" i="4"/>
  <c r="N1177" i="4"/>
  <c r="K1177" i="4"/>
  <c r="G1177" i="4"/>
  <c r="V1176" i="4"/>
  <c r="R1176" i="4"/>
  <c r="Q1176" i="4"/>
  <c r="S1176" i="4" s="1"/>
  <c r="O1176" i="4"/>
  <c r="P1176" i="4" s="1"/>
  <c r="N1176" i="4"/>
  <c r="K1176" i="4"/>
  <c r="G1176" i="4"/>
  <c r="V1175" i="4"/>
  <c r="R1175" i="4"/>
  <c r="S1175" i="4" s="1"/>
  <c r="Q1175" i="4"/>
  <c r="P1175" i="4"/>
  <c r="O1175" i="4"/>
  <c r="N1175" i="4"/>
  <c r="K1175" i="4"/>
  <c r="G1175" i="4"/>
  <c r="V1174" i="4"/>
  <c r="R1174" i="4"/>
  <c r="Q1174" i="4"/>
  <c r="S1174" i="4" s="1"/>
  <c r="O1174" i="4"/>
  <c r="P1174" i="4" s="1"/>
  <c r="N1174" i="4"/>
  <c r="K1174" i="4"/>
  <c r="G1174" i="4"/>
  <c r="V1173" i="4"/>
  <c r="R1173" i="4"/>
  <c r="Q1173" i="4"/>
  <c r="O1173" i="4"/>
  <c r="P1173" i="4" s="1"/>
  <c r="N1173" i="4"/>
  <c r="K1173" i="4"/>
  <c r="G1173" i="4"/>
  <c r="V1172" i="4"/>
  <c r="R1172" i="4"/>
  <c r="S1172" i="4" s="1"/>
  <c r="Q1172" i="4"/>
  <c r="P1172" i="4"/>
  <c r="O1172" i="4"/>
  <c r="N1172" i="4"/>
  <c r="K1172" i="4"/>
  <c r="G1172" i="4"/>
  <c r="V1171" i="4"/>
  <c r="R1171" i="4"/>
  <c r="Q1171" i="4"/>
  <c r="S1171" i="4" s="1"/>
  <c r="O1171" i="4"/>
  <c r="P1171" i="4" s="1"/>
  <c r="N1171" i="4"/>
  <c r="K1171" i="4"/>
  <c r="G1171" i="4"/>
  <c r="V1170" i="4"/>
  <c r="R1170" i="4"/>
  <c r="S1170" i="4" s="1"/>
  <c r="Q1170" i="4"/>
  <c r="P1170" i="4"/>
  <c r="O1170" i="4"/>
  <c r="N1170" i="4"/>
  <c r="K1170" i="4"/>
  <c r="G1170" i="4"/>
  <c r="V1169" i="4"/>
  <c r="R1169" i="4"/>
  <c r="Q1169" i="4"/>
  <c r="S1169" i="4" s="1"/>
  <c r="O1169" i="4"/>
  <c r="P1169" i="4" s="1"/>
  <c r="N1169" i="4"/>
  <c r="K1169" i="4"/>
  <c r="G1169" i="4"/>
  <c r="V1168" i="4"/>
  <c r="R1168" i="4"/>
  <c r="S1168" i="4" s="1"/>
  <c r="Q1168" i="4"/>
  <c r="P1168" i="4"/>
  <c r="O1168" i="4"/>
  <c r="N1168" i="4"/>
  <c r="K1168" i="4"/>
  <c r="G1168" i="4"/>
  <c r="V1167" i="4"/>
  <c r="R1167" i="4"/>
  <c r="Q1167" i="4"/>
  <c r="S1167" i="4" s="1"/>
  <c r="O1167" i="4"/>
  <c r="P1167" i="4" s="1"/>
  <c r="N1167" i="4"/>
  <c r="K1167" i="4"/>
  <c r="G1167" i="4"/>
  <c r="V1166" i="4"/>
  <c r="R1166" i="4"/>
  <c r="S1166" i="4" s="1"/>
  <c r="Q1166" i="4"/>
  <c r="P1166" i="4"/>
  <c r="O1166" i="4"/>
  <c r="N1166" i="4"/>
  <c r="K1166" i="4"/>
  <c r="G1166" i="4"/>
  <c r="V1165" i="4"/>
  <c r="R1165" i="4"/>
  <c r="Q1165" i="4"/>
  <c r="S1165" i="4" s="1"/>
  <c r="O1165" i="4"/>
  <c r="P1165" i="4" s="1"/>
  <c r="N1165" i="4"/>
  <c r="K1165" i="4"/>
  <c r="G1165" i="4"/>
  <c r="V1164" i="4"/>
  <c r="R1164" i="4"/>
  <c r="S1164" i="4" s="1"/>
  <c r="Q1164" i="4"/>
  <c r="P1164" i="4"/>
  <c r="O1164" i="4"/>
  <c r="N1164" i="4"/>
  <c r="K1164" i="4"/>
  <c r="G1164" i="4"/>
  <c r="V1163" i="4"/>
  <c r="R1163" i="4"/>
  <c r="Q1163" i="4"/>
  <c r="S1163" i="4" s="1"/>
  <c r="O1163" i="4"/>
  <c r="P1163" i="4" s="1"/>
  <c r="N1163" i="4"/>
  <c r="K1163" i="4"/>
  <c r="G1163" i="4"/>
  <c r="V1162" i="4"/>
  <c r="R1162" i="4"/>
  <c r="S1162" i="4" s="1"/>
  <c r="Q1162" i="4"/>
  <c r="P1162" i="4"/>
  <c r="O1162" i="4"/>
  <c r="N1162" i="4"/>
  <c r="K1162" i="4"/>
  <c r="G1162" i="4"/>
  <c r="V1161" i="4"/>
  <c r="R1161" i="4"/>
  <c r="Q1161" i="4"/>
  <c r="S1161" i="4" s="1"/>
  <c r="O1161" i="4"/>
  <c r="P1161" i="4" s="1"/>
  <c r="N1161" i="4"/>
  <c r="K1161" i="4"/>
  <c r="G1161" i="4"/>
  <c r="V1160" i="4"/>
  <c r="R1160" i="4"/>
  <c r="S1160" i="4" s="1"/>
  <c r="Q1160" i="4"/>
  <c r="P1160" i="4"/>
  <c r="O1160" i="4"/>
  <c r="N1160" i="4"/>
  <c r="K1160" i="4"/>
  <c r="G1160" i="4"/>
  <c r="V1159" i="4"/>
  <c r="R1159" i="4"/>
  <c r="Q1159" i="4"/>
  <c r="S1159" i="4" s="1"/>
  <c r="O1159" i="4"/>
  <c r="P1159" i="4" s="1"/>
  <c r="N1159" i="4"/>
  <c r="K1159" i="4"/>
  <c r="G1159" i="4"/>
  <c r="V1158" i="4"/>
  <c r="R1158" i="4"/>
  <c r="S1158" i="4" s="1"/>
  <c r="Q1158" i="4"/>
  <c r="P1158" i="4"/>
  <c r="O1158" i="4"/>
  <c r="N1158" i="4"/>
  <c r="K1158" i="4"/>
  <c r="G1158" i="4"/>
  <c r="V1157" i="4"/>
  <c r="R1157" i="4"/>
  <c r="Q1157" i="4"/>
  <c r="S1157" i="4" s="1"/>
  <c r="O1157" i="4"/>
  <c r="P1157" i="4" s="1"/>
  <c r="N1157" i="4"/>
  <c r="K1157" i="4"/>
  <c r="G1157" i="4"/>
  <c r="V1156" i="4"/>
  <c r="R1156" i="4"/>
  <c r="S1156" i="4" s="1"/>
  <c r="Q1156" i="4"/>
  <c r="P1156" i="4"/>
  <c r="O1156" i="4"/>
  <c r="N1156" i="4"/>
  <c r="K1156" i="4"/>
  <c r="G1156" i="4"/>
  <c r="V1155" i="4"/>
  <c r="R1155" i="4"/>
  <c r="Q1155" i="4"/>
  <c r="S1155" i="4" s="1"/>
  <c r="O1155" i="4"/>
  <c r="P1155" i="4" s="1"/>
  <c r="N1155" i="4"/>
  <c r="K1155" i="4"/>
  <c r="G1155" i="4"/>
  <c r="V1154" i="4"/>
  <c r="R1154" i="4"/>
  <c r="S1154" i="4" s="1"/>
  <c r="Q1154" i="4"/>
  <c r="P1154" i="4"/>
  <c r="O1154" i="4"/>
  <c r="N1154" i="4"/>
  <c r="K1154" i="4"/>
  <c r="G1154" i="4"/>
  <c r="V1153" i="4"/>
  <c r="R1153" i="4"/>
  <c r="Q1153" i="4"/>
  <c r="S1153" i="4" s="1"/>
  <c r="O1153" i="4"/>
  <c r="P1153" i="4" s="1"/>
  <c r="N1153" i="4"/>
  <c r="K1153" i="4"/>
  <c r="G1153" i="4"/>
  <c r="V1152" i="4"/>
  <c r="R1152" i="4"/>
  <c r="S1152" i="4" s="1"/>
  <c r="Q1152" i="4"/>
  <c r="P1152" i="4"/>
  <c r="O1152" i="4"/>
  <c r="N1152" i="4"/>
  <c r="K1152" i="4"/>
  <c r="G1152" i="4"/>
  <c r="V1151" i="4"/>
  <c r="R1151" i="4"/>
  <c r="Q1151" i="4"/>
  <c r="S1151" i="4" s="1"/>
  <c r="O1151" i="4"/>
  <c r="P1151" i="4" s="1"/>
  <c r="N1151" i="4"/>
  <c r="K1151" i="4"/>
  <c r="G1151" i="4"/>
  <c r="V1150" i="4"/>
  <c r="R1150" i="4"/>
  <c r="S1150" i="4" s="1"/>
  <c r="Q1150" i="4"/>
  <c r="P1150" i="4"/>
  <c r="O1150" i="4"/>
  <c r="N1150" i="4"/>
  <c r="K1150" i="4"/>
  <c r="G1150" i="4"/>
  <c r="V1149" i="4"/>
  <c r="R1149" i="4"/>
  <c r="Q1149" i="4"/>
  <c r="S1149" i="4" s="1"/>
  <c r="O1149" i="4"/>
  <c r="P1149" i="4" s="1"/>
  <c r="N1149" i="4"/>
  <c r="K1149" i="4"/>
  <c r="G1149" i="4"/>
  <c r="V1148" i="4"/>
  <c r="R1148" i="4"/>
  <c r="S1148" i="4" s="1"/>
  <c r="Q1148" i="4"/>
  <c r="P1148" i="4"/>
  <c r="O1148" i="4"/>
  <c r="N1148" i="4"/>
  <c r="K1148" i="4"/>
  <c r="G1148" i="4"/>
  <c r="V1147" i="4"/>
  <c r="R1147" i="4"/>
  <c r="Q1147" i="4"/>
  <c r="S1147" i="4" s="1"/>
  <c r="O1147" i="4"/>
  <c r="P1147" i="4" s="1"/>
  <c r="N1147" i="4"/>
  <c r="K1147" i="4"/>
  <c r="G1147" i="4"/>
  <c r="V1146" i="4"/>
  <c r="R1146" i="4"/>
  <c r="S1146" i="4" s="1"/>
  <c r="Q1146" i="4"/>
  <c r="P1146" i="4"/>
  <c r="O1146" i="4"/>
  <c r="N1146" i="4"/>
  <c r="K1146" i="4"/>
  <c r="G1146" i="4"/>
  <c r="V1145" i="4"/>
  <c r="R1145" i="4"/>
  <c r="Q1145" i="4"/>
  <c r="S1145" i="4" s="1"/>
  <c r="O1145" i="4"/>
  <c r="P1145" i="4" s="1"/>
  <c r="N1145" i="4"/>
  <c r="K1145" i="4"/>
  <c r="G1145" i="4"/>
  <c r="V1144" i="4"/>
  <c r="R1144" i="4"/>
  <c r="S1144" i="4" s="1"/>
  <c r="Q1144" i="4"/>
  <c r="P1144" i="4"/>
  <c r="O1144" i="4"/>
  <c r="N1144" i="4"/>
  <c r="K1144" i="4"/>
  <c r="G1144" i="4"/>
  <c r="V1143" i="4"/>
  <c r="R1143" i="4"/>
  <c r="Q1143" i="4"/>
  <c r="S1143" i="4" s="1"/>
  <c r="O1143" i="4"/>
  <c r="P1143" i="4" s="1"/>
  <c r="N1143" i="4"/>
  <c r="K1143" i="4"/>
  <c r="G1143" i="4"/>
  <c r="V1142" i="4"/>
  <c r="R1142" i="4"/>
  <c r="S1142" i="4" s="1"/>
  <c r="Q1142" i="4"/>
  <c r="P1142" i="4"/>
  <c r="O1142" i="4"/>
  <c r="N1142" i="4"/>
  <c r="K1142" i="4"/>
  <c r="G1142" i="4"/>
  <c r="V1141" i="4"/>
  <c r="R1141" i="4"/>
  <c r="Q1141" i="4"/>
  <c r="S1141" i="4" s="1"/>
  <c r="O1141" i="4"/>
  <c r="P1141" i="4" s="1"/>
  <c r="N1141" i="4"/>
  <c r="K1141" i="4"/>
  <c r="G1141" i="4"/>
  <c r="V1140" i="4"/>
  <c r="R1140" i="4"/>
  <c r="S1140" i="4" s="1"/>
  <c r="Q1140" i="4"/>
  <c r="P1140" i="4"/>
  <c r="O1140" i="4"/>
  <c r="N1140" i="4"/>
  <c r="K1140" i="4"/>
  <c r="G1140" i="4"/>
  <c r="V1139" i="4"/>
  <c r="R1139" i="4"/>
  <c r="Q1139" i="4"/>
  <c r="S1139" i="4" s="1"/>
  <c r="O1139" i="4"/>
  <c r="P1139" i="4" s="1"/>
  <c r="N1139" i="4"/>
  <c r="K1139" i="4"/>
  <c r="G1139" i="4"/>
  <c r="V1138" i="4"/>
  <c r="R1138" i="4"/>
  <c r="S1138" i="4" s="1"/>
  <c r="Q1138" i="4"/>
  <c r="P1138" i="4"/>
  <c r="O1138" i="4"/>
  <c r="N1138" i="4"/>
  <c r="K1138" i="4"/>
  <c r="G1138" i="4"/>
  <c r="V1137" i="4"/>
  <c r="R1137" i="4"/>
  <c r="Q1137" i="4"/>
  <c r="S1137" i="4" s="1"/>
  <c r="O1137" i="4"/>
  <c r="P1137" i="4" s="1"/>
  <c r="N1137" i="4"/>
  <c r="K1137" i="4"/>
  <c r="G1137" i="4"/>
  <c r="V1136" i="4"/>
  <c r="R1136" i="4"/>
  <c r="S1136" i="4" s="1"/>
  <c r="Q1136" i="4"/>
  <c r="P1136" i="4"/>
  <c r="O1136" i="4"/>
  <c r="N1136" i="4"/>
  <c r="K1136" i="4"/>
  <c r="G1136" i="4"/>
  <c r="V1135" i="4"/>
  <c r="R1135" i="4"/>
  <c r="Q1135" i="4"/>
  <c r="S1135" i="4" s="1"/>
  <c r="O1135" i="4"/>
  <c r="P1135" i="4" s="1"/>
  <c r="N1135" i="4"/>
  <c r="K1135" i="4"/>
  <c r="G1135" i="4"/>
  <c r="V1134" i="4"/>
  <c r="R1134" i="4"/>
  <c r="S1134" i="4" s="1"/>
  <c r="Q1134" i="4"/>
  <c r="P1134" i="4"/>
  <c r="O1134" i="4"/>
  <c r="N1134" i="4"/>
  <c r="K1134" i="4"/>
  <c r="G1134" i="4"/>
  <c r="V1133" i="4"/>
  <c r="R1133" i="4"/>
  <c r="Q1133" i="4"/>
  <c r="S1133" i="4" s="1"/>
  <c r="O1133" i="4"/>
  <c r="P1133" i="4" s="1"/>
  <c r="N1133" i="4"/>
  <c r="K1133" i="4"/>
  <c r="G1133" i="4"/>
  <c r="V1132" i="4"/>
  <c r="R1132" i="4"/>
  <c r="S1132" i="4" s="1"/>
  <c r="Q1132" i="4"/>
  <c r="P1132" i="4"/>
  <c r="O1132" i="4"/>
  <c r="N1132" i="4"/>
  <c r="K1132" i="4"/>
  <c r="G1132" i="4"/>
  <c r="V1131" i="4"/>
  <c r="R1131" i="4"/>
  <c r="Q1131" i="4"/>
  <c r="S1131" i="4" s="1"/>
  <c r="O1131" i="4"/>
  <c r="P1131" i="4" s="1"/>
  <c r="N1131" i="4"/>
  <c r="K1131" i="4"/>
  <c r="G1131" i="4"/>
  <c r="V1130" i="4"/>
  <c r="R1130" i="4"/>
  <c r="S1130" i="4" s="1"/>
  <c r="Q1130" i="4"/>
  <c r="P1130" i="4"/>
  <c r="O1130" i="4"/>
  <c r="N1130" i="4"/>
  <c r="K1130" i="4"/>
  <c r="G1130" i="4"/>
  <c r="V1129" i="4"/>
  <c r="R1129" i="4"/>
  <c r="Q1129" i="4"/>
  <c r="S1129" i="4" s="1"/>
  <c r="O1129" i="4"/>
  <c r="P1129" i="4" s="1"/>
  <c r="N1129" i="4"/>
  <c r="K1129" i="4"/>
  <c r="G1129" i="4"/>
  <c r="V1128" i="4"/>
  <c r="R1128" i="4"/>
  <c r="S1128" i="4" s="1"/>
  <c r="Q1128" i="4"/>
  <c r="P1128" i="4"/>
  <c r="O1128" i="4"/>
  <c r="N1128" i="4"/>
  <c r="K1128" i="4"/>
  <c r="G1128" i="4"/>
  <c r="V1127" i="4"/>
  <c r="R1127" i="4"/>
  <c r="Q1127" i="4"/>
  <c r="S1127" i="4" s="1"/>
  <c r="O1127" i="4"/>
  <c r="P1127" i="4" s="1"/>
  <c r="N1127" i="4"/>
  <c r="K1127" i="4"/>
  <c r="G1127" i="4"/>
  <c r="V1126" i="4"/>
  <c r="R1126" i="4"/>
  <c r="S1126" i="4" s="1"/>
  <c r="Q1126" i="4"/>
  <c r="P1126" i="4"/>
  <c r="O1126" i="4"/>
  <c r="N1126" i="4"/>
  <c r="K1126" i="4"/>
  <c r="G1126" i="4"/>
  <c r="V1125" i="4"/>
  <c r="R1125" i="4"/>
  <c r="Q1125" i="4"/>
  <c r="S1125" i="4" s="1"/>
  <c r="O1125" i="4"/>
  <c r="P1125" i="4" s="1"/>
  <c r="N1125" i="4"/>
  <c r="K1125" i="4"/>
  <c r="G1125" i="4"/>
  <c r="V1124" i="4"/>
  <c r="R1124" i="4"/>
  <c r="S1124" i="4" s="1"/>
  <c r="Q1124" i="4"/>
  <c r="P1124" i="4"/>
  <c r="O1124" i="4"/>
  <c r="N1124" i="4"/>
  <c r="K1124" i="4"/>
  <c r="G1124" i="4"/>
  <c r="V1123" i="4"/>
  <c r="R1123" i="4"/>
  <c r="Q1123" i="4"/>
  <c r="S1123" i="4" s="1"/>
  <c r="O1123" i="4"/>
  <c r="P1123" i="4" s="1"/>
  <c r="N1123" i="4"/>
  <c r="K1123" i="4"/>
  <c r="G1123" i="4"/>
  <c r="V1122" i="4"/>
  <c r="R1122" i="4"/>
  <c r="S1122" i="4" s="1"/>
  <c r="Q1122" i="4"/>
  <c r="P1122" i="4"/>
  <c r="O1122" i="4"/>
  <c r="N1122" i="4"/>
  <c r="K1122" i="4"/>
  <c r="G1122" i="4"/>
  <c r="V1121" i="4"/>
  <c r="R1121" i="4"/>
  <c r="Q1121" i="4"/>
  <c r="S1121" i="4" s="1"/>
  <c r="O1121" i="4"/>
  <c r="P1121" i="4" s="1"/>
  <c r="N1121" i="4"/>
  <c r="K1121" i="4"/>
  <c r="G1121" i="4"/>
  <c r="V1120" i="4"/>
  <c r="R1120" i="4"/>
  <c r="S1120" i="4" s="1"/>
  <c r="Q1120" i="4"/>
  <c r="P1120" i="4"/>
  <c r="O1120" i="4"/>
  <c r="N1120" i="4"/>
  <c r="K1120" i="4"/>
  <c r="G1120" i="4"/>
  <c r="V1119" i="4"/>
  <c r="R1119" i="4"/>
  <c r="Q1119" i="4"/>
  <c r="S1119" i="4" s="1"/>
  <c r="O1119" i="4"/>
  <c r="P1119" i="4" s="1"/>
  <c r="N1119" i="4"/>
  <c r="K1119" i="4"/>
  <c r="G1119" i="4"/>
  <c r="V1118" i="4"/>
  <c r="R1118" i="4"/>
  <c r="S1118" i="4" s="1"/>
  <c r="Q1118" i="4"/>
  <c r="P1118" i="4"/>
  <c r="O1118" i="4"/>
  <c r="N1118" i="4"/>
  <c r="K1118" i="4"/>
  <c r="G1118" i="4"/>
  <c r="V1117" i="4"/>
  <c r="R1117" i="4"/>
  <c r="Q1117" i="4"/>
  <c r="S1117" i="4" s="1"/>
  <c r="O1117" i="4"/>
  <c r="P1117" i="4" s="1"/>
  <c r="N1117" i="4"/>
  <c r="K1117" i="4"/>
  <c r="G1117" i="4"/>
  <c r="V1116" i="4"/>
  <c r="R1116" i="4"/>
  <c r="S1116" i="4" s="1"/>
  <c r="Q1116" i="4"/>
  <c r="P1116" i="4"/>
  <c r="O1116" i="4"/>
  <c r="N1116" i="4"/>
  <c r="K1116" i="4"/>
  <c r="G1116" i="4"/>
  <c r="V1115" i="4"/>
  <c r="R1115" i="4"/>
  <c r="Q1115" i="4"/>
  <c r="S1115" i="4" s="1"/>
  <c r="O1115" i="4"/>
  <c r="P1115" i="4" s="1"/>
  <c r="N1115" i="4"/>
  <c r="K1115" i="4"/>
  <c r="G1115" i="4"/>
  <c r="V1114" i="4"/>
  <c r="R1114" i="4"/>
  <c r="S1114" i="4" s="1"/>
  <c r="Q1114" i="4"/>
  <c r="P1114" i="4"/>
  <c r="O1114" i="4"/>
  <c r="N1114" i="4"/>
  <c r="K1114" i="4"/>
  <c r="G1114" i="4"/>
  <c r="V1113" i="4"/>
  <c r="R1113" i="4"/>
  <c r="Q1113" i="4"/>
  <c r="S1113" i="4" s="1"/>
  <c r="O1113" i="4"/>
  <c r="P1113" i="4" s="1"/>
  <c r="N1113" i="4"/>
  <c r="K1113" i="4"/>
  <c r="G1113" i="4"/>
  <c r="V1112" i="4"/>
  <c r="R1112" i="4"/>
  <c r="S1112" i="4" s="1"/>
  <c r="Q1112" i="4"/>
  <c r="P1112" i="4"/>
  <c r="O1112" i="4"/>
  <c r="N1112" i="4"/>
  <c r="K1112" i="4"/>
  <c r="G1112" i="4"/>
  <c r="V1111" i="4"/>
  <c r="R1111" i="4"/>
  <c r="Q1111" i="4"/>
  <c r="S1111" i="4" s="1"/>
  <c r="O1111" i="4"/>
  <c r="P1111" i="4" s="1"/>
  <c r="N1111" i="4"/>
  <c r="K1111" i="4"/>
  <c r="G1111" i="4"/>
  <c r="V1110" i="4"/>
  <c r="R1110" i="4"/>
  <c r="S1110" i="4" s="1"/>
  <c r="Q1110" i="4"/>
  <c r="P1110" i="4"/>
  <c r="O1110" i="4"/>
  <c r="N1110" i="4"/>
  <c r="K1110" i="4"/>
  <c r="G1110" i="4"/>
  <c r="V1109" i="4"/>
  <c r="R1109" i="4"/>
  <c r="Q1109" i="4"/>
  <c r="S1109" i="4" s="1"/>
  <c r="O1109" i="4"/>
  <c r="P1109" i="4" s="1"/>
  <c r="N1109" i="4"/>
  <c r="K1109" i="4"/>
  <c r="G1109" i="4"/>
  <c r="V1108" i="4"/>
  <c r="R1108" i="4"/>
  <c r="S1108" i="4" s="1"/>
  <c r="Q1108" i="4"/>
  <c r="P1108" i="4"/>
  <c r="O1108" i="4"/>
  <c r="N1108" i="4"/>
  <c r="K1108" i="4"/>
  <c r="G1108" i="4"/>
  <c r="V1107" i="4"/>
  <c r="R1107" i="4"/>
  <c r="Q1107" i="4"/>
  <c r="S1107" i="4" s="1"/>
  <c r="O1107" i="4"/>
  <c r="P1107" i="4" s="1"/>
  <c r="N1107" i="4"/>
  <c r="K1107" i="4"/>
  <c r="G1107" i="4"/>
  <c r="V1106" i="4"/>
  <c r="R1106" i="4"/>
  <c r="S1106" i="4" s="1"/>
  <c r="Q1106" i="4"/>
  <c r="P1106" i="4"/>
  <c r="O1106" i="4"/>
  <c r="N1106" i="4"/>
  <c r="K1106" i="4"/>
  <c r="G1106" i="4"/>
  <c r="V1105" i="4"/>
  <c r="R1105" i="4"/>
  <c r="Q1105" i="4"/>
  <c r="S1105" i="4" s="1"/>
  <c r="O1105" i="4"/>
  <c r="P1105" i="4" s="1"/>
  <c r="N1105" i="4"/>
  <c r="K1105" i="4"/>
  <c r="G1105" i="4"/>
  <c r="V1104" i="4"/>
  <c r="R1104" i="4"/>
  <c r="S1104" i="4" s="1"/>
  <c r="Q1104" i="4"/>
  <c r="P1104" i="4"/>
  <c r="O1104" i="4"/>
  <c r="N1104" i="4"/>
  <c r="K1104" i="4"/>
  <c r="G1104" i="4"/>
  <c r="V1103" i="4"/>
  <c r="R1103" i="4"/>
  <c r="Q1103" i="4"/>
  <c r="S1103" i="4" s="1"/>
  <c r="O1103" i="4"/>
  <c r="P1103" i="4" s="1"/>
  <c r="N1103" i="4"/>
  <c r="K1103" i="4"/>
  <c r="G1103" i="4"/>
  <c r="V1102" i="4"/>
  <c r="R1102" i="4"/>
  <c r="S1102" i="4" s="1"/>
  <c r="Q1102" i="4"/>
  <c r="P1102" i="4"/>
  <c r="O1102" i="4"/>
  <c r="N1102" i="4"/>
  <c r="K1102" i="4"/>
  <c r="G1102" i="4"/>
  <c r="V1101" i="4"/>
  <c r="R1101" i="4"/>
  <c r="Q1101" i="4"/>
  <c r="S1101" i="4" s="1"/>
  <c r="O1101" i="4"/>
  <c r="P1101" i="4" s="1"/>
  <c r="N1101" i="4"/>
  <c r="K1101" i="4"/>
  <c r="G1101" i="4"/>
  <c r="V1100" i="4"/>
  <c r="R1100" i="4"/>
  <c r="S1100" i="4" s="1"/>
  <c r="Q1100" i="4"/>
  <c r="P1100" i="4"/>
  <c r="O1100" i="4"/>
  <c r="N1100" i="4"/>
  <c r="K1100" i="4"/>
  <c r="G1100" i="4"/>
  <c r="V1099" i="4"/>
  <c r="R1099" i="4"/>
  <c r="Q1099" i="4"/>
  <c r="S1099" i="4" s="1"/>
  <c r="O1099" i="4"/>
  <c r="P1099" i="4" s="1"/>
  <c r="N1099" i="4"/>
  <c r="K1099" i="4"/>
  <c r="G1099" i="4"/>
  <c r="V1098" i="4"/>
  <c r="R1098" i="4"/>
  <c r="S1098" i="4" s="1"/>
  <c r="Q1098" i="4"/>
  <c r="P1098" i="4"/>
  <c r="O1098" i="4"/>
  <c r="N1098" i="4"/>
  <c r="K1098" i="4"/>
  <c r="G1098" i="4"/>
  <c r="V1097" i="4"/>
  <c r="R1097" i="4"/>
  <c r="Q1097" i="4"/>
  <c r="S1097" i="4" s="1"/>
  <c r="O1097" i="4"/>
  <c r="P1097" i="4" s="1"/>
  <c r="N1097" i="4"/>
  <c r="K1097" i="4"/>
  <c r="G1097" i="4"/>
  <c r="V1096" i="4"/>
  <c r="R1096" i="4"/>
  <c r="S1096" i="4" s="1"/>
  <c r="Q1096" i="4"/>
  <c r="P1096" i="4"/>
  <c r="O1096" i="4"/>
  <c r="N1096" i="4"/>
  <c r="K1096" i="4"/>
  <c r="G1096" i="4"/>
  <c r="V1095" i="4"/>
  <c r="R1095" i="4"/>
  <c r="Q1095" i="4"/>
  <c r="S1095" i="4" s="1"/>
  <c r="O1095" i="4"/>
  <c r="P1095" i="4" s="1"/>
  <c r="N1095" i="4"/>
  <c r="K1095" i="4"/>
  <c r="G1095" i="4"/>
  <c r="V1094" i="4"/>
  <c r="R1094" i="4"/>
  <c r="S1094" i="4" s="1"/>
  <c r="Q1094" i="4"/>
  <c r="P1094" i="4"/>
  <c r="O1094" i="4"/>
  <c r="N1094" i="4"/>
  <c r="K1094" i="4"/>
  <c r="G1094" i="4"/>
  <c r="V1093" i="4"/>
  <c r="R1093" i="4"/>
  <c r="Q1093" i="4"/>
  <c r="S1093" i="4" s="1"/>
  <c r="O1093" i="4"/>
  <c r="P1093" i="4" s="1"/>
  <c r="N1093" i="4"/>
  <c r="K1093" i="4"/>
  <c r="G1093" i="4"/>
  <c r="V1092" i="4"/>
  <c r="R1092" i="4"/>
  <c r="S1092" i="4" s="1"/>
  <c r="Q1092" i="4"/>
  <c r="P1092" i="4"/>
  <c r="O1092" i="4"/>
  <c r="N1092" i="4"/>
  <c r="K1092" i="4"/>
  <c r="G1092" i="4"/>
  <c r="V1091" i="4"/>
  <c r="R1091" i="4"/>
  <c r="Q1091" i="4"/>
  <c r="S1091" i="4" s="1"/>
  <c r="O1091" i="4"/>
  <c r="P1091" i="4" s="1"/>
  <c r="N1091" i="4"/>
  <c r="K1091" i="4"/>
  <c r="G1091" i="4"/>
  <c r="V1090" i="4"/>
  <c r="R1090" i="4"/>
  <c r="S1090" i="4" s="1"/>
  <c r="Q1090" i="4"/>
  <c r="P1090" i="4"/>
  <c r="O1090" i="4"/>
  <c r="N1090" i="4"/>
  <c r="K1090" i="4"/>
  <c r="G1090" i="4"/>
  <c r="V1089" i="4"/>
  <c r="R1089" i="4"/>
  <c r="Q1089" i="4"/>
  <c r="S1089" i="4" s="1"/>
  <c r="O1089" i="4"/>
  <c r="P1089" i="4" s="1"/>
  <c r="N1089" i="4"/>
  <c r="K1089" i="4"/>
  <c r="G1089" i="4"/>
  <c r="V1088" i="4"/>
  <c r="R1088" i="4"/>
  <c r="S1088" i="4" s="1"/>
  <c r="Q1088" i="4"/>
  <c r="P1088" i="4"/>
  <c r="O1088" i="4"/>
  <c r="N1088" i="4"/>
  <c r="K1088" i="4"/>
  <c r="G1088" i="4"/>
  <c r="V1087" i="4"/>
  <c r="R1087" i="4"/>
  <c r="Q1087" i="4"/>
  <c r="S1087" i="4" s="1"/>
  <c r="O1087" i="4"/>
  <c r="P1087" i="4" s="1"/>
  <c r="N1087" i="4"/>
  <c r="K1087" i="4"/>
  <c r="G1087" i="4"/>
  <c r="V1086" i="4"/>
  <c r="R1086" i="4"/>
  <c r="S1086" i="4" s="1"/>
  <c r="Q1086" i="4"/>
  <c r="P1086" i="4"/>
  <c r="O1086" i="4"/>
  <c r="N1086" i="4"/>
  <c r="K1086" i="4"/>
  <c r="G1086" i="4"/>
  <c r="V1085" i="4"/>
  <c r="R1085" i="4"/>
  <c r="Q1085" i="4"/>
  <c r="S1085" i="4" s="1"/>
  <c r="O1085" i="4"/>
  <c r="P1085" i="4" s="1"/>
  <c r="N1085" i="4"/>
  <c r="K1085" i="4"/>
  <c r="G1085" i="4"/>
  <c r="V1084" i="4"/>
  <c r="R1084" i="4"/>
  <c r="S1084" i="4" s="1"/>
  <c r="Q1084" i="4"/>
  <c r="P1084" i="4"/>
  <c r="O1084" i="4"/>
  <c r="N1084" i="4"/>
  <c r="K1084" i="4"/>
  <c r="G1084" i="4"/>
  <c r="V1083" i="4"/>
  <c r="R1083" i="4"/>
  <c r="Q1083" i="4"/>
  <c r="S1083" i="4" s="1"/>
  <c r="O1083" i="4"/>
  <c r="P1083" i="4" s="1"/>
  <c r="N1083" i="4"/>
  <c r="K1083" i="4"/>
  <c r="G1083" i="4"/>
  <c r="V1082" i="4"/>
  <c r="R1082" i="4"/>
  <c r="S1082" i="4" s="1"/>
  <c r="Q1082" i="4"/>
  <c r="P1082" i="4"/>
  <c r="O1082" i="4"/>
  <c r="N1082" i="4"/>
  <c r="K1082" i="4"/>
  <c r="G1082" i="4"/>
  <c r="V1081" i="4"/>
  <c r="R1081" i="4"/>
  <c r="Q1081" i="4"/>
  <c r="S1081" i="4" s="1"/>
  <c r="O1081" i="4"/>
  <c r="P1081" i="4" s="1"/>
  <c r="N1081" i="4"/>
  <c r="K1081" i="4"/>
  <c r="G1081" i="4"/>
  <c r="V1080" i="4"/>
  <c r="R1080" i="4"/>
  <c r="S1080" i="4" s="1"/>
  <c r="Q1080" i="4"/>
  <c r="P1080" i="4"/>
  <c r="O1080" i="4"/>
  <c r="N1080" i="4"/>
  <c r="K1080" i="4"/>
  <c r="G1080" i="4"/>
  <c r="V1079" i="4"/>
  <c r="R1079" i="4"/>
  <c r="Q1079" i="4"/>
  <c r="S1079" i="4" s="1"/>
  <c r="O1079" i="4"/>
  <c r="P1079" i="4" s="1"/>
  <c r="N1079" i="4"/>
  <c r="K1079" i="4"/>
  <c r="G1079" i="4"/>
  <c r="V1078" i="4"/>
  <c r="R1078" i="4"/>
  <c r="S1078" i="4" s="1"/>
  <c r="Q1078" i="4"/>
  <c r="P1078" i="4"/>
  <c r="O1078" i="4"/>
  <c r="N1078" i="4"/>
  <c r="K1078" i="4"/>
  <c r="G1078" i="4"/>
  <c r="V1077" i="4"/>
  <c r="R1077" i="4"/>
  <c r="Q1077" i="4"/>
  <c r="S1077" i="4" s="1"/>
  <c r="O1077" i="4"/>
  <c r="P1077" i="4" s="1"/>
  <c r="N1077" i="4"/>
  <c r="K1077" i="4"/>
  <c r="G1077" i="4"/>
  <c r="V1076" i="4"/>
  <c r="R1076" i="4"/>
  <c r="S1076" i="4" s="1"/>
  <c r="Q1076" i="4"/>
  <c r="P1076" i="4"/>
  <c r="O1076" i="4"/>
  <c r="N1076" i="4"/>
  <c r="K1076" i="4"/>
  <c r="G1076" i="4"/>
  <c r="V1075" i="4"/>
  <c r="R1075" i="4"/>
  <c r="Q1075" i="4"/>
  <c r="S1075" i="4" s="1"/>
  <c r="O1075" i="4"/>
  <c r="P1075" i="4" s="1"/>
  <c r="N1075" i="4"/>
  <c r="K1075" i="4"/>
  <c r="G1075" i="4"/>
  <c r="V1074" i="4"/>
  <c r="R1074" i="4"/>
  <c r="S1074" i="4" s="1"/>
  <c r="Q1074" i="4"/>
  <c r="P1074" i="4"/>
  <c r="O1074" i="4"/>
  <c r="N1074" i="4"/>
  <c r="K1074" i="4"/>
  <c r="G1074" i="4"/>
  <c r="V1073" i="4"/>
  <c r="R1073" i="4"/>
  <c r="Q1073" i="4"/>
  <c r="S1073" i="4" s="1"/>
  <c r="O1073" i="4"/>
  <c r="P1073" i="4" s="1"/>
  <c r="N1073" i="4"/>
  <c r="K1073" i="4"/>
  <c r="G1073" i="4"/>
  <c r="V1072" i="4"/>
  <c r="R1072" i="4"/>
  <c r="S1072" i="4" s="1"/>
  <c r="Q1072" i="4"/>
  <c r="P1072" i="4"/>
  <c r="O1072" i="4"/>
  <c r="N1072" i="4"/>
  <c r="K1072" i="4"/>
  <c r="G1072" i="4"/>
  <c r="V1071" i="4"/>
  <c r="R1071" i="4"/>
  <c r="Q1071" i="4"/>
  <c r="S1071" i="4" s="1"/>
  <c r="O1071" i="4"/>
  <c r="P1071" i="4" s="1"/>
  <c r="N1071" i="4"/>
  <c r="K1071" i="4"/>
  <c r="G1071" i="4"/>
  <c r="V1070" i="4"/>
  <c r="R1070" i="4"/>
  <c r="S1070" i="4" s="1"/>
  <c r="Q1070" i="4"/>
  <c r="P1070" i="4"/>
  <c r="O1070" i="4"/>
  <c r="N1070" i="4"/>
  <c r="K1070" i="4"/>
  <c r="G1070" i="4"/>
  <c r="V1069" i="4"/>
  <c r="R1069" i="4"/>
  <c r="Q1069" i="4"/>
  <c r="S1069" i="4" s="1"/>
  <c r="O1069" i="4"/>
  <c r="P1069" i="4" s="1"/>
  <c r="N1069" i="4"/>
  <c r="K1069" i="4"/>
  <c r="G1069" i="4"/>
  <c r="V1068" i="4"/>
  <c r="R1068" i="4"/>
  <c r="S1068" i="4" s="1"/>
  <c r="Q1068" i="4"/>
  <c r="P1068" i="4"/>
  <c r="O1068" i="4"/>
  <c r="N1068" i="4"/>
  <c r="K1068" i="4"/>
  <c r="G1068" i="4"/>
  <c r="V1067" i="4"/>
  <c r="R1067" i="4"/>
  <c r="Q1067" i="4"/>
  <c r="S1067" i="4" s="1"/>
  <c r="O1067" i="4"/>
  <c r="P1067" i="4" s="1"/>
  <c r="N1067" i="4"/>
  <c r="K1067" i="4"/>
  <c r="G1067" i="4"/>
  <c r="V1066" i="4"/>
  <c r="R1066" i="4"/>
  <c r="S1066" i="4" s="1"/>
  <c r="Q1066" i="4"/>
  <c r="P1066" i="4"/>
  <c r="O1066" i="4"/>
  <c r="N1066" i="4"/>
  <c r="K1066" i="4"/>
  <c r="G1066" i="4"/>
  <c r="V1065" i="4"/>
  <c r="R1065" i="4"/>
  <c r="Q1065" i="4"/>
  <c r="S1065" i="4" s="1"/>
  <c r="O1065" i="4"/>
  <c r="P1065" i="4" s="1"/>
  <c r="N1065" i="4"/>
  <c r="K1065" i="4"/>
  <c r="G1065" i="4"/>
  <c r="V1064" i="4"/>
  <c r="R1064" i="4"/>
  <c r="S1064" i="4" s="1"/>
  <c r="Q1064" i="4"/>
  <c r="P1064" i="4"/>
  <c r="O1064" i="4"/>
  <c r="N1064" i="4"/>
  <c r="K1064" i="4"/>
  <c r="G1064" i="4"/>
  <c r="V1063" i="4"/>
  <c r="R1063" i="4"/>
  <c r="Q1063" i="4"/>
  <c r="S1063" i="4" s="1"/>
  <c r="O1063" i="4"/>
  <c r="P1063" i="4" s="1"/>
  <c r="N1063" i="4"/>
  <c r="K1063" i="4"/>
  <c r="G1063" i="4"/>
  <c r="V1062" i="4"/>
  <c r="R1062" i="4"/>
  <c r="S1062" i="4" s="1"/>
  <c r="Q1062" i="4"/>
  <c r="P1062" i="4"/>
  <c r="O1062" i="4"/>
  <c r="N1062" i="4"/>
  <c r="K1062" i="4"/>
  <c r="G1062" i="4"/>
  <c r="V1061" i="4"/>
  <c r="R1061" i="4"/>
  <c r="Q1061" i="4"/>
  <c r="S1061" i="4" s="1"/>
  <c r="O1061" i="4"/>
  <c r="P1061" i="4" s="1"/>
  <c r="N1061" i="4"/>
  <c r="K1061" i="4"/>
  <c r="G1061" i="4"/>
  <c r="V1060" i="4"/>
  <c r="R1060" i="4"/>
  <c r="S1060" i="4" s="1"/>
  <c r="Q1060" i="4"/>
  <c r="P1060" i="4"/>
  <c r="O1060" i="4"/>
  <c r="N1060" i="4"/>
  <c r="K1060" i="4"/>
  <c r="G1060" i="4"/>
  <c r="V1059" i="4"/>
  <c r="R1059" i="4"/>
  <c r="Q1059" i="4"/>
  <c r="S1059" i="4" s="1"/>
  <c r="O1059" i="4"/>
  <c r="P1059" i="4" s="1"/>
  <c r="N1059" i="4"/>
  <c r="K1059" i="4"/>
  <c r="G1059" i="4"/>
  <c r="V1058" i="4"/>
  <c r="R1058" i="4"/>
  <c r="S1058" i="4" s="1"/>
  <c r="Q1058" i="4"/>
  <c r="P1058" i="4"/>
  <c r="O1058" i="4"/>
  <c r="N1058" i="4"/>
  <c r="K1058" i="4"/>
  <c r="G1058" i="4"/>
  <c r="V1057" i="4"/>
  <c r="R1057" i="4"/>
  <c r="Q1057" i="4"/>
  <c r="S1057" i="4" s="1"/>
  <c r="O1057" i="4"/>
  <c r="P1057" i="4" s="1"/>
  <c r="N1057" i="4"/>
  <c r="K1057" i="4"/>
  <c r="G1057" i="4"/>
  <c r="V1056" i="4"/>
  <c r="R1056" i="4"/>
  <c r="S1056" i="4" s="1"/>
  <c r="Q1056" i="4"/>
  <c r="P1056" i="4"/>
  <c r="O1056" i="4"/>
  <c r="N1056" i="4"/>
  <c r="K1056" i="4"/>
  <c r="G1056" i="4"/>
  <c r="V1055" i="4"/>
  <c r="R1055" i="4"/>
  <c r="Q1055" i="4"/>
  <c r="S1055" i="4" s="1"/>
  <c r="O1055" i="4"/>
  <c r="P1055" i="4" s="1"/>
  <c r="N1055" i="4"/>
  <c r="K1055" i="4"/>
  <c r="G1055" i="4"/>
  <c r="V1054" i="4"/>
  <c r="R1054" i="4"/>
  <c r="S1054" i="4" s="1"/>
  <c r="Q1054" i="4"/>
  <c r="P1054" i="4"/>
  <c r="O1054" i="4"/>
  <c r="N1054" i="4"/>
  <c r="K1054" i="4"/>
  <c r="G1054" i="4"/>
  <c r="V1053" i="4"/>
  <c r="R1053" i="4"/>
  <c r="Q1053" i="4"/>
  <c r="S1053" i="4" s="1"/>
  <c r="O1053" i="4"/>
  <c r="P1053" i="4" s="1"/>
  <c r="N1053" i="4"/>
  <c r="K1053" i="4"/>
  <c r="G1053" i="4"/>
  <c r="V1052" i="4"/>
  <c r="R1052" i="4"/>
  <c r="S1052" i="4" s="1"/>
  <c r="Q1052" i="4"/>
  <c r="P1052" i="4"/>
  <c r="O1052" i="4"/>
  <c r="N1052" i="4"/>
  <c r="K1052" i="4"/>
  <c r="G1052" i="4"/>
  <c r="V1051" i="4"/>
  <c r="R1051" i="4"/>
  <c r="Q1051" i="4"/>
  <c r="S1051" i="4" s="1"/>
  <c r="O1051" i="4"/>
  <c r="P1051" i="4" s="1"/>
  <c r="N1051" i="4"/>
  <c r="K1051" i="4"/>
  <c r="G1051" i="4"/>
  <c r="V1050" i="4"/>
  <c r="R1050" i="4"/>
  <c r="S1050" i="4" s="1"/>
  <c r="Q1050" i="4"/>
  <c r="P1050" i="4"/>
  <c r="O1050" i="4"/>
  <c r="N1050" i="4"/>
  <c r="K1050" i="4"/>
  <c r="G1050" i="4"/>
  <c r="V1049" i="4"/>
  <c r="R1049" i="4"/>
  <c r="Q1049" i="4"/>
  <c r="S1049" i="4" s="1"/>
  <c r="O1049" i="4"/>
  <c r="P1049" i="4" s="1"/>
  <c r="N1049" i="4"/>
  <c r="K1049" i="4"/>
  <c r="G1049" i="4"/>
  <c r="V1048" i="4"/>
  <c r="R1048" i="4"/>
  <c r="S1048" i="4" s="1"/>
  <c r="Q1048" i="4"/>
  <c r="P1048" i="4"/>
  <c r="O1048" i="4"/>
  <c r="N1048" i="4"/>
  <c r="K1048" i="4"/>
  <c r="G1048" i="4"/>
  <c r="V1047" i="4"/>
  <c r="R1047" i="4"/>
  <c r="Q1047" i="4"/>
  <c r="S1047" i="4" s="1"/>
  <c r="O1047" i="4"/>
  <c r="P1047" i="4" s="1"/>
  <c r="N1047" i="4"/>
  <c r="K1047" i="4"/>
  <c r="G1047" i="4"/>
  <c r="V1046" i="4"/>
  <c r="R1046" i="4"/>
  <c r="S1046" i="4" s="1"/>
  <c r="Q1046" i="4"/>
  <c r="P1046" i="4"/>
  <c r="O1046" i="4"/>
  <c r="N1046" i="4"/>
  <c r="K1046" i="4"/>
  <c r="G1046" i="4"/>
  <c r="V1045" i="4"/>
  <c r="R1045" i="4"/>
  <c r="Q1045" i="4"/>
  <c r="S1045" i="4" s="1"/>
  <c r="O1045" i="4"/>
  <c r="P1045" i="4" s="1"/>
  <c r="N1045" i="4"/>
  <c r="K1045" i="4"/>
  <c r="G1045" i="4"/>
  <c r="V1044" i="4"/>
  <c r="R1044" i="4"/>
  <c r="S1044" i="4" s="1"/>
  <c r="Q1044" i="4"/>
  <c r="P1044" i="4"/>
  <c r="O1044" i="4"/>
  <c r="N1044" i="4"/>
  <c r="K1044" i="4"/>
  <c r="G1044" i="4"/>
  <c r="V1043" i="4"/>
  <c r="R1043" i="4"/>
  <c r="Q1043" i="4"/>
  <c r="S1043" i="4" s="1"/>
  <c r="O1043" i="4"/>
  <c r="P1043" i="4" s="1"/>
  <c r="N1043" i="4"/>
  <c r="K1043" i="4"/>
  <c r="G1043" i="4"/>
  <c r="V1042" i="4"/>
  <c r="R1042" i="4"/>
  <c r="S1042" i="4" s="1"/>
  <c r="Q1042" i="4"/>
  <c r="P1042" i="4"/>
  <c r="O1042" i="4"/>
  <c r="N1042" i="4"/>
  <c r="K1042" i="4"/>
  <c r="G1042" i="4"/>
  <c r="V1041" i="4"/>
  <c r="R1041" i="4"/>
  <c r="Q1041" i="4"/>
  <c r="S1041" i="4" s="1"/>
  <c r="O1041" i="4"/>
  <c r="P1041" i="4" s="1"/>
  <c r="N1041" i="4"/>
  <c r="K1041" i="4"/>
  <c r="G1041" i="4"/>
  <c r="V1040" i="4"/>
  <c r="R1040" i="4"/>
  <c r="S1040" i="4" s="1"/>
  <c r="Q1040" i="4"/>
  <c r="P1040" i="4"/>
  <c r="O1040" i="4"/>
  <c r="N1040" i="4"/>
  <c r="K1040" i="4"/>
  <c r="G1040" i="4"/>
  <c r="V1039" i="4"/>
  <c r="R1039" i="4"/>
  <c r="Q1039" i="4"/>
  <c r="S1039" i="4" s="1"/>
  <c r="O1039" i="4"/>
  <c r="P1039" i="4" s="1"/>
  <c r="N1039" i="4"/>
  <c r="K1039" i="4"/>
  <c r="G1039" i="4"/>
  <c r="V1038" i="4"/>
  <c r="R1038" i="4"/>
  <c r="S1038" i="4" s="1"/>
  <c r="Q1038" i="4"/>
  <c r="P1038" i="4"/>
  <c r="O1038" i="4"/>
  <c r="N1038" i="4"/>
  <c r="K1038" i="4"/>
  <c r="G1038" i="4"/>
  <c r="V1037" i="4"/>
  <c r="R1037" i="4"/>
  <c r="Q1037" i="4"/>
  <c r="S1037" i="4" s="1"/>
  <c r="O1037" i="4"/>
  <c r="P1037" i="4" s="1"/>
  <c r="N1037" i="4"/>
  <c r="K1037" i="4"/>
  <c r="G1037" i="4"/>
  <c r="V1036" i="4"/>
  <c r="R1036" i="4"/>
  <c r="S1036" i="4" s="1"/>
  <c r="Q1036" i="4"/>
  <c r="P1036" i="4"/>
  <c r="O1036" i="4"/>
  <c r="N1036" i="4"/>
  <c r="K1036" i="4"/>
  <c r="G1036" i="4"/>
  <c r="V1035" i="4"/>
  <c r="R1035" i="4"/>
  <c r="Q1035" i="4"/>
  <c r="S1035" i="4" s="1"/>
  <c r="O1035" i="4"/>
  <c r="P1035" i="4" s="1"/>
  <c r="N1035" i="4"/>
  <c r="K1035" i="4"/>
  <c r="G1035" i="4"/>
  <c r="V1034" i="4"/>
  <c r="R1034" i="4"/>
  <c r="S1034" i="4" s="1"/>
  <c r="Q1034" i="4"/>
  <c r="P1034" i="4"/>
  <c r="O1034" i="4"/>
  <c r="N1034" i="4"/>
  <c r="K1034" i="4"/>
  <c r="G1034" i="4"/>
  <c r="V1033" i="4"/>
  <c r="R1033" i="4"/>
  <c r="Q1033" i="4"/>
  <c r="S1033" i="4" s="1"/>
  <c r="O1033" i="4"/>
  <c r="P1033" i="4" s="1"/>
  <c r="N1033" i="4"/>
  <c r="K1033" i="4"/>
  <c r="G1033" i="4"/>
  <c r="V1032" i="4"/>
  <c r="R1032" i="4"/>
  <c r="S1032" i="4" s="1"/>
  <c r="Q1032" i="4"/>
  <c r="P1032" i="4"/>
  <c r="O1032" i="4"/>
  <c r="N1032" i="4"/>
  <c r="K1032" i="4"/>
  <c r="G1032" i="4"/>
  <c r="V1031" i="4"/>
  <c r="R1031" i="4"/>
  <c r="Q1031" i="4"/>
  <c r="S1031" i="4" s="1"/>
  <c r="O1031" i="4"/>
  <c r="P1031" i="4" s="1"/>
  <c r="N1031" i="4"/>
  <c r="K1031" i="4"/>
  <c r="G1031" i="4"/>
  <c r="V1030" i="4"/>
  <c r="R1030" i="4"/>
  <c r="S1030" i="4" s="1"/>
  <c r="Q1030" i="4"/>
  <c r="P1030" i="4"/>
  <c r="O1030" i="4"/>
  <c r="N1030" i="4"/>
  <c r="K1030" i="4"/>
  <c r="G1030" i="4"/>
  <c r="V1029" i="4"/>
  <c r="R1029" i="4"/>
  <c r="Q1029" i="4"/>
  <c r="S1029" i="4" s="1"/>
  <c r="O1029" i="4"/>
  <c r="P1029" i="4" s="1"/>
  <c r="N1029" i="4"/>
  <c r="K1029" i="4"/>
  <c r="G1029" i="4"/>
  <c r="V1028" i="4"/>
  <c r="R1028" i="4"/>
  <c r="S1028" i="4" s="1"/>
  <c r="Q1028" i="4"/>
  <c r="P1028" i="4"/>
  <c r="O1028" i="4"/>
  <c r="N1028" i="4"/>
  <c r="K1028" i="4"/>
  <c r="G1028" i="4"/>
  <c r="V1027" i="4"/>
  <c r="R1027" i="4"/>
  <c r="Q1027" i="4"/>
  <c r="S1027" i="4" s="1"/>
  <c r="O1027" i="4"/>
  <c r="P1027" i="4" s="1"/>
  <c r="N1027" i="4"/>
  <c r="K1027" i="4"/>
  <c r="G1027" i="4"/>
  <c r="V1026" i="4"/>
  <c r="R1026" i="4"/>
  <c r="S1026" i="4" s="1"/>
  <c r="Q1026" i="4"/>
  <c r="P1026" i="4"/>
  <c r="O1026" i="4"/>
  <c r="N1026" i="4"/>
  <c r="K1026" i="4"/>
  <c r="G1026" i="4"/>
  <c r="V1025" i="4"/>
  <c r="R1025" i="4"/>
  <c r="Q1025" i="4"/>
  <c r="S1025" i="4" s="1"/>
  <c r="O1025" i="4"/>
  <c r="P1025" i="4" s="1"/>
  <c r="N1025" i="4"/>
  <c r="K1025" i="4"/>
  <c r="G1025" i="4"/>
  <c r="V1024" i="4"/>
  <c r="R1024" i="4"/>
  <c r="S1024" i="4" s="1"/>
  <c r="Q1024" i="4"/>
  <c r="P1024" i="4"/>
  <c r="O1024" i="4"/>
  <c r="N1024" i="4"/>
  <c r="K1024" i="4"/>
  <c r="G1024" i="4"/>
  <c r="V1023" i="4"/>
  <c r="R1023" i="4"/>
  <c r="Q1023" i="4"/>
  <c r="S1023" i="4" s="1"/>
  <c r="O1023" i="4"/>
  <c r="P1023" i="4" s="1"/>
  <c r="N1023" i="4"/>
  <c r="K1023" i="4"/>
  <c r="G1023" i="4"/>
  <c r="V1022" i="4"/>
  <c r="R1022" i="4"/>
  <c r="S1022" i="4" s="1"/>
  <c r="Q1022" i="4"/>
  <c r="P1022" i="4"/>
  <c r="O1022" i="4"/>
  <c r="N1022" i="4"/>
  <c r="K1022" i="4"/>
  <c r="G1022" i="4"/>
  <c r="V1021" i="4"/>
  <c r="R1021" i="4"/>
  <c r="Q1021" i="4"/>
  <c r="S1021" i="4" s="1"/>
  <c r="O1021" i="4"/>
  <c r="P1021" i="4" s="1"/>
  <c r="N1021" i="4"/>
  <c r="K1021" i="4"/>
  <c r="G1021" i="4"/>
  <c r="V1020" i="4"/>
  <c r="R1020" i="4"/>
  <c r="S1020" i="4" s="1"/>
  <c r="Q1020" i="4"/>
  <c r="P1020" i="4"/>
  <c r="O1020" i="4"/>
  <c r="N1020" i="4"/>
  <c r="K1020" i="4"/>
  <c r="G1020" i="4"/>
  <c r="V1019" i="4"/>
  <c r="R1019" i="4"/>
  <c r="Q1019" i="4"/>
  <c r="S1019" i="4" s="1"/>
  <c r="O1019" i="4"/>
  <c r="P1019" i="4" s="1"/>
  <c r="N1019" i="4"/>
  <c r="K1019" i="4"/>
  <c r="G1019" i="4"/>
  <c r="V1018" i="4"/>
  <c r="R1018" i="4"/>
  <c r="S1018" i="4" s="1"/>
  <c r="Q1018" i="4"/>
  <c r="P1018" i="4"/>
  <c r="O1018" i="4"/>
  <c r="N1018" i="4"/>
  <c r="K1018" i="4"/>
  <c r="G1018" i="4"/>
  <c r="V1017" i="4"/>
  <c r="R1017" i="4"/>
  <c r="Q1017" i="4"/>
  <c r="S1017" i="4" s="1"/>
  <c r="O1017" i="4"/>
  <c r="P1017" i="4" s="1"/>
  <c r="N1017" i="4"/>
  <c r="K1017" i="4"/>
  <c r="G1017" i="4"/>
  <c r="V1016" i="4"/>
  <c r="R1016" i="4"/>
  <c r="S1016" i="4" s="1"/>
  <c r="Q1016" i="4"/>
  <c r="P1016" i="4"/>
  <c r="O1016" i="4"/>
  <c r="N1016" i="4"/>
  <c r="K1016" i="4"/>
  <c r="G1016" i="4"/>
  <c r="V1015" i="4"/>
  <c r="R1015" i="4"/>
  <c r="Q1015" i="4"/>
  <c r="S1015" i="4" s="1"/>
  <c r="O1015" i="4"/>
  <c r="P1015" i="4" s="1"/>
  <c r="N1015" i="4"/>
  <c r="K1015" i="4"/>
  <c r="G1015" i="4"/>
  <c r="V1014" i="4"/>
  <c r="R1014" i="4"/>
  <c r="S1014" i="4" s="1"/>
  <c r="Q1014" i="4"/>
  <c r="P1014" i="4"/>
  <c r="O1014" i="4"/>
  <c r="N1014" i="4"/>
  <c r="K1014" i="4"/>
  <c r="G1014" i="4"/>
  <c r="V1013" i="4"/>
  <c r="R1013" i="4"/>
  <c r="Q1013" i="4"/>
  <c r="S1013" i="4" s="1"/>
  <c r="O1013" i="4"/>
  <c r="P1013" i="4" s="1"/>
  <c r="N1013" i="4"/>
  <c r="K1013" i="4"/>
  <c r="G1013" i="4"/>
  <c r="V1012" i="4"/>
  <c r="R1012" i="4"/>
  <c r="S1012" i="4" s="1"/>
  <c r="Q1012" i="4"/>
  <c r="P1012" i="4"/>
  <c r="O1012" i="4"/>
  <c r="N1012" i="4"/>
  <c r="K1012" i="4"/>
  <c r="G1012" i="4"/>
  <c r="V1011" i="4"/>
  <c r="R1011" i="4"/>
  <c r="Q1011" i="4"/>
  <c r="S1011" i="4" s="1"/>
  <c r="O1011" i="4"/>
  <c r="P1011" i="4" s="1"/>
  <c r="N1011" i="4"/>
  <c r="K1011" i="4"/>
  <c r="G1011" i="4"/>
  <c r="V1010" i="4"/>
  <c r="R1010" i="4"/>
  <c r="S1010" i="4" s="1"/>
  <c r="Q1010" i="4"/>
  <c r="P1010" i="4"/>
  <c r="O1010" i="4"/>
  <c r="N1010" i="4"/>
  <c r="K1010" i="4"/>
  <c r="G1010" i="4"/>
  <c r="V1009" i="4"/>
  <c r="R1009" i="4"/>
  <c r="Q1009" i="4"/>
  <c r="S1009" i="4" s="1"/>
  <c r="O1009" i="4"/>
  <c r="P1009" i="4" s="1"/>
  <c r="N1009" i="4"/>
  <c r="K1009" i="4"/>
  <c r="G1009" i="4"/>
  <c r="V1008" i="4"/>
  <c r="R1008" i="4"/>
  <c r="S1008" i="4" s="1"/>
  <c r="Q1008" i="4"/>
  <c r="P1008" i="4"/>
  <c r="O1008" i="4"/>
  <c r="N1008" i="4"/>
  <c r="K1008" i="4"/>
  <c r="G1008" i="4"/>
  <c r="V1007" i="4"/>
  <c r="R1007" i="4"/>
  <c r="Q1007" i="4"/>
  <c r="S1007" i="4" s="1"/>
  <c r="O1007" i="4"/>
  <c r="P1007" i="4" s="1"/>
  <c r="N1007" i="4"/>
  <c r="K1007" i="4"/>
  <c r="G1007" i="4"/>
  <c r="V1006" i="4"/>
  <c r="R1006" i="4"/>
  <c r="S1006" i="4" s="1"/>
  <c r="Q1006" i="4"/>
  <c r="P1006" i="4"/>
  <c r="O1006" i="4"/>
  <c r="N1006" i="4"/>
  <c r="K1006" i="4"/>
  <c r="G1006" i="4"/>
  <c r="V1005" i="4"/>
  <c r="R1005" i="4"/>
  <c r="Q1005" i="4"/>
  <c r="S1005" i="4" s="1"/>
  <c r="O1005" i="4"/>
  <c r="P1005" i="4" s="1"/>
  <c r="N1005" i="4"/>
  <c r="K1005" i="4"/>
  <c r="G1005" i="4"/>
  <c r="V1004" i="4"/>
  <c r="R1004" i="4"/>
  <c r="S1004" i="4" s="1"/>
  <c r="Q1004" i="4"/>
  <c r="P1004" i="4"/>
  <c r="O1004" i="4"/>
  <c r="N1004" i="4"/>
  <c r="K1004" i="4"/>
  <c r="G1004" i="4"/>
  <c r="V1003" i="4"/>
  <c r="R1003" i="4"/>
  <c r="Q1003" i="4"/>
  <c r="S1003" i="4" s="1"/>
  <c r="O1003" i="4"/>
  <c r="P1003" i="4" s="1"/>
  <c r="N1003" i="4"/>
  <c r="K1003" i="4"/>
  <c r="G1003" i="4"/>
  <c r="V1002" i="4"/>
  <c r="R1002" i="4"/>
  <c r="S1002" i="4" s="1"/>
  <c r="Q1002" i="4"/>
  <c r="P1002" i="4"/>
  <c r="O1002" i="4"/>
  <c r="N1002" i="4"/>
  <c r="K1002" i="4"/>
  <c r="G1002" i="4"/>
  <c r="V1001" i="4"/>
  <c r="R1001" i="4"/>
  <c r="Q1001" i="4"/>
  <c r="S1001" i="4" s="1"/>
  <c r="O1001" i="4"/>
  <c r="P1001" i="4" s="1"/>
  <c r="N1001" i="4"/>
  <c r="K1001" i="4"/>
  <c r="G1001" i="4"/>
  <c r="V1000" i="4"/>
  <c r="R1000" i="4"/>
  <c r="S1000" i="4" s="1"/>
  <c r="Q1000" i="4"/>
  <c r="P1000" i="4"/>
  <c r="O1000" i="4"/>
  <c r="N1000" i="4"/>
  <c r="K1000" i="4"/>
  <c r="G1000" i="4"/>
  <c r="V999" i="4"/>
  <c r="R999" i="4"/>
  <c r="Q999" i="4"/>
  <c r="S999" i="4" s="1"/>
  <c r="O999" i="4"/>
  <c r="P999" i="4" s="1"/>
  <c r="N999" i="4"/>
  <c r="K999" i="4"/>
  <c r="G999" i="4"/>
  <c r="V998" i="4"/>
  <c r="R998" i="4"/>
  <c r="S998" i="4" s="1"/>
  <c r="Q998" i="4"/>
  <c r="P998" i="4"/>
  <c r="O998" i="4"/>
  <c r="N998" i="4"/>
  <c r="K998" i="4"/>
  <c r="G998" i="4"/>
  <c r="V997" i="4"/>
  <c r="R997" i="4"/>
  <c r="Q997" i="4"/>
  <c r="S997" i="4" s="1"/>
  <c r="O997" i="4"/>
  <c r="P997" i="4" s="1"/>
  <c r="N997" i="4"/>
  <c r="K997" i="4"/>
  <c r="G997" i="4"/>
  <c r="V996" i="4"/>
  <c r="R996" i="4"/>
  <c r="S996" i="4" s="1"/>
  <c r="Q996" i="4"/>
  <c r="P996" i="4"/>
  <c r="O996" i="4"/>
  <c r="N996" i="4"/>
  <c r="K996" i="4"/>
  <c r="G996" i="4"/>
  <c r="V995" i="4"/>
  <c r="R995" i="4"/>
  <c r="Q995" i="4"/>
  <c r="S995" i="4" s="1"/>
  <c r="O995" i="4"/>
  <c r="P995" i="4" s="1"/>
  <c r="N995" i="4"/>
  <c r="K995" i="4"/>
  <c r="G995" i="4"/>
  <c r="V994" i="4"/>
  <c r="R994" i="4"/>
  <c r="S994" i="4" s="1"/>
  <c r="Q994" i="4"/>
  <c r="P994" i="4"/>
  <c r="O994" i="4"/>
  <c r="N994" i="4"/>
  <c r="K994" i="4"/>
  <c r="G994" i="4"/>
  <c r="V993" i="4"/>
  <c r="R993" i="4"/>
  <c r="Q993" i="4"/>
  <c r="S993" i="4" s="1"/>
  <c r="O993" i="4"/>
  <c r="P993" i="4" s="1"/>
  <c r="N993" i="4"/>
  <c r="K993" i="4"/>
  <c r="G993" i="4"/>
  <c r="V992" i="4"/>
  <c r="R992" i="4"/>
  <c r="S992" i="4" s="1"/>
  <c r="Q992" i="4"/>
  <c r="P992" i="4"/>
  <c r="O992" i="4"/>
  <c r="N992" i="4"/>
  <c r="K992" i="4"/>
  <c r="G992" i="4"/>
  <c r="V991" i="4"/>
  <c r="R991" i="4"/>
  <c r="Q991" i="4"/>
  <c r="S991" i="4" s="1"/>
  <c r="O991" i="4"/>
  <c r="P991" i="4" s="1"/>
  <c r="N991" i="4"/>
  <c r="K991" i="4"/>
  <c r="G991" i="4"/>
  <c r="V990" i="4"/>
  <c r="R990" i="4"/>
  <c r="S990" i="4" s="1"/>
  <c r="Q990" i="4"/>
  <c r="P990" i="4"/>
  <c r="O990" i="4"/>
  <c r="N990" i="4"/>
  <c r="K990" i="4"/>
  <c r="G990" i="4"/>
  <c r="V989" i="4"/>
  <c r="R989" i="4"/>
  <c r="Q989" i="4"/>
  <c r="S989" i="4" s="1"/>
  <c r="O989" i="4"/>
  <c r="P989" i="4" s="1"/>
  <c r="N989" i="4"/>
  <c r="K989" i="4"/>
  <c r="G989" i="4"/>
  <c r="V988" i="4"/>
  <c r="R988" i="4"/>
  <c r="S988" i="4" s="1"/>
  <c r="Q988" i="4"/>
  <c r="P988" i="4"/>
  <c r="O988" i="4"/>
  <c r="N988" i="4"/>
  <c r="K988" i="4"/>
  <c r="G988" i="4"/>
  <c r="V987" i="4"/>
  <c r="R987" i="4"/>
  <c r="Q987" i="4"/>
  <c r="S987" i="4" s="1"/>
  <c r="O987" i="4"/>
  <c r="P987" i="4" s="1"/>
  <c r="N987" i="4"/>
  <c r="K987" i="4"/>
  <c r="G987" i="4"/>
  <c r="V986" i="4"/>
  <c r="R986" i="4"/>
  <c r="S986" i="4" s="1"/>
  <c r="Q986" i="4"/>
  <c r="P986" i="4"/>
  <c r="O986" i="4"/>
  <c r="N986" i="4"/>
  <c r="K986" i="4"/>
  <c r="G986" i="4"/>
  <c r="V985" i="4"/>
  <c r="R985" i="4"/>
  <c r="Q985" i="4"/>
  <c r="S985" i="4" s="1"/>
  <c r="O985" i="4"/>
  <c r="P985" i="4" s="1"/>
  <c r="N985" i="4"/>
  <c r="K985" i="4"/>
  <c r="G985" i="4"/>
  <c r="V984" i="4"/>
  <c r="R984" i="4"/>
  <c r="S984" i="4" s="1"/>
  <c r="Q984" i="4"/>
  <c r="P984" i="4"/>
  <c r="O984" i="4"/>
  <c r="N984" i="4"/>
  <c r="K984" i="4"/>
  <c r="G984" i="4"/>
  <c r="V983" i="4"/>
  <c r="R983" i="4"/>
  <c r="Q983" i="4"/>
  <c r="S983" i="4" s="1"/>
  <c r="O983" i="4"/>
  <c r="P983" i="4" s="1"/>
  <c r="N983" i="4"/>
  <c r="K983" i="4"/>
  <c r="G983" i="4"/>
  <c r="V982" i="4"/>
  <c r="R982" i="4"/>
  <c r="S982" i="4" s="1"/>
  <c r="Q982" i="4"/>
  <c r="P982" i="4"/>
  <c r="O982" i="4"/>
  <c r="N982" i="4"/>
  <c r="K982" i="4"/>
  <c r="G982" i="4"/>
  <c r="V981" i="4"/>
  <c r="R981" i="4"/>
  <c r="Q981" i="4"/>
  <c r="S981" i="4" s="1"/>
  <c r="O981" i="4"/>
  <c r="P981" i="4" s="1"/>
  <c r="N981" i="4"/>
  <c r="K981" i="4"/>
  <c r="G981" i="4"/>
  <c r="V980" i="4"/>
  <c r="R980" i="4"/>
  <c r="S980" i="4" s="1"/>
  <c r="Q980" i="4"/>
  <c r="P980" i="4"/>
  <c r="O980" i="4"/>
  <c r="N980" i="4"/>
  <c r="K980" i="4"/>
  <c r="G980" i="4"/>
  <c r="V979" i="4"/>
  <c r="R979" i="4"/>
  <c r="Q979" i="4"/>
  <c r="S979" i="4" s="1"/>
  <c r="O979" i="4"/>
  <c r="P979" i="4" s="1"/>
  <c r="N979" i="4"/>
  <c r="K979" i="4"/>
  <c r="G979" i="4"/>
  <c r="V978" i="4"/>
  <c r="R978" i="4"/>
  <c r="S978" i="4" s="1"/>
  <c r="Q978" i="4"/>
  <c r="P978" i="4"/>
  <c r="O978" i="4"/>
  <c r="N978" i="4"/>
  <c r="K978" i="4"/>
  <c r="G978" i="4"/>
  <c r="V977" i="4"/>
  <c r="R977" i="4"/>
  <c r="Q977" i="4"/>
  <c r="S977" i="4" s="1"/>
  <c r="O977" i="4"/>
  <c r="P977" i="4" s="1"/>
  <c r="N977" i="4"/>
  <c r="K977" i="4"/>
  <c r="G977" i="4"/>
  <c r="V976" i="4"/>
  <c r="R976" i="4"/>
  <c r="S976" i="4" s="1"/>
  <c r="Q976" i="4"/>
  <c r="P976" i="4"/>
  <c r="O976" i="4"/>
  <c r="N976" i="4"/>
  <c r="K976" i="4"/>
  <c r="G976" i="4"/>
  <c r="V975" i="4"/>
  <c r="R975" i="4"/>
  <c r="Q975" i="4"/>
  <c r="S975" i="4" s="1"/>
  <c r="O975" i="4"/>
  <c r="P975" i="4" s="1"/>
  <c r="N975" i="4"/>
  <c r="K975" i="4"/>
  <c r="G975" i="4"/>
  <c r="V974" i="4"/>
  <c r="R974" i="4"/>
  <c r="S974" i="4" s="1"/>
  <c r="Q974" i="4"/>
  <c r="P974" i="4"/>
  <c r="O974" i="4"/>
  <c r="N974" i="4"/>
  <c r="K974" i="4"/>
  <c r="G974" i="4"/>
  <c r="V973" i="4"/>
  <c r="R973" i="4"/>
  <c r="Q973" i="4"/>
  <c r="S973" i="4" s="1"/>
  <c r="O973" i="4"/>
  <c r="P973" i="4" s="1"/>
  <c r="N973" i="4"/>
  <c r="K973" i="4"/>
  <c r="G973" i="4"/>
  <c r="V972" i="4"/>
  <c r="R972" i="4"/>
  <c r="S972" i="4" s="1"/>
  <c r="Q972" i="4"/>
  <c r="P972" i="4"/>
  <c r="O972" i="4"/>
  <c r="N972" i="4"/>
  <c r="K972" i="4"/>
  <c r="G972" i="4"/>
  <c r="V971" i="4"/>
  <c r="R971" i="4"/>
  <c r="Q971" i="4"/>
  <c r="S971" i="4" s="1"/>
  <c r="O971" i="4"/>
  <c r="P971" i="4" s="1"/>
  <c r="N971" i="4"/>
  <c r="K971" i="4"/>
  <c r="G971" i="4"/>
  <c r="V970" i="4"/>
  <c r="R970" i="4"/>
  <c r="S970" i="4" s="1"/>
  <c r="Q970" i="4"/>
  <c r="P970" i="4"/>
  <c r="O970" i="4"/>
  <c r="N970" i="4"/>
  <c r="K970" i="4"/>
  <c r="G970" i="4"/>
  <c r="V969" i="4"/>
  <c r="R969" i="4"/>
  <c r="Q969" i="4"/>
  <c r="S969" i="4" s="1"/>
  <c r="O969" i="4"/>
  <c r="P969" i="4" s="1"/>
  <c r="N969" i="4"/>
  <c r="K969" i="4"/>
  <c r="G969" i="4"/>
  <c r="V968" i="4"/>
  <c r="R968" i="4"/>
  <c r="S968" i="4" s="1"/>
  <c r="Q968" i="4"/>
  <c r="P968" i="4"/>
  <c r="O968" i="4"/>
  <c r="N968" i="4"/>
  <c r="K968" i="4"/>
  <c r="G968" i="4"/>
  <c r="V967" i="4"/>
  <c r="R967" i="4"/>
  <c r="Q967" i="4"/>
  <c r="S967" i="4" s="1"/>
  <c r="O967" i="4"/>
  <c r="P967" i="4" s="1"/>
  <c r="N967" i="4"/>
  <c r="K967" i="4"/>
  <c r="G967" i="4"/>
  <c r="V966" i="4"/>
  <c r="R966" i="4"/>
  <c r="S966" i="4" s="1"/>
  <c r="Q966" i="4"/>
  <c r="P966" i="4"/>
  <c r="O966" i="4"/>
  <c r="N966" i="4"/>
  <c r="K966" i="4"/>
  <c r="G966" i="4"/>
  <c r="V965" i="4"/>
  <c r="R965" i="4"/>
  <c r="Q965" i="4"/>
  <c r="S965" i="4" s="1"/>
  <c r="O965" i="4"/>
  <c r="P965" i="4" s="1"/>
  <c r="N965" i="4"/>
  <c r="K965" i="4"/>
  <c r="G965" i="4"/>
  <c r="V964" i="4"/>
  <c r="R964" i="4"/>
  <c r="S964" i="4" s="1"/>
  <c r="Q964" i="4"/>
  <c r="P964" i="4"/>
  <c r="O964" i="4"/>
  <c r="N964" i="4"/>
  <c r="K964" i="4"/>
  <c r="G964" i="4"/>
  <c r="V963" i="4"/>
  <c r="R963" i="4"/>
  <c r="Q963" i="4"/>
  <c r="S963" i="4" s="1"/>
  <c r="O963" i="4"/>
  <c r="P963" i="4" s="1"/>
  <c r="N963" i="4"/>
  <c r="K963" i="4"/>
  <c r="G963" i="4"/>
  <c r="V962" i="4"/>
  <c r="R962" i="4"/>
  <c r="S962" i="4" s="1"/>
  <c r="Q962" i="4"/>
  <c r="P962" i="4"/>
  <c r="O962" i="4"/>
  <c r="N962" i="4"/>
  <c r="K962" i="4"/>
  <c r="G962" i="4"/>
  <c r="V961" i="4"/>
  <c r="R961" i="4"/>
  <c r="Q961" i="4"/>
  <c r="S961" i="4" s="1"/>
  <c r="O961" i="4"/>
  <c r="P961" i="4" s="1"/>
  <c r="N961" i="4"/>
  <c r="K961" i="4"/>
  <c r="G961" i="4"/>
  <c r="V960" i="4"/>
  <c r="R960" i="4"/>
  <c r="S960" i="4" s="1"/>
  <c r="Q960" i="4"/>
  <c r="P960" i="4"/>
  <c r="O960" i="4"/>
  <c r="N960" i="4"/>
  <c r="K960" i="4"/>
  <c r="G960" i="4"/>
  <c r="V959" i="4"/>
  <c r="R959" i="4"/>
  <c r="Q959" i="4"/>
  <c r="S959" i="4" s="1"/>
  <c r="O959" i="4"/>
  <c r="P959" i="4" s="1"/>
  <c r="N959" i="4"/>
  <c r="K959" i="4"/>
  <c r="G959" i="4"/>
  <c r="V958" i="4"/>
  <c r="R958" i="4"/>
  <c r="S958" i="4" s="1"/>
  <c r="Q958" i="4"/>
  <c r="P958" i="4"/>
  <c r="O958" i="4"/>
  <c r="N958" i="4"/>
  <c r="K958" i="4"/>
  <c r="G958" i="4"/>
  <c r="V957" i="4"/>
  <c r="R957" i="4"/>
  <c r="Q957" i="4"/>
  <c r="S957" i="4" s="1"/>
  <c r="O957" i="4"/>
  <c r="P957" i="4" s="1"/>
  <c r="N957" i="4"/>
  <c r="K957" i="4"/>
  <c r="G957" i="4"/>
  <c r="V956" i="4"/>
  <c r="R956" i="4"/>
  <c r="S956" i="4" s="1"/>
  <c r="Q956" i="4"/>
  <c r="P956" i="4"/>
  <c r="O956" i="4"/>
  <c r="N956" i="4"/>
  <c r="K956" i="4"/>
  <c r="G956" i="4"/>
  <c r="V955" i="4"/>
  <c r="R955" i="4"/>
  <c r="Q955" i="4"/>
  <c r="S955" i="4" s="1"/>
  <c r="O955" i="4"/>
  <c r="P955" i="4" s="1"/>
  <c r="N955" i="4"/>
  <c r="K955" i="4"/>
  <c r="G955" i="4"/>
  <c r="V954" i="4"/>
  <c r="R954" i="4"/>
  <c r="S954" i="4" s="1"/>
  <c r="Q954" i="4"/>
  <c r="P954" i="4"/>
  <c r="O954" i="4"/>
  <c r="N954" i="4"/>
  <c r="K954" i="4"/>
  <c r="G954" i="4"/>
  <c r="V953" i="4"/>
  <c r="R953" i="4"/>
  <c r="Q953" i="4"/>
  <c r="S953" i="4" s="1"/>
  <c r="O953" i="4"/>
  <c r="P953" i="4" s="1"/>
  <c r="N953" i="4"/>
  <c r="K953" i="4"/>
  <c r="G953" i="4"/>
  <c r="V952" i="4"/>
  <c r="R952" i="4"/>
  <c r="S952" i="4" s="1"/>
  <c r="Q952" i="4"/>
  <c r="P952" i="4"/>
  <c r="O952" i="4"/>
  <c r="N952" i="4"/>
  <c r="K952" i="4"/>
  <c r="G952" i="4"/>
  <c r="V951" i="4"/>
  <c r="R951" i="4"/>
  <c r="Q951" i="4"/>
  <c r="S951" i="4" s="1"/>
  <c r="O951" i="4"/>
  <c r="P951" i="4" s="1"/>
  <c r="N951" i="4"/>
  <c r="K951" i="4"/>
  <c r="G951" i="4"/>
  <c r="V950" i="4"/>
  <c r="R950" i="4"/>
  <c r="S950" i="4" s="1"/>
  <c r="Q950" i="4"/>
  <c r="P950" i="4"/>
  <c r="O950" i="4"/>
  <c r="N950" i="4"/>
  <c r="K950" i="4"/>
  <c r="G950" i="4"/>
  <c r="V949" i="4"/>
  <c r="R949" i="4"/>
  <c r="Q949" i="4"/>
  <c r="S949" i="4" s="1"/>
  <c r="O949" i="4"/>
  <c r="P949" i="4" s="1"/>
  <c r="N949" i="4"/>
  <c r="K949" i="4"/>
  <c r="G949" i="4"/>
  <c r="V948" i="4"/>
  <c r="R948" i="4"/>
  <c r="S948" i="4" s="1"/>
  <c r="Q948" i="4"/>
  <c r="P948" i="4"/>
  <c r="O948" i="4"/>
  <c r="N948" i="4"/>
  <c r="K948" i="4"/>
  <c r="G948" i="4"/>
  <c r="V947" i="4"/>
  <c r="R947" i="4"/>
  <c r="Q947" i="4"/>
  <c r="S947" i="4" s="1"/>
  <c r="O947" i="4"/>
  <c r="P947" i="4" s="1"/>
  <c r="N947" i="4"/>
  <c r="K947" i="4"/>
  <c r="G947" i="4"/>
  <c r="V946" i="4"/>
  <c r="R946" i="4"/>
  <c r="S946" i="4" s="1"/>
  <c r="Q946" i="4"/>
  <c r="P946" i="4"/>
  <c r="O946" i="4"/>
  <c r="N946" i="4"/>
  <c r="K946" i="4"/>
  <c r="G946" i="4"/>
  <c r="V945" i="4"/>
  <c r="R945" i="4"/>
  <c r="Q945" i="4"/>
  <c r="S945" i="4" s="1"/>
  <c r="O945" i="4"/>
  <c r="P945" i="4" s="1"/>
  <c r="N945" i="4"/>
  <c r="K945" i="4"/>
  <c r="G945" i="4"/>
  <c r="V944" i="4"/>
  <c r="R944" i="4"/>
  <c r="S944" i="4" s="1"/>
  <c r="Q944" i="4"/>
  <c r="P944" i="4"/>
  <c r="O944" i="4"/>
  <c r="N944" i="4"/>
  <c r="K944" i="4"/>
  <c r="G944" i="4"/>
  <c r="V943" i="4"/>
  <c r="R943" i="4"/>
  <c r="Q943" i="4"/>
  <c r="S943" i="4" s="1"/>
  <c r="O943" i="4"/>
  <c r="P943" i="4" s="1"/>
  <c r="N943" i="4"/>
  <c r="K943" i="4"/>
  <c r="G943" i="4"/>
  <c r="V942" i="4"/>
  <c r="R942" i="4"/>
  <c r="S942" i="4" s="1"/>
  <c r="Q942" i="4"/>
  <c r="P942" i="4"/>
  <c r="O942" i="4"/>
  <c r="N942" i="4"/>
  <c r="K942" i="4"/>
  <c r="G942" i="4"/>
  <c r="V941" i="4"/>
  <c r="R941" i="4"/>
  <c r="Q941" i="4"/>
  <c r="S941" i="4" s="1"/>
  <c r="O941" i="4"/>
  <c r="P941" i="4" s="1"/>
  <c r="N941" i="4"/>
  <c r="K941" i="4"/>
  <c r="G941" i="4"/>
  <c r="V940" i="4"/>
  <c r="R940" i="4"/>
  <c r="S940" i="4" s="1"/>
  <c r="Q940" i="4"/>
  <c r="P940" i="4"/>
  <c r="O940" i="4"/>
  <c r="N940" i="4"/>
  <c r="K940" i="4"/>
  <c r="G940" i="4"/>
  <c r="V939" i="4"/>
  <c r="R939" i="4"/>
  <c r="Q939" i="4"/>
  <c r="S939" i="4" s="1"/>
  <c r="O939" i="4"/>
  <c r="P939" i="4" s="1"/>
  <c r="N939" i="4"/>
  <c r="K939" i="4"/>
  <c r="G939" i="4"/>
  <c r="V938" i="4"/>
  <c r="R938" i="4"/>
  <c r="S938" i="4" s="1"/>
  <c r="Q938" i="4"/>
  <c r="P938" i="4"/>
  <c r="O938" i="4"/>
  <c r="N938" i="4"/>
  <c r="K938" i="4"/>
  <c r="G938" i="4"/>
  <c r="V937" i="4"/>
  <c r="R937" i="4"/>
  <c r="Q937" i="4"/>
  <c r="S937" i="4" s="1"/>
  <c r="O937" i="4"/>
  <c r="P937" i="4" s="1"/>
  <c r="N937" i="4"/>
  <c r="K937" i="4"/>
  <c r="G937" i="4"/>
  <c r="V936" i="4"/>
  <c r="R936" i="4"/>
  <c r="S936" i="4" s="1"/>
  <c r="Q936" i="4"/>
  <c r="P936" i="4"/>
  <c r="O936" i="4"/>
  <c r="N936" i="4"/>
  <c r="K936" i="4"/>
  <c r="G936" i="4"/>
  <c r="V935" i="4"/>
  <c r="R935" i="4"/>
  <c r="Q935" i="4"/>
  <c r="S935" i="4" s="1"/>
  <c r="O935" i="4"/>
  <c r="P935" i="4" s="1"/>
  <c r="N935" i="4"/>
  <c r="K935" i="4"/>
  <c r="G935" i="4"/>
  <c r="V934" i="4"/>
  <c r="R934" i="4"/>
  <c r="S934" i="4" s="1"/>
  <c r="Q934" i="4"/>
  <c r="P934" i="4"/>
  <c r="O934" i="4"/>
  <c r="N934" i="4"/>
  <c r="K934" i="4"/>
  <c r="G934" i="4"/>
  <c r="V933" i="4"/>
  <c r="R933" i="4"/>
  <c r="Q933" i="4"/>
  <c r="S933" i="4" s="1"/>
  <c r="O933" i="4"/>
  <c r="P933" i="4" s="1"/>
  <c r="N933" i="4"/>
  <c r="K933" i="4"/>
  <c r="G933" i="4"/>
  <c r="V932" i="4"/>
  <c r="R932" i="4"/>
  <c r="S932" i="4" s="1"/>
  <c r="Q932" i="4"/>
  <c r="P932" i="4"/>
  <c r="O932" i="4"/>
  <c r="N932" i="4"/>
  <c r="K932" i="4"/>
  <c r="G932" i="4"/>
  <c r="V931" i="4"/>
  <c r="R931" i="4"/>
  <c r="Q931" i="4"/>
  <c r="S931" i="4" s="1"/>
  <c r="O931" i="4"/>
  <c r="P931" i="4" s="1"/>
  <c r="N931" i="4"/>
  <c r="K931" i="4"/>
  <c r="G931" i="4"/>
  <c r="V930" i="4"/>
  <c r="R930" i="4"/>
  <c r="S930" i="4" s="1"/>
  <c r="Q930" i="4"/>
  <c r="P930" i="4"/>
  <c r="O930" i="4"/>
  <c r="N930" i="4"/>
  <c r="K930" i="4"/>
  <c r="G930" i="4"/>
  <c r="V929" i="4"/>
  <c r="R929" i="4"/>
  <c r="Q929" i="4"/>
  <c r="S929" i="4" s="1"/>
  <c r="O929" i="4"/>
  <c r="P929" i="4" s="1"/>
  <c r="N929" i="4"/>
  <c r="K929" i="4"/>
  <c r="G929" i="4"/>
  <c r="V928" i="4"/>
  <c r="R928" i="4"/>
  <c r="S928" i="4" s="1"/>
  <c r="Q928" i="4"/>
  <c r="P928" i="4"/>
  <c r="O928" i="4"/>
  <c r="N928" i="4"/>
  <c r="K928" i="4"/>
  <c r="G928" i="4"/>
  <c r="V927" i="4"/>
  <c r="R927" i="4"/>
  <c r="Q927" i="4"/>
  <c r="S927" i="4" s="1"/>
  <c r="O927" i="4"/>
  <c r="P927" i="4" s="1"/>
  <c r="N927" i="4"/>
  <c r="K927" i="4"/>
  <c r="G927" i="4"/>
  <c r="V926" i="4"/>
  <c r="R926" i="4"/>
  <c r="S926" i="4" s="1"/>
  <c r="Q926" i="4"/>
  <c r="P926" i="4"/>
  <c r="O926" i="4"/>
  <c r="N926" i="4"/>
  <c r="K926" i="4"/>
  <c r="G926" i="4"/>
  <c r="V925" i="4"/>
  <c r="R925" i="4"/>
  <c r="Q925" i="4"/>
  <c r="S925" i="4" s="1"/>
  <c r="O925" i="4"/>
  <c r="P925" i="4" s="1"/>
  <c r="N925" i="4"/>
  <c r="K925" i="4"/>
  <c r="G925" i="4"/>
  <c r="V924" i="4"/>
  <c r="R924" i="4"/>
  <c r="S924" i="4" s="1"/>
  <c r="Q924" i="4"/>
  <c r="P924" i="4"/>
  <c r="O924" i="4"/>
  <c r="N924" i="4"/>
  <c r="K924" i="4"/>
  <c r="G924" i="4"/>
  <c r="V923" i="4"/>
  <c r="R923" i="4"/>
  <c r="Q923" i="4"/>
  <c r="S923" i="4" s="1"/>
  <c r="O923" i="4"/>
  <c r="P923" i="4" s="1"/>
  <c r="N923" i="4"/>
  <c r="K923" i="4"/>
  <c r="G923" i="4"/>
  <c r="V922" i="4"/>
  <c r="R922" i="4"/>
  <c r="S922" i="4" s="1"/>
  <c r="Q922" i="4"/>
  <c r="P922" i="4"/>
  <c r="O922" i="4"/>
  <c r="N922" i="4"/>
  <c r="K922" i="4"/>
  <c r="G922" i="4"/>
  <c r="V921" i="4"/>
  <c r="R921" i="4"/>
  <c r="Q921" i="4"/>
  <c r="S921" i="4" s="1"/>
  <c r="O921" i="4"/>
  <c r="P921" i="4" s="1"/>
  <c r="N921" i="4"/>
  <c r="K921" i="4"/>
  <c r="G921" i="4"/>
  <c r="V920" i="4"/>
  <c r="R920" i="4"/>
  <c r="S920" i="4" s="1"/>
  <c r="Q920" i="4"/>
  <c r="P920" i="4"/>
  <c r="O920" i="4"/>
  <c r="N920" i="4"/>
  <c r="K920" i="4"/>
  <c r="G920" i="4"/>
  <c r="V919" i="4"/>
  <c r="R919" i="4"/>
  <c r="Q919" i="4"/>
  <c r="S919" i="4" s="1"/>
  <c r="O919" i="4"/>
  <c r="P919" i="4" s="1"/>
  <c r="N919" i="4"/>
  <c r="K919" i="4"/>
  <c r="G919" i="4"/>
  <c r="V918" i="4"/>
  <c r="R918" i="4"/>
  <c r="S918" i="4" s="1"/>
  <c r="Q918" i="4"/>
  <c r="P918" i="4"/>
  <c r="O918" i="4"/>
  <c r="N918" i="4"/>
  <c r="K918" i="4"/>
  <c r="G918" i="4"/>
  <c r="V917" i="4"/>
  <c r="R917" i="4"/>
  <c r="Q917" i="4"/>
  <c r="S917" i="4" s="1"/>
  <c r="O917" i="4"/>
  <c r="P917" i="4" s="1"/>
  <c r="N917" i="4"/>
  <c r="K917" i="4"/>
  <c r="G917" i="4"/>
  <c r="V916" i="4"/>
  <c r="R916" i="4"/>
  <c r="S916" i="4" s="1"/>
  <c r="Q916" i="4"/>
  <c r="P916" i="4"/>
  <c r="O916" i="4"/>
  <c r="N916" i="4"/>
  <c r="K916" i="4"/>
  <c r="G916" i="4"/>
  <c r="V915" i="4"/>
  <c r="R915" i="4"/>
  <c r="Q915" i="4"/>
  <c r="S915" i="4" s="1"/>
  <c r="O915" i="4"/>
  <c r="P915" i="4" s="1"/>
  <c r="N915" i="4"/>
  <c r="K915" i="4"/>
  <c r="G915" i="4"/>
  <c r="V914" i="4"/>
  <c r="R914" i="4"/>
  <c r="S914" i="4" s="1"/>
  <c r="Q914" i="4"/>
  <c r="P914" i="4"/>
  <c r="O914" i="4"/>
  <c r="N914" i="4"/>
  <c r="K914" i="4"/>
  <c r="G914" i="4"/>
  <c r="V913" i="4"/>
  <c r="R913" i="4"/>
  <c r="Q913" i="4"/>
  <c r="S913" i="4" s="1"/>
  <c r="O913" i="4"/>
  <c r="P913" i="4" s="1"/>
  <c r="N913" i="4"/>
  <c r="K913" i="4"/>
  <c r="G913" i="4"/>
  <c r="V912" i="4"/>
  <c r="R912" i="4"/>
  <c r="S912" i="4" s="1"/>
  <c r="Q912" i="4"/>
  <c r="P912" i="4"/>
  <c r="O912" i="4"/>
  <c r="N912" i="4"/>
  <c r="K912" i="4"/>
  <c r="G912" i="4"/>
  <c r="V911" i="4"/>
  <c r="R911" i="4"/>
  <c r="Q911" i="4"/>
  <c r="S911" i="4" s="1"/>
  <c r="O911" i="4"/>
  <c r="P911" i="4" s="1"/>
  <c r="N911" i="4"/>
  <c r="K911" i="4"/>
  <c r="G911" i="4"/>
  <c r="V910" i="4"/>
  <c r="R910" i="4"/>
  <c r="S910" i="4" s="1"/>
  <c r="Q910" i="4"/>
  <c r="P910" i="4"/>
  <c r="O910" i="4"/>
  <c r="N910" i="4"/>
  <c r="K910" i="4"/>
  <c r="G910" i="4"/>
  <c r="V909" i="4"/>
  <c r="R909" i="4"/>
  <c r="Q909" i="4"/>
  <c r="S909" i="4" s="1"/>
  <c r="O909" i="4"/>
  <c r="P909" i="4" s="1"/>
  <c r="N909" i="4"/>
  <c r="K909" i="4"/>
  <c r="G909" i="4"/>
  <c r="V908" i="4"/>
  <c r="R908" i="4"/>
  <c r="S908" i="4" s="1"/>
  <c r="Q908" i="4"/>
  <c r="P908" i="4"/>
  <c r="O908" i="4"/>
  <c r="N908" i="4"/>
  <c r="K908" i="4"/>
  <c r="G908" i="4"/>
  <c r="V907" i="4"/>
  <c r="R907" i="4"/>
  <c r="Q907" i="4"/>
  <c r="S907" i="4" s="1"/>
  <c r="O907" i="4"/>
  <c r="P907" i="4" s="1"/>
  <c r="N907" i="4"/>
  <c r="K907" i="4"/>
  <c r="G907" i="4"/>
  <c r="V906" i="4"/>
  <c r="R906" i="4"/>
  <c r="S906" i="4" s="1"/>
  <c r="Q906" i="4"/>
  <c r="P906" i="4"/>
  <c r="O906" i="4"/>
  <c r="N906" i="4"/>
  <c r="K906" i="4"/>
  <c r="G906" i="4"/>
  <c r="V905" i="4"/>
  <c r="R905" i="4"/>
  <c r="Q905" i="4"/>
  <c r="S905" i="4" s="1"/>
  <c r="O905" i="4"/>
  <c r="P905" i="4" s="1"/>
  <c r="N905" i="4"/>
  <c r="K905" i="4"/>
  <c r="G905" i="4"/>
  <c r="V904" i="4"/>
  <c r="R904" i="4"/>
  <c r="S904" i="4" s="1"/>
  <c r="Q904" i="4"/>
  <c r="P904" i="4"/>
  <c r="O904" i="4"/>
  <c r="N904" i="4"/>
  <c r="K904" i="4"/>
  <c r="G904" i="4"/>
  <c r="V903" i="4"/>
  <c r="R903" i="4"/>
  <c r="Q903" i="4"/>
  <c r="S903" i="4" s="1"/>
  <c r="O903" i="4"/>
  <c r="P903" i="4" s="1"/>
  <c r="N903" i="4"/>
  <c r="K903" i="4"/>
  <c r="G903" i="4"/>
  <c r="V902" i="4"/>
  <c r="R902" i="4"/>
  <c r="S902" i="4" s="1"/>
  <c r="Q902" i="4"/>
  <c r="P902" i="4"/>
  <c r="O902" i="4"/>
  <c r="N902" i="4"/>
  <c r="K902" i="4"/>
  <c r="G902" i="4"/>
  <c r="V901" i="4"/>
  <c r="R901" i="4"/>
  <c r="Q901" i="4"/>
  <c r="S901" i="4" s="1"/>
  <c r="O901" i="4"/>
  <c r="P901" i="4" s="1"/>
  <c r="N901" i="4"/>
  <c r="K901" i="4"/>
  <c r="G901" i="4"/>
  <c r="V900" i="4"/>
  <c r="R900" i="4"/>
  <c r="S900" i="4" s="1"/>
  <c r="Q900" i="4"/>
  <c r="P900" i="4"/>
  <c r="O900" i="4"/>
  <c r="N900" i="4"/>
  <c r="K900" i="4"/>
  <c r="G900" i="4"/>
  <c r="V899" i="4"/>
  <c r="R899" i="4"/>
  <c r="Q899" i="4"/>
  <c r="S899" i="4" s="1"/>
  <c r="O899" i="4"/>
  <c r="P899" i="4" s="1"/>
  <c r="N899" i="4"/>
  <c r="K899" i="4"/>
  <c r="G899" i="4"/>
  <c r="V898" i="4"/>
  <c r="R898" i="4"/>
  <c r="S898" i="4" s="1"/>
  <c r="Q898" i="4"/>
  <c r="P898" i="4"/>
  <c r="O898" i="4"/>
  <c r="N898" i="4"/>
  <c r="K898" i="4"/>
  <c r="G898" i="4"/>
  <c r="V897" i="4"/>
  <c r="R897" i="4"/>
  <c r="Q897" i="4"/>
  <c r="S897" i="4" s="1"/>
  <c r="O897" i="4"/>
  <c r="P897" i="4" s="1"/>
  <c r="N897" i="4"/>
  <c r="K897" i="4"/>
  <c r="G897" i="4"/>
  <c r="V896" i="4"/>
  <c r="R896" i="4"/>
  <c r="S896" i="4" s="1"/>
  <c r="Q896" i="4"/>
  <c r="P896" i="4"/>
  <c r="O896" i="4"/>
  <c r="N896" i="4"/>
  <c r="K896" i="4"/>
  <c r="G896" i="4"/>
  <c r="V895" i="4"/>
  <c r="R895" i="4"/>
  <c r="Q895" i="4"/>
  <c r="S895" i="4" s="1"/>
  <c r="O895" i="4"/>
  <c r="P895" i="4" s="1"/>
  <c r="N895" i="4"/>
  <c r="K895" i="4"/>
  <c r="G895" i="4"/>
  <c r="V894" i="4"/>
  <c r="R894" i="4"/>
  <c r="S894" i="4" s="1"/>
  <c r="Q894" i="4"/>
  <c r="P894" i="4"/>
  <c r="O894" i="4"/>
  <c r="N894" i="4"/>
  <c r="K894" i="4"/>
  <c r="G894" i="4"/>
  <c r="V893" i="4"/>
  <c r="R893" i="4"/>
  <c r="Q893" i="4"/>
  <c r="S893" i="4" s="1"/>
  <c r="O893" i="4"/>
  <c r="P893" i="4" s="1"/>
  <c r="N893" i="4"/>
  <c r="K893" i="4"/>
  <c r="G893" i="4"/>
  <c r="V892" i="4"/>
  <c r="R892" i="4"/>
  <c r="S892" i="4" s="1"/>
  <c r="Q892" i="4"/>
  <c r="P892" i="4"/>
  <c r="O892" i="4"/>
  <c r="N892" i="4"/>
  <c r="K892" i="4"/>
  <c r="G892" i="4"/>
  <c r="V891" i="4"/>
  <c r="R891" i="4"/>
  <c r="Q891" i="4"/>
  <c r="S891" i="4" s="1"/>
  <c r="O891" i="4"/>
  <c r="P891" i="4" s="1"/>
  <c r="N891" i="4"/>
  <c r="K891" i="4"/>
  <c r="G891" i="4"/>
  <c r="V890" i="4"/>
  <c r="R890" i="4"/>
  <c r="S890" i="4" s="1"/>
  <c r="Q890" i="4"/>
  <c r="P890" i="4"/>
  <c r="O890" i="4"/>
  <c r="N890" i="4"/>
  <c r="K890" i="4"/>
  <c r="G890" i="4"/>
  <c r="V889" i="4"/>
  <c r="R889" i="4"/>
  <c r="Q889" i="4"/>
  <c r="S889" i="4" s="1"/>
  <c r="O889" i="4"/>
  <c r="P889" i="4" s="1"/>
  <c r="N889" i="4"/>
  <c r="K889" i="4"/>
  <c r="G889" i="4"/>
  <c r="V888" i="4"/>
  <c r="R888" i="4"/>
  <c r="S888" i="4" s="1"/>
  <c r="Q888" i="4"/>
  <c r="P888" i="4"/>
  <c r="O888" i="4"/>
  <c r="N888" i="4"/>
  <c r="K888" i="4"/>
  <c r="G888" i="4"/>
  <c r="V887" i="4"/>
  <c r="R887" i="4"/>
  <c r="Q887" i="4"/>
  <c r="S887" i="4" s="1"/>
  <c r="O887" i="4"/>
  <c r="P887" i="4" s="1"/>
  <c r="N887" i="4"/>
  <c r="K887" i="4"/>
  <c r="G887" i="4"/>
  <c r="V886" i="4"/>
  <c r="R886" i="4"/>
  <c r="S886" i="4" s="1"/>
  <c r="Q886" i="4"/>
  <c r="P886" i="4"/>
  <c r="O886" i="4"/>
  <c r="N886" i="4"/>
  <c r="K886" i="4"/>
  <c r="G886" i="4"/>
  <c r="V885" i="4"/>
  <c r="R885" i="4"/>
  <c r="Q885" i="4"/>
  <c r="S885" i="4" s="1"/>
  <c r="O885" i="4"/>
  <c r="P885" i="4" s="1"/>
  <c r="N885" i="4"/>
  <c r="K885" i="4"/>
  <c r="G885" i="4"/>
  <c r="V884" i="4"/>
  <c r="R884" i="4"/>
  <c r="S884" i="4" s="1"/>
  <c r="Q884" i="4"/>
  <c r="P884" i="4"/>
  <c r="O884" i="4"/>
  <c r="N884" i="4"/>
  <c r="K884" i="4"/>
  <c r="G884" i="4"/>
  <c r="V883" i="4"/>
  <c r="R883" i="4"/>
  <c r="Q883" i="4"/>
  <c r="S883" i="4" s="1"/>
  <c r="O883" i="4"/>
  <c r="P883" i="4" s="1"/>
  <c r="N883" i="4"/>
  <c r="K883" i="4"/>
  <c r="G883" i="4"/>
  <c r="V882" i="4"/>
  <c r="R882" i="4"/>
  <c r="S882" i="4" s="1"/>
  <c r="Q882" i="4"/>
  <c r="P882" i="4"/>
  <c r="O882" i="4"/>
  <c r="N882" i="4"/>
  <c r="K882" i="4"/>
  <c r="G882" i="4"/>
  <c r="V881" i="4"/>
  <c r="R881" i="4"/>
  <c r="Q881" i="4"/>
  <c r="S881" i="4" s="1"/>
  <c r="O881" i="4"/>
  <c r="P881" i="4" s="1"/>
  <c r="N881" i="4"/>
  <c r="K881" i="4"/>
  <c r="G881" i="4"/>
  <c r="V880" i="4"/>
  <c r="R880" i="4"/>
  <c r="S880" i="4" s="1"/>
  <c r="Q880" i="4"/>
  <c r="P880" i="4"/>
  <c r="O880" i="4"/>
  <c r="N880" i="4"/>
  <c r="K880" i="4"/>
  <c r="G880" i="4"/>
  <c r="V879" i="4"/>
  <c r="R879" i="4"/>
  <c r="Q879" i="4"/>
  <c r="S879" i="4" s="1"/>
  <c r="O879" i="4"/>
  <c r="P879" i="4" s="1"/>
  <c r="N879" i="4"/>
  <c r="K879" i="4"/>
  <c r="G879" i="4"/>
  <c r="V878" i="4"/>
  <c r="R878" i="4"/>
  <c r="S878" i="4" s="1"/>
  <c r="Q878" i="4"/>
  <c r="P878" i="4"/>
  <c r="O878" i="4"/>
  <c r="N878" i="4"/>
  <c r="K878" i="4"/>
  <c r="G878" i="4"/>
  <c r="V877" i="4"/>
  <c r="R877" i="4"/>
  <c r="Q877" i="4"/>
  <c r="S877" i="4" s="1"/>
  <c r="O877" i="4"/>
  <c r="P877" i="4" s="1"/>
  <c r="N877" i="4"/>
  <c r="K877" i="4"/>
  <c r="G877" i="4"/>
  <c r="V876" i="4"/>
  <c r="R876" i="4"/>
  <c r="S876" i="4" s="1"/>
  <c r="Q876" i="4"/>
  <c r="P876" i="4"/>
  <c r="O876" i="4"/>
  <c r="N876" i="4"/>
  <c r="K876" i="4"/>
  <c r="G876" i="4"/>
  <c r="V875" i="4"/>
  <c r="R875" i="4"/>
  <c r="Q875" i="4"/>
  <c r="S875" i="4" s="1"/>
  <c r="O875" i="4"/>
  <c r="P875" i="4" s="1"/>
  <c r="N875" i="4"/>
  <c r="K875" i="4"/>
  <c r="G875" i="4"/>
  <c r="V874" i="4"/>
  <c r="R874" i="4"/>
  <c r="S874" i="4" s="1"/>
  <c r="Q874" i="4"/>
  <c r="P874" i="4"/>
  <c r="O874" i="4"/>
  <c r="N874" i="4"/>
  <c r="K874" i="4"/>
  <c r="G874" i="4"/>
  <c r="V873" i="4"/>
  <c r="R873" i="4"/>
  <c r="Q873" i="4"/>
  <c r="S873" i="4" s="1"/>
  <c r="O873" i="4"/>
  <c r="P873" i="4" s="1"/>
  <c r="N873" i="4"/>
  <c r="K873" i="4"/>
  <c r="G873" i="4"/>
  <c r="V872" i="4"/>
  <c r="R872" i="4"/>
  <c r="S872" i="4" s="1"/>
  <c r="Q872" i="4"/>
  <c r="P872" i="4"/>
  <c r="O872" i="4"/>
  <c r="N872" i="4"/>
  <c r="K872" i="4"/>
  <c r="G872" i="4"/>
  <c r="V871" i="4"/>
  <c r="R871" i="4"/>
  <c r="Q871" i="4"/>
  <c r="S871" i="4" s="1"/>
  <c r="O871" i="4"/>
  <c r="P871" i="4" s="1"/>
  <c r="N871" i="4"/>
  <c r="K871" i="4"/>
  <c r="G871" i="4"/>
  <c r="V870" i="4"/>
  <c r="R870" i="4"/>
  <c r="S870" i="4" s="1"/>
  <c r="Q870" i="4"/>
  <c r="P870" i="4"/>
  <c r="O870" i="4"/>
  <c r="N870" i="4"/>
  <c r="K870" i="4"/>
  <c r="G870" i="4"/>
  <c r="V869" i="4"/>
  <c r="R869" i="4"/>
  <c r="Q869" i="4"/>
  <c r="S869" i="4" s="1"/>
  <c r="O869" i="4"/>
  <c r="P869" i="4" s="1"/>
  <c r="N869" i="4"/>
  <c r="K869" i="4"/>
  <c r="G869" i="4"/>
  <c r="V868" i="4"/>
  <c r="R868" i="4"/>
  <c r="S868" i="4" s="1"/>
  <c r="Q868" i="4"/>
  <c r="P868" i="4"/>
  <c r="O868" i="4"/>
  <c r="N868" i="4"/>
  <c r="K868" i="4"/>
  <c r="G868" i="4"/>
  <c r="V867" i="4"/>
  <c r="R867" i="4"/>
  <c r="Q867" i="4"/>
  <c r="S867" i="4" s="1"/>
  <c r="O867" i="4"/>
  <c r="P867" i="4" s="1"/>
  <c r="N867" i="4"/>
  <c r="K867" i="4"/>
  <c r="G867" i="4"/>
  <c r="V866" i="4"/>
  <c r="R866" i="4"/>
  <c r="S866" i="4" s="1"/>
  <c r="Q866" i="4"/>
  <c r="P866" i="4"/>
  <c r="O866" i="4"/>
  <c r="N866" i="4"/>
  <c r="K866" i="4"/>
  <c r="G866" i="4"/>
  <c r="V865" i="4"/>
  <c r="R865" i="4"/>
  <c r="Q865" i="4"/>
  <c r="S865" i="4" s="1"/>
  <c r="O865" i="4"/>
  <c r="P865" i="4" s="1"/>
  <c r="N865" i="4"/>
  <c r="K865" i="4"/>
  <c r="G865" i="4"/>
  <c r="V864" i="4"/>
  <c r="R864" i="4"/>
  <c r="S864" i="4" s="1"/>
  <c r="Q864" i="4"/>
  <c r="P864" i="4"/>
  <c r="O864" i="4"/>
  <c r="N864" i="4"/>
  <c r="K864" i="4"/>
  <c r="G864" i="4"/>
  <c r="V863" i="4"/>
  <c r="R863" i="4"/>
  <c r="Q863" i="4"/>
  <c r="S863" i="4" s="1"/>
  <c r="O863" i="4"/>
  <c r="P863" i="4" s="1"/>
  <c r="N863" i="4"/>
  <c r="K863" i="4"/>
  <c r="G863" i="4"/>
  <c r="V862" i="4"/>
  <c r="R862" i="4"/>
  <c r="S862" i="4" s="1"/>
  <c r="Q862" i="4"/>
  <c r="P862" i="4"/>
  <c r="O862" i="4"/>
  <c r="N862" i="4"/>
  <c r="K862" i="4"/>
  <c r="G862" i="4"/>
  <c r="V861" i="4"/>
  <c r="R861" i="4"/>
  <c r="Q861" i="4"/>
  <c r="S861" i="4" s="1"/>
  <c r="O861" i="4"/>
  <c r="P861" i="4" s="1"/>
  <c r="N861" i="4"/>
  <c r="K861" i="4"/>
  <c r="G861" i="4"/>
  <c r="V860" i="4"/>
  <c r="R860" i="4"/>
  <c r="S860" i="4" s="1"/>
  <c r="Q860" i="4"/>
  <c r="P860" i="4"/>
  <c r="O860" i="4"/>
  <c r="N860" i="4"/>
  <c r="K860" i="4"/>
  <c r="G860" i="4"/>
  <c r="V859" i="4"/>
  <c r="R859" i="4"/>
  <c r="Q859" i="4"/>
  <c r="S859" i="4" s="1"/>
  <c r="O859" i="4"/>
  <c r="P859" i="4" s="1"/>
  <c r="N859" i="4"/>
  <c r="K859" i="4"/>
  <c r="G859" i="4"/>
  <c r="V858" i="4"/>
  <c r="R858" i="4"/>
  <c r="S858" i="4" s="1"/>
  <c r="Q858" i="4"/>
  <c r="P858" i="4"/>
  <c r="O858" i="4"/>
  <c r="N858" i="4"/>
  <c r="K858" i="4"/>
  <c r="G858" i="4"/>
  <c r="V857" i="4"/>
  <c r="R857" i="4"/>
  <c r="Q857" i="4"/>
  <c r="S857" i="4" s="1"/>
  <c r="O857" i="4"/>
  <c r="P857" i="4" s="1"/>
  <c r="N857" i="4"/>
  <c r="K857" i="4"/>
  <c r="G857" i="4"/>
  <c r="V856" i="4"/>
  <c r="R856" i="4"/>
  <c r="S856" i="4" s="1"/>
  <c r="Q856" i="4"/>
  <c r="P856" i="4"/>
  <c r="O856" i="4"/>
  <c r="N856" i="4"/>
  <c r="K856" i="4"/>
  <c r="G856" i="4"/>
  <c r="V855" i="4"/>
  <c r="R855" i="4"/>
  <c r="Q855" i="4"/>
  <c r="S855" i="4" s="1"/>
  <c r="O855" i="4"/>
  <c r="P855" i="4" s="1"/>
  <c r="N855" i="4"/>
  <c r="K855" i="4"/>
  <c r="G855" i="4"/>
  <c r="V854" i="4"/>
  <c r="R854" i="4"/>
  <c r="S854" i="4" s="1"/>
  <c r="Q854" i="4"/>
  <c r="P854" i="4"/>
  <c r="O854" i="4"/>
  <c r="N854" i="4"/>
  <c r="K854" i="4"/>
  <c r="G854" i="4"/>
  <c r="V853" i="4"/>
  <c r="R853" i="4"/>
  <c r="Q853" i="4"/>
  <c r="S853" i="4" s="1"/>
  <c r="O853" i="4"/>
  <c r="P853" i="4" s="1"/>
  <c r="N853" i="4"/>
  <c r="K853" i="4"/>
  <c r="G853" i="4"/>
  <c r="V852" i="4"/>
  <c r="R852" i="4"/>
  <c r="S852" i="4" s="1"/>
  <c r="Q852" i="4"/>
  <c r="P852" i="4"/>
  <c r="O852" i="4"/>
  <c r="N852" i="4"/>
  <c r="K852" i="4"/>
  <c r="G852" i="4"/>
  <c r="V851" i="4"/>
  <c r="R851" i="4"/>
  <c r="Q851" i="4"/>
  <c r="S851" i="4" s="1"/>
  <c r="O851" i="4"/>
  <c r="P851" i="4" s="1"/>
  <c r="N851" i="4"/>
  <c r="K851" i="4"/>
  <c r="G851" i="4"/>
  <c r="V850" i="4"/>
  <c r="R850" i="4"/>
  <c r="S850" i="4" s="1"/>
  <c r="Q850" i="4"/>
  <c r="P850" i="4"/>
  <c r="O850" i="4"/>
  <c r="N850" i="4"/>
  <c r="K850" i="4"/>
  <c r="G850" i="4"/>
  <c r="V849" i="4"/>
  <c r="R849" i="4"/>
  <c r="Q849" i="4"/>
  <c r="S849" i="4" s="1"/>
  <c r="O849" i="4"/>
  <c r="P849" i="4" s="1"/>
  <c r="N849" i="4"/>
  <c r="K849" i="4"/>
  <c r="G849" i="4"/>
  <c r="V848" i="4"/>
  <c r="R848" i="4"/>
  <c r="S848" i="4" s="1"/>
  <c r="Q848" i="4"/>
  <c r="P848" i="4"/>
  <c r="O848" i="4"/>
  <c r="N848" i="4"/>
  <c r="K848" i="4"/>
  <c r="G848" i="4"/>
  <c r="V847" i="4"/>
  <c r="R847" i="4"/>
  <c r="Q847" i="4"/>
  <c r="S847" i="4" s="1"/>
  <c r="O847" i="4"/>
  <c r="P847" i="4" s="1"/>
  <c r="N847" i="4"/>
  <c r="K847" i="4"/>
  <c r="G847" i="4"/>
  <c r="V846" i="4"/>
  <c r="R846" i="4"/>
  <c r="S846" i="4" s="1"/>
  <c r="Q846" i="4"/>
  <c r="P846" i="4"/>
  <c r="O846" i="4"/>
  <c r="N846" i="4"/>
  <c r="K846" i="4"/>
  <c r="G846" i="4"/>
  <c r="V845" i="4"/>
  <c r="R845" i="4"/>
  <c r="Q845" i="4"/>
  <c r="S845" i="4" s="1"/>
  <c r="O845" i="4"/>
  <c r="P845" i="4" s="1"/>
  <c r="N845" i="4"/>
  <c r="K845" i="4"/>
  <c r="G845" i="4"/>
  <c r="V844" i="4"/>
  <c r="R844" i="4"/>
  <c r="S844" i="4" s="1"/>
  <c r="Q844" i="4"/>
  <c r="P844" i="4"/>
  <c r="O844" i="4"/>
  <c r="N844" i="4"/>
  <c r="K844" i="4"/>
  <c r="G844" i="4"/>
  <c r="V843" i="4"/>
  <c r="R843" i="4"/>
  <c r="Q843" i="4"/>
  <c r="S843" i="4" s="1"/>
  <c r="O843" i="4"/>
  <c r="P843" i="4" s="1"/>
  <c r="N843" i="4"/>
  <c r="K843" i="4"/>
  <c r="G843" i="4"/>
  <c r="V842" i="4"/>
  <c r="R842" i="4"/>
  <c r="S842" i="4" s="1"/>
  <c r="Q842" i="4"/>
  <c r="P842" i="4"/>
  <c r="O842" i="4"/>
  <c r="N842" i="4"/>
  <c r="K842" i="4"/>
  <c r="G842" i="4"/>
  <c r="V841" i="4"/>
  <c r="R841" i="4"/>
  <c r="Q841" i="4"/>
  <c r="S841" i="4" s="1"/>
  <c r="O841" i="4"/>
  <c r="P841" i="4" s="1"/>
  <c r="N841" i="4"/>
  <c r="K841" i="4"/>
  <c r="G841" i="4"/>
  <c r="V840" i="4"/>
  <c r="R840" i="4"/>
  <c r="S840" i="4" s="1"/>
  <c r="Q840" i="4"/>
  <c r="P840" i="4"/>
  <c r="O840" i="4"/>
  <c r="N840" i="4"/>
  <c r="K840" i="4"/>
  <c r="G840" i="4"/>
  <c r="V839" i="4"/>
  <c r="R839" i="4"/>
  <c r="Q839" i="4"/>
  <c r="S839" i="4" s="1"/>
  <c r="O839" i="4"/>
  <c r="P839" i="4" s="1"/>
  <c r="N839" i="4"/>
  <c r="K839" i="4"/>
  <c r="G839" i="4"/>
  <c r="V838" i="4"/>
  <c r="R838" i="4"/>
  <c r="S838" i="4" s="1"/>
  <c r="Q838" i="4"/>
  <c r="P838" i="4"/>
  <c r="O838" i="4"/>
  <c r="N838" i="4"/>
  <c r="K838" i="4"/>
  <c r="G838" i="4"/>
  <c r="V837" i="4"/>
  <c r="R837" i="4"/>
  <c r="Q837" i="4"/>
  <c r="S837" i="4" s="1"/>
  <c r="O837" i="4"/>
  <c r="P837" i="4" s="1"/>
  <c r="N837" i="4"/>
  <c r="K837" i="4"/>
  <c r="G837" i="4"/>
  <c r="V836" i="4"/>
  <c r="R836" i="4"/>
  <c r="S836" i="4" s="1"/>
  <c r="Q836" i="4"/>
  <c r="P836" i="4"/>
  <c r="O836" i="4"/>
  <c r="N836" i="4"/>
  <c r="K836" i="4"/>
  <c r="G836" i="4"/>
  <c r="V835" i="4"/>
  <c r="R835" i="4"/>
  <c r="Q835" i="4"/>
  <c r="S835" i="4" s="1"/>
  <c r="O835" i="4"/>
  <c r="P835" i="4" s="1"/>
  <c r="N835" i="4"/>
  <c r="K835" i="4"/>
  <c r="G835" i="4"/>
  <c r="V834" i="4"/>
  <c r="R834" i="4"/>
  <c r="S834" i="4" s="1"/>
  <c r="Q834" i="4"/>
  <c r="P834" i="4"/>
  <c r="O834" i="4"/>
  <c r="N834" i="4"/>
  <c r="K834" i="4"/>
  <c r="G834" i="4"/>
  <c r="V833" i="4"/>
  <c r="R833" i="4"/>
  <c r="Q833" i="4"/>
  <c r="S833" i="4" s="1"/>
  <c r="O833" i="4"/>
  <c r="P833" i="4" s="1"/>
  <c r="N833" i="4"/>
  <c r="K833" i="4"/>
  <c r="G833" i="4"/>
  <c r="V832" i="4"/>
  <c r="R832" i="4"/>
  <c r="S832" i="4" s="1"/>
  <c r="Q832" i="4"/>
  <c r="P832" i="4"/>
  <c r="O832" i="4"/>
  <c r="N832" i="4"/>
  <c r="K832" i="4"/>
  <c r="G832" i="4"/>
  <c r="V831" i="4"/>
  <c r="R831" i="4"/>
  <c r="Q831" i="4"/>
  <c r="S831" i="4" s="1"/>
  <c r="O831" i="4"/>
  <c r="P831" i="4" s="1"/>
  <c r="N831" i="4"/>
  <c r="K831" i="4"/>
  <c r="G831" i="4"/>
  <c r="V830" i="4"/>
  <c r="R830" i="4"/>
  <c r="S830" i="4" s="1"/>
  <c r="Q830" i="4"/>
  <c r="P830" i="4"/>
  <c r="O830" i="4"/>
  <c r="N830" i="4"/>
  <c r="K830" i="4"/>
  <c r="G830" i="4"/>
  <c r="V829" i="4"/>
  <c r="R829" i="4"/>
  <c r="Q829" i="4"/>
  <c r="S829" i="4" s="1"/>
  <c r="O829" i="4"/>
  <c r="P829" i="4" s="1"/>
  <c r="N829" i="4"/>
  <c r="K829" i="4"/>
  <c r="G829" i="4"/>
  <c r="V828" i="4"/>
  <c r="R828" i="4"/>
  <c r="S828" i="4" s="1"/>
  <c r="Q828" i="4"/>
  <c r="P828" i="4"/>
  <c r="O828" i="4"/>
  <c r="N828" i="4"/>
  <c r="K828" i="4"/>
  <c r="G828" i="4"/>
  <c r="V827" i="4"/>
  <c r="R827" i="4"/>
  <c r="Q827" i="4"/>
  <c r="S827" i="4" s="1"/>
  <c r="O827" i="4"/>
  <c r="P827" i="4" s="1"/>
  <c r="N827" i="4"/>
  <c r="K827" i="4"/>
  <c r="G827" i="4"/>
  <c r="V826" i="4"/>
  <c r="R826" i="4"/>
  <c r="S826" i="4" s="1"/>
  <c r="Q826" i="4"/>
  <c r="P826" i="4"/>
  <c r="O826" i="4"/>
  <c r="N826" i="4"/>
  <c r="K826" i="4"/>
  <c r="G826" i="4"/>
  <c r="V825" i="4"/>
  <c r="R825" i="4"/>
  <c r="Q825" i="4"/>
  <c r="S825" i="4" s="1"/>
  <c r="O825" i="4"/>
  <c r="P825" i="4" s="1"/>
  <c r="N825" i="4"/>
  <c r="K825" i="4"/>
  <c r="G825" i="4"/>
  <c r="V824" i="4"/>
  <c r="R824" i="4"/>
  <c r="S824" i="4" s="1"/>
  <c r="Q824" i="4"/>
  <c r="P824" i="4"/>
  <c r="O824" i="4"/>
  <c r="N824" i="4"/>
  <c r="K824" i="4"/>
  <c r="G824" i="4"/>
  <c r="V823" i="4"/>
  <c r="R823" i="4"/>
  <c r="Q823" i="4"/>
  <c r="S823" i="4" s="1"/>
  <c r="O823" i="4"/>
  <c r="P823" i="4" s="1"/>
  <c r="N823" i="4"/>
  <c r="K823" i="4"/>
  <c r="G823" i="4"/>
  <c r="V822" i="4"/>
  <c r="R822" i="4"/>
  <c r="S822" i="4" s="1"/>
  <c r="Q822" i="4"/>
  <c r="P822" i="4"/>
  <c r="O822" i="4"/>
  <c r="N822" i="4"/>
  <c r="K822" i="4"/>
  <c r="G822" i="4"/>
  <c r="V821" i="4"/>
  <c r="R821" i="4"/>
  <c r="Q821" i="4"/>
  <c r="S821" i="4" s="1"/>
  <c r="O821" i="4"/>
  <c r="P821" i="4" s="1"/>
  <c r="N821" i="4"/>
  <c r="K821" i="4"/>
  <c r="G821" i="4"/>
  <c r="V820" i="4"/>
  <c r="R820" i="4"/>
  <c r="S820" i="4" s="1"/>
  <c r="Q820" i="4"/>
  <c r="P820" i="4"/>
  <c r="O820" i="4"/>
  <c r="N820" i="4"/>
  <c r="K820" i="4"/>
  <c r="G820" i="4"/>
  <c r="V819" i="4"/>
  <c r="R819" i="4"/>
  <c r="Q819" i="4"/>
  <c r="S819" i="4" s="1"/>
  <c r="O819" i="4"/>
  <c r="P819" i="4" s="1"/>
  <c r="N819" i="4"/>
  <c r="K819" i="4"/>
  <c r="G819" i="4"/>
  <c r="V818" i="4"/>
  <c r="R818" i="4"/>
  <c r="S818" i="4" s="1"/>
  <c r="Q818" i="4"/>
  <c r="P818" i="4"/>
  <c r="O818" i="4"/>
  <c r="N818" i="4"/>
  <c r="K818" i="4"/>
  <c r="G818" i="4"/>
  <c r="V817" i="4"/>
  <c r="R817" i="4"/>
  <c r="Q817" i="4"/>
  <c r="S817" i="4" s="1"/>
  <c r="O817" i="4"/>
  <c r="P817" i="4" s="1"/>
  <c r="N817" i="4"/>
  <c r="K817" i="4"/>
  <c r="G817" i="4"/>
  <c r="V816" i="4"/>
  <c r="R816" i="4"/>
  <c r="S816" i="4" s="1"/>
  <c r="Q816" i="4"/>
  <c r="P816" i="4"/>
  <c r="O816" i="4"/>
  <c r="N816" i="4"/>
  <c r="K816" i="4"/>
  <c r="G816" i="4"/>
  <c r="V815" i="4"/>
  <c r="R815" i="4"/>
  <c r="Q815" i="4"/>
  <c r="S815" i="4" s="1"/>
  <c r="O815" i="4"/>
  <c r="P815" i="4" s="1"/>
  <c r="N815" i="4"/>
  <c r="K815" i="4"/>
  <c r="G815" i="4"/>
  <c r="V814" i="4"/>
  <c r="R814" i="4"/>
  <c r="S814" i="4" s="1"/>
  <c r="Q814" i="4"/>
  <c r="P814" i="4"/>
  <c r="O814" i="4"/>
  <c r="N814" i="4"/>
  <c r="K814" i="4"/>
  <c r="G814" i="4"/>
  <c r="V813" i="4"/>
  <c r="R813" i="4"/>
  <c r="Q813" i="4"/>
  <c r="S813" i="4" s="1"/>
  <c r="O813" i="4"/>
  <c r="P813" i="4" s="1"/>
  <c r="N813" i="4"/>
  <c r="K813" i="4"/>
  <c r="G813" i="4"/>
  <c r="V812" i="4"/>
  <c r="R812" i="4"/>
  <c r="S812" i="4" s="1"/>
  <c r="Q812" i="4"/>
  <c r="P812" i="4"/>
  <c r="O812" i="4"/>
  <c r="N812" i="4"/>
  <c r="K812" i="4"/>
  <c r="G812" i="4"/>
  <c r="V811" i="4"/>
  <c r="R811" i="4"/>
  <c r="Q811" i="4"/>
  <c r="S811" i="4" s="1"/>
  <c r="O811" i="4"/>
  <c r="P811" i="4" s="1"/>
  <c r="N811" i="4"/>
  <c r="K811" i="4"/>
  <c r="G811" i="4"/>
  <c r="V810" i="4"/>
  <c r="R810" i="4"/>
  <c r="S810" i="4" s="1"/>
  <c r="Q810" i="4"/>
  <c r="P810" i="4"/>
  <c r="O810" i="4"/>
  <c r="N810" i="4"/>
  <c r="K810" i="4"/>
  <c r="G810" i="4"/>
  <c r="V809" i="4"/>
  <c r="R809" i="4"/>
  <c r="Q809" i="4"/>
  <c r="S809" i="4" s="1"/>
  <c r="O809" i="4"/>
  <c r="P809" i="4" s="1"/>
  <c r="N809" i="4"/>
  <c r="K809" i="4"/>
  <c r="G809" i="4"/>
  <c r="V808" i="4"/>
  <c r="R808" i="4"/>
  <c r="S808" i="4" s="1"/>
  <c r="Q808" i="4"/>
  <c r="P808" i="4"/>
  <c r="O808" i="4"/>
  <c r="N808" i="4"/>
  <c r="K808" i="4"/>
  <c r="G808" i="4"/>
  <c r="V807" i="4"/>
  <c r="R807" i="4"/>
  <c r="Q807" i="4"/>
  <c r="S807" i="4" s="1"/>
  <c r="O807" i="4"/>
  <c r="P807" i="4" s="1"/>
  <c r="N807" i="4"/>
  <c r="K807" i="4"/>
  <c r="G807" i="4"/>
  <c r="V806" i="4"/>
  <c r="R806" i="4"/>
  <c r="S806" i="4" s="1"/>
  <c r="Q806" i="4"/>
  <c r="P806" i="4"/>
  <c r="O806" i="4"/>
  <c r="N806" i="4"/>
  <c r="K806" i="4"/>
  <c r="G806" i="4"/>
  <c r="V805" i="4"/>
  <c r="R805" i="4"/>
  <c r="Q805" i="4"/>
  <c r="S805" i="4" s="1"/>
  <c r="O805" i="4"/>
  <c r="P805" i="4" s="1"/>
  <c r="N805" i="4"/>
  <c r="K805" i="4"/>
  <c r="G805" i="4"/>
  <c r="V804" i="4"/>
  <c r="R804" i="4"/>
  <c r="S804" i="4" s="1"/>
  <c r="Q804" i="4"/>
  <c r="P804" i="4"/>
  <c r="O804" i="4"/>
  <c r="N804" i="4"/>
  <c r="K804" i="4"/>
  <c r="G804" i="4"/>
  <c r="V803" i="4"/>
  <c r="R803" i="4"/>
  <c r="Q803" i="4"/>
  <c r="S803" i="4" s="1"/>
  <c r="O803" i="4"/>
  <c r="P803" i="4" s="1"/>
  <c r="N803" i="4"/>
  <c r="K803" i="4"/>
  <c r="G803" i="4"/>
  <c r="V802" i="4"/>
  <c r="R802" i="4"/>
  <c r="S802" i="4" s="1"/>
  <c r="Q802" i="4"/>
  <c r="P802" i="4"/>
  <c r="O802" i="4"/>
  <c r="N802" i="4"/>
  <c r="K802" i="4"/>
  <c r="G802" i="4"/>
  <c r="V801" i="4"/>
  <c r="R801" i="4"/>
  <c r="Q801" i="4"/>
  <c r="S801" i="4" s="1"/>
  <c r="O801" i="4"/>
  <c r="P801" i="4" s="1"/>
  <c r="N801" i="4"/>
  <c r="K801" i="4"/>
  <c r="G801" i="4"/>
  <c r="V800" i="4"/>
  <c r="R800" i="4"/>
  <c r="S800" i="4" s="1"/>
  <c r="Q800" i="4"/>
  <c r="P800" i="4"/>
  <c r="O800" i="4"/>
  <c r="N800" i="4"/>
  <c r="K800" i="4"/>
  <c r="G800" i="4"/>
  <c r="V799" i="4"/>
  <c r="R799" i="4"/>
  <c r="Q799" i="4"/>
  <c r="S799" i="4" s="1"/>
  <c r="O799" i="4"/>
  <c r="P799" i="4" s="1"/>
  <c r="N799" i="4"/>
  <c r="K799" i="4"/>
  <c r="G799" i="4"/>
  <c r="V798" i="4"/>
  <c r="R798" i="4"/>
  <c r="S798" i="4" s="1"/>
  <c r="Q798" i="4"/>
  <c r="P798" i="4"/>
  <c r="O798" i="4"/>
  <c r="N798" i="4"/>
  <c r="K798" i="4"/>
  <c r="G798" i="4"/>
  <c r="V797" i="4"/>
  <c r="R797" i="4"/>
  <c r="Q797" i="4"/>
  <c r="S797" i="4" s="1"/>
  <c r="O797" i="4"/>
  <c r="P797" i="4" s="1"/>
  <c r="N797" i="4"/>
  <c r="K797" i="4"/>
  <c r="G797" i="4"/>
  <c r="V796" i="4"/>
  <c r="R796" i="4"/>
  <c r="S796" i="4" s="1"/>
  <c r="Q796" i="4"/>
  <c r="P796" i="4"/>
  <c r="O796" i="4"/>
  <c r="N796" i="4"/>
  <c r="K796" i="4"/>
  <c r="G796" i="4"/>
  <c r="V795" i="4"/>
  <c r="R795" i="4"/>
  <c r="Q795" i="4"/>
  <c r="S795" i="4" s="1"/>
  <c r="O795" i="4"/>
  <c r="P795" i="4" s="1"/>
  <c r="N795" i="4"/>
  <c r="K795" i="4"/>
  <c r="G795" i="4"/>
  <c r="V794" i="4"/>
  <c r="R794" i="4"/>
  <c r="S794" i="4" s="1"/>
  <c r="Q794" i="4"/>
  <c r="P794" i="4"/>
  <c r="O794" i="4"/>
  <c r="N794" i="4"/>
  <c r="K794" i="4"/>
  <c r="G794" i="4"/>
  <c r="V793" i="4"/>
  <c r="R793" i="4"/>
  <c r="Q793" i="4"/>
  <c r="S793" i="4" s="1"/>
  <c r="O793" i="4"/>
  <c r="P793" i="4" s="1"/>
  <c r="N793" i="4"/>
  <c r="K793" i="4"/>
  <c r="G793" i="4"/>
  <c r="V792" i="4"/>
  <c r="R792" i="4"/>
  <c r="S792" i="4" s="1"/>
  <c r="Q792" i="4"/>
  <c r="P792" i="4"/>
  <c r="O792" i="4"/>
  <c r="N792" i="4"/>
  <c r="K792" i="4"/>
  <c r="G792" i="4"/>
  <c r="V791" i="4"/>
  <c r="R791" i="4"/>
  <c r="Q791" i="4"/>
  <c r="S791" i="4" s="1"/>
  <c r="O791" i="4"/>
  <c r="P791" i="4" s="1"/>
  <c r="N791" i="4"/>
  <c r="K791" i="4"/>
  <c r="G791" i="4"/>
  <c r="V790" i="4"/>
  <c r="R790" i="4"/>
  <c r="S790" i="4" s="1"/>
  <c r="Q790" i="4"/>
  <c r="P790" i="4"/>
  <c r="O790" i="4"/>
  <c r="N790" i="4"/>
  <c r="K790" i="4"/>
  <c r="G790" i="4"/>
  <c r="V789" i="4"/>
  <c r="R789" i="4"/>
  <c r="Q789" i="4"/>
  <c r="S789" i="4" s="1"/>
  <c r="O789" i="4"/>
  <c r="P789" i="4" s="1"/>
  <c r="N789" i="4"/>
  <c r="K789" i="4"/>
  <c r="G789" i="4"/>
  <c r="V788" i="4"/>
  <c r="R788" i="4"/>
  <c r="S788" i="4" s="1"/>
  <c r="Q788" i="4"/>
  <c r="P788" i="4"/>
  <c r="O788" i="4"/>
  <c r="N788" i="4"/>
  <c r="K788" i="4"/>
  <c r="G788" i="4"/>
  <c r="V787" i="4"/>
  <c r="R787" i="4"/>
  <c r="Q787" i="4"/>
  <c r="S787" i="4" s="1"/>
  <c r="O787" i="4"/>
  <c r="P787" i="4" s="1"/>
  <c r="N787" i="4"/>
  <c r="K787" i="4"/>
  <c r="G787" i="4"/>
  <c r="V786" i="4"/>
  <c r="R786" i="4"/>
  <c r="S786" i="4" s="1"/>
  <c r="Q786" i="4"/>
  <c r="P786" i="4"/>
  <c r="O786" i="4"/>
  <c r="N786" i="4"/>
  <c r="K786" i="4"/>
  <c r="G786" i="4"/>
  <c r="V785" i="4"/>
  <c r="R785" i="4"/>
  <c r="Q785" i="4"/>
  <c r="S785" i="4" s="1"/>
  <c r="O785" i="4"/>
  <c r="P785" i="4" s="1"/>
  <c r="N785" i="4"/>
  <c r="K785" i="4"/>
  <c r="G785" i="4"/>
  <c r="V784" i="4"/>
  <c r="R784" i="4"/>
  <c r="S784" i="4" s="1"/>
  <c r="Q784" i="4"/>
  <c r="P784" i="4"/>
  <c r="O784" i="4"/>
  <c r="N784" i="4"/>
  <c r="K784" i="4"/>
  <c r="G784" i="4"/>
  <c r="V783" i="4"/>
  <c r="R783" i="4"/>
  <c r="Q783" i="4"/>
  <c r="S783" i="4" s="1"/>
  <c r="O783" i="4"/>
  <c r="P783" i="4" s="1"/>
  <c r="N783" i="4"/>
  <c r="K783" i="4"/>
  <c r="G783" i="4"/>
  <c r="V782" i="4"/>
  <c r="R782" i="4"/>
  <c r="S782" i="4" s="1"/>
  <c r="Q782" i="4"/>
  <c r="P782" i="4"/>
  <c r="O782" i="4"/>
  <c r="N782" i="4"/>
  <c r="K782" i="4"/>
  <c r="G782" i="4"/>
  <c r="V781" i="4"/>
  <c r="R781" i="4"/>
  <c r="Q781" i="4"/>
  <c r="S781" i="4" s="1"/>
  <c r="O781" i="4"/>
  <c r="P781" i="4" s="1"/>
  <c r="N781" i="4"/>
  <c r="K781" i="4"/>
  <c r="G781" i="4"/>
  <c r="V780" i="4"/>
  <c r="R780" i="4"/>
  <c r="S780" i="4" s="1"/>
  <c r="Q780" i="4"/>
  <c r="P780" i="4"/>
  <c r="O780" i="4"/>
  <c r="N780" i="4"/>
  <c r="K780" i="4"/>
  <c r="G780" i="4"/>
  <c r="V779" i="4"/>
  <c r="R779" i="4"/>
  <c r="Q779" i="4"/>
  <c r="S779" i="4" s="1"/>
  <c r="O779" i="4"/>
  <c r="P779" i="4" s="1"/>
  <c r="N779" i="4"/>
  <c r="K779" i="4"/>
  <c r="G779" i="4"/>
  <c r="V778" i="4"/>
  <c r="R778" i="4"/>
  <c r="S778" i="4" s="1"/>
  <c r="Q778" i="4"/>
  <c r="P778" i="4"/>
  <c r="O778" i="4"/>
  <c r="N778" i="4"/>
  <c r="K778" i="4"/>
  <c r="G778" i="4"/>
  <c r="V777" i="4"/>
  <c r="R777" i="4"/>
  <c r="Q777" i="4"/>
  <c r="S777" i="4" s="1"/>
  <c r="O777" i="4"/>
  <c r="P777" i="4" s="1"/>
  <c r="N777" i="4"/>
  <c r="K777" i="4"/>
  <c r="G777" i="4"/>
  <c r="V776" i="4"/>
  <c r="R776" i="4"/>
  <c r="S776" i="4" s="1"/>
  <c r="Q776" i="4"/>
  <c r="P776" i="4"/>
  <c r="O776" i="4"/>
  <c r="N776" i="4"/>
  <c r="K776" i="4"/>
  <c r="G776" i="4"/>
  <c r="V775" i="4"/>
  <c r="R775" i="4"/>
  <c r="Q775" i="4"/>
  <c r="S775" i="4" s="1"/>
  <c r="O775" i="4"/>
  <c r="P775" i="4" s="1"/>
  <c r="N775" i="4"/>
  <c r="K775" i="4"/>
  <c r="G775" i="4"/>
  <c r="V774" i="4"/>
  <c r="R774" i="4"/>
  <c r="S774" i="4" s="1"/>
  <c r="Q774" i="4"/>
  <c r="P774" i="4"/>
  <c r="O774" i="4"/>
  <c r="N774" i="4"/>
  <c r="K774" i="4"/>
  <c r="G774" i="4"/>
  <c r="V773" i="4"/>
  <c r="R773" i="4"/>
  <c r="Q773" i="4"/>
  <c r="S773" i="4" s="1"/>
  <c r="O773" i="4"/>
  <c r="P773" i="4" s="1"/>
  <c r="N773" i="4"/>
  <c r="K773" i="4"/>
  <c r="G773" i="4"/>
  <c r="V772" i="4"/>
  <c r="R772" i="4"/>
  <c r="S772" i="4" s="1"/>
  <c r="Q772" i="4"/>
  <c r="P772" i="4"/>
  <c r="O772" i="4"/>
  <c r="N772" i="4"/>
  <c r="K772" i="4"/>
  <c r="G772" i="4"/>
  <c r="V771" i="4"/>
  <c r="R771" i="4"/>
  <c r="Q771" i="4"/>
  <c r="S771" i="4" s="1"/>
  <c r="O771" i="4"/>
  <c r="P771" i="4" s="1"/>
  <c r="N771" i="4"/>
  <c r="K771" i="4"/>
  <c r="G771" i="4"/>
  <c r="V770" i="4"/>
  <c r="R770" i="4"/>
  <c r="S770" i="4" s="1"/>
  <c r="Q770" i="4"/>
  <c r="P770" i="4"/>
  <c r="O770" i="4"/>
  <c r="N770" i="4"/>
  <c r="K770" i="4"/>
  <c r="G770" i="4"/>
  <c r="V769" i="4"/>
  <c r="R769" i="4"/>
  <c r="Q769" i="4"/>
  <c r="S769" i="4" s="1"/>
  <c r="O769" i="4"/>
  <c r="P769" i="4" s="1"/>
  <c r="N769" i="4"/>
  <c r="K769" i="4"/>
  <c r="G769" i="4"/>
  <c r="V768" i="4"/>
  <c r="R768" i="4"/>
  <c r="S768" i="4" s="1"/>
  <c r="Q768" i="4"/>
  <c r="P768" i="4"/>
  <c r="O768" i="4"/>
  <c r="N768" i="4"/>
  <c r="K768" i="4"/>
  <c r="G768" i="4"/>
  <c r="V767" i="4"/>
  <c r="R767" i="4"/>
  <c r="Q767" i="4"/>
  <c r="S767" i="4" s="1"/>
  <c r="O767" i="4"/>
  <c r="P767" i="4" s="1"/>
  <c r="N767" i="4"/>
  <c r="K767" i="4"/>
  <c r="G767" i="4"/>
  <c r="V766" i="4"/>
  <c r="R766" i="4"/>
  <c r="S766" i="4" s="1"/>
  <c r="Q766" i="4"/>
  <c r="P766" i="4"/>
  <c r="O766" i="4"/>
  <c r="N766" i="4"/>
  <c r="K766" i="4"/>
  <c r="G766" i="4"/>
  <c r="V765" i="4"/>
  <c r="R765" i="4"/>
  <c r="Q765" i="4"/>
  <c r="S765" i="4" s="1"/>
  <c r="O765" i="4"/>
  <c r="P765" i="4" s="1"/>
  <c r="N765" i="4"/>
  <c r="K765" i="4"/>
  <c r="G765" i="4"/>
  <c r="V764" i="4"/>
  <c r="R764" i="4"/>
  <c r="S764" i="4" s="1"/>
  <c r="Q764" i="4"/>
  <c r="P764" i="4"/>
  <c r="O764" i="4"/>
  <c r="N764" i="4"/>
  <c r="K764" i="4"/>
  <c r="G764" i="4"/>
  <c r="V763" i="4"/>
  <c r="R763" i="4"/>
  <c r="Q763" i="4"/>
  <c r="S763" i="4" s="1"/>
  <c r="O763" i="4"/>
  <c r="P763" i="4" s="1"/>
  <c r="N763" i="4"/>
  <c r="K763" i="4"/>
  <c r="G763" i="4"/>
  <c r="V762" i="4"/>
  <c r="R762" i="4"/>
  <c r="S762" i="4" s="1"/>
  <c r="Q762" i="4"/>
  <c r="P762" i="4"/>
  <c r="O762" i="4"/>
  <c r="N762" i="4"/>
  <c r="K762" i="4"/>
  <c r="G762" i="4"/>
  <c r="V761" i="4"/>
  <c r="R761" i="4"/>
  <c r="Q761" i="4"/>
  <c r="S761" i="4" s="1"/>
  <c r="O761" i="4"/>
  <c r="P761" i="4" s="1"/>
  <c r="N761" i="4"/>
  <c r="K761" i="4"/>
  <c r="G761" i="4"/>
  <c r="V760" i="4"/>
  <c r="R760" i="4"/>
  <c r="S760" i="4" s="1"/>
  <c r="Q760" i="4"/>
  <c r="P760" i="4"/>
  <c r="O760" i="4"/>
  <c r="N760" i="4"/>
  <c r="K760" i="4"/>
  <c r="G760" i="4"/>
  <c r="V759" i="4"/>
  <c r="R759" i="4"/>
  <c r="Q759" i="4"/>
  <c r="S759" i="4" s="1"/>
  <c r="O759" i="4"/>
  <c r="P759" i="4" s="1"/>
  <c r="N759" i="4"/>
  <c r="K759" i="4"/>
  <c r="G759" i="4"/>
  <c r="V758" i="4"/>
  <c r="R758" i="4"/>
  <c r="S758" i="4" s="1"/>
  <c r="Q758" i="4"/>
  <c r="P758" i="4"/>
  <c r="O758" i="4"/>
  <c r="N758" i="4"/>
  <c r="K758" i="4"/>
  <c r="G758" i="4"/>
  <c r="V757" i="4"/>
  <c r="R757" i="4"/>
  <c r="Q757" i="4"/>
  <c r="S757" i="4" s="1"/>
  <c r="O757" i="4"/>
  <c r="P757" i="4" s="1"/>
  <c r="N757" i="4"/>
  <c r="K757" i="4"/>
  <c r="G757" i="4"/>
  <c r="V756" i="4"/>
  <c r="R756" i="4"/>
  <c r="S756" i="4" s="1"/>
  <c r="Q756" i="4"/>
  <c r="P756" i="4"/>
  <c r="O756" i="4"/>
  <c r="N756" i="4"/>
  <c r="K756" i="4"/>
  <c r="G756" i="4"/>
  <c r="V755" i="4"/>
  <c r="R755" i="4"/>
  <c r="Q755" i="4"/>
  <c r="S755" i="4" s="1"/>
  <c r="O755" i="4"/>
  <c r="P755" i="4" s="1"/>
  <c r="N755" i="4"/>
  <c r="K755" i="4"/>
  <c r="G755" i="4"/>
  <c r="V754" i="4"/>
  <c r="R754" i="4"/>
  <c r="S754" i="4" s="1"/>
  <c r="Q754" i="4"/>
  <c r="P754" i="4"/>
  <c r="O754" i="4"/>
  <c r="N754" i="4"/>
  <c r="K754" i="4"/>
  <c r="G754" i="4"/>
  <c r="V753" i="4"/>
  <c r="R753" i="4"/>
  <c r="Q753" i="4"/>
  <c r="S753" i="4" s="1"/>
  <c r="O753" i="4"/>
  <c r="P753" i="4" s="1"/>
  <c r="N753" i="4"/>
  <c r="K753" i="4"/>
  <c r="G753" i="4"/>
  <c r="V752" i="4"/>
  <c r="R752" i="4"/>
  <c r="S752" i="4" s="1"/>
  <c r="Q752" i="4"/>
  <c r="P752" i="4"/>
  <c r="O752" i="4"/>
  <c r="N752" i="4"/>
  <c r="K752" i="4"/>
  <c r="G752" i="4"/>
  <c r="V751" i="4"/>
  <c r="R751" i="4"/>
  <c r="Q751" i="4"/>
  <c r="S751" i="4" s="1"/>
  <c r="O751" i="4"/>
  <c r="P751" i="4" s="1"/>
  <c r="N751" i="4"/>
  <c r="K751" i="4"/>
  <c r="G751" i="4"/>
  <c r="V750" i="4"/>
  <c r="R750" i="4"/>
  <c r="S750" i="4" s="1"/>
  <c r="Q750" i="4"/>
  <c r="P750" i="4"/>
  <c r="O750" i="4"/>
  <c r="N750" i="4"/>
  <c r="K750" i="4"/>
  <c r="G750" i="4"/>
  <c r="V749" i="4"/>
  <c r="R749" i="4"/>
  <c r="Q749" i="4"/>
  <c r="S749" i="4" s="1"/>
  <c r="O749" i="4"/>
  <c r="P749" i="4" s="1"/>
  <c r="N749" i="4"/>
  <c r="K749" i="4"/>
  <c r="G749" i="4"/>
  <c r="V748" i="4"/>
  <c r="R748" i="4"/>
  <c r="S748" i="4" s="1"/>
  <c r="Q748" i="4"/>
  <c r="P748" i="4"/>
  <c r="O748" i="4"/>
  <c r="N748" i="4"/>
  <c r="K748" i="4"/>
  <c r="G748" i="4"/>
  <c r="V747" i="4"/>
  <c r="R747" i="4"/>
  <c r="Q747" i="4"/>
  <c r="S747" i="4" s="1"/>
  <c r="O747" i="4"/>
  <c r="P747" i="4" s="1"/>
  <c r="N747" i="4"/>
  <c r="K747" i="4"/>
  <c r="G747" i="4"/>
  <c r="V746" i="4"/>
  <c r="R746" i="4"/>
  <c r="S746" i="4" s="1"/>
  <c r="Q746" i="4"/>
  <c r="P746" i="4"/>
  <c r="O746" i="4"/>
  <c r="N746" i="4"/>
  <c r="K746" i="4"/>
  <c r="G746" i="4"/>
  <c r="V745" i="4"/>
  <c r="R745" i="4"/>
  <c r="Q745" i="4"/>
  <c r="S745" i="4" s="1"/>
  <c r="O745" i="4"/>
  <c r="P745" i="4" s="1"/>
  <c r="N745" i="4"/>
  <c r="K745" i="4"/>
  <c r="G745" i="4"/>
  <c r="V744" i="4"/>
  <c r="R744" i="4"/>
  <c r="S744" i="4" s="1"/>
  <c r="Q744" i="4"/>
  <c r="P744" i="4"/>
  <c r="O744" i="4"/>
  <c r="N744" i="4"/>
  <c r="K744" i="4"/>
  <c r="G744" i="4"/>
  <c r="V743" i="4"/>
  <c r="R743" i="4"/>
  <c r="Q743" i="4"/>
  <c r="S743" i="4" s="1"/>
  <c r="O743" i="4"/>
  <c r="P743" i="4" s="1"/>
  <c r="N743" i="4"/>
  <c r="K743" i="4"/>
  <c r="G743" i="4"/>
  <c r="V742" i="4"/>
  <c r="R742" i="4"/>
  <c r="S742" i="4" s="1"/>
  <c r="Q742" i="4"/>
  <c r="P742" i="4"/>
  <c r="O742" i="4"/>
  <c r="N742" i="4"/>
  <c r="K742" i="4"/>
  <c r="G742" i="4"/>
  <c r="V741" i="4"/>
  <c r="R741" i="4"/>
  <c r="Q741" i="4"/>
  <c r="S741" i="4" s="1"/>
  <c r="O741" i="4"/>
  <c r="P741" i="4" s="1"/>
  <c r="N741" i="4"/>
  <c r="K741" i="4"/>
  <c r="G741" i="4"/>
  <c r="V740" i="4"/>
  <c r="R740" i="4"/>
  <c r="S740" i="4" s="1"/>
  <c r="Q740" i="4"/>
  <c r="P740" i="4"/>
  <c r="O740" i="4"/>
  <c r="N740" i="4"/>
  <c r="K740" i="4"/>
  <c r="G740" i="4"/>
  <c r="V739" i="4"/>
  <c r="R739" i="4"/>
  <c r="Q739" i="4"/>
  <c r="S739" i="4" s="1"/>
  <c r="O739" i="4"/>
  <c r="P739" i="4" s="1"/>
  <c r="N739" i="4"/>
  <c r="K739" i="4"/>
  <c r="G739" i="4"/>
  <c r="V738" i="4"/>
  <c r="R738" i="4"/>
  <c r="S738" i="4" s="1"/>
  <c r="Q738" i="4"/>
  <c r="P738" i="4"/>
  <c r="O738" i="4"/>
  <c r="N738" i="4"/>
  <c r="K738" i="4"/>
  <c r="G738" i="4"/>
  <c r="V737" i="4"/>
  <c r="R737" i="4"/>
  <c r="Q737" i="4"/>
  <c r="S737" i="4" s="1"/>
  <c r="O737" i="4"/>
  <c r="P737" i="4" s="1"/>
  <c r="N737" i="4"/>
  <c r="K737" i="4"/>
  <c r="G737" i="4"/>
  <c r="V736" i="4"/>
  <c r="R736" i="4"/>
  <c r="S736" i="4" s="1"/>
  <c r="Q736" i="4"/>
  <c r="P736" i="4"/>
  <c r="O736" i="4"/>
  <c r="N736" i="4"/>
  <c r="K736" i="4"/>
  <c r="G736" i="4"/>
  <c r="V735" i="4"/>
  <c r="R735" i="4"/>
  <c r="Q735" i="4"/>
  <c r="S735" i="4" s="1"/>
  <c r="O735" i="4"/>
  <c r="P735" i="4" s="1"/>
  <c r="N735" i="4"/>
  <c r="K735" i="4"/>
  <c r="G735" i="4"/>
  <c r="V734" i="4"/>
  <c r="R734" i="4"/>
  <c r="S734" i="4" s="1"/>
  <c r="Q734" i="4"/>
  <c r="P734" i="4"/>
  <c r="O734" i="4"/>
  <c r="N734" i="4"/>
  <c r="K734" i="4"/>
  <c r="G734" i="4"/>
  <c r="V733" i="4"/>
  <c r="R733" i="4"/>
  <c r="Q733" i="4"/>
  <c r="S733" i="4" s="1"/>
  <c r="O733" i="4"/>
  <c r="P733" i="4" s="1"/>
  <c r="N733" i="4"/>
  <c r="K733" i="4"/>
  <c r="G733" i="4"/>
  <c r="V732" i="4"/>
  <c r="R732" i="4"/>
  <c r="S732" i="4" s="1"/>
  <c r="Q732" i="4"/>
  <c r="P732" i="4"/>
  <c r="O732" i="4"/>
  <c r="N732" i="4"/>
  <c r="K732" i="4"/>
  <c r="G732" i="4"/>
  <c r="V731" i="4"/>
  <c r="R731" i="4"/>
  <c r="Q731" i="4"/>
  <c r="S731" i="4" s="1"/>
  <c r="O731" i="4"/>
  <c r="P731" i="4" s="1"/>
  <c r="N731" i="4"/>
  <c r="K731" i="4"/>
  <c r="G731" i="4"/>
  <c r="V730" i="4"/>
  <c r="R730" i="4"/>
  <c r="S730" i="4" s="1"/>
  <c r="Q730" i="4"/>
  <c r="P730" i="4"/>
  <c r="O730" i="4"/>
  <c r="N730" i="4"/>
  <c r="K730" i="4"/>
  <c r="G730" i="4"/>
  <c r="V729" i="4"/>
  <c r="R729" i="4"/>
  <c r="Q729" i="4"/>
  <c r="S729" i="4" s="1"/>
  <c r="O729" i="4"/>
  <c r="P729" i="4" s="1"/>
  <c r="N729" i="4"/>
  <c r="K729" i="4"/>
  <c r="G729" i="4"/>
  <c r="V728" i="4"/>
  <c r="R728" i="4"/>
  <c r="S728" i="4" s="1"/>
  <c r="Q728" i="4"/>
  <c r="P728" i="4"/>
  <c r="O728" i="4"/>
  <c r="N728" i="4"/>
  <c r="K728" i="4"/>
  <c r="G728" i="4"/>
  <c r="V727" i="4"/>
  <c r="R727" i="4"/>
  <c r="Q727" i="4"/>
  <c r="S727" i="4" s="1"/>
  <c r="O727" i="4"/>
  <c r="P727" i="4" s="1"/>
  <c r="N727" i="4"/>
  <c r="K727" i="4"/>
  <c r="G727" i="4"/>
  <c r="V726" i="4"/>
  <c r="R726" i="4"/>
  <c r="S726" i="4" s="1"/>
  <c r="Q726" i="4"/>
  <c r="P726" i="4"/>
  <c r="O726" i="4"/>
  <c r="N726" i="4"/>
  <c r="K726" i="4"/>
  <c r="G726" i="4"/>
  <c r="V725" i="4"/>
  <c r="R725" i="4"/>
  <c r="Q725" i="4"/>
  <c r="S725" i="4" s="1"/>
  <c r="O725" i="4"/>
  <c r="P725" i="4" s="1"/>
  <c r="N725" i="4"/>
  <c r="K725" i="4"/>
  <c r="G725" i="4"/>
  <c r="V724" i="4"/>
  <c r="R724" i="4"/>
  <c r="S724" i="4" s="1"/>
  <c r="Q724" i="4"/>
  <c r="P724" i="4"/>
  <c r="O724" i="4"/>
  <c r="N724" i="4"/>
  <c r="K724" i="4"/>
  <c r="G724" i="4"/>
  <c r="V723" i="4"/>
  <c r="R723" i="4"/>
  <c r="Q723" i="4"/>
  <c r="S723" i="4" s="1"/>
  <c r="O723" i="4"/>
  <c r="P723" i="4" s="1"/>
  <c r="N723" i="4"/>
  <c r="K723" i="4"/>
  <c r="G723" i="4"/>
  <c r="V722" i="4"/>
  <c r="R722" i="4"/>
  <c r="S722" i="4" s="1"/>
  <c r="Q722" i="4"/>
  <c r="P722" i="4"/>
  <c r="O722" i="4"/>
  <c r="N722" i="4"/>
  <c r="K722" i="4"/>
  <c r="G722" i="4"/>
  <c r="V721" i="4"/>
  <c r="R721" i="4"/>
  <c r="Q721" i="4"/>
  <c r="S721" i="4" s="1"/>
  <c r="O721" i="4"/>
  <c r="P721" i="4" s="1"/>
  <c r="N721" i="4"/>
  <c r="K721" i="4"/>
  <c r="G721" i="4"/>
  <c r="V720" i="4"/>
  <c r="R720" i="4"/>
  <c r="S720" i="4" s="1"/>
  <c r="Q720" i="4"/>
  <c r="P720" i="4"/>
  <c r="O720" i="4"/>
  <c r="N720" i="4"/>
  <c r="K720" i="4"/>
  <c r="G720" i="4"/>
  <c r="V719" i="4"/>
  <c r="R719" i="4"/>
  <c r="Q719" i="4"/>
  <c r="S719" i="4" s="1"/>
  <c r="O719" i="4"/>
  <c r="P719" i="4" s="1"/>
  <c r="N719" i="4"/>
  <c r="K719" i="4"/>
  <c r="G719" i="4"/>
  <c r="V718" i="4"/>
  <c r="R718" i="4"/>
  <c r="S718" i="4" s="1"/>
  <c r="Q718" i="4"/>
  <c r="P718" i="4"/>
  <c r="O718" i="4"/>
  <c r="N718" i="4"/>
  <c r="K718" i="4"/>
  <c r="G718" i="4"/>
  <c r="V717" i="4"/>
  <c r="R717" i="4"/>
  <c r="Q717" i="4"/>
  <c r="S717" i="4" s="1"/>
  <c r="O717" i="4"/>
  <c r="P717" i="4" s="1"/>
  <c r="N717" i="4"/>
  <c r="K717" i="4"/>
  <c r="G717" i="4"/>
  <c r="V716" i="4"/>
  <c r="R716" i="4"/>
  <c r="S716" i="4" s="1"/>
  <c r="Q716" i="4"/>
  <c r="P716" i="4"/>
  <c r="O716" i="4"/>
  <c r="N716" i="4"/>
  <c r="K716" i="4"/>
  <c r="G716" i="4"/>
  <c r="V715" i="4"/>
  <c r="R715" i="4"/>
  <c r="Q715" i="4"/>
  <c r="S715" i="4" s="1"/>
  <c r="O715" i="4"/>
  <c r="P715" i="4" s="1"/>
  <c r="N715" i="4"/>
  <c r="K715" i="4"/>
  <c r="G715" i="4"/>
  <c r="V714" i="4"/>
  <c r="R714" i="4"/>
  <c r="S714" i="4" s="1"/>
  <c r="Q714" i="4"/>
  <c r="P714" i="4"/>
  <c r="O714" i="4"/>
  <c r="N714" i="4"/>
  <c r="K714" i="4"/>
  <c r="G714" i="4"/>
  <c r="V713" i="4"/>
  <c r="R713" i="4"/>
  <c r="Q713" i="4"/>
  <c r="S713" i="4" s="1"/>
  <c r="O713" i="4"/>
  <c r="P713" i="4" s="1"/>
  <c r="N713" i="4"/>
  <c r="K713" i="4"/>
  <c r="G713" i="4"/>
  <c r="V712" i="4"/>
  <c r="R712" i="4"/>
  <c r="S712" i="4" s="1"/>
  <c r="Q712" i="4"/>
  <c r="P712" i="4"/>
  <c r="O712" i="4"/>
  <c r="N712" i="4"/>
  <c r="K712" i="4"/>
  <c r="G712" i="4"/>
  <c r="V711" i="4"/>
  <c r="R711" i="4"/>
  <c r="Q711" i="4"/>
  <c r="S711" i="4" s="1"/>
  <c r="O711" i="4"/>
  <c r="P711" i="4" s="1"/>
  <c r="N711" i="4"/>
  <c r="K711" i="4"/>
  <c r="G711" i="4"/>
  <c r="V710" i="4"/>
  <c r="R710" i="4"/>
  <c r="S710" i="4" s="1"/>
  <c r="Q710" i="4"/>
  <c r="P710" i="4"/>
  <c r="O710" i="4"/>
  <c r="N710" i="4"/>
  <c r="K710" i="4"/>
  <c r="G710" i="4"/>
  <c r="V709" i="4"/>
  <c r="R709" i="4"/>
  <c r="Q709" i="4"/>
  <c r="S709" i="4" s="1"/>
  <c r="O709" i="4"/>
  <c r="P709" i="4" s="1"/>
  <c r="N709" i="4"/>
  <c r="K709" i="4"/>
  <c r="G709" i="4"/>
  <c r="V708" i="4"/>
  <c r="R708" i="4"/>
  <c r="S708" i="4" s="1"/>
  <c r="Q708" i="4"/>
  <c r="P708" i="4"/>
  <c r="O708" i="4"/>
  <c r="N708" i="4"/>
  <c r="K708" i="4"/>
  <c r="G708" i="4"/>
  <c r="V707" i="4"/>
  <c r="R707" i="4"/>
  <c r="Q707" i="4"/>
  <c r="S707" i="4" s="1"/>
  <c r="O707" i="4"/>
  <c r="P707" i="4" s="1"/>
  <c r="N707" i="4"/>
  <c r="K707" i="4"/>
  <c r="G707" i="4"/>
  <c r="V706" i="4"/>
  <c r="R706" i="4"/>
  <c r="S706" i="4" s="1"/>
  <c r="Q706" i="4"/>
  <c r="P706" i="4"/>
  <c r="O706" i="4"/>
  <c r="N706" i="4"/>
  <c r="K706" i="4"/>
  <c r="G706" i="4"/>
  <c r="V705" i="4"/>
  <c r="R705" i="4"/>
  <c r="Q705" i="4"/>
  <c r="S705" i="4" s="1"/>
  <c r="O705" i="4"/>
  <c r="P705" i="4" s="1"/>
  <c r="N705" i="4"/>
  <c r="K705" i="4"/>
  <c r="G705" i="4"/>
  <c r="V704" i="4"/>
  <c r="R704" i="4"/>
  <c r="S704" i="4" s="1"/>
  <c r="Q704" i="4"/>
  <c r="P704" i="4"/>
  <c r="O704" i="4"/>
  <c r="N704" i="4"/>
  <c r="K704" i="4"/>
  <c r="G704" i="4"/>
  <c r="V703" i="4"/>
  <c r="R703" i="4"/>
  <c r="Q703" i="4"/>
  <c r="S703" i="4" s="1"/>
  <c r="O703" i="4"/>
  <c r="P703" i="4" s="1"/>
  <c r="N703" i="4"/>
  <c r="K703" i="4"/>
  <c r="G703" i="4"/>
  <c r="V702" i="4"/>
  <c r="R702" i="4"/>
  <c r="S702" i="4" s="1"/>
  <c r="Q702" i="4"/>
  <c r="P702" i="4"/>
  <c r="O702" i="4"/>
  <c r="N702" i="4"/>
  <c r="K702" i="4"/>
  <c r="G702" i="4"/>
  <c r="V701" i="4"/>
  <c r="R701" i="4"/>
  <c r="Q701" i="4"/>
  <c r="S701" i="4" s="1"/>
  <c r="O701" i="4"/>
  <c r="P701" i="4" s="1"/>
  <c r="N701" i="4"/>
  <c r="K701" i="4"/>
  <c r="G701" i="4"/>
  <c r="V700" i="4"/>
  <c r="R700" i="4"/>
  <c r="S700" i="4" s="1"/>
  <c r="Q700" i="4"/>
  <c r="P700" i="4"/>
  <c r="O700" i="4"/>
  <c r="N700" i="4"/>
  <c r="K700" i="4"/>
  <c r="G700" i="4"/>
  <c r="V699" i="4"/>
  <c r="R699" i="4"/>
  <c r="Q699" i="4"/>
  <c r="S699" i="4" s="1"/>
  <c r="O699" i="4"/>
  <c r="P699" i="4" s="1"/>
  <c r="N699" i="4"/>
  <c r="K699" i="4"/>
  <c r="G699" i="4"/>
  <c r="V698" i="4"/>
  <c r="R698" i="4"/>
  <c r="S698" i="4" s="1"/>
  <c r="Q698" i="4"/>
  <c r="P698" i="4"/>
  <c r="O698" i="4"/>
  <c r="N698" i="4"/>
  <c r="K698" i="4"/>
  <c r="G698" i="4"/>
  <c r="V697" i="4"/>
  <c r="R697" i="4"/>
  <c r="Q697" i="4"/>
  <c r="S697" i="4" s="1"/>
  <c r="O697" i="4"/>
  <c r="P697" i="4" s="1"/>
  <c r="N697" i="4"/>
  <c r="K697" i="4"/>
  <c r="G697" i="4"/>
  <c r="V696" i="4"/>
  <c r="R696" i="4"/>
  <c r="S696" i="4" s="1"/>
  <c r="Q696" i="4"/>
  <c r="P696" i="4"/>
  <c r="O696" i="4"/>
  <c r="N696" i="4"/>
  <c r="K696" i="4"/>
  <c r="G696" i="4"/>
  <c r="V695" i="4"/>
  <c r="R695" i="4"/>
  <c r="Q695" i="4"/>
  <c r="S695" i="4" s="1"/>
  <c r="O695" i="4"/>
  <c r="P695" i="4" s="1"/>
  <c r="N695" i="4"/>
  <c r="K695" i="4"/>
  <c r="G695" i="4"/>
  <c r="V694" i="4"/>
  <c r="R694" i="4"/>
  <c r="S694" i="4" s="1"/>
  <c r="Q694" i="4"/>
  <c r="P694" i="4"/>
  <c r="O694" i="4"/>
  <c r="N694" i="4"/>
  <c r="K694" i="4"/>
  <c r="G694" i="4"/>
  <c r="V693" i="4"/>
  <c r="R693" i="4"/>
  <c r="Q693" i="4"/>
  <c r="S693" i="4" s="1"/>
  <c r="O693" i="4"/>
  <c r="P693" i="4" s="1"/>
  <c r="N693" i="4"/>
  <c r="K693" i="4"/>
  <c r="G693" i="4"/>
  <c r="V692" i="4"/>
  <c r="R692" i="4"/>
  <c r="S692" i="4" s="1"/>
  <c r="Q692" i="4"/>
  <c r="P692" i="4"/>
  <c r="O692" i="4"/>
  <c r="N692" i="4"/>
  <c r="K692" i="4"/>
  <c r="G692" i="4"/>
  <c r="V691" i="4"/>
  <c r="R691" i="4"/>
  <c r="Q691" i="4"/>
  <c r="S691" i="4" s="1"/>
  <c r="O691" i="4"/>
  <c r="P691" i="4" s="1"/>
  <c r="N691" i="4"/>
  <c r="K691" i="4"/>
  <c r="G691" i="4"/>
  <c r="V690" i="4"/>
  <c r="R690" i="4"/>
  <c r="S690" i="4" s="1"/>
  <c r="Q690" i="4"/>
  <c r="P690" i="4"/>
  <c r="O690" i="4"/>
  <c r="N690" i="4"/>
  <c r="K690" i="4"/>
  <c r="G690" i="4"/>
  <c r="V689" i="4"/>
  <c r="R689" i="4"/>
  <c r="Q689" i="4"/>
  <c r="S689" i="4" s="1"/>
  <c r="O689" i="4"/>
  <c r="P689" i="4" s="1"/>
  <c r="N689" i="4"/>
  <c r="K689" i="4"/>
  <c r="G689" i="4"/>
  <c r="V688" i="4"/>
  <c r="R688" i="4"/>
  <c r="S688" i="4" s="1"/>
  <c r="Q688" i="4"/>
  <c r="P688" i="4"/>
  <c r="O688" i="4"/>
  <c r="N688" i="4"/>
  <c r="K688" i="4"/>
  <c r="G688" i="4"/>
  <c r="V687" i="4"/>
  <c r="R687" i="4"/>
  <c r="Q687" i="4"/>
  <c r="S687" i="4" s="1"/>
  <c r="O687" i="4"/>
  <c r="P687" i="4" s="1"/>
  <c r="N687" i="4"/>
  <c r="K687" i="4"/>
  <c r="G687" i="4"/>
  <c r="V686" i="4"/>
  <c r="R686" i="4"/>
  <c r="S686" i="4" s="1"/>
  <c r="Q686" i="4"/>
  <c r="P686" i="4"/>
  <c r="O686" i="4"/>
  <c r="N686" i="4"/>
  <c r="K686" i="4"/>
  <c r="G686" i="4"/>
  <c r="V685" i="4"/>
  <c r="R685" i="4"/>
  <c r="Q685" i="4"/>
  <c r="S685" i="4" s="1"/>
  <c r="O685" i="4"/>
  <c r="P685" i="4" s="1"/>
  <c r="N685" i="4"/>
  <c r="K685" i="4"/>
  <c r="G685" i="4"/>
  <c r="V684" i="4"/>
  <c r="R684" i="4"/>
  <c r="S684" i="4" s="1"/>
  <c r="Q684" i="4"/>
  <c r="P684" i="4"/>
  <c r="O684" i="4"/>
  <c r="N684" i="4"/>
  <c r="K684" i="4"/>
  <c r="G684" i="4"/>
  <c r="V683" i="4"/>
  <c r="R683" i="4"/>
  <c r="Q683" i="4"/>
  <c r="S683" i="4" s="1"/>
  <c r="O683" i="4"/>
  <c r="P683" i="4" s="1"/>
  <c r="N683" i="4"/>
  <c r="K683" i="4"/>
  <c r="G683" i="4"/>
  <c r="V682" i="4"/>
  <c r="R682" i="4"/>
  <c r="S682" i="4" s="1"/>
  <c r="Q682" i="4"/>
  <c r="P682" i="4"/>
  <c r="O682" i="4"/>
  <c r="N682" i="4"/>
  <c r="K682" i="4"/>
  <c r="G682" i="4"/>
  <c r="V681" i="4"/>
  <c r="R681" i="4"/>
  <c r="Q681" i="4"/>
  <c r="S681" i="4" s="1"/>
  <c r="O681" i="4"/>
  <c r="P681" i="4" s="1"/>
  <c r="N681" i="4"/>
  <c r="K681" i="4"/>
  <c r="G681" i="4"/>
  <c r="V680" i="4"/>
  <c r="R680" i="4"/>
  <c r="S680" i="4" s="1"/>
  <c r="Q680" i="4"/>
  <c r="P680" i="4"/>
  <c r="O680" i="4"/>
  <c r="N680" i="4"/>
  <c r="K680" i="4"/>
  <c r="G680" i="4"/>
  <c r="V679" i="4"/>
  <c r="R679" i="4"/>
  <c r="Q679" i="4"/>
  <c r="S679" i="4" s="1"/>
  <c r="O679" i="4"/>
  <c r="P679" i="4" s="1"/>
  <c r="N679" i="4"/>
  <c r="K679" i="4"/>
  <c r="G679" i="4"/>
  <c r="V678" i="4"/>
  <c r="R678" i="4"/>
  <c r="S678" i="4" s="1"/>
  <c r="Q678" i="4"/>
  <c r="P678" i="4"/>
  <c r="O678" i="4"/>
  <c r="N678" i="4"/>
  <c r="K678" i="4"/>
  <c r="G678" i="4"/>
  <c r="V677" i="4"/>
  <c r="R677" i="4"/>
  <c r="Q677" i="4"/>
  <c r="S677" i="4" s="1"/>
  <c r="O677" i="4"/>
  <c r="P677" i="4" s="1"/>
  <c r="N677" i="4"/>
  <c r="K677" i="4"/>
  <c r="G677" i="4"/>
  <c r="V676" i="4"/>
  <c r="R676" i="4"/>
  <c r="S676" i="4" s="1"/>
  <c r="Q676" i="4"/>
  <c r="P676" i="4"/>
  <c r="O676" i="4"/>
  <c r="N676" i="4"/>
  <c r="K676" i="4"/>
  <c r="G676" i="4"/>
  <c r="V675" i="4"/>
  <c r="R675" i="4"/>
  <c r="Q675" i="4"/>
  <c r="S675" i="4" s="1"/>
  <c r="O675" i="4"/>
  <c r="P675" i="4" s="1"/>
  <c r="N675" i="4"/>
  <c r="K675" i="4"/>
  <c r="G675" i="4"/>
  <c r="V674" i="4"/>
  <c r="R674" i="4"/>
  <c r="S674" i="4" s="1"/>
  <c r="Q674" i="4"/>
  <c r="P674" i="4"/>
  <c r="O674" i="4"/>
  <c r="N674" i="4"/>
  <c r="K674" i="4"/>
  <c r="G674" i="4"/>
  <c r="V673" i="4"/>
  <c r="R673" i="4"/>
  <c r="Q673" i="4"/>
  <c r="S673" i="4" s="1"/>
  <c r="O673" i="4"/>
  <c r="P673" i="4" s="1"/>
  <c r="N673" i="4"/>
  <c r="K673" i="4"/>
  <c r="G673" i="4"/>
  <c r="V672" i="4"/>
  <c r="R672" i="4"/>
  <c r="S672" i="4" s="1"/>
  <c r="Q672" i="4"/>
  <c r="P672" i="4"/>
  <c r="O672" i="4"/>
  <c r="N672" i="4"/>
  <c r="K672" i="4"/>
  <c r="G672" i="4"/>
  <c r="V671" i="4"/>
  <c r="R671" i="4"/>
  <c r="Q671" i="4"/>
  <c r="S671" i="4" s="1"/>
  <c r="O671" i="4"/>
  <c r="P671" i="4" s="1"/>
  <c r="N671" i="4"/>
  <c r="K671" i="4"/>
  <c r="G671" i="4"/>
  <c r="V670" i="4"/>
  <c r="R670" i="4"/>
  <c r="S670" i="4" s="1"/>
  <c r="Q670" i="4"/>
  <c r="P670" i="4"/>
  <c r="O670" i="4"/>
  <c r="N670" i="4"/>
  <c r="K670" i="4"/>
  <c r="G670" i="4"/>
  <c r="V669" i="4"/>
  <c r="R669" i="4"/>
  <c r="Q669" i="4"/>
  <c r="S669" i="4" s="1"/>
  <c r="O669" i="4"/>
  <c r="P669" i="4" s="1"/>
  <c r="N669" i="4"/>
  <c r="K669" i="4"/>
  <c r="G669" i="4"/>
  <c r="V668" i="4"/>
  <c r="R668" i="4"/>
  <c r="S668" i="4" s="1"/>
  <c r="Q668" i="4"/>
  <c r="P668" i="4"/>
  <c r="O668" i="4"/>
  <c r="N668" i="4"/>
  <c r="K668" i="4"/>
  <c r="G668" i="4"/>
  <c r="V667" i="4"/>
  <c r="R667" i="4"/>
  <c r="Q667" i="4"/>
  <c r="S667" i="4" s="1"/>
  <c r="O667" i="4"/>
  <c r="P667" i="4" s="1"/>
  <c r="N667" i="4"/>
  <c r="K667" i="4"/>
  <c r="G667" i="4"/>
  <c r="V666" i="4"/>
  <c r="R666" i="4"/>
  <c r="S666" i="4" s="1"/>
  <c r="Q666" i="4"/>
  <c r="P666" i="4"/>
  <c r="O666" i="4"/>
  <c r="N666" i="4"/>
  <c r="K666" i="4"/>
  <c r="G666" i="4"/>
  <c r="V665" i="4"/>
  <c r="R665" i="4"/>
  <c r="Q665" i="4"/>
  <c r="S665" i="4" s="1"/>
  <c r="O665" i="4"/>
  <c r="P665" i="4" s="1"/>
  <c r="N665" i="4"/>
  <c r="K665" i="4"/>
  <c r="G665" i="4"/>
  <c r="V664" i="4"/>
  <c r="R664" i="4"/>
  <c r="S664" i="4" s="1"/>
  <c r="Q664" i="4"/>
  <c r="P664" i="4"/>
  <c r="O664" i="4"/>
  <c r="N664" i="4"/>
  <c r="K664" i="4"/>
  <c r="G664" i="4"/>
  <c r="V663" i="4"/>
  <c r="R663" i="4"/>
  <c r="Q663" i="4"/>
  <c r="S663" i="4" s="1"/>
  <c r="O663" i="4"/>
  <c r="P663" i="4" s="1"/>
  <c r="N663" i="4"/>
  <c r="K663" i="4"/>
  <c r="G663" i="4"/>
  <c r="V662" i="4"/>
  <c r="R662" i="4"/>
  <c r="S662" i="4" s="1"/>
  <c r="Q662" i="4"/>
  <c r="P662" i="4"/>
  <c r="O662" i="4"/>
  <c r="N662" i="4"/>
  <c r="K662" i="4"/>
  <c r="G662" i="4"/>
  <c r="V661" i="4"/>
  <c r="R661" i="4"/>
  <c r="Q661" i="4"/>
  <c r="S661" i="4" s="1"/>
  <c r="O661" i="4"/>
  <c r="P661" i="4" s="1"/>
  <c r="N661" i="4"/>
  <c r="K661" i="4"/>
  <c r="G661" i="4"/>
  <c r="V660" i="4"/>
  <c r="R660" i="4"/>
  <c r="S660" i="4" s="1"/>
  <c r="Q660" i="4"/>
  <c r="P660" i="4"/>
  <c r="O660" i="4"/>
  <c r="N660" i="4"/>
  <c r="K660" i="4"/>
  <c r="G660" i="4"/>
  <c r="V659" i="4"/>
  <c r="R659" i="4"/>
  <c r="Q659" i="4"/>
  <c r="S659" i="4" s="1"/>
  <c r="O659" i="4"/>
  <c r="P659" i="4" s="1"/>
  <c r="N659" i="4"/>
  <c r="K659" i="4"/>
  <c r="G659" i="4"/>
  <c r="V658" i="4"/>
  <c r="R658" i="4"/>
  <c r="S658" i="4" s="1"/>
  <c r="Q658" i="4"/>
  <c r="P658" i="4"/>
  <c r="O658" i="4"/>
  <c r="N658" i="4"/>
  <c r="K658" i="4"/>
  <c r="G658" i="4"/>
  <c r="V657" i="4"/>
  <c r="R657" i="4"/>
  <c r="Q657" i="4"/>
  <c r="S657" i="4" s="1"/>
  <c r="O657" i="4"/>
  <c r="P657" i="4" s="1"/>
  <c r="N657" i="4"/>
  <c r="K657" i="4"/>
  <c r="G657" i="4"/>
  <c r="V656" i="4"/>
  <c r="R656" i="4"/>
  <c r="S656" i="4" s="1"/>
  <c r="Q656" i="4"/>
  <c r="P656" i="4"/>
  <c r="O656" i="4"/>
  <c r="N656" i="4"/>
  <c r="K656" i="4"/>
  <c r="G656" i="4"/>
  <c r="V655" i="4"/>
  <c r="R655" i="4"/>
  <c r="Q655" i="4"/>
  <c r="S655" i="4" s="1"/>
  <c r="O655" i="4"/>
  <c r="P655" i="4" s="1"/>
  <c r="N655" i="4"/>
  <c r="K655" i="4"/>
  <c r="G655" i="4"/>
  <c r="V654" i="4"/>
  <c r="R654" i="4"/>
  <c r="S654" i="4" s="1"/>
  <c r="Q654" i="4"/>
  <c r="P654" i="4"/>
  <c r="O654" i="4"/>
  <c r="N654" i="4"/>
  <c r="K654" i="4"/>
  <c r="G654" i="4"/>
  <c r="V653" i="4"/>
  <c r="R653" i="4"/>
  <c r="Q653" i="4"/>
  <c r="S653" i="4" s="1"/>
  <c r="O653" i="4"/>
  <c r="P653" i="4" s="1"/>
  <c r="N653" i="4"/>
  <c r="K653" i="4"/>
  <c r="G653" i="4"/>
  <c r="V652" i="4"/>
  <c r="R652" i="4"/>
  <c r="S652" i="4" s="1"/>
  <c r="Q652" i="4"/>
  <c r="P652" i="4"/>
  <c r="O652" i="4"/>
  <c r="N652" i="4"/>
  <c r="K652" i="4"/>
  <c r="G652" i="4"/>
  <c r="V651" i="4"/>
  <c r="R651" i="4"/>
  <c r="Q651" i="4"/>
  <c r="S651" i="4" s="1"/>
  <c r="O651" i="4"/>
  <c r="P651" i="4" s="1"/>
  <c r="N651" i="4"/>
  <c r="K651" i="4"/>
  <c r="G651" i="4"/>
  <c r="V650" i="4"/>
  <c r="R650" i="4"/>
  <c r="S650" i="4" s="1"/>
  <c r="Q650" i="4"/>
  <c r="P650" i="4"/>
  <c r="O650" i="4"/>
  <c r="N650" i="4"/>
  <c r="K650" i="4"/>
  <c r="G650" i="4"/>
  <c r="V649" i="4"/>
  <c r="R649" i="4"/>
  <c r="Q649" i="4"/>
  <c r="S649" i="4" s="1"/>
  <c r="O649" i="4"/>
  <c r="P649" i="4" s="1"/>
  <c r="N649" i="4"/>
  <c r="K649" i="4"/>
  <c r="G649" i="4"/>
  <c r="V648" i="4"/>
  <c r="R648" i="4"/>
  <c r="S648" i="4" s="1"/>
  <c r="Q648" i="4"/>
  <c r="P648" i="4"/>
  <c r="O648" i="4"/>
  <c r="N648" i="4"/>
  <c r="K648" i="4"/>
  <c r="G648" i="4"/>
  <c r="V647" i="4"/>
  <c r="R647" i="4"/>
  <c r="Q647" i="4"/>
  <c r="S647" i="4" s="1"/>
  <c r="O647" i="4"/>
  <c r="P647" i="4" s="1"/>
  <c r="N647" i="4"/>
  <c r="K647" i="4"/>
  <c r="G647" i="4"/>
  <c r="V646" i="4"/>
  <c r="R646" i="4"/>
  <c r="S646" i="4" s="1"/>
  <c r="Q646" i="4"/>
  <c r="P646" i="4"/>
  <c r="O646" i="4"/>
  <c r="N646" i="4"/>
  <c r="K646" i="4"/>
  <c r="G646" i="4"/>
  <c r="V645" i="4"/>
  <c r="R645" i="4"/>
  <c r="Q645" i="4"/>
  <c r="S645" i="4" s="1"/>
  <c r="O645" i="4"/>
  <c r="P645" i="4" s="1"/>
  <c r="N645" i="4"/>
  <c r="K645" i="4"/>
  <c r="G645" i="4"/>
  <c r="V644" i="4"/>
  <c r="R644" i="4"/>
  <c r="S644" i="4" s="1"/>
  <c r="Q644" i="4"/>
  <c r="P644" i="4"/>
  <c r="O644" i="4"/>
  <c r="N644" i="4"/>
  <c r="K644" i="4"/>
  <c r="G644" i="4"/>
  <c r="V643" i="4"/>
  <c r="R643" i="4"/>
  <c r="Q643" i="4"/>
  <c r="S643" i="4" s="1"/>
  <c r="O643" i="4"/>
  <c r="P643" i="4" s="1"/>
  <c r="N643" i="4"/>
  <c r="K643" i="4"/>
  <c r="G643" i="4"/>
  <c r="V642" i="4"/>
  <c r="R642" i="4"/>
  <c r="S642" i="4" s="1"/>
  <c r="Q642" i="4"/>
  <c r="P642" i="4"/>
  <c r="O642" i="4"/>
  <c r="N642" i="4"/>
  <c r="K642" i="4"/>
  <c r="G642" i="4"/>
  <c r="V641" i="4"/>
  <c r="R641" i="4"/>
  <c r="Q641" i="4"/>
  <c r="S641" i="4" s="1"/>
  <c r="O641" i="4"/>
  <c r="P641" i="4" s="1"/>
  <c r="N641" i="4"/>
  <c r="K641" i="4"/>
  <c r="G641" i="4"/>
  <c r="V640" i="4"/>
  <c r="R640" i="4"/>
  <c r="S640" i="4" s="1"/>
  <c r="Q640" i="4"/>
  <c r="P640" i="4"/>
  <c r="O640" i="4"/>
  <c r="N640" i="4"/>
  <c r="K640" i="4"/>
  <c r="G640" i="4"/>
  <c r="V639" i="4"/>
  <c r="R639" i="4"/>
  <c r="Q639" i="4"/>
  <c r="S639" i="4" s="1"/>
  <c r="O639" i="4"/>
  <c r="P639" i="4" s="1"/>
  <c r="N639" i="4"/>
  <c r="K639" i="4"/>
  <c r="G639" i="4"/>
  <c r="V638" i="4"/>
  <c r="R638" i="4"/>
  <c r="S638" i="4" s="1"/>
  <c r="Q638" i="4"/>
  <c r="P638" i="4"/>
  <c r="O638" i="4"/>
  <c r="N638" i="4"/>
  <c r="K638" i="4"/>
  <c r="G638" i="4"/>
  <c r="V637" i="4"/>
  <c r="R637" i="4"/>
  <c r="Q637" i="4"/>
  <c r="S637" i="4" s="1"/>
  <c r="O637" i="4"/>
  <c r="P637" i="4" s="1"/>
  <c r="N637" i="4"/>
  <c r="K637" i="4"/>
  <c r="G637" i="4"/>
  <c r="V636" i="4"/>
  <c r="R636" i="4"/>
  <c r="S636" i="4" s="1"/>
  <c r="Q636" i="4"/>
  <c r="P636" i="4"/>
  <c r="O636" i="4"/>
  <c r="N636" i="4"/>
  <c r="K636" i="4"/>
  <c r="G636" i="4"/>
  <c r="V635" i="4"/>
  <c r="R635" i="4"/>
  <c r="Q635" i="4"/>
  <c r="S635" i="4" s="1"/>
  <c r="O635" i="4"/>
  <c r="P635" i="4" s="1"/>
  <c r="N635" i="4"/>
  <c r="K635" i="4"/>
  <c r="G635" i="4"/>
  <c r="V634" i="4"/>
  <c r="R634" i="4"/>
  <c r="S634" i="4" s="1"/>
  <c r="Q634" i="4"/>
  <c r="P634" i="4"/>
  <c r="O634" i="4"/>
  <c r="N634" i="4"/>
  <c r="K634" i="4"/>
  <c r="G634" i="4"/>
  <c r="V633" i="4"/>
  <c r="R633" i="4"/>
  <c r="Q633" i="4"/>
  <c r="S633" i="4" s="1"/>
  <c r="O633" i="4"/>
  <c r="P633" i="4" s="1"/>
  <c r="N633" i="4"/>
  <c r="K633" i="4"/>
  <c r="G633" i="4"/>
  <c r="V632" i="4"/>
  <c r="R632" i="4"/>
  <c r="S632" i="4" s="1"/>
  <c r="Q632" i="4"/>
  <c r="P632" i="4"/>
  <c r="O632" i="4"/>
  <c r="N632" i="4"/>
  <c r="K632" i="4"/>
  <c r="G632" i="4"/>
  <c r="V631" i="4"/>
  <c r="R631" i="4"/>
  <c r="Q631" i="4"/>
  <c r="S631" i="4" s="1"/>
  <c r="O631" i="4"/>
  <c r="P631" i="4" s="1"/>
  <c r="N631" i="4"/>
  <c r="K631" i="4"/>
  <c r="G631" i="4"/>
  <c r="V630" i="4"/>
  <c r="R630" i="4"/>
  <c r="S630" i="4" s="1"/>
  <c r="Q630" i="4"/>
  <c r="P630" i="4"/>
  <c r="O630" i="4"/>
  <c r="N630" i="4"/>
  <c r="K630" i="4"/>
  <c r="G630" i="4"/>
  <c r="V629" i="4"/>
  <c r="R629" i="4"/>
  <c r="Q629" i="4"/>
  <c r="S629" i="4" s="1"/>
  <c r="O629" i="4"/>
  <c r="P629" i="4" s="1"/>
  <c r="N629" i="4"/>
  <c r="K629" i="4"/>
  <c r="G629" i="4"/>
  <c r="V628" i="4"/>
  <c r="R628" i="4"/>
  <c r="S628" i="4" s="1"/>
  <c r="Q628" i="4"/>
  <c r="P628" i="4"/>
  <c r="O628" i="4"/>
  <c r="N628" i="4"/>
  <c r="K628" i="4"/>
  <c r="G628" i="4"/>
  <c r="V627" i="4"/>
  <c r="R627" i="4"/>
  <c r="Q627" i="4"/>
  <c r="S627" i="4" s="1"/>
  <c r="O627" i="4"/>
  <c r="P627" i="4" s="1"/>
  <c r="N627" i="4"/>
  <c r="K627" i="4"/>
  <c r="G627" i="4"/>
  <c r="V626" i="4"/>
  <c r="R626" i="4"/>
  <c r="S626" i="4" s="1"/>
  <c r="Q626" i="4"/>
  <c r="P626" i="4"/>
  <c r="O626" i="4"/>
  <c r="N626" i="4"/>
  <c r="K626" i="4"/>
  <c r="G626" i="4"/>
  <c r="V625" i="4"/>
  <c r="R625" i="4"/>
  <c r="Q625" i="4"/>
  <c r="S625" i="4" s="1"/>
  <c r="O625" i="4"/>
  <c r="P625" i="4" s="1"/>
  <c r="N625" i="4"/>
  <c r="K625" i="4"/>
  <c r="G625" i="4"/>
  <c r="V624" i="4"/>
  <c r="R624" i="4"/>
  <c r="S624" i="4" s="1"/>
  <c r="Q624" i="4"/>
  <c r="P624" i="4"/>
  <c r="O624" i="4"/>
  <c r="N624" i="4"/>
  <c r="K624" i="4"/>
  <c r="G624" i="4"/>
  <c r="V623" i="4"/>
  <c r="R623" i="4"/>
  <c r="Q623" i="4"/>
  <c r="S623" i="4" s="1"/>
  <c r="O623" i="4"/>
  <c r="P623" i="4" s="1"/>
  <c r="N623" i="4"/>
  <c r="K623" i="4"/>
  <c r="G623" i="4"/>
  <c r="V622" i="4"/>
  <c r="R622" i="4"/>
  <c r="S622" i="4" s="1"/>
  <c r="Q622" i="4"/>
  <c r="P622" i="4"/>
  <c r="O622" i="4"/>
  <c r="N622" i="4"/>
  <c r="K622" i="4"/>
  <c r="G622" i="4"/>
  <c r="V621" i="4"/>
  <c r="R621" i="4"/>
  <c r="Q621" i="4"/>
  <c r="S621" i="4" s="1"/>
  <c r="O621" i="4"/>
  <c r="P621" i="4" s="1"/>
  <c r="N621" i="4"/>
  <c r="K621" i="4"/>
  <c r="G621" i="4"/>
  <c r="V620" i="4"/>
  <c r="R620" i="4"/>
  <c r="S620" i="4" s="1"/>
  <c r="Q620" i="4"/>
  <c r="P620" i="4"/>
  <c r="O620" i="4"/>
  <c r="N620" i="4"/>
  <c r="K620" i="4"/>
  <c r="G620" i="4"/>
  <c r="V619" i="4"/>
  <c r="R619" i="4"/>
  <c r="Q619" i="4"/>
  <c r="S619" i="4" s="1"/>
  <c r="O619" i="4"/>
  <c r="P619" i="4" s="1"/>
  <c r="N619" i="4"/>
  <c r="K619" i="4"/>
  <c r="G619" i="4"/>
  <c r="V618" i="4"/>
  <c r="R618" i="4"/>
  <c r="S618" i="4" s="1"/>
  <c r="Q618" i="4"/>
  <c r="P618" i="4"/>
  <c r="O618" i="4"/>
  <c r="N618" i="4"/>
  <c r="K618" i="4"/>
  <c r="G618" i="4"/>
  <c r="V617" i="4"/>
  <c r="R617" i="4"/>
  <c r="Q617" i="4"/>
  <c r="S617" i="4" s="1"/>
  <c r="O617" i="4"/>
  <c r="P617" i="4" s="1"/>
  <c r="N617" i="4"/>
  <c r="K617" i="4"/>
  <c r="G617" i="4"/>
  <c r="V616" i="4"/>
  <c r="R616" i="4"/>
  <c r="S616" i="4" s="1"/>
  <c r="Q616" i="4"/>
  <c r="P616" i="4"/>
  <c r="O616" i="4"/>
  <c r="N616" i="4"/>
  <c r="K616" i="4"/>
  <c r="G616" i="4"/>
  <c r="V615" i="4"/>
  <c r="R615" i="4"/>
  <c r="Q615" i="4"/>
  <c r="S615" i="4" s="1"/>
  <c r="O615" i="4"/>
  <c r="P615" i="4" s="1"/>
  <c r="N615" i="4"/>
  <c r="K615" i="4"/>
  <c r="G615" i="4"/>
  <c r="V614" i="4"/>
  <c r="R614" i="4"/>
  <c r="S614" i="4" s="1"/>
  <c r="Q614" i="4"/>
  <c r="P614" i="4"/>
  <c r="O614" i="4"/>
  <c r="N614" i="4"/>
  <c r="K614" i="4"/>
  <c r="G614" i="4"/>
  <c r="V613" i="4"/>
  <c r="R613" i="4"/>
  <c r="Q613" i="4"/>
  <c r="S613" i="4" s="1"/>
  <c r="O613" i="4"/>
  <c r="P613" i="4" s="1"/>
  <c r="N613" i="4"/>
  <c r="K613" i="4"/>
  <c r="G613" i="4"/>
  <c r="V612" i="4"/>
  <c r="R612" i="4"/>
  <c r="S612" i="4" s="1"/>
  <c r="Q612" i="4"/>
  <c r="P612" i="4"/>
  <c r="O612" i="4"/>
  <c r="N612" i="4"/>
  <c r="K612" i="4"/>
  <c r="G612" i="4"/>
  <c r="V611" i="4"/>
  <c r="R611" i="4"/>
  <c r="Q611" i="4"/>
  <c r="S611" i="4" s="1"/>
  <c r="O611" i="4"/>
  <c r="P611" i="4" s="1"/>
  <c r="N611" i="4"/>
  <c r="K611" i="4"/>
  <c r="G611" i="4"/>
  <c r="V610" i="4"/>
  <c r="R610" i="4"/>
  <c r="S610" i="4" s="1"/>
  <c r="Q610" i="4"/>
  <c r="P610" i="4"/>
  <c r="O610" i="4"/>
  <c r="N610" i="4"/>
  <c r="K610" i="4"/>
  <c r="G610" i="4"/>
  <c r="V609" i="4"/>
  <c r="R609" i="4"/>
  <c r="Q609" i="4"/>
  <c r="S609" i="4" s="1"/>
  <c r="O609" i="4"/>
  <c r="P609" i="4" s="1"/>
  <c r="N609" i="4"/>
  <c r="K609" i="4"/>
  <c r="G609" i="4"/>
  <c r="V608" i="4"/>
  <c r="R608" i="4"/>
  <c r="S608" i="4" s="1"/>
  <c r="Q608" i="4"/>
  <c r="P608" i="4"/>
  <c r="O608" i="4"/>
  <c r="N608" i="4"/>
  <c r="K608" i="4"/>
  <c r="G608" i="4"/>
  <c r="V607" i="4"/>
  <c r="R607" i="4"/>
  <c r="Q607" i="4"/>
  <c r="S607" i="4" s="1"/>
  <c r="O607" i="4"/>
  <c r="P607" i="4" s="1"/>
  <c r="N607" i="4"/>
  <c r="K607" i="4"/>
  <c r="G607" i="4"/>
  <c r="V606" i="4"/>
  <c r="R606" i="4"/>
  <c r="S606" i="4" s="1"/>
  <c r="Q606" i="4"/>
  <c r="P606" i="4"/>
  <c r="O606" i="4"/>
  <c r="N606" i="4"/>
  <c r="K606" i="4"/>
  <c r="G606" i="4"/>
  <c r="V605" i="4"/>
  <c r="R605" i="4"/>
  <c r="Q605" i="4"/>
  <c r="S605" i="4" s="1"/>
  <c r="O605" i="4"/>
  <c r="P605" i="4" s="1"/>
  <c r="N605" i="4"/>
  <c r="K605" i="4"/>
  <c r="G605" i="4"/>
  <c r="V604" i="4"/>
  <c r="R604" i="4"/>
  <c r="S604" i="4" s="1"/>
  <c r="Q604" i="4"/>
  <c r="P604" i="4"/>
  <c r="O604" i="4"/>
  <c r="N604" i="4"/>
  <c r="K604" i="4"/>
  <c r="G604" i="4"/>
  <c r="V603" i="4"/>
  <c r="R603" i="4"/>
  <c r="Q603" i="4"/>
  <c r="S603" i="4" s="1"/>
  <c r="O603" i="4"/>
  <c r="P603" i="4" s="1"/>
  <c r="N603" i="4"/>
  <c r="K603" i="4"/>
  <c r="G603" i="4"/>
  <c r="V602" i="4"/>
  <c r="R602" i="4"/>
  <c r="S602" i="4" s="1"/>
  <c r="Q602" i="4"/>
  <c r="P602" i="4"/>
  <c r="O602" i="4"/>
  <c r="N602" i="4"/>
  <c r="K602" i="4"/>
  <c r="G602" i="4"/>
  <c r="V601" i="4"/>
  <c r="R601" i="4"/>
  <c r="Q601" i="4"/>
  <c r="S601" i="4" s="1"/>
  <c r="O601" i="4"/>
  <c r="P601" i="4" s="1"/>
  <c r="N601" i="4"/>
  <c r="K601" i="4"/>
  <c r="G601" i="4"/>
  <c r="V600" i="4"/>
  <c r="R600" i="4"/>
  <c r="S600" i="4" s="1"/>
  <c r="Q600" i="4"/>
  <c r="P600" i="4"/>
  <c r="O600" i="4"/>
  <c r="N600" i="4"/>
  <c r="K600" i="4"/>
  <c r="G600" i="4"/>
  <c r="V599" i="4"/>
  <c r="R599" i="4"/>
  <c r="Q599" i="4"/>
  <c r="S599" i="4" s="1"/>
  <c r="O599" i="4"/>
  <c r="P599" i="4" s="1"/>
  <c r="N599" i="4"/>
  <c r="K599" i="4"/>
  <c r="G599" i="4"/>
  <c r="V598" i="4"/>
  <c r="R598" i="4"/>
  <c r="S598" i="4" s="1"/>
  <c r="Q598" i="4"/>
  <c r="P598" i="4"/>
  <c r="O598" i="4"/>
  <c r="N598" i="4"/>
  <c r="K598" i="4"/>
  <c r="G598" i="4"/>
  <c r="V597" i="4"/>
  <c r="R597" i="4"/>
  <c r="Q597" i="4"/>
  <c r="S597" i="4" s="1"/>
  <c r="O597" i="4"/>
  <c r="P597" i="4" s="1"/>
  <c r="N597" i="4"/>
  <c r="K597" i="4"/>
  <c r="G597" i="4"/>
  <c r="V596" i="4"/>
  <c r="R596" i="4"/>
  <c r="S596" i="4" s="1"/>
  <c r="Q596" i="4"/>
  <c r="P596" i="4"/>
  <c r="O596" i="4"/>
  <c r="N596" i="4"/>
  <c r="K596" i="4"/>
  <c r="G596" i="4"/>
  <c r="V595" i="4"/>
  <c r="R595" i="4"/>
  <c r="Q595" i="4"/>
  <c r="S595" i="4" s="1"/>
  <c r="O595" i="4"/>
  <c r="P595" i="4" s="1"/>
  <c r="N595" i="4"/>
  <c r="K595" i="4"/>
  <c r="G595" i="4"/>
  <c r="V594" i="4"/>
  <c r="R594" i="4"/>
  <c r="S594" i="4" s="1"/>
  <c r="Q594" i="4"/>
  <c r="P594" i="4"/>
  <c r="O594" i="4"/>
  <c r="N594" i="4"/>
  <c r="K594" i="4"/>
  <c r="G594" i="4"/>
  <c r="V593" i="4"/>
  <c r="R593" i="4"/>
  <c r="Q593" i="4"/>
  <c r="S593" i="4" s="1"/>
  <c r="O593" i="4"/>
  <c r="P593" i="4" s="1"/>
  <c r="N593" i="4"/>
  <c r="K593" i="4"/>
  <c r="G593" i="4"/>
  <c r="V592" i="4"/>
  <c r="R592" i="4"/>
  <c r="S592" i="4" s="1"/>
  <c r="Q592" i="4"/>
  <c r="P592" i="4"/>
  <c r="O592" i="4"/>
  <c r="N592" i="4"/>
  <c r="K592" i="4"/>
  <c r="G592" i="4"/>
  <c r="V591" i="4"/>
  <c r="R591" i="4"/>
  <c r="Q591" i="4"/>
  <c r="S591" i="4" s="1"/>
  <c r="O591" i="4"/>
  <c r="P591" i="4" s="1"/>
  <c r="N591" i="4"/>
  <c r="K591" i="4"/>
  <c r="G591" i="4"/>
  <c r="V590" i="4"/>
  <c r="R590" i="4"/>
  <c r="S590" i="4" s="1"/>
  <c r="Q590" i="4"/>
  <c r="P590" i="4"/>
  <c r="O590" i="4"/>
  <c r="N590" i="4"/>
  <c r="K590" i="4"/>
  <c r="G590" i="4"/>
  <c r="V589" i="4"/>
  <c r="R589" i="4"/>
  <c r="Q589" i="4"/>
  <c r="S589" i="4" s="1"/>
  <c r="O589" i="4"/>
  <c r="P589" i="4" s="1"/>
  <c r="N589" i="4"/>
  <c r="K589" i="4"/>
  <c r="G589" i="4"/>
  <c r="V588" i="4"/>
  <c r="R588" i="4"/>
  <c r="S588" i="4" s="1"/>
  <c r="Q588" i="4"/>
  <c r="P588" i="4"/>
  <c r="O588" i="4"/>
  <c r="N588" i="4"/>
  <c r="K588" i="4"/>
  <c r="G588" i="4"/>
  <c r="V587" i="4"/>
  <c r="R587" i="4"/>
  <c r="Q587" i="4"/>
  <c r="S587" i="4" s="1"/>
  <c r="O587" i="4"/>
  <c r="P587" i="4" s="1"/>
  <c r="N587" i="4"/>
  <c r="K587" i="4"/>
  <c r="G587" i="4"/>
  <c r="V586" i="4"/>
  <c r="R586" i="4"/>
  <c r="S586" i="4" s="1"/>
  <c r="Q586" i="4"/>
  <c r="P586" i="4"/>
  <c r="O586" i="4"/>
  <c r="N586" i="4"/>
  <c r="K586" i="4"/>
  <c r="G586" i="4"/>
  <c r="V585" i="4"/>
  <c r="R585" i="4"/>
  <c r="Q585" i="4"/>
  <c r="S585" i="4" s="1"/>
  <c r="O585" i="4"/>
  <c r="P585" i="4" s="1"/>
  <c r="N585" i="4"/>
  <c r="K585" i="4"/>
  <c r="G585" i="4"/>
  <c r="V584" i="4"/>
  <c r="R584" i="4"/>
  <c r="S584" i="4" s="1"/>
  <c r="Q584" i="4"/>
  <c r="P584" i="4"/>
  <c r="O584" i="4"/>
  <c r="N584" i="4"/>
  <c r="K584" i="4"/>
  <c r="G584" i="4"/>
  <c r="V583" i="4"/>
  <c r="R583" i="4"/>
  <c r="Q583" i="4"/>
  <c r="S583" i="4" s="1"/>
  <c r="O583" i="4"/>
  <c r="P583" i="4" s="1"/>
  <c r="N583" i="4"/>
  <c r="K583" i="4"/>
  <c r="G583" i="4"/>
  <c r="V582" i="4"/>
  <c r="R582" i="4"/>
  <c r="S582" i="4" s="1"/>
  <c r="Q582" i="4"/>
  <c r="P582" i="4"/>
  <c r="O582" i="4"/>
  <c r="N582" i="4"/>
  <c r="K582" i="4"/>
  <c r="G582" i="4"/>
  <c r="V581" i="4"/>
  <c r="R581" i="4"/>
  <c r="Q581" i="4"/>
  <c r="S581" i="4" s="1"/>
  <c r="O581" i="4"/>
  <c r="P581" i="4" s="1"/>
  <c r="N581" i="4"/>
  <c r="K581" i="4"/>
  <c r="G581" i="4"/>
  <c r="V580" i="4"/>
  <c r="R580" i="4"/>
  <c r="S580" i="4" s="1"/>
  <c r="Q580" i="4"/>
  <c r="P580" i="4"/>
  <c r="O580" i="4"/>
  <c r="N580" i="4"/>
  <c r="K580" i="4"/>
  <c r="G580" i="4"/>
  <c r="V579" i="4"/>
  <c r="R579" i="4"/>
  <c r="Q579" i="4"/>
  <c r="S579" i="4" s="1"/>
  <c r="O579" i="4"/>
  <c r="P579" i="4" s="1"/>
  <c r="N579" i="4"/>
  <c r="K579" i="4"/>
  <c r="G579" i="4"/>
  <c r="V578" i="4"/>
  <c r="R578" i="4"/>
  <c r="S578" i="4" s="1"/>
  <c r="Q578" i="4"/>
  <c r="P578" i="4"/>
  <c r="O578" i="4"/>
  <c r="N578" i="4"/>
  <c r="K578" i="4"/>
  <c r="G578" i="4"/>
  <c r="V577" i="4"/>
  <c r="R577" i="4"/>
  <c r="Q577" i="4"/>
  <c r="S577" i="4" s="1"/>
  <c r="O577" i="4"/>
  <c r="P577" i="4" s="1"/>
  <c r="N577" i="4"/>
  <c r="K577" i="4"/>
  <c r="G577" i="4"/>
  <c r="V576" i="4"/>
  <c r="R576" i="4"/>
  <c r="S576" i="4" s="1"/>
  <c r="Q576" i="4"/>
  <c r="P576" i="4"/>
  <c r="O576" i="4"/>
  <c r="N576" i="4"/>
  <c r="K576" i="4"/>
  <c r="G576" i="4"/>
  <c r="V575" i="4"/>
  <c r="R575" i="4"/>
  <c r="Q575" i="4"/>
  <c r="S575" i="4" s="1"/>
  <c r="O575" i="4"/>
  <c r="P575" i="4" s="1"/>
  <c r="N575" i="4"/>
  <c r="K575" i="4"/>
  <c r="G575" i="4"/>
  <c r="V574" i="4"/>
  <c r="R574" i="4"/>
  <c r="S574" i="4" s="1"/>
  <c r="Q574" i="4"/>
  <c r="P574" i="4"/>
  <c r="O574" i="4"/>
  <c r="N574" i="4"/>
  <c r="K574" i="4"/>
  <c r="G574" i="4"/>
  <c r="V573" i="4"/>
  <c r="R573" i="4"/>
  <c r="Q573" i="4"/>
  <c r="S573" i="4" s="1"/>
  <c r="O573" i="4"/>
  <c r="P573" i="4" s="1"/>
  <c r="N573" i="4"/>
  <c r="K573" i="4"/>
  <c r="G573" i="4"/>
  <c r="V572" i="4"/>
  <c r="R572" i="4"/>
  <c r="S572" i="4" s="1"/>
  <c r="Q572" i="4"/>
  <c r="P572" i="4"/>
  <c r="O572" i="4"/>
  <c r="N572" i="4"/>
  <c r="K572" i="4"/>
  <c r="G572" i="4"/>
  <c r="V571" i="4"/>
  <c r="R571" i="4"/>
  <c r="Q571" i="4"/>
  <c r="S571" i="4" s="1"/>
  <c r="O571" i="4"/>
  <c r="P571" i="4" s="1"/>
  <c r="N571" i="4"/>
  <c r="K571" i="4"/>
  <c r="G571" i="4"/>
  <c r="V570" i="4"/>
  <c r="R570" i="4"/>
  <c r="S570" i="4" s="1"/>
  <c r="Q570" i="4"/>
  <c r="P570" i="4"/>
  <c r="O570" i="4"/>
  <c r="N570" i="4"/>
  <c r="K570" i="4"/>
  <c r="G570" i="4"/>
  <c r="V569" i="4"/>
  <c r="R569" i="4"/>
  <c r="Q569" i="4"/>
  <c r="S569" i="4" s="1"/>
  <c r="O569" i="4"/>
  <c r="P569" i="4" s="1"/>
  <c r="N569" i="4"/>
  <c r="K569" i="4"/>
  <c r="G569" i="4"/>
  <c r="V568" i="4"/>
  <c r="R568" i="4"/>
  <c r="S568" i="4" s="1"/>
  <c r="Q568" i="4"/>
  <c r="P568" i="4"/>
  <c r="O568" i="4"/>
  <c r="N568" i="4"/>
  <c r="K568" i="4"/>
  <c r="G568" i="4"/>
  <c r="V567" i="4"/>
  <c r="R567" i="4"/>
  <c r="Q567" i="4"/>
  <c r="S567" i="4" s="1"/>
  <c r="O567" i="4"/>
  <c r="P567" i="4" s="1"/>
  <c r="N567" i="4"/>
  <c r="K567" i="4"/>
  <c r="G567" i="4"/>
  <c r="V566" i="4"/>
  <c r="R566" i="4"/>
  <c r="S566" i="4" s="1"/>
  <c r="Q566" i="4"/>
  <c r="P566" i="4"/>
  <c r="O566" i="4"/>
  <c r="N566" i="4"/>
  <c r="K566" i="4"/>
  <c r="G566" i="4"/>
  <c r="V565" i="4"/>
  <c r="R565" i="4"/>
  <c r="Q565" i="4"/>
  <c r="S565" i="4" s="1"/>
  <c r="O565" i="4"/>
  <c r="P565" i="4" s="1"/>
  <c r="N565" i="4"/>
  <c r="K565" i="4"/>
  <c r="G565" i="4"/>
  <c r="V564" i="4"/>
  <c r="R564" i="4"/>
  <c r="S564" i="4" s="1"/>
  <c r="Q564" i="4"/>
  <c r="P564" i="4"/>
  <c r="O564" i="4"/>
  <c r="N564" i="4"/>
  <c r="K564" i="4"/>
  <c r="G564" i="4"/>
  <c r="V563" i="4"/>
  <c r="R563" i="4"/>
  <c r="Q563" i="4"/>
  <c r="S563" i="4" s="1"/>
  <c r="O563" i="4"/>
  <c r="P563" i="4" s="1"/>
  <c r="N563" i="4"/>
  <c r="K563" i="4"/>
  <c r="G563" i="4"/>
  <c r="V562" i="4"/>
  <c r="R562" i="4"/>
  <c r="S562" i="4" s="1"/>
  <c r="Q562" i="4"/>
  <c r="P562" i="4"/>
  <c r="O562" i="4"/>
  <c r="N562" i="4"/>
  <c r="K562" i="4"/>
  <c r="G562" i="4"/>
  <c r="V561" i="4"/>
  <c r="R561" i="4"/>
  <c r="Q561" i="4"/>
  <c r="S561" i="4" s="1"/>
  <c r="O561" i="4"/>
  <c r="P561" i="4" s="1"/>
  <c r="N561" i="4"/>
  <c r="K561" i="4"/>
  <c r="G561" i="4"/>
  <c r="V560" i="4"/>
  <c r="R560" i="4"/>
  <c r="S560" i="4" s="1"/>
  <c r="Q560" i="4"/>
  <c r="P560" i="4"/>
  <c r="O560" i="4"/>
  <c r="N560" i="4"/>
  <c r="K560" i="4"/>
  <c r="G560" i="4"/>
  <c r="V559" i="4"/>
  <c r="R559" i="4"/>
  <c r="Q559" i="4"/>
  <c r="S559" i="4" s="1"/>
  <c r="O559" i="4"/>
  <c r="P559" i="4" s="1"/>
  <c r="N559" i="4"/>
  <c r="K559" i="4"/>
  <c r="G559" i="4"/>
  <c r="V558" i="4"/>
  <c r="R558" i="4"/>
  <c r="S558" i="4" s="1"/>
  <c r="Q558" i="4"/>
  <c r="P558" i="4"/>
  <c r="O558" i="4"/>
  <c r="N558" i="4"/>
  <c r="K558" i="4"/>
  <c r="G558" i="4"/>
  <c r="V557" i="4"/>
  <c r="R557" i="4"/>
  <c r="Q557" i="4"/>
  <c r="S557" i="4" s="1"/>
  <c r="O557" i="4"/>
  <c r="P557" i="4" s="1"/>
  <c r="N557" i="4"/>
  <c r="K557" i="4"/>
  <c r="G557" i="4"/>
  <c r="V556" i="4"/>
  <c r="R556" i="4"/>
  <c r="S556" i="4" s="1"/>
  <c r="Q556" i="4"/>
  <c r="P556" i="4"/>
  <c r="O556" i="4"/>
  <c r="N556" i="4"/>
  <c r="K556" i="4"/>
  <c r="G556" i="4"/>
  <c r="V555" i="4"/>
  <c r="R555" i="4"/>
  <c r="Q555" i="4"/>
  <c r="S555" i="4" s="1"/>
  <c r="O555" i="4"/>
  <c r="P555" i="4" s="1"/>
  <c r="N555" i="4"/>
  <c r="K555" i="4"/>
  <c r="G555" i="4"/>
  <c r="V554" i="4"/>
  <c r="R554" i="4"/>
  <c r="S554" i="4" s="1"/>
  <c r="Q554" i="4"/>
  <c r="P554" i="4"/>
  <c r="O554" i="4"/>
  <c r="N554" i="4"/>
  <c r="K554" i="4"/>
  <c r="G554" i="4"/>
  <c r="V553" i="4"/>
  <c r="R553" i="4"/>
  <c r="Q553" i="4"/>
  <c r="S553" i="4" s="1"/>
  <c r="O553" i="4"/>
  <c r="P553" i="4" s="1"/>
  <c r="N553" i="4"/>
  <c r="K553" i="4"/>
  <c r="G553" i="4"/>
  <c r="V552" i="4"/>
  <c r="R552" i="4"/>
  <c r="S552" i="4" s="1"/>
  <c r="Q552" i="4"/>
  <c r="P552" i="4"/>
  <c r="O552" i="4"/>
  <c r="N552" i="4"/>
  <c r="K552" i="4"/>
  <c r="G552" i="4"/>
  <c r="V551" i="4"/>
  <c r="R551" i="4"/>
  <c r="Q551" i="4"/>
  <c r="S551" i="4" s="1"/>
  <c r="O551" i="4"/>
  <c r="P551" i="4" s="1"/>
  <c r="N551" i="4"/>
  <c r="K551" i="4"/>
  <c r="G551" i="4"/>
  <c r="V550" i="4"/>
  <c r="R550" i="4"/>
  <c r="S550" i="4" s="1"/>
  <c r="Q550" i="4"/>
  <c r="P550" i="4"/>
  <c r="O550" i="4"/>
  <c r="N550" i="4"/>
  <c r="K550" i="4"/>
  <c r="G550" i="4"/>
  <c r="V549" i="4"/>
  <c r="R549" i="4"/>
  <c r="Q549" i="4"/>
  <c r="S549" i="4" s="1"/>
  <c r="O549" i="4"/>
  <c r="P549" i="4" s="1"/>
  <c r="N549" i="4"/>
  <c r="K549" i="4"/>
  <c r="G549" i="4"/>
  <c r="V548" i="4"/>
  <c r="R548" i="4"/>
  <c r="S548" i="4" s="1"/>
  <c r="Q548" i="4"/>
  <c r="P548" i="4"/>
  <c r="O548" i="4"/>
  <c r="N548" i="4"/>
  <c r="K548" i="4"/>
  <c r="G548" i="4"/>
  <c r="V547" i="4"/>
  <c r="R547" i="4"/>
  <c r="Q547" i="4"/>
  <c r="S547" i="4" s="1"/>
  <c r="O547" i="4"/>
  <c r="P547" i="4" s="1"/>
  <c r="N547" i="4"/>
  <c r="K547" i="4"/>
  <c r="G547" i="4"/>
  <c r="V546" i="4"/>
  <c r="R546" i="4"/>
  <c r="S546" i="4" s="1"/>
  <c r="Q546" i="4"/>
  <c r="P546" i="4"/>
  <c r="O546" i="4"/>
  <c r="N546" i="4"/>
  <c r="K546" i="4"/>
  <c r="G546" i="4"/>
  <c r="V545" i="4"/>
  <c r="R545" i="4"/>
  <c r="Q545" i="4"/>
  <c r="S545" i="4" s="1"/>
  <c r="O545" i="4"/>
  <c r="P545" i="4" s="1"/>
  <c r="N545" i="4"/>
  <c r="K545" i="4"/>
  <c r="G545" i="4"/>
  <c r="V544" i="4"/>
  <c r="R544" i="4"/>
  <c r="S544" i="4" s="1"/>
  <c r="Q544" i="4"/>
  <c r="P544" i="4"/>
  <c r="O544" i="4"/>
  <c r="N544" i="4"/>
  <c r="K544" i="4"/>
  <c r="G544" i="4"/>
  <c r="V543" i="4"/>
  <c r="R543" i="4"/>
  <c r="Q543" i="4"/>
  <c r="S543" i="4" s="1"/>
  <c r="O543" i="4"/>
  <c r="P543" i="4" s="1"/>
  <c r="N543" i="4"/>
  <c r="K543" i="4"/>
  <c r="G543" i="4"/>
  <c r="V542" i="4"/>
  <c r="R542" i="4"/>
  <c r="S542" i="4" s="1"/>
  <c r="Q542" i="4"/>
  <c r="P542" i="4"/>
  <c r="O542" i="4"/>
  <c r="N542" i="4"/>
  <c r="K542" i="4"/>
  <c r="G542" i="4"/>
  <c r="V541" i="4"/>
  <c r="R541" i="4"/>
  <c r="Q541" i="4"/>
  <c r="S541" i="4" s="1"/>
  <c r="O541" i="4"/>
  <c r="P541" i="4" s="1"/>
  <c r="N541" i="4"/>
  <c r="K541" i="4"/>
  <c r="G541" i="4"/>
  <c r="V540" i="4"/>
  <c r="R540" i="4"/>
  <c r="S540" i="4" s="1"/>
  <c r="Q540" i="4"/>
  <c r="P540" i="4"/>
  <c r="O540" i="4"/>
  <c r="N540" i="4"/>
  <c r="K540" i="4"/>
  <c r="G540" i="4"/>
  <c r="V539" i="4"/>
  <c r="R539" i="4"/>
  <c r="Q539" i="4"/>
  <c r="S539" i="4" s="1"/>
  <c r="O539" i="4"/>
  <c r="P539" i="4" s="1"/>
  <c r="N539" i="4"/>
  <c r="K539" i="4"/>
  <c r="G539" i="4"/>
  <c r="V538" i="4"/>
  <c r="R538" i="4"/>
  <c r="S538" i="4" s="1"/>
  <c r="Q538" i="4"/>
  <c r="P538" i="4"/>
  <c r="O538" i="4"/>
  <c r="N538" i="4"/>
  <c r="K538" i="4"/>
  <c r="G538" i="4"/>
  <c r="V537" i="4"/>
  <c r="R537" i="4"/>
  <c r="Q537" i="4"/>
  <c r="S537" i="4" s="1"/>
  <c r="O537" i="4"/>
  <c r="P537" i="4" s="1"/>
  <c r="N537" i="4"/>
  <c r="K537" i="4"/>
  <c r="G537" i="4"/>
  <c r="V536" i="4"/>
  <c r="R536" i="4"/>
  <c r="S536" i="4" s="1"/>
  <c r="Q536" i="4"/>
  <c r="P536" i="4"/>
  <c r="O536" i="4"/>
  <c r="N536" i="4"/>
  <c r="K536" i="4"/>
  <c r="G536" i="4"/>
  <c r="V535" i="4"/>
  <c r="R535" i="4"/>
  <c r="Q535" i="4"/>
  <c r="S535" i="4" s="1"/>
  <c r="O535" i="4"/>
  <c r="P535" i="4" s="1"/>
  <c r="N535" i="4"/>
  <c r="K535" i="4"/>
  <c r="G535" i="4"/>
  <c r="V534" i="4"/>
  <c r="R534" i="4"/>
  <c r="S534" i="4" s="1"/>
  <c r="Q534" i="4"/>
  <c r="P534" i="4"/>
  <c r="O534" i="4"/>
  <c r="N534" i="4"/>
  <c r="K534" i="4"/>
  <c r="G534" i="4"/>
  <c r="V533" i="4"/>
  <c r="R533" i="4"/>
  <c r="Q533" i="4"/>
  <c r="S533" i="4" s="1"/>
  <c r="O533" i="4"/>
  <c r="P533" i="4" s="1"/>
  <c r="N533" i="4"/>
  <c r="K533" i="4"/>
  <c r="G533" i="4"/>
  <c r="V532" i="4"/>
  <c r="R532" i="4"/>
  <c r="S532" i="4" s="1"/>
  <c r="Q532" i="4"/>
  <c r="P532" i="4"/>
  <c r="O532" i="4"/>
  <c r="N532" i="4"/>
  <c r="K532" i="4"/>
  <c r="G532" i="4"/>
  <c r="V531" i="4"/>
  <c r="R531" i="4"/>
  <c r="Q531" i="4"/>
  <c r="S531" i="4" s="1"/>
  <c r="O531" i="4"/>
  <c r="P531" i="4" s="1"/>
  <c r="N531" i="4"/>
  <c r="K531" i="4"/>
  <c r="G531" i="4"/>
  <c r="V530" i="4"/>
  <c r="R530" i="4"/>
  <c r="S530" i="4" s="1"/>
  <c r="Q530" i="4"/>
  <c r="P530" i="4"/>
  <c r="O530" i="4"/>
  <c r="N530" i="4"/>
  <c r="K530" i="4"/>
  <c r="G530" i="4"/>
  <c r="V529" i="4"/>
  <c r="R529" i="4"/>
  <c r="Q529" i="4"/>
  <c r="S529" i="4" s="1"/>
  <c r="O529" i="4"/>
  <c r="P529" i="4" s="1"/>
  <c r="N529" i="4"/>
  <c r="K529" i="4"/>
  <c r="G529" i="4"/>
  <c r="V528" i="4"/>
  <c r="R528" i="4"/>
  <c r="S528" i="4" s="1"/>
  <c r="Q528" i="4"/>
  <c r="P528" i="4"/>
  <c r="O528" i="4"/>
  <c r="N528" i="4"/>
  <c r="K528" i="4"/>
  <c r="G528" i="4"/>
  <c r="V527" i="4"/>
  <c r="R527" i="4"/>
  <c r="Q527" i="4"/>
  <c r="S527" i="4" s="1"/>
  <c r="O527" i="4"/>
  <c r="P527" i="4" s="1"/>
  <c r="N527" i="4"/>
  <c r="K527" i="4"/>
  <c r="G527" i="4"/>
  <c r="V526" i="4"/>
  <c r="R526" i="4"/>
  <c r="S526" i="4" s="1"/>
  <c r="Q526" i="4"/>
  <c r="P526" i="4"/>
  <c r="O526" i="4"/>
  <c r="N526" i="4"/>
  <c r="K526" i="4"/>
  <c r="G526" i="4"/>
  <c r="V525" i="4"/>
  <c r="R525" i="4"/>
  <c r="Q525" i="4"/>
  <c r="S525" i="4" s="1"/>
  <c r="O525" i="4"/>
  <c r="P525" i="4" s="1"/>
  <c r="N525" i="4"/>
  <c r="K525" i="4"/>
  <c r="G525" i="4"/>
  <c r="V524" i="4"/>
  <c r="R524" i="4"/>
  <c r="S524" i="4" s="1"/>
  <c r="Q524" i="4"/>
  <c r="P524" i="4"/>
  <c r="O524" i="4"/>
  <c r="N524" i="4"/>
  <c r="K524" i="4"/>
  <c r="G524" i="4"/>
  <c r="V523" i="4"/>
  <c r="R523" i="4"/>
  <c r="Q523" i="4"/>
  <c r="S523" i="4" s="1"/>
  <c r="O523" i="4"/>
  <c r="P523" i="4" s="1"/>
  <c r="N523" i="4"/>
  <c r="K523" i="4"/>
  <c r="G523" i="4"/>
  <c r="V522" i="4"/>
  <c r="R522" i="4"/>
  <c r="S522" i="4" s="1"/>
  <c r="Q522" i="4"/>
  <c r="P522" i="4"/>
  <c r="O522" i="4"/>
  <c r="N522" i="4"/>
  <c r="K522" i="4"/>
  <c r="G522" i="4"/>
  <c r="V521" i="4"/>
  <c r="R521" i="4"/>
  <c r="Q521" i="4"/>
  <c r="S521" i="4" s="1"/>
  <c r="O521" i="4"/>
  <c r="P521" i="4" s="1"/>
  <c r="N521" i="4"/>
  <c r="K521" i="4"/>
  <c r="G521" i="4"/>
  <c r="V520" i="4"/>
  <c r="R520" i="4"/>
  <c r="S520" i="4" s="1"/>
  <c r="Q520" i="4"/>
  <c r="P520" i="4"/>
  <c r="O520" i="4"/>
  <c r="N520" i="4"/>
  <c r="K520" i="4"/>
  <c r="G520" i="4"/>
  <c r="V519" i="4"/>
  <c r="R519" i="4"/>
  <c r="Q519" i="4"/>
  <c r="S519" i="4" s="1"/>
  <c r="O519" i="4"/>
  <c r="P519" i="4" s="1"/>
  <c r="N519" i="4"/>
  <c r="K519" i="4"/>
  <c r="G519" i="4"/>
  <c r="V518" i="4"/>
  <c r="R518" i="4"/>
  <c r="S518" i="4" s="1"/>
  <c r="Q518" i="4"/>
  <c r="P518" i="4"/>
  <c r="O518" i="4"/>
  <c r="N518" i="4"/>
  <c r="K518" i="4"/>
  <c r="G518" i="4"/>
  <c r="V517" i="4"/>
  <c r="R517" i="4"/>
  <c r="Q517" i="4"/>
  <c r="S517" i="4" s="1"/>
  <c r="O517" i="4"/>
  <c r="P517" i="4" s="1"/>
  <c r="N517" i="4"/>
  <c r="K517" i="4"/>
  <c r="G517" i="4"/>
  <c r="V516" i="4"/>
  <c r="R516" i="4"/>
  <c r="S516" i="4" s="1"/>
  <c r="Q516" i="4"/>
  <c r="P516" i="4"/>
  <c r="O516" i="4"/>
  <c r="N516" i="4"/>
  <c r="K516" i="4"/>
  <c r="G516" i="4"/>
  <c r="V515" i="4"/>
  <c r="R515" i="4"/>
  <c r="Q515" i="4"/>
  <c r="S515" i="4" s="1"/>
  <c r="O515" i="4"/>
  <c r="P515" i="4" s="1"/>
  <c r="N515" i="4"/>
  <c r="K515" i="4"/>
  <c r="G515" i="4"/>
  <c r="V514" i="4"/>
  <c r="R514" i="4"/>
  <c r="S514" i="4" s="1"/>
  <c r="Q514" i="4"/>
  <c r="P514" i="4"/>
  <c r="O514" i="4"/>
  <c r="N514" i="4"/>
  <c r="K514" i="4"/>
  <c r="G514" i="4"/>
  <c r="V513" i="4"/>
  <c r="R513" i="4"/>
  <c r="Q513" i="4"/>
  <c r="S513" i="4" s="1"/>
  <c r="O513" i="4"/>
  <c r="P513" i="4" s="1"/>
  <c r="N513" i="4"/>
  <c r="K513" i="4"/>
  <c r="G513" i="4"/>
  <c r="V512" i="4"/>
  <c r="R512" i="4"/>
  <c r="S512" i="4" s="1"/>
  <c r="Q512" i="4"/>
  <c r="P512" i="4"/>
  <c r="O512" i="4"/>
  <c r="N512" i="4"/>
  <c r="K512" i="4"/>
  <c r="G512" i="4"/>
  <c r="V511" i="4"/>
  <c r="R511" i="4"/>
  <c r="Q511" i="4"/>
  <c r="S511" i="4" s="1"/>
  <c r="O511" i="4"/>
  <c r="P511" i="4" s="1"/>
  <c r="N511" i="4"/>
  <c r="K511" i="4"/>
  <c r="G511" i="4"/>
  <c r="V510" i="4"/>
  <c r="R510" i="4"/>
  <c r="S510" i="4" s="1"/>
  <c r="Q510" i="4"/>
  <c r="P510" i="4"/>
  <c r="O510" i="4"/>
  <c r="N510" i="4"/>
  <c r="K510" i="4"/>
  <c r="G510" i="4"/>
  <c r="V509" i="4"/>
  <c r="R509" i="4"/>
  <c r="Q509" i="4"/>
  <c r="S509" i="4" s="1"/>
  <c r="O509" i="4"/>
  <c r="P509" i="4" s="1"/>
  <c r="N509" i="4"/>
  <c r="K509" i="4"/>
  <c r="G509" i="4"/>
  <c r="V508" i="4"/>
  <c r="R508" i="4"/>
  <c r="S508" i="4" s="1"/>
  <c r="Q508" i="4"/>
  <c r="P508" i="4"/>
  <c r="O508" i="4"/>
  <c r="N508" i="4"/>
  <c r="K508" i="4"/>
  <c r="G508" i="4"/>
  <c r="V507" i="4"/>
  <c r="R507" i="4"/>
  <c r="Q507" i="4"/>
  <c r="S507" i="4" s="1"/>
  <c r="O507" i="4"/>
  <c r="P507" i="4" s="1"/>
  <c r="N507" i="4"/>
  <c r="K507" i="4"/>
  <c r="G507" i="4"/>
  <c r="V506" i="4"/>
  <c r="R506" i="4"/>
  <c r="S506" i="4" s="1"/>
  <c r="Q506" i="4"/>
  <c r="P506" i="4"/>
  <c r="O506" i="4"/>
  <c r="N506" i="4"/>
  <c r="K506" i="4"/>
  <c r="G506" i="4"/>
  <c r="V505" i="4"/>
  <c r="R505" i="4"/>
  <c r="Q505" i="4"/>
  <c r="S505" i="4" s="1"/>
  <c r="O505" i="4"/>
  <c r="P505" i="4" s="1"/>
  <c r="N505" i="4"/>
  <c r="K505" i="4"/>
  <c r="G505" i="4"/>
  <c r="V504" i="4"/>
  <c r="R504" i="4"/>
  <c r="S504" i="4" s="1"/>
  <c r="Q504" i="4"/>
  <c r="P504" i="4"/>
  <c r="O504" i="4"/>
  <c r="N504" i="4"/>
  <c r="K504" i="4"/>
  <c r="G504" i="4"/>
  <c r="V503" i="4"/>
  <c r="R503" i="4"/>
  <c r="Q503" i="4"/>
  <c r="S503" i="4" s="1"/>
  <c r="O503" i="4"/>
  <c r="P503" i="4" s="1"/>
  <c r="N503" i="4"/>
  <c r="K503" i="4"/>
  <c r="G503" i="4"/>
  <c r="V502" i="4"/>
  <c r="R502" i="4"/>
  <c r="S502" i="4" s="1"/>
  <c r="Q502" i="4"/>
  <c r="P502" i="4"/>
  <c r="O502" i="4"/>
  <c r="N502" i="4"/>
  <c r="K502" i="4"/>
  <c r="G502" i="4"/>
  <c r="V501" i="4"/>
  <c r="R501" i="4"/>
  <c r="Q501" i="4"/>
  <c r="S501" i="4" s="1"/>
  <c r="O501" i="4"/>
  <c r="P501" i="4" s="1"/>
  <c r="N501" i="4"/>
  <c r="K501" i="4"/>
  <c r="G501" i="4"/>
  <c r="V500" i="4"/>
  <c r="R500" i="4"/>
  <c r="S500" i="4" s="1"/>
  <c r="Q500" i="4"/>
  <c r="P500" i="4"/>
  <c r="O500" i="4"/>
  <c r="N500" i="4"/>
  <c r="K500" i="4"/>
  <c r="G500" i="4"/>
  <c r="V499" i="4"/>
  <c r="R499" i="4"/>
  <c r="Q499" i="4"/>
  <c r="S499" i="4" s="1"/>
  <c r="O499" i="4"/>
  <c r="P499" i="4" s="1"/>
  <c r="N499" i="4"/>
  <c r="K499" i="4"/>
  <c r="G499" i="4"/>
  <c r="V498" i="4"/>
  <c r="R498" i="4"/>
  <c r="S498" i="4" s="1"/>
  <c r="Q498" i="4"/>
  <c r="P498" i="4"/>
  <c r="O498" i="4"/>
  <c r="N498" i="4"/>
  <c r="K498" i="4"/>
  <c r="G498" i="4"/>
  <c r="V497" i="4"/>
  <c r="R497" i="4"/>
  <c r="S497" i="4" s="1"/>
  <c r="Q497" i="4"/>
  <c r="P497" i="4"/>
  <c r="O497" i="4"/>
  <c r="N497" i="4"/>
  <c r="K497" i="4"/>
  <c r="G497" i="4"/>
  <c r="V496" i="4"/>
  <c r="R496" i="4"/>
  <c r="Q496" i="4"/>
  <c r="S496" i="4" s="1"/>
  <c r="O496" i="4"/>
  <c r="P496" i="4" s="1"/>
  <c r="N496" i="4"/>
  <c r="K496" i="4"/>
  <c r="G496" i="4"/>
  <c r="V495" i="4"/>
  <c r="R495" i="4"/>
  <c r="S495" i="4" s="1"/>
  <c r="Q495" i="4"/>
  <c r="P495" i="4"/>
  <c r="O495" i="4"/>
  <c r="N495" i="4"/>
  <c r="K495" i="4"/>
  <c r="G495" i="4"/>
  <c r="V494" i="4"/>
  <c r="R494" i="4"/>
  <c r="Q494" i="4"/>
  <c r="S494" i="4" s="1"/>
  <c r="O494" i="4"/>
  <c r="P494" i="4" s="1"/>
  <c r="N494" i="4"/>
  <c r="K494" i="4"/>
  <c r="G494" i="4"/>
  <c r="V493" i="4"/>
  <c r="R493" i="4"/>
  <c r="S493" i="4" s="1"/>
  <c r="Q493" i="4"/>
  <c r="P493" i="4"/>
  <c r="O493" i="4"/>
  <c r="N493" i="4"/>
  <c r="K493" i="4"/>
  <c r="G493" i="4"/>
  <c r="V492" i="4"/>
  <c r="R492" i="4"/>
  <c r="Q492" i="4"/>
  <c r="S492" i="4" s="1"/>
  <c r="O492" i="4"/>
  <c r="P492" i="4" s="1"/>
  <c r="N492" i="4"/>
  <c r="K492" i="4"/>
  <c r="G492" i="4"/>
  <c r="V491" i="4"/>
  <c r="R491" i="4"/>
  <c r="S491" i="4" s="1"/>
  <c r="Q491" i="4"/>
  <c r="P491" i="4"/>
  <c r="O491" i="4"/>
  <c r="N491" i="4"/>
  <c r="K491" i="4"/>
  <c r="G491" i="4"/>
  <c r="V490" i="4"/>
  <c r="R490" i="4"/>
  <c r="Q490" i="4"/>
  <c r="S490" i="4" s="1"/>
  <c r="O490" i="4"/>
  <c r="P490" i="4" s="1"/>
  <c r="N490" i="4"/>
  <c r="K490" i="4"/>
  <c r="G490" i="4"/>
  <c r="V489" i="4"/>
  <c r="R489" i="4"/>
  <c r="S489" i="4" s="1"/>
  <c r="Q489" i="4"/>
  <c r="P489" i="4"/>
  <c r="O489" i="4"/>
  <c r="N489" i="4"/>
  <c r="K489" i="4"/>
  <c r="G489" i="4"/>
  <c r="V488" i="4"/>
  <c r="R488" i="4"/>
  <c r="Q488" i="4"/>
  <c r="S488" i="4" s="1"/>
  <c r="O488" i="4"/>
  <c r="P488" i="4" s="1"/>
  <c r="N488" i="4"/>
  <c r="K488" i="4"/>
  <c r="G488" i="4"/>
  <c r="V487" i="4"/>
  <c r="R487" i="4"/>
  <c r="S487" i="4" s="1"/>
  <c r="Q487" i="4"/>
  <c r="P487" i="4"/>
  <c r="O487" i="4"/>
  <c r="N487" i="4"/>
  <c r="K487" i="4"/>
  <c r="G487" i="4"/>
  <c r="V486" i="4"/>
  <c r="R486" i="4"/>
  <c r="Q486" i="4"/>
  <c r="S486" i="4" s="1"/>
  <c r="O486" i="4"/>
  <c r="P486" i="4" s="1"/>
  <c r="N486" i="4"/>
  <c r="K486" i="4"/>
  <c r="G486" i="4"/>
  <c r="V485" i="4"/>
  <c r="R485" i="4"/>
  <c r="S485" i="4" s="1"/>
  <c r="Q485" i="4"/>
  <c r="P485" i="4"/>
  <c r="O485" i="4"/>
  <c r="N485" i="4"/>
  <c r="K485" i="4"/>
  <c r="G485" i="4"/>
  <c r="V484" i="4"/>
  <c r="R484" i="4"/>
  <c r="Q484" i="4"/>
  <c r="S484" i="4" s="1"/>
  <c r="O484" i="4"/>
  <c r="P484" i="4" s="1"/>
  <c r="N484" i="4"/>
  <c r="K484" i="4"/>
  <c r="G484" i="4"/>
  <c r="V483" i="4"/>
  <c r="R483" i="4"/>
  <c r="S483" i="4" s="1"/>
  <c r="Q483" i="4"/>
  <c r="P483" i="4"/>
  <c r="O483" i="4"/>
  <c r="N483" i="4"/>
  <c r="K483" i="4"/>
  <c r="G483" i="4"/>
  <c r="V482" i="4"/>
  <c r="R482" i="4"/>
  <c r="Q482" i="4"/>
  <c r="S482" i="4" s="1"/>
  <c r="O482" i="4"/>
  <c r="P482" i="4" s="1"/>
  <c r="N482" i="4"/>
  <c r="K482" i="4"/>
  <c r="G482" i="4"/>
  <c r="V481" i="4"/>
  <c r="R481" i="4"/>
  <c r="S481" i="4" s="1"/>
  <c r="Q481" i="4"/>
  <c r="P481" i="4"/>
  <c r="O481" i="4"/>
  <c r="N481" i="4"/>
  <c r="K481" i="4"/>
  <c r="G481" i="4"/>
  <c r="V480" i="4"/>
  <c r="R480" i="4"/>
  <c r="Q480" i="4"/>
  <c r="S480" i="4" s="1"/>
  <c r="O480" i="4"/>
  <c r="P480" i="4" s="1"/>
  <c r="N480" i="4"/>
  <c r="K480" i="4"/>
  <c r="G480" i="4"/>
  <c r="V479" i="4"/>
  <c r="R479" i="4"/>
  <c r="S479" i="4" s="1"/>
  <c r="Q479" i="4"/>
  <c r="P479" i="4"/>
  <c r="O479" i="4"/>
  <c r="N479" i="4"/>
  <c r="K479" i="4"/>
  <c r="G479" i="4"/>
  <c r="V478" i="4"/>
  <c r="R478" i="4"/>
  <c r="Q478" i="4"/>
  <c r="S478" i="4" s="1"/>
  <c r="O478" i="4"/>
  <c r="P478" i="4" s="1"/>
  <c r="N478" i="4"/>
  <c r="K478" i="4"/>
  <c r="G478" i="4"/>
  <c r="V477" i="4"/>
  <c r="R477" i="4"/>
  <c r="S477" i="4" s="1"/>
  <c r="Q477" i="4"/>
  <c r="P477" i="4"/>
  <c r="O477" i="4"/>
  <c r="N477" i="4"/>
  <c r="K477" i="4"/>
  <c r="G477" i="4"/>
  <c r="V476" i="4"/>
  <c r="R476" i="4"/>
  <c r="Q476" i="4"/>
  <c r="S476" i="4" s="1"/>
  <c r="O476" i="4"/>
  <c r="P476" i="4" s="1"/>
  <c r="N476" i="4"/>
  <c r="K476" i="4"/>
  <c r="G476" i="4"/>
  <c r="V475" i="4"/>
  <c r="R475" i="4"/>
  <c r="S475" i="4" s="1"/>
  <c r="Q475" i="4"/>
  <c r="P475" i="4"/>
  <c r="O475" i="4"/>
  <c r="N475" i="4"/>
  <c r="K475" i="4"/>
  <c r="G475" i="4"/>
  <c r="V474" i="4"/>
  <c r="R474" i="4"/>
  <c r="Q474" i="4"/>
  <c r="S474" i="4" s="1"/>
  <c r="O474" i="4"/>
  <c r="P474" i="4" s="1"/>
  <c r="N474" i="4"/>
  <c r="K474" i="4"/>
  <c r="G474" i="4"/>
  <c r="V473" i="4"/>
  <c r="R473" i="4"/>
  <c r="S473" i="4" s="1"/>
  <c r="Q473" i="4"/>
  <c r="P473" i="4"/>
  <c r="O473" i="4"/>
  <c r="N473" i="4"/>
  <c r="K473" i="4"/>
  <c r="G473" i="4"/>
  <c r="V472" i="4"/>
  <c r="R472" i="4"/>
  <c r="Q472" i="4"/>
  <c r="S472" i="4" s="1"/>
  <c r="O472" i="4"/>
  <c r="P472" i="4" s="1"/>
  <c r="N472" i="4"/>
  <c r="K472" i="4"/>
  <c r="G472" i="4"/>
  <c r="V471" i="4"/>
  <c r="R471" i="4"/>
  <c r="S471" i="4" s="1"/>
  <c r="Q471" i="4"/>
  <c r="P471" i="4"/>
  <c r="O471" i="4"/>
  <c r="N471" i="4"/>
  <c r="K471" i="4"/>
  <c r="G471" i="4"/>
  <c r="V470" i="4"/>
  <c r="R470" i="4"/>
  <c r="Q470" i="4"/>
  <c r="S470" i="4" s="1"/>
  <c r="O470" i="4"/>
  <c r="P470" i="4" s="1"/>
  <c r="N470" i="4"/>
  <c r="K470" i="4"/>
  <c r="G470" i="4"/>
  <c r="V469" i="4"/>
  <c r="R469" i="4"/>
  <c r="S469" i="4" s="1"/>
  <c r="Q469" i="4"/>
  <c r="P469" i="4"/>
  <c r="O469" i="4"/>
  <c r="N469" i="4"/>
  <c r="K469" i="4"/>
  <c r="G469" i="4"/>
  <c r="V468" i="4"/>
  <c r="R468" i="4"/>
  <c r="Q468" i="4"/>
  <c r="S468" i="4" s="1"/>
  <c r="O468" i="4"/>
  <c r="P468" i="4" s="1"/>
  <c r="N468" i="4"/>
  <c r="K468" i="4"/>
  <c r="G468" i="4"/>
  <c r="V467" i="4"/>
  <c r="R467" i="4"/>
  <c r="S467" i="4" s="1"/>
  <c r="Q467" i="4"/>
  <c r="P467" i="4"/>
  <c r="O467" i="4"/>
  <c r="N467" i="4"/>
  <c r="K467" i="4"/>
  <c r="G467" i="4"/>
  <c r="V466" i="4"/>
  <c r="R466" i="4"/>
  <c r="Q466" i="4"/>
  <c r="S466" i="4" s="1"/>
  <c r="O466" i="4"/>
  <c r="P466" i="4" s="1"/>
  <c r="N466" i="4"/>
  <c r="K466" i="4"/>
  <c r="G466" i="4"/>
  <c r="V465" i="4"/>
  <c r="R465" i="4"/>
  <c r="S465" i="4" s="1"/>
  <c r="Q465" i="4"/>
  <c r="P465" i="4"/>
  <c r="O465" i="4"/>
  <c r="N465" i="4"/>
  <c r="K465" i="4"/>
  <c r="G465" i="4"/>
  <c r="V464" i="4"/>
  <c r="R464" i="4"/>
  <c r="Q464" i="4"/>
  <c r="S464" i="4" s="1"/>
  <c r="O464" i="4"/>
  <c r="P464" i="4" s="1"/>
  <c r="N464" i="4"/>
  <c r="K464" i="4"/>
  <c r="G464" i="4"/>
  <c r="V463" i="4"/>
  <c r="R463" i="4"/>
  <c r="S463" i="4" s="1"/>
  <c r="Q463" i="4"/>
  <c r="P463" i="4"/>
  <c r="O463" i="4"/>
  <c r="N463" i="4"/>
  <c r="K463" i="4"/>
  <c r="G463" i="4"/>
  <c r="V462" i="4"/>
  <c r="R462" i="4"/>
  <c r="Q462" i="4"/>
  <c r="S462" i="4" s="1"/>
  <c r="O462" i="4"/>
  <c r="P462" i="4" s="1"/>
  <c r="N462" i="4"/>
  <c r="K462" i="4"/>
  <c r="G462" i="4"/>
  <c r="V461" i="4"/>
  <c r="R461" i="4"/>
  <c r="S461" i="4" s="1"/>
  <c r="Q461" i="4"/>
  <c r="P461" i="4"/>
  <c r="O461" i="4"/>
  <c r="N461" i="4"/>
  <c r="K461" i="4"/>
  <c r="G461" i="4"/>
  <c r="V460" i="4"/>
  <c r="R460" i="4"/>
  <c r="Q460" i="4"/>
  <c r="S460" i="4" s="1"/>
  <c r="O460" i="4"/>
  <c r="P460" i="4" s="1"/>
  <c r="N460" i="4"/>
  <c r="K460" i="4"/>
  <c r="G460" i="4"/>
  <c r="V459" i="4"/>
  <c r="R459" i="4"/>
  <c r="S459" i="4" s="1"/>
  <c r="Q459" i="4"/>
  <c r="P459" i="4"/>
  <c r="O459" i="4"/>
  <c r="N459" i="4"/>
  <c r="K459" i="4"/>
  <c r="G459" i="4"/>
  <c r="V458" i="4"/>
  <c r="R458" i="4"/>
  <c r="Q458" i="4"/>
  <c r="S458" i="4" s="1"/>
  <c r="O458" i="4"/>
  <c r="P458" i="4" s="1"/>
  <c r="N458" i="4"/>
  <c r="K458" i="4"/>
  <c r="G458" i="4"/>
  <c r="V457" i="4"/>
  <c r="R457" i="4"/>
  <c r="S457" i="4" s="1"/>
  <c r="Q457" i="4"/>
  <c r="P457" i="4"/>
  <c r="O457" i="4"/>
  <c r="N457" i="4"/>
  <c r="K457" i="4"/>
  <c r="G457" i="4"/>
  <c r="V456" i="4"/>
  <c r="R456" i="4"/>
  <c r="Q456" i="4"/>
  <c r="S456" i="4" s="1"/>
  <c r="O456" i="4"/>
  <c r="P456" i="4" s="1"/>
  <c r="N456" i="4"/>
  <c r="K456" i="4"/>
  <c r="G456" i="4"/>
  <c r="V455" i="4"/>
  <c r="R455" i="4"/>
  <c r="S455" i="4" s="1"/>
  <c r="Q455" i="4"/>
  <c r="P455" i="4"/>
  <c r="O455" i="4"/>
  <c r="N455" i="4"/>
  <c r="K455" i="4"/>
  <c r="G455" i="4"/>
  <c r="V454" i="4"/>
  <c r="R454" i="4"/>
  <c r="Q454" i="4"/>
  <c r="S454" i="4" s="1"/>
  <c r="O454" i="4"/>
  <c r="P454" i="4" s="1"/>
  <c r="N454" i="4"/>
  <c r="K454" i="4"/>
  <c r="G454" i="4"/>
  <c r="V453" i="4"/>
  <c r="R453" i="4"/>
  <c r="S453" i="4" s="1"/>
  <c r="Q453" i="4"/>
  <c r="P453" i="4"/>
  <c r="O453" i="4"/>
  <c r="N453" i="4"/>
  <c r="K453" i="4"/>
  <c r="G453" i="4"/>
  <c r="V452" i="4"/>
  <c r="R452" i="4"/>
  <c r="Q452" i="4"/>
  <c r="S452" i="4" s="1"/>
  <c r="O452" i="4"/>
  <c r="P452" i="4" s="1"/>
  <c r="N452" i="4"/>
  <c r="K452" i="4"/>
  <c r="G452" i="4"/>
  <c r="V451" i="4"/>
  <c r="R451" i="4"/>
  <c r="S451" i="4" s="1"/>
  <c r="Q451" i="4"/>
  <c r="P451" i="4"/>
  <c r="O451" i="4"/>
  <c r="N451" i="4"/>
  <c r="K451" i="4"/>
  <c r="G451" i="4"/>
  <c r="V450" i="4"/>
  <c r="R450" i="4"/>
  <c r="Q450" i="4"/>
  <c r="S450" i="4" s="1"/>
  <c r="O450" i="4"/>
  <c r="P450" i="4" s="1"/>
  <c r="N450" i="4"/>
  <c r="K450" i="4"/>
  <c r="G450" i="4"/>
  <c r="V449" i="4"/>
  <c r="R449" i="4"/>
  <c r="S449" i="4" s="1"/>
  <c r="Q449" i="4"/>
  <c r="P449" i="4"/>
  <c r="O449" i="4"/>
  <c r="N449" i="4"/>
  <c r="K449" i="4"/>
  <c r="G449" i="4"/>
  <c r="V448" i="4"/>
  <c r="R448" i="4"/>
  <c r="Q448" i="4"/>
  <c r="S448" i="4" s="1"/>
  <c r="O448" i="4"/>
  <c r="P448" i="4" s="1"/>
  <c r="N448" i="4"/>
  <c r="K448" i="4"/>
  <c r="G448" i="4"/>
  <c r="V447" i="4"/>
  <c r="R447" i="4"/>
  <c r="S447" i="4" s="1"/>
  <c r="Q447" i="4"/>
  <c r="P447" i="4"/>
  <c r="O447" i="4"/>
  <c r="N447" i="4"/>
  <c r="K447" i="4"/>
  <c r="G447" i="4"/>
  <c r="V446" i="4"/>
  <c r="R446" i="4"/>
  <c r="Q446" i="4"/>
  <c r="S446" i="4" s="1"/>
  <c r="O446" i="4"/>
  <c r="P446" i="4" s="1"/>
  <c r="N446" i="4"/>
  <c r="K446" i="4"/>
  <c r="G446" i="4"/>
  <c r="V445" i="4"/>
  <c r="R445" i="4"/>
  <c r="S445" i="4" s="1"/>
  <c r="Q445" i="4"/>
  <c r="P445" i="4"/>
  <c r="O445" i="4"/>
  <c r="N445" i="4"/>
  <c r="K445" i="4"/>
  <c r="G445" i="4"/>
  <c r="V444" i="4"/>
  <c r="R444" i="4"/>
  <c r="Q444" i="4"/>
  <c r="S444" i="4" s="1"/>
  <c r="O444" i="4"/>
  <c r="P444" i="4" s="1"/>
  <c r="N444" i="4"/>
  <c r="K444" i="4"/>
  <c r="G444" i="4"/>
  <c r="V443" i="4"/>
  <c r="R443" i="4"/>
  <c r="S443" i="4" s="1"/>
  <c r="Q443" i="4"/>
  <c r="P443" i="4"/>
  <c r="O443" i="4"/>
  <c r="N443" i="4"/>
  <c r="K443" i="4"/>
  <c r="G443" i="4"/>
  <c r="V442" i="4"/>
  <c r="R442" i="4"/>
  <c r="Q442" i="4"/>
  <c r="S442" i="4" s="1"/>
  <c r="O442" i="4"/>
  <c r="P442" i="4" s="1"/>
  <c r="N442" i="4"/>
  <c r="K442" i="4"/>
  <c r="G442" i="4"/>
  <c r="V441" i="4"/>
  <c r="R441" i="4"/>
  <c r="S441" i="4" s="1"/>
  <c r="Q441" i="4"/>
  <c r="P441" i="4"/>
  <c r="O441" i="4"/>
  <c r="N441" i="4"/>
  <c r="K441" i="4"/>
  <c r="G441" i="4"/>
  <c r="V440" i="4"/>
  <c r="R440" i="4"/>
  <c r="Q440" i="4"/>
  <c r="S440" i="4" s="1"/>
  <c r="O440" i="4"/>
  <c r="P440" i="4" s="1"/>
  <c r="N440" i="4"/>
  <c r="K440" i="4"/>
  <c r="G440" i="4"/>
  <c r="V439" i="4"/>
  <c r="R439" i="4"/>
  <c r="S439" i="4" s="1"/>
  <c r="Q439" i="4"/>
  <c r="P439" i="4"/>
  <c r="O439" i="4"/>
  <c r="N439" i="4"/>
  <c r="K439" i="4"/>
  <c r="G439" i="4"/>
  <c r="V438" i="4"/>
  <c r="R438" i="4"/>
  <c r="Q438" i="4"/>
  <c r="S438" i="4" s="1"/>
  <c r="O438" i="4"/>
  <c r="P438" i="4" s="1"/>
  <c r="N438" i="4"/>
  <c r="K438" i="4"/>
  <c r="G438" i="4"/>
  <c r="V437" i="4"/>
  <c r="R437" i="4"/>
  <c r="S437" i="4" s="1"/>
  <c r="Q437" i="4"/>
  <c r="P437" i="4"/>
  <c r="O437" i="4"/>
  <c r="N437" i="4"/>
  <c r="K437" i="4"/>
  <c r="G437" i="4"/>
  <c r="V436" i="4"/>
  <c r="R436" i="4"/>
  <c r="Q436" i="4"/>
  <c r="S436" i="4" s="1"/>
  <c r="O436" i="4"/>
  <c r="P436" i="4" s="1"/>
  <c r="N436" i="4"/>
  <c r="K436" i="4"/>
  <c r="G436" i="4"/>
  <c r="V435" i="4"/>
  <c r="R435" i="4"/>
  <c r="S435" i="4" s="1"/>
  <c r="Q435" i="4"/>
  <c r="P435" i="4"/>
  <c r="O435" i="4"/>
  <c r="N435" i="4"/>
  <c r="K435" i="4"/>
  <c r="G435" i="4"/>
  <c r="V434" i="4"/>
  <c r="R434" i="4"/>
  <c r="Q434" i="4"/>
  <c r="S434" i="4" s="1"/>
  <c r="O434" i="4"/>
  <c r="P434" i="4" s="1"/>
  <c r="N434" i="4"/>
  <c r="K434" i="4"/>
  <c r="G434" i="4"/>
  <c r="V433" i="4"/>
  <c r="R433" i="4"/>
  <c r="S433" i="4" s="1"/>
  <c r="Q433" i="4"/>
  <c r="P433" i="4"/>
  <c r="O433" i="4"/>
  <c r="N433" i="4"/>
  <c r="K433" i="4"/>
  <c r="G433" i="4"/>
  <c r="V432" i="4"/>
  <c r="R432" i="4"/>
  <c r="Q432" i="4"/>
  <c r="S432" i="4" s="1"/>
  <c r="O432" i="4"/>
  <c r="P432" i="4" s="1"/>
  <c r="N432" i="4"/>
  <c r="K432" i="4"/>
  <c r="G432" i="4"/>
  <c r="V431" i="4"/>
  <c r="R431" i="4"/>
  <c r="S431" i="4" s="1"/>
  <c r="Q431" i="4"/>
  <c r="P431" i="4"/>
  <c r="O431" i="4"/>
  <c r="N431" i="4"/>
  <c r="K431" i="4"/>
  <c r="G431" i="4"/>
  <c r="V430" i="4"/>
  <c r="R430" i="4"/>
  <c r="Q430" i="4"/>
  <c r="S430" i="4" s="1"/>
  <c r="O430" i="4"/>
  <c r="P430" i="4" s="1"/>
  <c r="N430" i="4"/>
  <c r="K430" i="4"/>
  <c r="G430" i="4"/>
  <c r="V429" i="4"/>
  <c r="R429" i="4"/>
  <c r="S429" i="4" s="1"/>
  <c r="Q429" i="4"/>
  <c r="P429" i="4"/>
  <c r="O429" i="4"/>
  <c r="N429" i="4"/>
  <c r="K429" i="4"/>
  <c r="G429" i="4"/>
  <c r="V428" i="4"/>
  <c r="R428" i="4"/>
  <c r="Q428" i="4"/>
  <c r="S428" i="4" s="1"/>
  <c r="O428" i="4"/>
  <c r="P428" i="4" s="1"/>
  <c r="N428" i="4"/>
  <c r="K428" i="4"/>
  <c r="G428" i="4"/>
  <c r="V427" i="4"/>
  <c r="R427" i="4"/>
  <c r="S427" i="4" s="1"/>
  <c r="Q427" i="4"/>
  <c r="P427" i="4"/>
  <c r="O427" i="4"/>
  <c r="N427" i="4"/>
  <c r="K427" i="4"/>
  <c r="G427" i="4"/>
  <c r="V426" i="4"/>
  <c r="R426" i="4"/>
  <c r="Q426" i="4"/>
  <c r="S426" i="4" s="1"/>
  <c r="O426" i="4"/>
  <c r="P426" i="4" s="1"/>
  <c r="N426" i="4"/>
  <c r="K426" i="4"/>
  <c r="G426" i="4"/>
  <c r="V425" i="4"/>
  <c r="R425" i="4"/>
  <c r="S425" i="4" s="1"/>
  <c r="Q425" i="4"/>
  <c r="P425" i="4"/>
  <c r="O425" i="4"/>
  <c r="N425" i="4"/>
  <c r="K425" i="4"/>
  <c r="G425" i="4"/>
  <c r="V424" i="4"/>
  <c r="R424" i="4"/>
  <c r="Q424" i="4"/>
  <c r="S424" i="4" s="1"/>
  <c r="O424" i="4"/>
  <c r="P424" i="4" s="1"/>
  <c r="N424" i="4"/>
  <c r="K424" i="4"/>
  <c r="G424" i="4"/>
  <c r="V423" i="4"/>
  <c r="R423" i="4"/>
  <c r="S423" i="4" s="1"/>
  <c r="Q423" i="4"/>
  <c r="P423" i="4"/>
  <c r="O423" i="4"/>
  <c r="N423" i="4"/>
  <c r="K423" i="4"/>
  <c r="G423" i="4"/>
  <c r="V422" i="4"/>
  <c r="R422" i="4"/>
  <c r="Q422" i="4"/>
  <c r="S422" i="4" s="1"/>
  <c r="O422" i="4"/>
  <c r="P422" i="4" s="1"/>
  <c r="N422" i="4"/>
  <c r="K422" i="4"/>
  <c r="G422" i="4"/>
  <c r="V421" i="4"/>
  <c r="R421" i="4"/>
  <c r="S421" i="4" s="1"/>
  <c r="Q421" i="4"/>
  <c r="P421" i="4"/>
  <c r="O421" i="4"/>
  <c r="N421" i="4"/>
  <c r="K421" i="4"/>
  <c r="G421" i="4"/>
  <c r="V420" i="4"/>
  <c r="R420" i="4"/>
  <c r="Q420" i="4"/>
  <c r="S420" i="4" s="1"/>
  <c r="O420" i="4"/>
  <c r="P420" i="4" s="1"/>
  <c r="N420" i="4"/>
  <c r="K420" i="4"/>
  <c r="G420" i="4"/>
  <c r="V419" i="4"/>
  <c r="R419" i="4"/>
  <c r="S419" i="4" s="1"/>
  <c r="Q419" i="4"/>
  <c r="P419" i="4"/>
  <c r="O419" i="4"/>
  <c r="N419" i="4"/>
  <c r="K419" i="4"/>
  <c r="G419" i="4"/>
  <c r="V418" i="4"/>
  <c r="R418" i="4"/>
  <c r="Q418" i="4"/>
  <c r="S418" i="4" s="1"/>
  <c r="O418" i="4"/>
  <c r="P418" i="4" s="1"/>
  <c r="N418" i="4"/>
  <c r="K418" i="4"/>
  <c r="G418" i="4"/>
  <c r="V417" i="4"/>
  <c r="R417" i="4"/>
  <c r="S417" i="4" s="1"/>
  <c r="Q417" i="4"/>
  <c r="P417" i="4"/>
  <c r="O417" i="4"/>
  <c r="N417" i="4"/>
  <c r="K417" i="4"/>
  <c r="G417" i="4"/>
  <c r="V416" i="4"/>
  <c r="R416" i="4"/>
  <c r="Q416" i="4"/>
  <c r="S416" i="4" s="1"/>
  <c r="O416" i="4"/>
  <c r="P416" i="4" s="1"/>
  <c r="N416" i="4"/>
  <c r="K416" i="4"/>
  <c r="G416" i="4"/>
  <c r="V415" i="4"/>
  <c r="R415" i="4"/>
  <c r="S415" i="4" s="1"/>
  <c r="Q415" i="4"/>
  <c r="P415" i="4"/>
  <c r="O415" i="4"/>
  <c r="N415" i="4"/>
  <c r="K415" i="4"/>
  <c r="G415" i="4"/>
  <c r="V414" i="4"/>
  <c r="R414" i="4"/>
  <c r="Q414" i="4"/>
  <c r="S414" i="4" s="1"/>
  <c r="O414" i="4"/>
  <c r="P414" i="4" s="1"/>
  <c r="N414" i="4"/>
  <c r="K414" i="4"/>
  <c r="G414" i="4"/>
  <c r="V413" i="4"/>
  <c r="R413" i="4"/>
  <c r="S413" i="4" s="1"/>
  <c r="Q413" i="4"/>
  <c r="P413" i="4"/>
  <c r="O413" i="4"/>
  <c r="N413" i="4"/>
  <c r="K413" i="4"/>
  <c r="G413" i="4"/>
  <c r="V412" i="4"/>
  <c r="R412" i="4"/>
  <c r="Q412" i="4"/>
  <c r="S412" i="4" s="1"/>
  <c r="O412" i="4"/>
  <c r="P412" i="4" s="1"/>
  <c r="N412" i="4"/>
  <c r="K412" i="4"/>
  <c r="G412" i="4"/>
  <c r="V411" i="4"/>
  <c r="R411" i="4"/>
  <c r="S411" i="4" s="1"/>
  <c r="Q411" i="4"/>
  <c r="P411" i="4"/>
  <c r="O411" i="4"/>
  <c r="N411" i="4"/>
  <c r="K411" i="4"/>
  <c r="G411" i="4"/>
  <c r="V410" i="4"/>
  <c r="R410" i="4"/>
  <c r="Q410" i="4"/>
  <c r="S410" i="4" s="1"/>
  <c r="O410" i="4"/>
  <c r="P410" i="4" s="1"/>
  <c r="N410" i="4"/>
  <c r="K410" i="4"/>
  <c r="G410" i="4"/>
  <c r="V409" i="4"/>
  <c r="R409" i="4"/>
  <c r="S409" i="4" s="1"/>
  <c r="Q409" i="4"/>
  <c r="P409" i="4"/>
  <c r="O409" i="4"/>
  <c r="N409" i="4"/>
  <c r="K409" i="4"/>
  <c r="G409" i="4"/>
  <c r="V408" i="4"/>
  <c r="R408" i="4"/>
  <c r="Q408" i="4"/>
  <c r="S408" i="4" s="1"/>
  <c r="O408" i="4"/>
  <c r="P408" i="4" s="1"/>
  <c r="N408" i="4"/>
  <c r="K408" i="4"/>
  <c r="G408" i="4"/>
  <c r="V407" i="4"/>
  <c r="R407" i="4"/>
  <c r="S407" i="4" s="1"/>
  <c r="Q407" i="4"/>
  <c r="P407" i="4"/>
  <c r="O407" i="4"/>
  <c r="N407" i="4"/>
  <c r="K407" i="4"/>
  <c r="G407" i="4"/>
  <c r="V406" i="4"/>
  <c r="R406" i="4"/>
  <c r="Q406" i="4"/>
  <c r="S406" i="4" s="1"/>
  <c r="O406" i="4"/>
  <c r="P406" i="4" s="1"/>
  <c r="N406" i="4"/>
  <c r="K406" i="4"/>
  <c r="G406" i="4"/>
  <c r="V405" i="4"/>
  <c r="R405" i="4"/>
  <c r="S405" i="4" s="1"/>
  <c r="Q405" i="4"/>
  <c r="P405" i="4"/>
  <c r="O405" i="4"/>
  <c r="N405" i="4"/>
  <c r="K405" i="4"/>
  <c r="G405" i="4"/>
  <c r="V404" i="4"/>
  <c r="R404" i="4"/>
  <c r="Q404" i="4"/>
  <c r="S404" i="4" s="1"/>
  <c r="O404" i="4"/>
  <c r="P404" i="4" s="1"/>
  <c r="N404" i="4"/>
  <c r="K404" i="4"/>
  <c r="G404" i="4"/>
  <c r="V403" i="4"/>
  <c r="R403" i="4"/>
  <c r="S403" i="4" s="1"/>
  <c r="Q403" i="4"/>
  <c r="P403" i="4"/>
  <c r="O403" i="4"/>
  <c r="N403" i="4"/>
  <c r="K403" i="4"/>
  <c r="G403" i="4"/>
  <c r="V402" i="4"/>
  <c r="R402" i="4"/>
  <c r="Q402" i="4"/>
  <c r="S402" i="4" s="1"/>
  <c r="O402" i="4"/>
  <c r="P402" i="4" s="1"/>
  <c r="N402" i="4"/>
  <c r="K402" i="4"/>
  <c r="G402" i="4"/>
  <c r="V401" i="4"/>
  <c r="R401" i="4"/>
  <c r="S401" i="4" s="1"/>
  <c r="Q401" i="4"/>
  <c r="P401" i="4"/>
  <c r="O401" i="4"/>
  <c r="N401" i="4"/>
  <c r="K401" i="4"/>
  <c r="G401" i="4"/>
  <c r="V400" i="4"/>
  <c r="R400" i="4"/>
  <c r="Q400" i="4"/>
  <c r="S400" i="4" s="1"/>
  <c r="O400" i="4"/>
  <c r="P400" i="4" s="1"/>
  <c r="N400" i="4"/>
  <c r="K400" i="4"/>
  <c r="G400" i="4"/>
  <c r="V399" i="4"/>
  <c r="R399" i="4"/>
  <c r="S399" i="4" s="1"/>
  <c r="Q399" i="4"/>
  <c r="P399" i="4"/>
  <c r="O399" i="4"/>
  <c r="N399" i="4"/>
  <c r="K399" i="4"/>
  <c r="G399" i="4"/>
  <c r="V398" i="4"/>
  <c r="R398" i="4"/>
  <c r="Q398" i="4"/>
  <c r="S398" i="4" s="1"/>
  <c r="O398" i="4"/>
  <c r="P398" i="4" s="1"/>
  <c r="N398" i="4"/>
  <c r="K398" i="4"/>
  <c r="G398" i="4"/>
  <c r="V397" i="4"/>
  <c r="R397" i="4"/>
  <c r="S397" i="4" s="1"/>
  <c r="Q397" i="4"/>
  <c r="P397" i="4"/>
  <c r="O397" i="4"/>
  <c r="N397" i="4"/>
  <c r="K397" i="4"/>
  <c r="G397" i="4"/>
  <c r="V396" i="4"/>
  <c r="R396" i="4"/>
  <c r="Q396" i="4"/>
  <c r="S396" i="4" s="1"/>
  <c r="O396" i="4"/>
  <c r="P396" i="4" s="1"/>
  <c r="N396" i="4"/>
  <c r="K396" i="4"/>
  <c r="G396" i="4"/>
  <c r="V395" i="4"/>
  <c r="R395" i="4"/>
  <c r="S395" i="4" s="1"/>
  <c r="Q395" i="4"/>
  <c r="P395" i="4"/>
  <c r="O395" i="4"/>
  <c r="N395" i="4"/>
  <c r="K395" i="4"/>
  <c r="G395" i="4"/>
  <c r="V394" i="4"/>
  <c r="R394" i="4"/>
  <c r="Q394" i="4"/>
  <c r="S394" i="4" s="1"/>
  <c r="O394" i="4"/>
  <c r="P394" i="4" s="1"/>
  <c r="N394" i="4"/>
  <c r="K394" i="4"/>
  <c r="G394" i="4"/>
  <c r="V393" i="4"/>
  <c r="R393" i="4"/>
  <c r="S393" i="4" s="1"/>
  <c r="Q393" i="4"/>
  <c r="P393" i="4"/>
  <c r="O393" i="4"/>
  <c r="N393" i="4"/>
  <c r="K393" i="4"/>
  <c r="G393" i="4"/>
  <c r="V392" i="4"/>
  <c r="R392" i="4"/>
  <c r="Q392" i="4"/>
  <c r="S392" i="4" s="1"/>
  <c r="O392" i="4"/>
  <c r="P392" i="4" s="1"/>
  <c r="N392" i="4"/>
  <c r="K392" i="4"/>
  <c r="G392" i="4"/>
  <c r="V391" i="4"/>
  <c r="R391" i="4"/>
  <c r="S391" i="4" s="1"/>
  <c r="Q391" i="4"/>
  <c r="P391" i="4"/>
  <c r="O391" i="4"/>
  <c r="N391" i="4"/>
  <c r="K391" i="4"/>
  <c r="G391" i="4"/>
  <c r="V390" i="4"/>
  <c r="R390" i="4"/>
  <c r="Q390" i="4"/>
  <c r="S390" i="4" s="1"/>
  <c r="O390" i="4"/>
  <c r="P390" i="4" s="1"/>
  <c r="N390" i="4"/>
  <c r="K390" i="4"/>
  <c r="G390" i="4"/>
  <c r="V389" i="4"/>
  <c r="R389" i="4"/>
  <c r="S389" i="4" s="1"/>
  <c r="Q389" i="4"/>
  <c r="P389" i="4"/>
  <c r="O389" i="4"/>
  <c r="N389" i="4"/>
  <c r="K389" i="4"/>
  <c r="G389" i="4"/>
  <c r="V388" i="4"/>
  <c r="R388" i="4"/>
  <c r="Q388" i="4"/>
  <c r="S388" i="4" s="1"/>
  <c r="O388" i="4"/>
  <c r="P388" i="4" s="1"/>
  <c r="N388" i="4"/>
  <c r="K388" i="4"/>
  <c r="G388" i="4"/>
  <c r="V387" i="4"/>
  <c r="R387" i="4"/>
  <c r="S387" i="4" s="1"/>
  <c r="Q387" i="4"/>
  <c r="P387" i="4"/>
  <c r="O387" i="4"/>
  <c r="N387" i="4"/>
  <c r="K387" i="4"/>
  <c r="G387" i="4"/>
  <c r="V386" i="4"/>
  <c r="R386" i="4"/>
  <c r="Q386" i="4"/>
  <c r="S386" i="4" s="1"/>
  <c r="O386" i="4"/>
  <c r="P386" i="4" s="1"/>
  <c r="N386" i="4"/>
  <c r="K386" i="4"/>
  <c r="G386" i="4"/>
  <c r="V385" i="4"/>
  <c r="R385" i="4"/>
  <c r="S385" i="4" s="1"/>
  <c r="Q385" i="4"/>
  <c r="P385" i="4"/>
  <c r="O385" i="4"/>
  <c r="N385" i="4"/>
  <c r="K385" i="4"/>
  <c r="G385" i="4"/>
  <c r="V384" i="4"/>
  <c r="R384" i="4"/>
  <c r="Q384" i="4"/>
  <c r="S384" i="4" s="1"/>
  <c r="O384" i="4"/>
  <c r="P384" i="4" s="1"/>
  <c r="N384" i="4"/>
  <c r="K384" i="4"/>
  <c r="G384" i="4"/>
  <c r="V383" i="4"/>
  <c r="R383" i="4"/>
  <c r="S383" i="4" s="1"/>
  <c r="Q383" i="4"/>
  <c r="P383" i="4"/>
  <c r="O383" i="4"/>
  <c r="N383" i="4"/>
  <c r="K383" i="4"/>
  <c r="G383" i="4"/>
  <c r="V382" i="4"/>
  <c r="R382" i="4"/>
  <c r="Q382" i="4"/>
  <c r="S382" i="4" s="1"/>
  <c r="O382" i="4"/>
  <c r="P382" i="4" s="1"/>
  <c r="N382" i="4"/>
  <c r="K382" i="4"/>
  <c r="G382" i="4"/>
  <c r="V381" i="4"/>
  <c r="R381" i="4"/>
  <c r="S381" i="4" s="1"/>
  <c r="Q381" i="4"/>
  <c r="P381" i="4"/>
  <c r="O381" i="4"/>
  <c r="N381" i="4"/>
  <c r="K381" i="4"/>
  <c r="G381" i="4"/>
  <c r="V380" i="4"/>
  <c r="R380" i="4"/>
  <c r="Q380" i="4"/>
  <c r="S380" i="4" s="1"/>
  <c r="O380" i="4"/>
  <c r="P380" i="4" s="1"/>
  <c r="N380" i="4"/>
  <c r="K380" i="4"/>
  <c r="G380" i="4"/>
  <c r="V379" i="4"/>
  <c r="R379" i="4"/>
  <c r="S379" i="4" s="1"/>
  <c r="Q379" i="4"/>
  <c r="P379" i="4"/>
  <c r="O379" i="4"/>
  <c r="N379" i="4"/>
  <c r="K379" i="4"/>
  <c r="G379" i="4"/>
  <c r="V378" i="4"/>
  <c r="R378" i="4"/>
  <c r="Q378" i="4"/>
  <c r="S378" i="4" s="1"/>
  <c r="O378" i="4"/>
  <c r="P378" i="4" s="1"/>
  <c r="N378" i="4"/>
  <c r="K378" i="4"/>
  <c r="G378" i="4"/>
  <c r="V377" i="4"/>
  <c r="R377" i="4"/>
  <c r="S377" i="4" s="1"/>
  <c r="Q377" i="4"/>
  <c r="P377" i="4"/>
  <c r="O377" i="4"/>
  <c r="N377" i="4"/>
  <c r="K377" i="4"/>
  <c r="G377" i="4"/>
  <c r="V376" i="4"/>
  <c r="R376" i="4"/>
  <c r="Q376" i="4"/>
  <c r="S376" i="4" s="1"/>
  <c r="O376" i="4"/>
  <c r="P376" i="4" s="1"/>
  <c r="N376" i="4"/>
  <c r="K376" i="4"/>
  <c r="G376" i="4"/>
  <c r="V375" i="4"/>
  <c r="R375" i="4"/>
  <c r="S375" i="4" s="1"/>
  <c r="Q375" i="4"/>
  <c r="P375" i="4"/>
  <c r="O375" i="4"/>
  <c r="N375" i="4"/>
  <c r="K375" i="4"/>
  <c r="G375" i="4"/>
  <c r="V374" i="4"/>
  <c r="R374" i="4"/>
  <c r="Q374" i="4"/>
  <c r="S374" i="4" s="1"/>
  <c r="O374" i="4"/>
  <c r="P374" i="4" s="1"/>
  <c r="N374" i="4"/>
  <c r="K374" i="4"/>
  <c r="G374" i="4"/>
  <c r="V373" i="4"/>
  <c r="R373" i="4"/>
  <c r="S373" i="4" s="1"/>
  <c r="Q373" i="4"/>
  <c r="P373" i="4"/>
  <c r="O373" i="4"/>
  <c r="N373" i="4"/>
  <c r="K373" i="4"/>
  <c r="G373" i="4"/>
  <c r="V372" i="4"/>
  <c r="R372" i="4"/>
  <c r="Q372" i="4"/>
  <c r="S372" i="4" s="1"/>
  <c r="O372" i="4"/>
  <c r="P372" i="4" s="1"/>
  <c r="N372" i="4"/>
  <c r="K372" i="4"/>
  <c r="G372" i="4"/>
  <c r="V371" i="4"/>
  <c r="R371" i="4"/>
  <c r="S371" i="4" s="1"/>
  <c r="Q371" i="4"/>
  <c r="P371" i="4"/>
  <c r="O371" i="4"/>
  <c r="N371" i="4"/>
  <c r="K371" i="4"/>
  <c r="G371" i="4"/>
  <c r="V370" i="4"/>
  <c r="R370" i="4"/>
  <c r="Q370" i="4"/>
  <c r="S370" i="4" s="1"/>
  <c r="O370" i="4"/>
  <c r="P370" i="4" s="1"/>
  <c r="N370" i="4"/>
  <c r="K370" i="4"/>
  <c r="G370" i="4"/>
  <c r="V369" i="4"/>
  <c r="R369" i="4"/>
  <c r="S369" i="4" s="1"/>
  <c r="Q369" i="4"/>
  <c r="P369" i="4"/>
  <c r="O369" i="4"/>
  <c r="N369" i="4"/>
  <c r="K369" i="4"/>
  <c r="G369" i="4"/>
  <c r="V368" i="4"/>
  <c r="R368" i="4"/>
  <c r="Q368" i="4"/>
  <c r="S368" i="4" s="1"/>
  <c r="O368" i="4"/>
  <c r="P368" i="4" s="1"/>
  <c r="N368" i="4"/>
  <c r="K368" i="4"/>
  <c r="G368" i="4"/>
  <c r="V367" i="4"/>
  <c r="R367" i="4"/>
  <c r="S367" i="4" s="1"/>
  <c r="Q367" i="4"/>
  <c r="P367" i="4"/>
  <c r="O367" i="4"/>
  <c r="N367" i="4"/>
  <c r="K367" i="4"/>
  <c r="G367" i="4"/>
  <c r="V366" i="4"/>
  <c r="R366" i="4"/>
  <c r="Q366" i="4"/>
  <c r="S366" i="4" s="1"/>
  <c r="O366" i="4"/>
  <c r="P366" i="4" s="1"/>
  <c r="N366" i="4"/>
  <c r="K366" i="4"/>
  <c r="G366" i="4"/>
  <c r="V365" i="4"/>
  <c r="R365" i="4"/>
  <c r="S365" i="4" s="1"/>
  <c r="Q365" i="4"/>
  <c r="P365" i="4"/>
  <c r="O365" i="4"/>
  <c r="N365" i="4"/>
  <c r="K365" i="4"/>
  <c r="G365" i="4"/>
  <c r="V364" i="4"/>
  <c r="R364" i="4"/>
  <c r="Q364" i="4"/>
  <c r="S364" i="4" s="1"/>
  <c r="O364" i="4"/>
  <c r="P364" i="4" s="1"/>
  <c r="N364" i="4"/>
  <c r="K364" i="4"/>
  <c r="G364" i="4"/>
  <c r="V363" i="4"/>
  <c r="R363" i="4"/>
  <c r="S363" i="4" s="1"/>
  <c r="Q363" i="4"/>
  <c r="P363" i="4"/>
  <c r="O363" i="4"/>
  <c r="N363" i="4"/>
  <c r="K363" i="4"/>
  <c r="G363" i="4"/>
  <c r="V362" i="4"/>
  <c r="R362" i="4"/>
  <c r="Q362" i="4"/>
  <c r="S362" i="4" s="1"/>
  <c r="O362" i="4"/>
  <c r="P362" i="4" s="1"/>
  <c r="N362" i="4"/>
  <c r="K362" i="4"/>
  <c r="G362" i="4"/>
  <c r="V361" i="4"/>
  <c r="R361" i="4"/>
  <c r="S361" i="4" s="1"/>
  <c r="Q361" i="4"/>
  <c r="P361" i="4"/>
  <c r="O361" i="4"/>
  <c r="N361" i="4"/>
  <c r="K361" i="4"/>
  <c r="G361" i="4"/>
  <c r="V360" i="4"/>
  <c r="R360" i="4"/>
  <c r="Q360" i="4"/>
  <c r="S360" i="4" s="1"/>
  <c r="O360" i="4"/>
  <c r="P360" i="4" s="1"/>
  <c r="N360" i="4"/>
  <c r="K360" i="4"/>
  <c r="G360" i="4"/>
  <c r="V359" i="4"/>
  <c r="R359" i="4"/>
  <c r="S359" i="4" s="1"/>
  <c r="Q359" i="4"/>
  <c r="P359" i="4"/>
  <c r="O359" i="4"/>
  <c r="N359" i="4"/>
  <c r="K359" i="4"/>
  <c r="G359" i="4"/>
  <c r="V358" i="4"/>
  <c r="R358" i="4"/>
  <c r="Q358" i="4"/>
  <c r="S358" i="4" s="1"/>
  <c r="O358" i="4"/>
  <c r="P358" i="4" s="1"/>
  <c r="N358" i="4"/>
  <c r="K358" i="4"/>
  <c r="G358" i="4"/>
  <c r="V357" i="4"/>
  <c r="R357" i="4"/>
  <c r="S357" i="4" s="1"/>
  <c r="Q357" i="4"/>
  <c r="P357" i="4"/>
  <c r="O357" i="4"/>
  <c r="N357" i="4"/>
  <c r="K357" i="4"/>
  <c r="G357" i="4"/>
  <c r="V356" i="4"/>
  <c r="R356" i="4"/>
  <c r="Q356" i="4"/>
  <c r="S356" i="4" s="1"/>
  <c r="O356" i="4"/>
  <c r="P356" i="4" s="1"/>
  <c r="N356" i="4"/>
  <c r="K356" i="4"/>
  <c r="G356" i="4"/>
  <c r="V355" i="4"/>
  <c r="R355" i="4"/>
  <c r="S355" i="4" s="1"/>
  <c r="Q355" i="4"/>
  <c r="P355" i="4"/>
  <c r="O355" i="4"/>
  <c r="N355" i="4"/>
  <c r="K355" i="4"/>
  <c r="G355" i="4"/>
  <c r="V354" i="4"/>
  <c r="R354" i="4"/>
  <c r="Q354" i="4"/>
  <c r="S354" i="4" s="1"/>
  <c r="O354" i="4"/>
  <c r="P354" i="4" s="1"/>
  <c r="N354" i="4"/>
  <c r="K354" i="4"/>
  <c r="G354" i="4"/>
  <c r="V353" i="4"/>
  <c r="R353" i="4"/>
  <c r="S353" i="4" s="1"/>
  <c r="Q353" i="4"/>
  <c r="P353" i="4"/>
  <c r="O353" i="4"/>
  <c r="N353" i="4"/>
  <c r="K353" i="4"/>
  <c r="G353" i="4"/>
  <c r="V352" i="4"/>
  <c r="R352" i="4"/>
  <c r="Q352" i="4"/>
  <c r="S352" i="4" s="1"/>
  <c r="O352" i="4"/>
  <c r="P352" i="4" s="1"/>
  <c r="N352" i="4"/>
  <c r="K352" i="4"/>
  <c r="G352" i="4"/>
  <c r="V351" i="4"/>
  <c r="R351" i="4"/>
  <c r="S351" i="4" s="1"/>
  <c r="Q351" i="4"/>
  <c r="P351" i="4"/>
  <c r="O351" i="4"/>
  <c r="N351" i="4"/>
  <c r="K351" i="4"/>
  <c r="G351" i="4"/>
  <c r="V350" i="4"/>
  <c r="R350" i="4"/>
  <c r="Q350" i="4"/>
  <c r="S350" i="4" s="1"/>
  <c r="O350" i="4"/>
  <c r="P350" i="4" s="1"/>
  <c r="N350" i="4"/>
  <c r="K350" i="4"/>
  <c r="G350" i="4"/>
  <c r="V349" i="4"/>
  <c r="R349" i="4"/>
  <c r="S349" i="4" s="1"/>
  <c r="Q349" i="4"/>
  <c r="P349" i="4"/>
  <c r="O349" i="4"/>
  <c r="N349" i="4"/>
  <c r="K349" i="4"/>
  <c r="G349" i="4"/>
  <c r="V348" i="4"/>
  <c r="R348" i="4"/>
  <c r="Q348" i="4"/>
  <c r="S348" i="4" s="1"/>
  <c r="O348" i="4"/>
  <c r="P348" i="4" s="1"/>
  <c r="N348" i="4"/>
  <c r="K348" i="4"/>
  <c r="G348" i="4"/>
  <c r="V347" i="4"/>
  <c r="R347" i="4"/>
  <c r="S347" i="4" s="1"/>
  <c r="Q347" i="4"/>
  <c r="P347" i="4"/>
  <c r="O347" i="4"/>
  <c r="N347" i="4"/>
  <c r="K347" i="4"/>
  <c r="G347" i="4"/>
  <c r="V346" i="4"/>
  <c r="R346" i="4"/>
  <c r="Q346" i="4"/>
  <c r="S346" i="4" s="1"/>
  <c r="O346" i="4"/>
  <c r="P346" i="4" s="1"/>
  <c r="N346" i="4"/>
  <c r="K346" i="4"/>
  <c r="G346" i="4"/>
  <c r="V345" i="4"/>
  <c r="R345" i="4"/>
  <c r="S345" i="4" s="1"/>
  <c r="Q345" i="4"/>
  <c r="P345" i="4"/>
  <c r="O345" i="4"/>
  <c r="N345" i="4"/>
  <c r="K345" i="4"/>
  <c r="G345" i="4"/>
  <c r="V344" i="4"/>
  <c r="R344" i="4"/>
  <c r="Q344" i="4"/>
  <c r="S344" i="4" s="1"/>
  <c r="O344" i="4"/>
  <c r="P344" i="4" s="1"/>
  <c r="N344" i="4"/>
  <c r="K344" i="4"/>
  <c r="G344" i="4"/>
  <c r="V343" i="4"/>
  <c r="R343" i="4"/>
  <c r="S343" i="4" s="1"/>
  <c r="Q343" i="4"/>
  <c r="P343" i="4"/>
  <c r="O343" i="4"/>
  <c r="N343" i="4"/>
  <c r="K343" i="4"/>
  <c r="G343" i="4"/>
  <c r="V342" i="4"/>
  <c r="R342" i="4"/>
  <c r="Q342" i="4"/>
  <c r="S342" i="4" s="1"/>
  <c r="O342" i="4"/>
  <c r="P342" i="4" s="1"/>
  <c r="N342" i="4"/>
  <c r="K342" i="4"/>
  <c r="G342" i="4"/>
  <c r="V341" i="4"/>
  <c r="R341" i="4"/>
  <c r="S341" i="4" s="1"/>
  <c r="Q341" i="4"/>
  <c r="P341" i="4"/>
  <c r="O341" i="4"/>
  <c r="N341" i="4"/>
  <c r="K341" i="4"/>
  <c r="G341" i="4"/>
  <c r="V340" i="4"/>
  <c r="R340" i="4"/>
  <c r="Q340" i="4"/>
  <c r="S340" i="4" s="1"/>
  <c r="O340" i="4"/>
  <c r="P340" i="4" s="1"/>
  <c r="N340" i="4"/>
  <c r="K340" i="4"/>
  <c r="G340" i="4"/>
  <c r="V339" i="4"/>
  <c r="R339" i="4"/>
  <c r="S339" i="4" s="1"/>
  <c r="Q339" i="4"/>
  <c r="P339" i="4"/>
  <c r="O339" i="4"/>
  <c r="N339" i="4"/>
  <c r="K339" i="4"/>
  <c r="G339" i="4"/>
  <c r="V338" i="4"/>
  <c r="R338" i="4"/>
  <c r="Q338" i="4"/>
  <c r="S338" i="4" s="1"/>
  <c r="O338" i="4"/>
  <c r="P338" i="4" s="1"/>
  <c r="N338" i="4"/>
  <c r="K338" i="4"/>
  <c r="G338" i="4"/>
  <c r="V337" i="4"/>
  <c r="R337" i="4"/>
  <c r="S337" i="4" s="1"/>
  <c r="Q337" i="4"/>
  <c r="P337" i="4"/>
  <c r="O337" i="4"/>
  <c r="N337" i="4"/>
  <c r="K337" i="4"/>
  <c r="G337" i="4"/>
  <c r="V336" i="4"/>
  <c r="R336" i="4"/>
  <c r="Q336" i="4"/>
  <c r="S336" i="4" s="1"/>
  <c r="O336" i="4"/>
  <c r="P336" i="4" s="1"/>
  <c r="N336" i="4"/>
  <c r="K336" i="4"/>
  <c r="G336" i="4"/>
  <c r="V335" i="4"/>
  <c r="R335" i="4"/>
  <c r="S335" i="4" s="1"/>
  <c r="Q335" i="4"/>
  <c r="P335" i="4"/>
  <c r="O335" i="4"/>
  <c r="N335" i="4"/>
  <c r="K335" i="4"/>
  <c r="G335" i="4"/>
  <c r="V334" i="4"/>
  <c r="R334" i="4"/>
  <c r="Q334" i="4"/>
  <c r="S334" i="4" s="1"/>
  <c r="O334" i="4"/>
  <c r="P334" i="4" s="1"/>
  <c r="N334" i="4"/>
  <c r="K334" i="4"/>
  <c r="G334" i="4"/>
  <c r="V333" i="4"/>
  <c r="R333" i="4"/>
  <c r="S333" i="4" s="1"/>
  <c r="Q333" i="4"/>
  <c r="P333" i="4"/>
  <c r="O333" i="4"/>
  <c r="N333" i="4"/>
  <c r="K333" i="4"/>
  <c r="G333" i="4"/>
  <c r="V332" i="4"/>
  <c r="R332" i="4"/>
  <c r="Q332" i="4"/>
  <c r="S332" i="4" s="1"/>
  <c r="O332" i="4"/>
  <c r="P332" i="4" s="1"/>
  <c r="N332" i="4"/>
  <c r="K332" i="4"/>
  <c r="G332" i="4"/>
  <c r="V331" i="4"/>
  <c r="R331" i="4"/>
  <c r="S331" i="4" s="1"/>
  <c r="Q331" i="4"/>
  <c r="P331" i="4"/>
  <c r="O331" i="4"/>
  <c r="N331" i="4"/>
  <c r="K331" i="4"/>
  <c r="G331" i="4"/>
  <c r="V330" i="4"/>
  <c r="R330" i="4"/>
  <c r="Q330" i="4"/>
  <c r="S330" i="4" s="1"/>
  <c r="O330" i="4"/>
  <c r="P330" i="4" s="1"/>
  <c r="N330" i="4"/>
  <c r="K330" i="4"/>
  <c r="G330" i="4"/>
  <c r="V329" i="4"/>
  <c r="R329" i="4"/>
  <c r="S329" i="4" s="1"/>
  <c r="Q329" i="4"/>
  <c r="P329" i="4"/>
  <c r="O329" i="4"/>
  <c r="N329" i="4"/>
  <c r="K329" i="4"/>
  <c r="G329" i="4"/>
  <c r="V328" i="4"/>
  <c r="R328" i="4"/>
  <c r="Q328" i="4"/>
  <c r="S328" i="4" s="1"/>
  <c r="O328" i="4"/>
  <c r="P328" i="4" s="1"/>
  <c r="N328" i="4"/>
  <c r="K328" i="4"/>
  <c r="G328" i="4"/>
  <c r="V327" i="4"/>
  <c r="R327" i="4"/>
  <c r="S327" i="4" s="1"/>
  <c r="Q327" i="4"/>
  <c r="P327" i="4"/>
  <c r="O327" i="4"/>
  <c r="N327" i="4"/>
  <c r="K327" i="4"/>
  <c r="G327" i="4"/>
  <c r="V326" i="4"/>
  <c r="R326" i="4"/>
  <c r="Q326" i="4"/>
  <c r="S326" i="4" s="1"/>
  <c r="O326" i="4"/>
  <c r="P326" i="4" s="1"/>
  <c r="N326" i="4"/>
  <c r="K326" i="4"/>
  <c r="G326" i="4"/>
  <c r="V325" i="4"/>
  <c r="R325" i="4"/>
  <c r="S325" i="4" s="1"/>
  <c r="Q325" i="4"/>
  <c r="P325" i="4"/>
  <c r="O325" i="4"/>
  <c r="N325" i="4"/>
  <c r="K325" i="4"/>
  <c r="G325" i="4"/>
  <c r="V324" i="4"/>
  <c r="R324" i="4"/>
  <c r="Q324" i="4"/>
  <c r="S324" i="4" s="1"/>
  <c r="O324" i="4"/>
  <c r="P324" i="4" s="1"/>
  <c r="N324" i="4"/>
  <c r="K324" i="4"/>
  <c r="G324" i="4"/>
  <c r="V323" i="4"/>
  <c r="R323" i="4"/>
  <c r="S323" i="4" s="1"/>
  <c r="Q323" i="4"/>
  <c r="P323" i="4"/>
  <c r="O323" i="4"/>
  <c r="N323" i="4"/>
  <c r="K323" i="4"/>
  <c r="G323" i="4"/>
  <c r="V322" i="4"/>
  <c r="R322" i="4"/>
  <c r="Q322" i="4"/>
  <c r="S322" i="4" s="1"/>
  <c r="O322" i="4"/>
  <c r="P322" i="4" s="1"/>
  <c r="N322" i="4"/>
  <c r="K322" i="4"/>
  <c r="G322" i="4"/>
  <c r="V321" i="4"/>
  <c r="R321" i="4"/>
  <c r="S321" i="4" s="1"/>
  <c r="Q321" i="4"/>
  <c r="P321" i="4"/>
  <c r="O321" i="4"/>
  <c r="N321" i="4"/>
  <c r="K321" i="4"/>
  <c r="G321" i="4"/>
  <c r="V320" i="4"/>
  <c r="R320" i="4"/>
  <c r="Q320" i="4"/>
  <c r="S320" i="4" s="1"/>
  <c r="O320" i="4"/>
  <c r="P320" i="4" s="1"/>
  <c r="N320" i="4"/>
  <c r="K320" i="4"/>
  <c r="G320" i="4"/>
  <c r="V319" i="4"/>
  <c r="R319" i="4"/>
  <c r="S319" i="4" s="1"/>
  <c r="Q319" i="4"/>
  <c r="P319" i="4"/>
  <c r="O319" i="4"/>
  <c r="N319" i="4"/>
  <c r="K319" i="4"/>
  <c r="G319" i="4"/>
  <c r="V318" i="4"/>
  <c r="R318" i="4"/>
  <c r="Q318" i="4"/>
  <c r="S318" i="4" s="1"/>
  <c r="O318" i="4"/>
  <c r="P318" i="4" s="1"/>
  <c r="N318" i="4"/>
  <c r="K318" i="4"/>
  <c r="G318" i="4"/>
  <c r="V317" i="4"/>
  <c r="R317" i="4"/>
  <c r="S317" i="4" s="1"/>
  <c r="Q317" i="4"/>
  <c r="P317" i="4"/>
  <c r="O317" i="4"/>
  <c r="N317" i="4"/>
  <c r="K317" i="4"/>
  <c r="G317" i="4"/>
  <c r="V316" i="4"/>
  <c r="R316" i="4"/>
  <c r="Q316" i="4"/>
  <c r="S316" i="4" s="1"/>
  <c r="O316" i="4"/>
  <c r="P316" i="4" s="1"/>
  <c r="N316" i="4"/>
  <c r="K316" i="4"/>
  <c r="G316" i="4"/>
  <c r="V315" i="4"/>
  <c r="R315" i="4"/>
  <c r="S315" i="4" s="1"/>
  <c r="Q315" i="4"/>
  <c r="P315" i="4"/>
  <c r="O315" i="4"/>
  <c r="N315" i="4"/>
  <c r="K315" i="4"/>
  <c r="G315" i="4"/>
  <c r="V314" i="4"/>
  <c r="R314" i="4"/>
  <c r="Q314" i="4"/>
  <c r="S314" i="4" s="1"/>
  <c r="O314" i="4"/>
  <c r="P314" i="4" s="1"/>
  <c r="N314" i="4"/>
  <c r="K314" i="4"/>
  <c r="G314" i="4"/>
  <c r="V313" i="4"/>
  <c r="R313" i="4"/>
  <c r="S313" i="4" s="1"/>
  <c r="Q313" i="4"/>
  <c r="P313" i="4"/>
  <c r="O313" i="4"/>
  <c r="N313" i="4"/>
  <c r="K313" i="4"/>
  <c r="G313" i="4"/>
  <c r="V312" i="4"/>
  <c r="R312" i="4"/>
  <c r="Q312" i="4"/>
  <c r="S312" i="4" s="1"/>
  <c r="O312" i="4"/>
  <c r="P312" i="4" s="1"/>
  <c r="N312" i="4"/>
  <c r="K312" i="4"/>
  <c r="G312" i="4"/>
  <c r="V311" i="4"/>
  <c r="R311" i="4"/>
  <c r="S311" i="4" s="1"/>
  <c r="Q311" i="4"/>
  <c r="P311" i="4"/>
  <c r="O311" i="4"/>
  <c r="N311" i="4"/>
  <c r="K311" i="4"/>
  <c r="G311" i="4"/>
  <c r="V310" i="4"/>
  <c r="R310" i="4"/>
  <c r="Q310" i="4"/>
  <c r="S310" i="4" s="1"/>
  <c r="O310" i="4"/>
  <c r="P310" i="4" s="1"/>
  <c r="N310" i="4"/>
  <c r="K310" i="4"/>
  <c r="G310" i="4"/>
  <c r="V309" i="4"/>
  <c r="R309" i="4"/>
  <c r="S309" i="4" s="1"/>
  <c r="Q309" i="4"/>
  <c r="P309" i="4"/>
  <c r="O309" i="4"/>
  <c r="N309" i="4"/>
  <c r="K309" i="4"/>
  <c r="G309" i="4"/>
  <c r="V308" i="4"/>
  <c r="R308" i="4"/>
  <c r="Q308" i="4"/>
  <c r="S308" i="4" s="1"/>
  <c r="O308" i="4"/>
  <c r="P308" i="4" s="1"/>
  <c r="N308" i="4"/>
  <c r="K308" i="4"/>
  <c r="G308" i="4"/>
  <c r="V307" i="4"/>
  <c r="R307" i="4"/>
  <c r="S307" i="4" s="1"/>
  <c r="Q307" i="4"/>
  <c r="P307" i="4"/>
  <c r="O307" i="4"/>
  <c r="N307" i="4"/>
  <c r="K307" i="4"/>
  <c r="G307" i="4"/>
  <c r="V306" i="4"/>
  <c r="R306" i="4"/>
  <c r="Q306" i="4"/>
  <c r="S306" i="4" s="1"/>
  <c r="O306" i="4"/>
  <c r="P306" i="4" s="1"/>
  <c r="N306" i="4"/>
  <c r="K306" i="4"/>
  <c r="G306" i="4"/>
  <c r="V305" i="4"/>
  <c r="R305" i="4"/>
  <c r="S305" i="4" s="1"/>
  <c r="Q305" i="4"/>
  <c r="P305" i="4"/>
  <c r="O305" i="4"/>
  <c r="N305" i="4"/>
  <c r="K305" i="4"/>
  <c r="G305" i="4"/>
  <c r="V304" i="4"/>
  <c r="R304" i="4"/>
  <c r="Q304" i="4"/>
  <c r="S304" i="4" s="1"/>
  <c r="O304" i="4"/>
  <c r="P304" i="4" s="1"/>
  <c r="N304" i="4"/>
  <c r="K304" i="4"/>
  <c r="G304" i="4"/>
  <c r="V303" i="4"/>
  <c r="R303" i="4"/>
  <c r="S303" i="4" s="1"/>
  <c r="Q303" i="4"/>
  <c r="P303" i="4"/>
  <c r="O303" i="4"/>
  <c r="N303" i="4"/>
  <c r="K303" i="4"/>
  <c r="G303" i="4"/>
  <c r="V302" i="4"/>
  <c r="R302" i="4"/>
  <c r="Q302" i="4"/>
  <c r="S302" i="4" s="1"/>
  <c r="O302" i="4"/>
  <c r="P302" i="4" s="1"/>
  <c r="N302" i="4"/>
  <c r="K302" i="4"/>
  <c r="G302" i="4"/>
  <c r="V301" i="4"/>
  <c r="R301" i="4"/>
  <c r="S301" i="4" s="1"/>
  <c r="Q301" i="4"/>
  <c r="P301" i="4"/>
  <c r="O301" i="4"/>
  <c r="N301" i="4"/>
  <c r="K301" i="4"/>
  <c r="G301" i="4"/>
  <c r="V300" i="4"/>
  <c r="R300" i="4"/>
  <c r="Q300" i="4"/>
  <c r="S300" i="4" s="1"/>
  <c r="O300" i="4"/>
  <c r="P300" i="4" s="1"/>
  <c r="N300" i="4"/>
  <c r="K300" i="4"/>
  <c r="G300" i="4"/>
  <c r="V299" i="4"/>
  <c r="R299" i="4"/>
  <c r="S299" i="4" s="1"/>
  <c r="Q299" i="4"/>
  <c r="P299" i="4"/>
  <c r="O299" i="4"/>
  <c r="N299" i="4"/>
  <c r="K299" i="4"/>
  <c r="G299" i="4"/>
  <c r="V298" i="4"/>
  <c r="R298" i="4"/>
  <c r="Q298" i="4"/>
  <c r="S298" i="4" s="1"/>
  <c r="O298" i="4"/>
  <c r="P298" i="4" s="1"/>
  <c r="N298" i="4"/>
  <c r="K298" i="4"/>
  <c r="G298" i="4"/>
  <c r="V297" i="4"/>
  <c r="R297" i="4"/>
  <c r="S297" i="4" s="1"/>
  <c r="Q297" i="4"/>
  <c r="P297" i="4"/>
  <c r="O297" i="4"/>
  <c r="N297" i="4"/>
  <c r="K297" i="4"/>
  <c r="G297" i="4"/>
  <c r="V296" i="4"/>
  <c r="R296" i="4"/>
  <c r="Q296" i="4"/>
  <c r="S296" i="4" s="1"/>
  <c r="O296" i="4"/>
  <c r="P296" i="4" s="1"/>
  <c r="N296" i="4"/>
  <c r="K296" i="4"/>
  <c r="G296" i="4"/>
  <c r="V295" i="4"/>
  <c r="R295" i="4"/>
  <c r="S295" i="4" s="1"/>
  <c r="Q295" i="4"/>
  <c r="P295" i="4"/>
  <c r="O295" i="4"/>
  <c r="N295" i="4"/>
  <c r="K295" i="4"/>
  <c r="G295" i="4"/>
  <c r="V294" i="4"/>
  <c r="R294" i="4"/>
  <c r="Q294" i="4"/>
  <c r="S294" i="4" s="1"/>
  <c r="O294" i="4"/>
  <c r="P294" i="4" s="1"/>
  <c r="N294" i="4"/>
  <c r="K294" i="4"/>
  <c r="G294" i="4"/>
  <c r="V293" i="4"/>
  <c r="R293" i="4"/>
  <c r="S293" i="4" s="1"/>
  <c r="Q293" i="4"/>
  <c r="P293" i="4"/>
  <c r="O293" i="4"/>
  <c r="N293" i="4"/>
  <c r="K293" i="4"/>
  <c r="G293" i="4"/>
  <c r="V292" i="4"/>
  <c r="R292" i="4"/>
  <c r="Q292" i="4"/>
  <c r="S292" i="4" s="1"/>
  <c r="O292" i="4"/>
  <c r="P292" i="4" s="1"/>
  <c r="N292" i="4"/>
  <c r="K292" i="4"/>
  <c r="G292" i="4"/>
  <c r="V291" i="4"/>
  <c r="R291" i="4"/>
  <c r="S291" i="4" s="1"/>
  <c r="Q291" i="4"/>
  <c r="P291" i="4"/>
  <c r="O291" i="4"/>
  <c r="N291" i="4"/>
  <c r="K291" i="4"/>
  <c r="G291" i="4"/>
  <c r="V290" i="4"/>
  <c r="R290" i="4"/>
  <c r="Q290" i="4"/>
  <c r="S290" i="4" s="1"/>
  <c r="O290" i="4"/>
  <c r="P290" i="4" s="1"/>
  <c r="N290" i="4"/>
  <c r="K290" i="4"/>
  <c r="G290" i="4"/>
  <c r="V289" i="4"/>
  <c r="R289" i="4"/>
  <c r="S289" i="4" s="1"/>
  <c r="Q289" i="4"/>
  <c r="P289" i="4"/>
  <c r="O289" i="4"/>
  <c r="N289" i="4"/>
  <c r="K289" i="4"/>
  <c r="G289" i="4"/>
  <c r="V288" i="4"/>
  <c r="R288" i="4"/>
  <c r="Q288" i="4"/>
  <c r="S288" i="4" s="1"/>
  <c r="O288" i="4"/>
  <c r="P288" i="4" s="1"/>
  <c r="N288" i="4"/>
  <c r="K288" i="4"/>
  <c r="G288" i="4"/>
  <c r="V287" i="4"/>
  <c r="R287" i="4"/>
  <c r="S287" i="4" s="1"/>
  <c r="Q287" i="4"/>
  <c r="P287" i="4"/>
  <c r="O287" i="4"/>
  <c r="N287" i="4"/>
  <c r="K287" i="4"/>
  <c r="G287" i="4"/>
  <c r="V286" i="4"/>
  <c r="R286" i="4"/>
  <c r="Q286" i="4"/>
  <c r="S286" i="4" s="1"/>
  <c r="O286" i="4"/>
  <c r="P286" i="4" s="1"/>
  <c r="N286" i="4"/>
  <c r="K286" i="4"/>
  <c r="G286" i="4"/>
  <c r="V285" i="4"/>
  <c r="R285" i="4"/>
  <c r="S285" i="4" s="1"/>
  <c r="Q285" i="4"/>
  <c r="P285" i="4"/>
  <c r="O285" i="4"/>
  <c r="N285" i="4"/>
  <c r="K285" i="4"/>
  <c r="G285" i="4"/>
  <c r="V284" i="4"/>
  <c r="R284" i="4"/>
  <c r="Q284" i="4"/>
  <c r="S284" i="4" s="1"/>
  <c r="O284" i="4"/>
  <c r="P284" i="4" s="1"/>
  <c r="N284" i="4"/>
  <c r="K284" i="4"/>
  <c r="G284" i="4"/>
  <c r="V283" i="4"/>
  <c r="R283" i="4"/>
  <c r="S283" i="4" s="1"/>
  <c r="Q283" i="4"/>
  <c r="P283" i="4"/>
  <c r="O283" i="4"/>
  <c r="N283" i="4"/>
  <c r="K283" i="4"/>
  <c r="G283" i="4"/>
  <c r="V282" i="4"/>
  <c r="R282" i="4"/>
  <c r="Q282" i="4"/>
  <c r="S282" i="4" s="1"/>
  <c r="O282" i="4"/>
  <c r="P282" i="4" s="1"/>
  <c r="N282" i="4"/>
  <c r="K282" i="4"/>
  <c r="G282" i="4"/>
  <c r="V281" i="4"/>
  <c r="R281" i="4"/>
  <c r="S281" i="4" s="1"/>
  <c r="Q281" i="4"/>
  <c r="P281" i="4"/>
  <c r="O281" i="4"/>
  <c r="N281" i="4"/>
  <c r="K281" i="4"/>
  <c r="G281" i="4"/>
  <c r="V280" i="4"/>
  <c r="R280" i="4"/>
  <c r="Q280" i="4"/>
  <c r="S280" i="4" s="1"/>
  <c r="O280" i="4"/>
  <c r="P280" i="4" s="1"/>
  <c r="N280" i="4"/>
  <c r="K280" i="4"/>
  <c r="G280" i="4"/>
  <c r="V279" i="4"/>
  <c r="R279" i="4"/>
  <c r="S279" i="4" s="1"/>
  <c r="Q279" i="4"/>
  <c r="P279" i="4"/>
  <c r="O279" i="4"/>
  <c r="N279" i="4"/>
  <c r="K279" i="4"/>
  <c r="G279" i="4"/>
  <c r="V278" i="4"/>
  <c r="R278" i="4"/>
  <c r="Q278" i="4"/>
  <c r="S278" i="4" s="1"/>
  <c r="O278" i="4"/>
  <c r="P278" i="4" s="1"/>
  <c r="N278" i="4"/>
  <c r="K278" i="4"/>
  <c r="G278" i="4"/>
  <c r="V277" i="4"/>
  <c r="R277" i="4"/>
  <c r="S277" i="4" s="1"/>
  <c r="Q277" i="4"/>
  <c r="P277" i="4"/>
  <c r="O277" i="4"/>
  <c r="N277" i="4"/>
  <c r="K277" i="4"/>
  <c r="G277" i="4"/>
  <c r="V276" i="4"/>
  <c r="R276" i="4"/>
  <c r="Q276" i="4"/>
  <c r="S276" i="4" s="1"/>
  <c r="O276" i="4"/>
  <c r="P276" i="4" s="1"/>
  <c r="N276" i="4"/>
  <c r="K276" i="4"/>
  <c r="G276" i="4"/>
  <c r="V275" i="4"/>
  <c r="R275" i="4"/>
  <c r="S275" i="4" s="1"/>
  <c r="Q275" i="4"/>
  <c r="P275" i="4"/>
  <c r="O275" i="4"/>
  <c r="N275" i="4"/>
  <c r="K275" i="4"/>
  <c r="G275" i="4"/>
  <c r="V274" i="4"/>
  <c r="R274" i="4"/>
  <c r="Q274" i="4"/>
  <c r="S274" i="4" s="1"/>
  <c r="O274" i="4"/>
  <c r="P274" i="4" s="1"/>
  <c r="N274" i="4"/>
  <c r="K274" i="4"/>
  <c r="G274" i="4"/>
  <c r="V273" i="4"/>
  <c r="R273" i="4"/>
  <c r="S273" i="4" s="1"/>
  <c r="Q273" i="4"/>
  <c r="P273" i="4"/>
  <c r="O273" i="4"/>
  <c r="N273" i="4"/>
  <c r="K273" i="4"/>
  <c r="G273" i="4"/>
  <c r="V272" i="4"/>
  <c r="R272" i="4"/>
  <c r="Q272" i="4"/>
  <c r="S272" i="4" s="1"/>
  <c r="O272" i="4"/>
  <c r="P272" i="4" s="1"/>
  <c r="N272" i="4"/>
  <c r="K272" i="4"/>
  <c r="G272" i="4"/>
  <c r="V271" i="4"/>
  <c r="R271" i="4"/>
  <c r="S271" i="4" s="1"/>
  <c r="Q271" i="4"/>
  <c r="P271" i="4"/>
  <c r="O271" i="4"/>
  <c r="N271" i="4"/>
  <c r="K271" i="4"/>
  <c r="G271" i="4"/>
  <c r="V270" i="4"/>
  <c r="R270" i="4"/>
  <c r="Q270" i="4"/>
  <c r="S270" i="4" s="1"/>
  <c r="O270" i="4"/>
  <c r="P270" i="4" s="1"/>
  <c r="N270" i="4"/>
  <c r="K270" i="4"/>
  <c r="G270" i="4"/>
  <c r="V269" i="4"/>
  <c r="R269" i="4"/>
  <c r="S269" i="4" s="1"/>
  <c r="Q269" i="4"/>
  <c r="P269" i="4"/>
  <c r="O269" i="4"/>
  <c r="N269" i="4"/>
  <c r="K269" i="4"/>
  <c r="G269" i="4"/>
  <c r="V268" i="4"/>
  <c r="R268" i="4"/>
  <c r="Q268" i="4"/>
  <c r="S268" i="4" s="1"/>
  <c r="O268" i="4"/>
  <c r="P268" i="4" s="1"/>
  <c r="N268" i="4"/>
  <c r="K268" i="4"/>
  <c r="G268" i="4"/>
  <c r="V267" i="4"/>
  <c r="R267" i="4"/>
  <c r="S267" i="4" s="1"/>
  <c r="Q267" i="4"/>
  <c r="P267" i="4"/>
  <c r="O267" i="4"/>
  <c r="N267" i="4"/>
  <c r="K267" i="4"/>
  <c r="G267" i="4"/>
  <c r="V266" i="4"/>
  <c r="R266" i="4"/>
  <c r="Q266" i="4"/>
  <c r="S266" i="4" s="1"/>
  <c r="O266" i="4"/>
  <c r="P266" i="4" s="1"/>
  <c r="N266" i="4"/>
  <c r="K266" i="4"/>
  <c r="G266" i="4"/>
  <c r="V265" i="4"/>
  <c r="R265" i="4"/>
  <c r="S265" i="4" s="1"/>
  <c r="Q265" i="4"/>
  <c r="P265" i="4"/>
  <c r="O265" i="4"/>
  <c r="N265" i="4"/>
  <c r="K265" i="4"/>
  <c r="G265" i="4"/>
  <c r="V264" i="4"/>
  <c r="R264" i="4"/>
  <c r="Q264" i="4"/>
  <c r="S264" i="4" s="1"/>
  <c r="O264" i="4"/>
  <c r="P264" i="4" s="1"/>
  <c r="N264" i="4"/>
  <c r="K264" i="4"/>
  <c r="G264" i="4"/>
  <c r="V263" i="4"/>
  <c r="R263" i="4"/>
  <c r="S263" i="4" s="1"/>
  <c r="Q263" i="4"/>
  <c r="P263" i="4"/>
  <c r="O263" i="4"/>
  <c r="N263" i="4"/>
  <c r="K263" i="4"/>
  <c r="G263" i="4"/>
  <c r="V262" i="4"/>
  <c r="R262" i="4"/>
  <c r="Q262" i="4"/>
  <c r="S262" i="4" s="1"/>
  <c r="O262" i="4"/>
  <c r="P262" i="4" s="1"/>
  <c r="N262" i="4"/>
  <c r="K262" i="4"/>
  <c r="G262" i="4"/>
  <c r="V261" i="4"/>
  <c r="R261" i="4"/>
  <c r="S261" i="4" s="1"/>
  <c r="Q261" i="4"/>
  <c r="P261" i="4"/>
  <c r="O261" i="4"/>
  <c r="N261" i="4"/>
  <c r="K261" i="4"/>
  <c r="G261" i="4"/>
  <c r="V260" i="4"/>
  <c r="R260" i="4"/>
  <c r="Q260" i="4"/>
  <c r="S260" i="4" s="1"/>
  <c r="O260" i="4"/>
  <c r="P260" i="4" s="1"/>
  <c r="N260" i="4"/>
  <c r="K260" i="4"/>
  <c r="G260" i="4"/>
  <c r="V259" i="4"/>
  <c r="R259" i="4"/>
  <c r="S259" i="4" s="1"/>
  <c r="Q259" i="4"/>
  <c r="P259" i="4"/>
  <c r="O259" i="4"/>
  <c r="N259" i="4"/>
  <c r="K259" i="4"/>
  <c r="G259" i="4"/>
  <c r="V258" i="4"/>
  <c r="R258" i="4"/>
  <c r="Q258" i="4"/>
  <c r="S258" i="4" s="1"/>
  <c r="O258" i="4"/>
  <c r="P258" i="4" s="1"/>
  <c r="N258" i="4"/>
  <c r="K258" i="4"/>
  <c r="G258" i="4"/>
  <c r="V257" i="4"/>
  <c r="R257" i="4"/>
  <c r="S257" i="4" s="1"/>
  <c r="Q257" i="4"/>
  <c r="P257" i="4"/>
  <c r="O257" i="4"/>
  <c r="N257" i="4"/>
  <c r="K257" i="4"/>
  <c r="G257" i="4"/>
  <c r="V256" i="4"/>
  <c r="R256" i="4"/>
  <c r="Q256" i="4"/>
  <c r="S256" i="4" s="1"/>
  <c r="O256" i="4"/>
  <c r="P256" i="4" s="1"/>
  <c r="N256" i="4"/>
  <c r="K256" i="4"/>
  <c r="G256" i="4"/>
  <c r="V255" i="4"/>
  <c r="R255" i="4"/>
  <c r="S255" i="4" s="1"/>
  <c r="Q255" i="4"/>
  <c r="P255" i="4"/>
  <c r="O255" i="4"/>
  <c r="N255" i="4"/>
  <c r="K255" i="4"/>
  <c r="G255" i="4"/>
  <c r="V254" i="4"/>
  <c r="R254" i="4"/>
  <c r="Q254" i="4"/>
  <c r="S254" i="4" s="1"/>
  <c r="O254" i="4"/>
  <c r="P254" i="4" s="1"/>
  <c r="N254" i="4"/>
  <c r="K254" i="4"/>
  <c r="G254" i="4"/>
  <c r="V253" i="4"/>
  <c r="R253" i="4"/>
  <c r="S253" i="4" s="1"/>
  <c r="Q253" i="4"/>
  <c r="P253" i="4"/>
  <c r="O253" i="4"/>
  <c r="N253" i="4"/>
  <c r="K253" i="4"/>
  <c r="G253" i="4"/>
  <c r="V252" i="4"/>
  <c r="R252" i="4"/>
  <c r="Q252" i="4"/>
  <c r="S252" i="4" s="1"/>
  <c r="O252" i="4"/>
  <c r="P252" i="4" s="1"/>
  <c r="N252" i="4"/>
  <c r="K252" i="4"/>
  <c r="G252" i="4"/>
  <c r="V251" i="4"/>
  <c r="R251" i="4"/>
  <c r="S251" i="4" s="1"/>
  <c r="Q251" i="4"/>
  <c r="P251" i="4"/>
  <c r="O251" i="4"/>
  <c r="N251" i="4"/>
  <c r="K251" i="4"/>
  <c r="G251" i="4"/>
  <c r="V250" i="4"/>
  <c r="R250" i="4"/>
  <c r="Q250" i="4"/>
  <c r="S250" i="4" s="1"/>
  <c r="O250" i="4"/>
  <c r="P250" i="4" s="1"/>
  <c r="N250" i="4"/>
  <c r="K250" i="4"/>
  <c r="G250" i="4"/>
  <c r="V249" i="4"/>
  <c r="R249" i="4"/>
  <c r="S249" i="4" s="1"/>
  <c r="Q249" i="4"/>
  <c r="P249" i="4"/>
  <c r="O249" i="4"/>
  <c r="N249" i="4"/>
  <c r="K249" i="4"/>
  <c r="G249" i="4"/>
  <c r="V248" i="4"/>
  <c r="R248" i="4"/>
  <c r="Q248" i="4"/>
  <c r="S248" i="4" s="1"/>
  <c r="O248" i="4"/>
  <c r="P248" i="4" s="1"/>
  <c r="N248" i="4"/>
  <c r="K248" i="4"/>
  <c r="G248" i="4"/>
  <c r="V247" i="4"/>
  <c r="R247" i="4"/>
  <c r="S247" i="4" s="1"/>
  <c r="Q247" i="4"/>
  <c r="P247" i="4"/>
  <c r="O247" i="4"/>
  <c r="N247" i="4"/>
  <c r="K247" i="4"/>
  <c r="G247" i="4"/>
  <c r="V246" i="4"/>
  <c r="R246" i="4"/>
  <c r="Q246" i="4"/>
  <c r="S246" i="4" s="1"/>
  <c r="O246" i="4"/>
  <c r="P246" i="4" s="1"/>
  <c r="N246" i="4"/>
  <c r="K246" i="4"/>
  <c r="G246" i="4"/>
  <c r="V245" i="4"/>
  <c r="R245" i="4"/>
  <c r="S245" i="4" s="1"/>
  <c r="Q245" i="4"/>
  <c r="P245" i="4"/>
  <c r="O245" i="4"/>
  <c r="N245" i="4"/>
  <c r="K245" i="4"/>
  <c r="G245" i="4"/>
  <c r="V244" i="4"/>
  <c r="R244" i="4"/>
  <c r="Q244" i="4"/>
  <c r="S244" i="4" s="1"/>
  <c r="O244" i="4"/>
  <c r="P244" i="4" s="1"/>
  <c r="N244" i="4"/>
  <c r="K244" i="4"/>
  <c r="G244" i="4"/>
  <c r="V243" i="4"/>
  <c r="R243" i="4"/>
  <c r="S243" i="4" s="1"/>
  <c r="Q243" i="4"/>
  <c r="P243" i="4"/>
  <c r="O243" i="4"/>
  <c r="N243" i="4"/>
  <c r="K243" i="4"/>
  <c r="G243" i="4"/>
  <c r="V242" i="4"/>
  <c r="R242" i="4"/>
  <c r="Q242" i="4"/>
  <c r="S242" i="4" s="1"/>
  <c r="O242" i="4"/>
  <c r="P242" i="4" s="1"/>
  <c r="N242" i="4"/>
  <c r="K242" i="4"/>
  <c r="G242" i="4"/>
  <c r="V241" i="4"/>
  <c r="R241" i="4"/>
  <c r="S241" i="4" s="1"/>
  <c r="Q241" i="4"/>
  <c r="P241" i="4"/>
  <c r="O241" i="4"/>
  <c r="N241" i="4"/>
  <c r="K241" i="4"/>
  <c r="G241" i="4"/>
  <c r="V240" i="4"/>
  <c r="R240" i="4"/>
  <c r="Q240" i="4"/>
  <c r="S240" i="4" s="1"/>
  <c r="O240" i="4"/>
  <c r="P240" i="4" s="1"/>
  <c r="N240" i="4"/>
  <c r="K240" i="4"/>
  <c r="G240" i="4"/>
  <c r="V239" i="4"/>
  <c r="R239" i="4"/>
  <c r="S239" i="4" s="1"/>
  <c r="Q239" i="4"/>
  <c r="P239" i="4"/>
  <c r="O239" i="4"/>
  <c r="N239" i="4"/>
  <c r="K239" i="4"/>
  <c r="G239" i="4"/>
  <c r="V238" i="4"/>
  <c r="R238" i="4"/>
  <c r="Q238" i="4"/>
  <c r="S238" i="4" s="1"/>
  <c r="O238" i="4"/>
  <c r="P238" i="4" s="1"/>
  <c r="N238" i="4"/>
  <c r="K238" i="4"/>
  <c r="G238" i="4"/>
  <c r="V237" i="4"/>
  <c r="R237" i="4"/>
  <c r="S237" i="4" s="1"/>
  <c r="Q237" i="4"/>
  <c r="P237" i="4"/>
  <c r="O237" i="4"/>
  <c r="N237" i="4"/>
  <c r="K237" i="4"/>
  <c r="G237" i="4"/>
  <c r="V236" i="4"/>
  <c r="R236" i="4"/>
  <c r="Q236" i="4"/>
  <c r="S236" i="4" s="1"/>
  <c r="O236" i="4"/>
  <c r="P236" i="4" s="1"/>
  <c r="N236" i="4"/>
  <c r="K236" i="4"/>
  <c r="G236" i="4"/>
  <c r="V235" i="4"/>
  <c r="R235" i="4"/>
  <c r="S235" i="4" s="1"/>
  <c r="Q235" i="4"/>
  <c r="P235" i="4"/>
  <c r="O235" i="4"/>
  <c r="N235" i="4"/>
  <c r="K235" i="4"/>
  <c r="G235" i="4"/>
  <c r="V234" i="4"/>
  <c r="R234" i="4"/>
  <c r="Q234" i="4"/>
  <c r="S234" i="4" s="1"/>
  <c r="O234" i="4"/>
  <c r="P234" i="4" s="1"/>
  <c r="N234" i="4"/>
  <c r="K234" i="4"/>
  <c r="G234" i="4"/>
  <c r="V233" i="4"/>
  <c r="R233" i="4"/>
  <c r="S233" i="4" s="1"/>
  <c r="Q233" i="4"/>
  <c r="P233" i="4"/>
  <c r="O233" i="4"/>
  <c r="N233" i="4"/>
  <c r="K233" i="4"/>
  <c r="G233" i="4"/>
  <c r="V232" i="4"/>
  <c r="R232" i="4"/>
  <c r="Q232" i="4"/>
  <c r="S232" i="4" s="1"/>
  <c r="O232" i="4"/>
  <c r="P232" i="4" s="1"/>
  <c r="N232" i="4"/>
  <c r="K232" i="4"/>
  <c r="G232" i="4"/>
  <c r="V231" i="4"/>
  <c r="R231" i="4"/>
  <c r="S231" i="4" s="1"/>
  <c r="Q231" i="4"/>
  <c r="P231" i="4"/>
  <c r="O231" i="4"/>
  <c r="N231" i="4"/>
  <c r="K231" i="4"/>
  <c r="G231" i="4"/>
  <c r="V230" i="4"/>
  <c r="R230" i="4"/>
  <c r="Q230" i="4"/>
  <c r="S230" i="4" s="1"/>
  <c r="O230" i="4"/>
  <c r="P230" i="4" s="1"/>
  <c r="N230" i="4"/>
  <c r="K230" i="4"/>
  <c r="G230" i="4"/>
  <c r="V229" i="4"/>
  <c r="R229" i="4"/>
  <c r="S229" i="4" s="1"/>
  <c r="Q229" i="4"/>
  <c r="P229" i="4"/>
  <c r="O229" i="4"/>
  <c r="N229" i="4"/>
  <c r="K229" i="4"/>
  <c r="G229" i="4"/>
  <c r="V228" i="4"/>
  <c r="R228" i="4"/>
  <c r="Q228" i="4"/>
  <c r="S228" i="4" s="1"/>
  <c r="O228" i="4"/>
  <c r="P228" i="4" s="1"/>
  <c r="N228" i="4"/>
  <c r="K228" i="4"/>
  <c r="G228" i="4"/>
  <c r="V227" i="4"/>
  <c r="R227" i="4"/>
  <c r="S227" i="4" s="1"/>
  <c r="Q227" i="4"/>
  <c r="P227" i="4"/>
  <c r="O227" i="4"/>
  <c r="N227" i="4"/>
  <c r="K227" i="4"/>
  <c r="G227" i="4"/>
  <c r="V226" i="4"/>
  <c r="R226" i="4"/>
  <c r="Q226" i="4"/>
  <c r="S226" i="4" s="1"/>
  <c r="O226" i="4"/>
  <c r="P226" i="4" s="1"/>
  <c r="N226" i="4"/>
  <c r="K226" i="4"/>
  <c r="G226" i="4"/>
  <c r="V225" i="4"/>
  <c r="R225" i="4"/>
  <c r="S225" i="4" s="1"/>
  <c r="Q225" i="4"/>
  <c r="P225" i="4"/>
  <c r="O225" i="4"/>
  <c r="N225" i="4"/>
  <c r="K225" i="4"/>
  <c r="G225" i="4"/>
  <c r="V224" i="4"/>
  <c r="R224" i="4"/>
  <c r="Q224" i="4"/>
  <c r="S224" i="4" s="1"/>
  <c r="O224" i="4"/>
  <c r="P224" i="4" s="1"/>
  <c r="N224" i="4"/>
  <c r="K224" i="4"/>
  <c r="G224" i="4"/>
  <c r="V223" i="4"/>
  <c r="R223" i="4"/>
  <c r="S223" i="4" s="1"/>
  <c r="Q223" i="4"/>
  <c r="P223" i="4"/>
  <c r="O223" i="4"/>
  <c r="N223" i="4"/>
  <c r="K223" i="4"/>
  <c r="G223" i="4"/>
  <c r="V222" i="4"/>
  <c r="R222" i="4"/>
  <c r="Q222" i="4"/>
  <c r="S222" i="4" s="1"/>
  <c r="O222" i="4"/>
  <c r="P222" i="4" s="1"/>
  <c r="N222" i="4"/>
  <c r="K222" i="4"/>
  <c r="G222" i="4"/>
  <c r="V221" i="4"/>
  <c r="R221" i="4"/>
  <c r="S221" i="4" s="1"/>
  <c r="Q221" i="4"/>
  <c r="P221" i="4"/>
  <c r="O221" i="4"/>
  <c r="N221" i="4"/>
  <c r="K221" i="4"/>
  <c r="G221" i="4"/>
  <c r="V220" i="4"/>
  <c r="R220" i="4"/>
  <c r="Q220" i="4"/>
  <c r="S220" i="4" s="1"/>
  <c r="O220" i="4"/>
  <c r="P220" i="4" s="1"/>
  <c r="N220" i="4"/>
  <c r="K220" i="4"/>
  <c r="G220" i="4"/>
  <c r="V219" i="4"/>
  <c r="R219" i="4"/>
  <c r="S219" i="4" s="1"/>
  <c r="Q219" i="4"/>
  <c r="P219" i="4"/>
  <c r="O219" i="4"/>
  <c r="N219" i="4"/>
  <c r="K219" i="4"/>
  <c r="G219" i="4"/>
  <c r="V218" i="4"/>
  <c r="R218" i="4"/>
  <c r="Q218" i="4"/>
  <c r="S218" i="4" s="1"/>
  <c r="O218" i="4"/>
  <c r="P218" i="4" s="1"/>
  <c r="N218" i="4"/>
  <c r="K218" i="4"/>
  <c r="G218" i="4"/>
  <c r="V217" i="4"/>
  <c r="R217" i="4"/>
  <c r="S217" i="4" s="1"/>
  <c r="Q217" i="4"/>
  <c r="P217" i="4"/>
  <c r="O217" i="4"/>
  <c r="N217" i="4"/>
  <c r="K217" i="4"/>
  <c r="G217" i="4"/>
  <c r="V216" i="4"/>
  <c r="R216" i="4"/>
  <c r="Q216" i="4"/>
  <c r="S216" i="4" s="1"/>
  <c r="O216" i="4"/>
  <c r="P216" i="4" s="1"/>
  <c r="N216" i="4"/>
  <c r="K216" i="4"/>
  <c r="G216" i="4"/>
  <c r="V215" i="4"/>
  <c r="R215" i="4"/>
  <c r="S215" i="4" s="1"/>
  <c r="Q215" i="4"/>
  <c r="P215" i="4"/>
  <c r="O215" i="4"/>
  <c r="N215" i="4"/>
  <c r="K215" i="4"/>
  <c r="G215" i="4"/>
  <c r="V214" i="4"/>
  <c r="R214" i="4"/>
  <c r="Q214" i="4"/>
  <c r="S214" i="4" s="1"/>
  <c r="O214" i="4"/>
  <c r="P214" i="4" s="1"/>
  <c r="N214" i="4"/>
  <c r="K214" i="4"/>
  <c r="G214" i="4"/>
  <c r="V213" i="4"/>
  <c r="R213" i="4"/>
  <c r="S213" i="4" s="1"/>
  <c r="Q213" i="4"/>
  <c r="P213" i="4"/>
  <c r="O213" i="4"/>
  <c r="N213" i="4"/>
  <c r="K213" i="4"/>
  <c r="G213" i="4"/>
  <c r="V212" i="4"/>
  <c r="R212" i="4"/>
  <c r="Q212" i="4"/>
  <c r="S212" i="4" s="1"/>
  <c r="O212" i="4"/>
  <c r="P212" i="4" s="1"/>
  <c r="N212" i="4"/>
  <c r="K212" i="4"/>
  <c r="G212" i="4"/>
  <c r="V211" i="4"/>
  <c r="R211" i="4"/>
  <c r="S211" i="4" s="1"/>
  <c r="Q211" i="4"/>
  <c r="P211" i="4"/>
  <c r="O211" i="4"/>
  <c r="N211" i="4"/>
  <c r="K211" i="4"/>
  <c r="G211" i="4"/>
  <c r="V210" i="4"/>
  <c r="R210" i="4"/>
  <c r="Q210" i="4"/>
  <c r="S210" i="4" s="1"/>
  <c r="O210" i="4"/>
  <c r="P210" i="4" s="1"/>
  <c r="N210" i="4"/>
  <c r="K210" i="4"/>
  <c r="G210" i="4"/>
  <c r="V209" i="4"/>
  <c r="R209" i="4"/>
  <c r="S209" i="4" s="1"/>
  <c r="Q209" i="4"/>
  <c r="P209" i="4"/>
  <c r="O209" i="4"/>
  <c r="N209" i="4"/>
  <c r="K209" i="4"/>
  <c r="G209" i="4"/>
  <c r="V208" i="4"/>
  <c r="R208" i="4"/>
  <c r="Q208" i="4"/>
  <c r="S208" i="4" s="1"/>
  <c r="O208" i="4"/>
  <c r="P208" i="4" s="1"/>
  <c r="N208" i="4"/>
  <c r="K208" i="4"/>
  <c r="G208" i="4"/>
  <c r="V207" i="4"/>
  <c r="R207" i="4"/>
  <c r="S207" i="4" s="1"/>
  <c r="Q207" i="4"/>
  <c r="P207" i="4"/>
  <c r="O207" i="4"/>
  <c r="N207" i="4"/>
  <c r="K207" i="4"/>
  <c r="G207" i="4"/>
  <c r="V206" i="4"/>
  <c r="R206" i="4"/>
  <c r="Q206" i="4"/>
  <c r="S206" i="4" s="1"/>
  <c r="O206" i="4"/>
  <c r="P206" i="4" s="1"/>
  <c r="N206" i="4"/>
  <c r="K206" i="4"/>
  <c r="G206" i="4"/>
  <c r="V205" i="4"/>
  <c r="R205" i="4"/>
  <c r="S205" i="4" s="1"/>
  <c r="Q205" i="4"/>
  <c r="P205" i="4"/>
  <c r="O205" i="4"/>
  <c r="N205" i="4"/>
  <c r="K205" i="4"/>
  <c r="G205" i="4"/>
  <c r="V204" i="4"/>
  <c r="R204" i="4"/>
  <c r="Q204" i="4"/>
  <c r="S204" i="4" s="1"/>
  <c r="O204" i="4"/>
  <c r="P204" i="4" s="1"/>
  <c r="N204" i="4"/>
  <c r="K204" i="4"/>
  <c r="G204" i="4"/>
  <c r="V203" i="4"/>
  <c r="R203" i="4"/>
  <c r="S203" i="4" s="1"/>
  <c r="Q203" i="4"/>
  <c r="P203" i="4"/>
  <c r="O203" i="4"/>
  <c r="N203" i="4"/>
  <c r="K203" i="4"/>
  <c r="G203" i="4"/>
  <c r="V202" i="4"/>
  <c r="R202" i="4"/>
  <c r="Q202" i="4"/>
  <c r="S202" i="4" s="1"/>
  <c r="O202" i="4"/>
  <c r="P202" i="4" s="1"/>
  <c r="N202" i="4"/>
  <c r="K202" i="4"/>
  <c r="G202" i="4"/>
  <c r="V201" i="4"/>
  <c r="R201" i="4"/>
  <c r="S201" i="4" s="1"/>
  <c r="Q201" i="4"/>
  <c r="P201" i="4"/>
  <c r="O201" i="4"/>
  <c r="N201" i="4"/>
  <c r="K201" i="4"/>
  <c r="G201" i="4"/>
  <c r="V200" i="4"/>
  <c r="R200" i="4"/>
  <c r="Q200" i="4"/>
  <c r="S200" i="4" s="1"/>
  <c r="O200" i="4"/>
  <c r="P200" i="4" s="1"/>
  <c r="N200" i="4"/>
  <c r="K200" i="4"/>
  <c r="G200" i="4"/>
  <c r="V199" i="4"/>
  <c r="R199" i="4"/>
  <c r="S199" i="4" s="1"/>
  <c r="Q199" i="4"/>
  <c r="P199" i="4"/>
  <c r="O199" i="4"/>
  <c r="N199" i="4"/>
  <c r="K199" i="4"/>
  <c r="G199" i="4"/>
  <c r="V198" i="4"/>
  <c r="R198" i="4"/>
  <c r="Q198" i="4"/>
  <c r="S198" i="4" s="1"/>
  <c r="O198" i="4"/>
  <c r="P198" i="4" s="1"/>
  <c r="N198" i="4"/>
  <c r="K198" i="4"/>
  <c r="G198" i="4"/>
  <c r="V197" i="4"/>
  <c r="R197" i="4"/>
  <c r="S197" i="4" s="1"/>
  <c r="Q197" i="4"/>
  <c r="P197" i="4"/>
  <c r="O197" i="4"/>
  <c r="N197" i="4"/>
  <c r="K197" i="4"/>
  <c r="G197" i="4"/>
  <c r="V196" i="4"/>
  <c r="R196" i="4"/>
  <c r="Q196" i="4"/>
  <c r="S196" i="4" s="1"/>
  <c r="O196" i="4"/>
  <c r="P196" i="4" s="1"/>
  <c r="N196" i="4"/>
  <c r="K196" i="4"/>
  <c r="G196" i="4"/>
  <c r="V195" i="4"/>
  <c r="R195" i="4"/>
  <c r="S195" i="4" s="1"/>
  <c r="Q195" i="4"/>
  <c r="P195" i="4"/>
  <c r="O195" i="4"/>
  <c r="N195" i="4"/>
  <c r="K195" i="4"/>
  <c r="G195" i="4"/>
  <c r="V194" i="4"/>
  <c r="R194" i="4"/>
  <c r="Q194" i="4"/>
  <c r="S194" i="4" s="1"/>
  <c r="O194" i="4"/>
  <c r="P194" i="4" s="1"/>
  <c r="N194" i="4"/>
  <c r="K194" i="4"/>
  <c r="G194" i="4"/>
  <c r="V193" i="4"/>
  <c r="R193" i="4"/>
  <c r="S193" i="4" s="1"/>
  <c r="Q193" i="4"/>
  <c r="P193" i="4"/>
  <c r="O193" i="4"/>
  <c r="N193" i="4"/>
  <c r="K193" i="4"/>
  <c r="G193" i="4"/>
  <c r="V192" i="4"/>
  <c r="R192" i="4"/>
  <c r="Q192" i="4"/>
  <c r="S192" i="4" s="1"/>
  <c r="O192" i="4"/>
  <c r="P192" i="4" s="1"/>
  <c r="N192" i="4"/>
  <c r="K192" i="4"/>
  <c r="G192" i="4"/>
  <c r="V191" i="4"/>
  <c r="R191" i="4"/>
  <c r="S191" i="4" s="1"/>
  <c r="Q191" i="4"/>
  <c r="P191" i="4"/>
  <c r="O191" i="4"/>
  <c r="N191" i="4"/>
  <c r="K191" i="4"/>
  <c r="G191" i="4"/>
  <c r="V190" i="4"/>
  <c r="R190" i="4"/>
  <c r="Q190" i="4"/>
  <c r="S190" i="4" s="1"/>
  <c r="O190" i="4"/>
  <c r="P190" i="4" s="1"/>
  <c r="N190" i="4"/>
  <c r="K190" i="4"/>
  <c r="G190" i="4"/>
  <c r="V189" i="4"/>
  <c r="R189" i="4"/>
  <c r="S189" i="4" s="1"/>
  <c r="Q189" i="4"/>
  <c r="P189" i="4"/>
  <c r="O189" i="4"/>
  <c r="N189" i="4"/>
  <c r="K189" i="4"/>
  <c r="G189" i="4"/>
  <c r="V188" i="4"/>
  <c r="R188" i="4"/>
  <c r="Q188" i="4"/>
  <c r="S188" i="4" s="1"/>
  <c r="O188" i="4"/>
  <c r="P188" i="4" s="1"/>
  <c r="N188" i="4"/>
  <c r="K188" i="4"/>
  <c r="G188" i="4"/>
  <c r="V187" i="4"/>
  <c r="R187" i="4"/>
  <c r="S187" i="4" s="1"/>
  <c r="Q187" i="4"/>
  <c r="P187" i="4"/>
  <c r="O187" i="4"/>
  <c r="N187" i="4"/>
  <c r="K187" i="4"/>
  <c r="G187" i="4"/>
  <c r="V186" i="4"/>
  <c r="R186" i="4"/>
  <c r="Q186" i="4"/>
  <c r="S186" i="4" s="1"/>
  <c r="O186" i="4"/>
  <c r="P186" i="4" s="1"/>
  <c r="N186" i="4"/>
  <c r="K186" i="4"/>
  <c r="G186" i="4"/>
  <c r="V185" i="4"/>
  <c r="R185" i="4"/>
  <c r="S185" i="4" s="1"/>
  <c r="Q185" i="4"/>
  <c r="P185" i="4"/>
  <c r="O185" i="4"/>
  <c r="N185" i="4"/>
  <c r="K185" i="4"/>
  <c r="G185" i="4"/>
  <c r="V184" i="4"/>
  <c r="R184" i="4"/>
  <c r="Q184" i="4"/>
  <c r="S184" i="4" s="1"/>
  <c r="O184" i="4"/>
  <c r="P184" i="4" s="1"/>
  <c r="N184" i="4"/>
  <c r="K184" i="4"/>
  <c r="G184" i="4"/>
  <c r="V183" i="4"/>
  <c r="R183" i="4"/>
  <c r="S183" i="4" s="1"/>
  <c r="Q183" i="4"/>
  <c r="P183" i="4"/>
  <c r="O183" i="4"/>
  <c r="N183" i="4"/>
  <c r="K183" i="4"/>
  <c r="G183" i="4"/>
  <c r="V182" i="4"/>
  <c r="R182" i="4"/>
  <c r="Q182" i="4"/>
  <c r="S182" i="4" s="1"/>
  <c r="O182" i="4"/>
  <c r="P182" i="4" s="1"/>
  <c r="N182" i="4"/>
  <c r="K182" i="4"/>
  <c r="G182" i="4"/>
  <c r="V181" i="4"/>
  <c r="R181" i="4"/>
  <c r="S181" i="4" s="1"/>
  <c r="Q181" i="4"/>
  <c r="P181" i="4"/>
  <c r="O181" i="4"/>
  <c r="N181" i="4"/>
  <c r="K181" i="4"/>
  <c r="G181" i="4"/>
  <c r="V180" i="4"/>
  <c r="R180" i="4"/>
  <c r="Q180" i="4"/>
  <c r="S180" i="4" s="1"/>
  <c r="O180" i="4"/>
  <c r="P180" i="4" s="1"/>
  <c r="N180" i="4"/>
  <c r="K180" i="4"/>
  <c r="G180" i="4"/>
  <c r="V179" i="4"/>
  <c r="R179" i="4"/>
  <c r="S179" i="4" s="1"/>
  <c r="Q179" i="4"/>
  <c r="P179" i="4"/>
  <c r="O179" i="4"/>
  <c r="N179" i="4"/>
  <c r="K179" i="4"/>
  <c r="G179" i="4"/>
  <c r="V178" i="4"/>
  <c r="R178" i="4"/>
  <c r="Q178" i="4"/>
  <c r="S178" i="4" s="1"/>
  <c r="O178" i="4"/>
  <c r="P178" i="4" s="1"/>
  <c r="N178" i="4"/>
  <c r="K178" i="4"/>
  <c r="G178" i="4"/>
  <c r="V177" i="4"/>
  <c r="R177" i="4"/>
  <c r="S177" i="4" s="1"/>
  <c r="Q177" i="4"/>
  <c r="P177" i="4"/>
  <c r="O177" i="4"/>
  <c r="N177" i="4"/>
  <c r="K177" i="4"/>
  <c r="G177" i="4"/>
  <c r="V176" i="4"/>
  <c r="R176" i="4"/>
  <c r="Q176" i="4"/>
  <c r="S176" i="4" s="1"/>
  <c r="O176" i="4"/>
  <c r="P176" i="4" s="1"/>
  <c r="N176" i="4"/>
  <c r="K176" i="4"/>
  <c r="G176" i="4"/>
  <c r="V175" i="4"/>
  <c r="R175" i="4"/>
  <c r="S175" i="4" s="1"/>
  <c r="Q175" i="4"/>
  <c r="P175" i="4"/>
  <c r="O175" i="4"/>
  <c r="N175" i="4"/>
  <c r="K175" i="4"/>
  <c r="G175" i="4"/>
  <c r="V174" i="4"/>
  <c r="R174" i="4"/>
  <c r="Q174" i="4"/>
  <c r="S174" i="4" s="1"/>
  <c r="O174" i="4"/>
  <c r="P174" i="4" s="1"/>
  <c r="N174" i="4"/>
  <c r="K174" i="4"/>
  <c r="G174" i="4"/>
  <c r="V173" i="4"/>
  <c r="R173" i="4"/>
  <c r="S173" i="4" s="1"/>
  <c r="Q173" i="4"/>
  <c r="P173" i="4"/>
  <c r="O173" i="4"/>
  <c r="N173" i="4"/>
  <c r="K173" i="4"/>
  <c r="G173" i="4"/>
  <c r="V172" i="4"/>
  <c r="R172" i="4"/>
  <c r="Q172" i="4"/>
  <c r="S172" i="4" s="1"/>
  <c r="O172" i="4"/>
  <c r="P172" i="4" s="1"/>
  <c r="N172" i="4"/>
  <c r="K172" i="4"/>
  <c r="G172" i="4"/>
  <c r="V171" i="4"/>
  <c r="R171" i="4"/>
  <c r="S171" i="4" s="1"/>
  <c r="Q171" i="4"/>
  <c r="P171" i="4"/>
  <c r="O171" i="4"/>
  <c r="N171" i="4"/>
  <c r="K171" i="4"/>
  <c r="G171" i="4"/>
  <c r="V170" i="4"/>
  <c r="R170" i="4"/>
  <c r="Q170" i="4"/>
  <c r="S170" i="4" s="1"/>
  <c r="O170" i="4"/>
  <c r="P170" i="4" s="1"/>
  <c r="N170" i="4"/>
  <c r="K170" i="4"/>
  <c r="G170" i="4"/>
  <c r="V169" i="4"/>
  <c r="R169" i="4"/>
  <c r="S169" i="4" s="1"/>
  <c r="Q169" i="4"/>
  <c r="P169" i="4"/>
  <c r="O169" i="4"/>
  <c r="N169" i="4"/>
  <c r="K169" i="4"/>
  <c r="G169" i="4"/>
  <c r="V168" i="4"/>
  <c r="R168" i="4"/>
  <c r="Q168" i="4"/>
  <c r="S168" i="4" s="1"/>
  <c r="O168" i="4"/>
  <c r="P168" i="4" s="1"/>
  <c r="N168" i="4"/>
  <c r="K168" i="4"/>
  <c r="G168" i="4"/>
  <c r="V167" i="4"/>
  <c r="R167" i="4"/>
  <c r="Q167" i="4"/>
  <c r="O167" i="4"/>
  <c r="P167" i="4" s="1"/>
  <c r="N167" i="4"/>
  <c r="K167" i="4"/>
  <c r="G167" i="4"/>
  <c r="V166" i="4"/>
  <c r="R166" i="4"/>
  <c r="S166" i="4" s="1"/>
  <c r="Q166" i="4"/>
  <c r="P166" i="4"/>
  <c r="O166" i="4"/>
  <c r="N166" i="4"/>
  <c r="K166" i="4"/>
  <c r="G166" i="4"/>
  <c r="V165" i="4"/>
  <c r="R165" i="4"/>
  <c r="Q165" i="4"/>
  <c r="S165" i="4" s="1"/>
  <c r="O165" i="4"/>
  <c r="P165" i="4" s="1"/>
  <c r="N165" i="4"/>
  <c r="K165" i="4"/>
  <c r="G165" i="4"/>
  <c r="V164" i="4"/>
  <c r="R164" i="4"/>
  <c r="S164" i="4" s="1"/>
  <c r="Q164" i="4"/>
  <c r="P164" i="4"/>
  <c r="O164" i="4"/>
  <c r="N164" i="4"/>
  <c r="K164" i="4"/>
  <c r="G164" i="4"/>
  <c r="V163" i="4"/>
  <c r="R163" i="4"/>
  <c r="Q163" i="4"/>
  <c r="S163" i="4" s="1"/>
  <c r="O163" i="4"/>
  <c r="P163" i="4" s="1"/>
  <c r="N163" i="4"/>
  <c r="K163" i="4"/>
  <c r="G163" i="4"/>
  <c r="V162" i="4"/>
  <c r="R162" i="4"/>
  <c r="S162" i="4" s="1"/>
  <c r="Q162" i="4"/>
  <c r="P162" i="4"/>
  <c r="O162" i="4"/>
  <c r="N162" i="4"/>
  <c r="K162" i="4"/>
  <c r="G162" i="4"/>
  <c r="V161" i="4"/>
  <c r="R161" i="4"/>
  <c r="Q161" i="4"/>
  <c r="S161" i="4" s="1"/>
  <c r="O161" i="4"/>
  <c r="P161" i="4" s="1"/>
  <c r="N161" i="4"/>
  <c r="K161" i="4"/>
  <c r="G161" i="4"/>
  <c r="V160" i="4"/>
  <c r="R160" i="4"/>
  <c r="S160" i="4" s="1"/>
  <c r="Q160" i="4"/>
  <c r="P160" i="4"/>
  <c r="O160" i="4"/>
  <c r="N160" i="4"/>
  <c r="K160" i="4"/>
  <c r="G160" i="4"/>
  <c r="V159" i="4"/>
  <c r="R159" i="4"/>
  <c r="Q159" i="4"/>
  <c r="S159" i="4" s="1"/>
  <c r="O159" i="4"/>
  <c r="P159" i="4" s="1"/>
  <c r="N159" i="4"/>
  <c r="K159" i="4"/>
  <c r="G159" i="4"/>
  <c r="V158" i="4"/>
  <c r="R158" i="4"/>
  <c r="S158" i="4" s="1"/>
  <c r="Q158" i="4"/>
  <c r="P158" i="4"/>
  <c r="O158" i="4"/>
  <c r="N158" i="4"/>
  <c r="K158" i="4"/>
  <c r="G158" i="4"/>
  <c r="V157" i="4"/>
  <c r="R157" i="4"/>
  <c r="Q157" i="4"/>
  <c r="S157" i="4" s="1"/>
  <c r="O157" i="4"/>
  <c r="P157" i="4" s="1"/>
  <c r="N157" i="4"/>
  <c r="K157" i="4"/>
  <c r="G157" i="4"/>
  <c r="V156" i="4"/>
  <c r="R156" i="4"/>
  <c r="S156" i="4" s="1"/>
  <c r="Q156" i="4"/>
  <c r="P156" i="4"/>
  <c r="O156" i="4"/>
  <c r="N156" i="4"/>
  <c r="K156" i="4"/>
  <c r="G156" i="4"/>
  <c r="V155" i="4"/>
  <c r="R155" i="4"/>
  <c r="Q155" i="4"/>
  <c r="S155" i="4" s="1"/>
  <c r="O155" i="4"/>
  <c r="P155" i="4" s="1"/>
  <c r="N155" i="4"/>
  <c r="K155" i="4"/>
  <c r="G155" i="4"/>
  <c r="V154" i="4"/>
  <c r="R154" i="4"/>
  <c r="S154" i="4" s="1"/>
  <c r="Q154" i="4"/>
  <c r="P154" i="4"/>
  <c r="O154" i="4"/>
  <c r="N154" i="4"/>
  <c r="K154" i="4"/>
  <c r="G154" i="4"/>
  <c r="V153" i="4"/>
  <c r="R153" i="4"/>
  <c r="Q153" i="4"/>
  <c r="S153" i="4" s="1"/>
  <c r="O153" i="4"/>
  <c r="P153" i="4" s="1"/>
  <c r="N153" i="4"/>
  <c r="K153" i="4"/>
  <c r="G153" i="4"/>
  <c r="V152" i="4"/>
  <c r="R152" i="4"/>
  <c r="S152" i="4" s="1"/>
  <c r="Q152" i="4"/>
  <c r="P152" i="4"/>
  <c r="O152" i="4"/>
  <c r="N152" i="4"/>
  <c r="K152" i="4"/>
  <c r="G152" i="4"/>
  <c r="V151" i="4"/>
  <c r="R151" i="4"/>
  <c r="Q151" i="4"/>
  <c r="S151" i="4" s="1"/>
  <c r="O151" i="4"/>
  <c r="P151" i="4" s="1"/>
  <c r="N151" i="4"/>
  <c r="K151" i="4"/>
  <c r="G151" i="4"/>
  <c r="V150" i="4"/>
  <c r="R150" i="4"/>
  <c r="S150" i="4" s="1"/>
  <c r="Q150" i="4"/>
  <c r="P150" i="4"/>
  <c r="O150" i="4"/>
  <c r="N150" i="4"/>
  <c r="K150" i="4"/>
  <c r="G150" i="4"/>
  <c r="V149" i="4"/>
  <c r="R149" i="4"/>
  <c r="Q149" i="4"/>
  <c r="S149" i="4" s="1"/>
  <c r="O149" i="4"/>
  <c r="P149" i="4" s="1"/>
  <c r="N149" i="4"/>
  <c r="K149" i="4"/>
  <c r="G149" i="4"/>
  <c r="V148" i="4"/>
  <c r="R148" i="4"/>
  <c r="S148" i="4" s="1"/>
  <c r="Q148" i="4"/>
  <c r="P148" i="4"/>
  <c r="O148" i="4"/>
  <c r="N148" i="4"/>
  <c r="K148" i="4"/>
  <c r="G148" i="4"/>
  <c r="V147" i="4"/>
  <c r="R147" i="4"/>
  <c r="Q147" i="4"/>
  <c r="S147" i="4" s="1"/>
  <c r="O147" i="4"/>
  <c r="P147" i="4" s="1"/>
  <c r="N147" i="4"/>
  <c r="K147" i="4"/>
  <c r="G147" i="4"/>
  <c r="V146" i="4"/>
  <c r="R146" i="4"/>
  <c r="S146" i="4" s="1"/>
  <c r="Q146" i="4"/>
  <c r="P146" i="4"/>
  <c r="O146" i="4"/>
  <c r="N146" i="4"/>
  <c r="K146" i="4"/>
  <c r="G146" i="4"/>
  <c r="V145" i="4"/>
  <c r="R145" i="4"/>
  <c r="Q145" i="4"/>
  <c r="S145" i="4" s="1"/>
  <c r="O145" i="4"/>
  <c r="P145" i="4" s="1"/>
  <c r="N145" i="4"/>
  <c r="K145" i="4"/>
  <c r="G145" i="4"/>
  <c r="V144" i="4"/>
  <c r="R144" i="4"/>
  <c r="S144" i="4" s="1"/>
  <c r="Q144" i="4"/>
  <c r="P144" i="4"/>
  <c r="O144" i="4"/>
  <c r="N144" i="4"/>
  <c r="K144" i="4"/>
  <c r="G144" i="4"/>
  <c r="V143" i="4"/>
  <c r="R143" i="4"/>
  <c r="Q143" i="4"/>
  <c r="S143" i="4" s="1"/>
  <c r="O143" i="4"/>
  <c r="P143" i="4" s="1"/>
  <c r="N143" i="4"/>
  <c r="K143" i="4"/>
  <c r="G143" i="4"/>
  <c r="V142" i="4"/>
  <c r="R142" i="4"/>
  <c r="S142" i="4" s="1"/>
  <c r="Q142" i="4"/>
  <c r="P142" i="4"/>
  <c r="O142" i="4"/>
  <c r="N142" i="4"/>
  <c r="K142" i="4"/>
  <c r="G142" i="4"/>
  <c r="V141" i="4"/>
  <c r="R141" i="4"/>
  <c r="Q141" i="4"/>
  <c r="S141" i="4" s="1"/>
  <c r="O141" i="4"/>
  <c r="P141" i="4" s="1"/>
  <c r="N141" i="4"/>
  <c r="K141" i="4"/>
  <c r="G141" i="4"/>
  <c r="V140" i="4"/>
  <c r="R140" i="4"/>
  <c r="S140" i="4" s="1"/>
  <c r="Q140" i="4"/>
  <c r="P140" i="4"/>
  <c r="O140" i="4"/>
  <c r="N140" i="4"/>
  <c r="K140" i="4"/>
  <c r="G140" i="4"/>
  <c r="V139" i="4"/>
  <c r="R139" i="4"/>
  <c r="Q139" i="4"/>
  <c r="S139" i="4" s="1"/>
  <c r="O139" i="4"/>
  <c r="P139" i="4" s="1"/>
  <c r="N139" i="4"/>
  <c r="K139" i="4"/>
  <c r="G139" i="4"/>
  <c r="V138" i="4"/>
  <c r="R138" i="4"/>
  <c r="S138" i="4" s="1"/>
  <c r="Q138" i="4"/>
  <c r="P138" i="4"/>
  <c r="O138" i="4"/>
  <c r="N138" i="4"/>
  <c r="K138" i="4"/>
  <c r="G138" i="4"/>
  <c r="V137" i="4"/>
  <c r="R137" i="4"/>
  <c r="Q137" i="4"/>
  <c r="S137" i="4" s="1"/>
  <c r="O137" i="4"/>
  <c r="P137" i="4" s="1"/>
  <c r="N137" i="4"/>
  <c r="K137" i="4"/>
  <c r="G137" i="4"/>
  <c r="V136" i="4"/>
  <c r="R136" i="4"/>
  <c r="S136" i="4" s="1"/>
  <c r="Q136" i="4"/>
  <c r="P136" i="4"/>
  <c r="O136" i="4"/>
  <c r="N136" i="4"/>
  <c r="K136" i="4"/>
  <c r="G136" i="4"/>
  <c r="V135" i="4"/>
  <c r="R135" i="4"/>
  <c r="Q135" i="4"/>
  <c r="S135" i="4" s="1"/>
  <c r="O135" i="4"/>
  <c r="P135" i="4" s="1"/>
  <c r="N135" i="4"/>
  <c r="K135" i="4"/>
  <c r="G135" i="4"/>
  <c r="V134" i="4"/>
  <c r="R134" i="4"/>
  <c r="S134" i="4" s="1"/>
  <c r="Q134" i="4"/>
  <c r="P134" i="4"/>
  <c r="O134" i="4"/>
  <c r="N134" i="4"/>
  <c r="K134" i="4"/>
  <c r="G134" i="4"/>
  <c r="V133" i="4"/>
  <c r="R133" i="4"/>
  <c r="Q133" i="4"/>
  <c r="S133" i="4" s="1"/>
  <c r="O133" i="4"/>
  <c r="P133" i="4" s="1"/>
  <c r="N133" i="4"/>
  <c r="K133" i="4"/>
  <c r="G133" i="4"/>
  <c r="V132" i="4"/>
  <c r="R132" i="4"/>
  <c r="S132" i="4" s="1"/>
  <c r="Q132" i="4"/>
  <c r="P132" i="4"/>
  <c r="O132" i="4"/>
  <c r="N132" i="4"/>
  <c r="K132" i="4"/>
  <c r="G132" i="4"/>
  <c r="V131" i="4"/>
  <c r="R131" i="4"/>
  <c r="Q131" i="4"/>
  <c r="S131" i="4" s="1"/>
  <c r="O131" i="4"/>
  <c r="P131" i="4" s="1"/>
  <c r="N131" i="4"/>
  <c r="K131" i="4"/>
  <c r="G131" i="4"/>
  <c r="V130" i="4"/>
  <c r="R130" i="4"/>
  <c r="S130" i="4" s="1"/>
  <c r="Q130" i="4"/>
  <c r="P130" i="4"/>
  <c r="O130" i="4"/>
  <c r="N130" i="4"/>
  <c r="K130" i="4"/>
  <c r="G130" i="4"/>
  <c r="V129" i="4"/>
  <c r="R129" i="4"/>
  <c r="Q129" i="4"/>
  <c r="S129" i="4" s="1"/>
  <c r="O129" i="4"/>
  <c r="P129" i="4" s="1"/>
  <c r="N129" i="4"/>
  <c r="K129" i="4"/>
  <c r="G129" i="4"/>
  <c r="V128" i="4"/>
  <c r="R128" i="4"/>
  <c r="S128" i="4" s="1"/>
  <c r="Q128" i="4"/>
  <c r="P128" i="4"/>
  <c r="O128" i="4"/>
  <c r="N128" i="4"/>
  <c r="K128" i="4"/>
  <c r="G128" i="4"/>
  <c r="V127" i="4"/>
  <c r="R127" i="4"/>
  <c r="Q127" i="4"/>
  <c r="S127" i="4" s="1"/>
  <c r="O127" i="4"/>
  <c r="P127" i="4" s="1"/>
  <c r="N127" i="4"/>
  <c r="K127" i="4"/>
  <c r="G127" i="4"/>
  <c r="V126" i="4"/>
  <c r="R126" i="4"/>
  <c r="S126" i="4" s="1"/>
  <c r="Q126" i="4"/>
  <c r="P126" i="4"/>
  <c r="O126" i="4"/>
  <c r="N126" i="4"/>
  <c r="K126" i="4"/>
  <c r="G126" i="4"/>
  <c r="V125" i="4"/>
  <c r="R125" i="4"/>
  <c r="Q125" i="4"/>
  <c r="S125" i="4" s="1"/>
  <c r="O125" i="4"/>
  <c r="P125" i="4" s="1"/>
  <c r="N125" i="4"/>
  <c r="K125" i="4"/>
  <c r="G125" i="4"/>
  <c r="V124" i="4"/>
  <c r="R124" i="4"/>
  <c r="S124" i="4" s="1"/>
  <c r="Q124" i="4"/>
  <c r="P124" i="4"/>
  <c r="O124" i="4"/>
  <c r="N124" i="4"/>
  <c r="K124" i="4"/>
  <c r="G124" i="4"/>
  <c r="V123" i="4"/>
  <c r="R123" i="4"/>
  <c r="Q123" i="4"/>
  <c r="S123" i="4" s="1"/>
  <c r="O123" i="4"/>
  <c r="P123" i="4" s="1"/>
  <c r="N123" i="4"/>
  <c r="K123" i="4"/>
  <c r="G123" i="4"/>
  <c r="V122" i="4"/>
  <c r="R122" i="4"/>
  <c r="S122" i="4" s="1"/>
  <c r="Q122" i="4"/>
  <c r="P122" i="4"/>
  <c r="O122" i="4"/>
  <c r="N122" i="4"/>
  <c r="K122" i="4"/>
  <c r="G122" i="4"/>
  <c r="V121" i="4"/>
  <c r="R121" i="4"/>
  <c r="Q121" i="4"/>
  <c r="S121" i="4" s="1"/>
  <c r="O121" i="4"/>
  <c r="P121" i="4" s="1"/>
  <c r="N121" i="4"/>
  <c r="K121" i="4"/>
  <c r="G121" i="4"/>
  <c r="V120" i="4"/>
  <c r="R120" i="4"/>
  <c r="S120" i="4" s="1"/>
  <c r="Q120" i="4"/>
  <c r="P120" i="4"/>
  <c r="O120" i="4"/>
  <c r="N120" i="4"/>
  <c r="K120" i="4"/>
  <c r="G120" i="4"/>
  <c r="V119" i="4"/>
  <c r="R119" i="4"/>
  <c r="Q119" i="4"/>
  <c r="S119" i="4" s="1"/>
  <c r="O119" i="4"/>
  <c r="P119" i="4" s="1"/>
  <c r="N119" i="4"/>
  <c r="K119" i="4"/>
  <c r="G119" i="4"/>
  <c r="V118" i="4"/>
  <c r="R118" i="4"/>
  <c r="S118" i="4" s="1"/>
  <c r="Q118" i="4"/>
  <c r="P118" i="4"/>
  <c r="O118" i="4"/>
  <c r="N118" i="4"/>
  <c r="K118" i="4"/>
  <c r="G118" i="4"/>
  <c r="V117" i="4"/>
  <c r="R117" i="4"/>
  <c r="Q117" i="4"/>
  <c r="S117" i="4" s="1"/>
  <c r="O117" i="4"/>
  <c r="P117" i="4" s="1"/>
  <c r="N117" i="4"/>
  <c r="K117" i="4"/>
  <c r="G117" i="4"/>
  <c r="V116" i="4"/>
  <c r="R116" i="4"/>
  <c r="S116" i="4" s="1"/>
  <c r="Q116" i="4"/>
  <c r="P116" i="4"/>
  <c r="O116" i="4"/>
  <c r="N116" i="4"/>
  <c r="K116" i="4"/>
  <c r="G116" i="4"/>
  <c r="V115" i="4"/>
  <c r="R115" i="4"/>
  <c r="Q115" i="4"/>
  <c r="S115" i="4" s="1"/>
  <c r="O115" i="4"/>
  <c r="P115" i="4" s="1"/>
  <c r="N115" i="4"/>
  <c r="K115" i="4"/>
  <c r="G115" i="4"/>
  <c r="V114" i="4"/>
  <c r="R114" i="4"/>
  <c r="S114" i="4" s="1"/>
  <c r="Q114" i="4"/>
  <c r="P114" i="4"/>
  <c r="O114" i="4"/>
  <c r="N114" i="4"/>
  <c r="K114" i="4"/>
  <c r="G114" i="4"/>
  <c r="V113" i="4"/>
  <c r="R113" i="4"/>
  <c r="Q113" i="4"/>
  <c r="S113" i="4" s="1"/>
  <c r="O113" i="4"/>
  <c r="P113" i="4" s="1"/>
  <c r="N113" i="4"/>
  <c r="K113" i="4"/>
  <c r="G113" i="4"/>
  <c r="V112" i="4"/>
  <c r="R112" i="4"/>
  <c r="S112" i="4" s="1"/>
  <c r="Q112" i="4"/>
  <c r="P112" i="4"/>
  <c r="O112" i="4"/>
  <c r="N112" i="4"/>
  <c r="K112" i="4"/>
  <c r="G112" i="4"/>
  <c r="V111" i="4"/>
  <c r="R111" i="4"/>
  <c r="Q111" i="4"/>
  <c r="S111" i="4" s="1"/>
  <c r="O111" i="4"/>
  <c r="P111" i="4" s="1"/>
  <c r="N111" i="4"/>
  <c r="K111" i="4"/>
  <c r="G111" i="4"/>
  <c r="V110" i="4"/>
  <c r="R110" i="4"/>
  <c r="S110" i="4" s="1"/>
  <c r="Q110" i="4"/>
  <c r="P110" i="4"/>
  <c r="O110" i="4"/>
  <c r="N110" i="4"/>
  <c r="K110" i="4"/>
  <c r="G110" i="4"/>
  <c r="V109" i="4"/>
  <c r="R109" i="4"/>
  <c r="Q109" i="4"/>
  <c r="S109" i="4" s="1"/>
  <c r="O109" i="4"/>
  <c r="P109" i="4" s="1"/>
  <c r="N109" i="4"/>
  <c r="K109" i="4"/>
  <c r="G109" i="4"/>
  <c r="V108" i="4"/>
  <c r="R108" i="4"/>
  <c r="S108" i="4" s="1"/>
  <c r="Q108" i="4"/>
  <c r="P108" i="4"/>
  <c r="O108" i="4"/>
  <c r="N108" i="4"/>
  <c r="K108" i="4"/>
  <c r="G108" i="4"/>
  <c r="V107" i="4"/>
  <c r="R107" i="4"/>
  <c r="Q107" i="4"/>
  <c r="S107" i="4" s="1"/>
  <c r="O107" i="4"/>
  <c r="P107" i="4" s="1"/>
  <c r="N107" i="4"/>
  <c r="K107" i="4"/>
  <c r="G107" i="4"/>
  <c r="V106" i="4"/>
  <c r="R106" i="4"/>
  <c r="S106" i="4" s="1"/>
  <c r="Q106" i="4"/>
  <c r="P106" i="4"/>
  <c r="O106" i="4"/>
  <c r="N106" i="4"/>
  <c r="K106" i="4"/>
  <c r="G106" i="4"/>
  <c r="V105" i="4"/>
  <c r="R105" i="4"/>
  <c r="Q105" i="4"/>
  <c r="S105" i="4" s="1"/>
  <c r="O105" i="4"/>
  <c r="P105" i="4" s="1"/>
  <c r="N105" i="4"/>
  <c r="K105" i="4"/>
  <c r="G105" i="4"/>
  <c r="V104" i="4"/>
  <c r="R104" i="4"/>
  <c r="S104" i="4" s="1"/>
  <c r="Q104" i="4"/>
  <c r="P104" i="4"/>
  <c r="O104" i="4"/>
  <c r="N104" i="4"/>
  <c r="K104" i="4"/>
  <c r="G104" i="4"/>
  <c r="V103" i="4"/>
  <c r="R103" i="4"/>
  <c r="Q103" i="4"/>
  <c r="S103" i="4" s="1"/>
  <c r="O103" i="4"/>
  <c r="P103" i="4" s="1"/>
  <c r="N103" i="4"/>
  <c r="K103" i="4"/>
  <c r="G103" i="4"/>
  <c r="V102" i="4"/>
  <c r="R102" i="4"/>
  <c r="S102" i="4" s="1"/>
  <c r="Q102" i="4"/>
  <c r="P102" i="4"/>
  <c r="O102" i="4"/>
  <c r="N102" i="4"/>
  <c r="K102" i="4"/>
  <c r="G102" i="4"/>
  <c r="V101" i="4"/>
  <c r="R101" i="4"/>
  <c r="Q101" i="4"/>
  <c r="S101" i="4" s="1"/>
  <c r="O101" i="4"/>
  <c r="P101" i="4" s="1"/>
  <c r="N101" i="4"/>
  <c r="K101" i="4"/>
  <c r="G101" i="4"/>
  <c r="V100" i="4"/>
  <c r="R100" i="4"/>
  <c r="S100" i="4" s="1"/>
  <c r="Q100" i="4"/>
  <c r="P100" i="4"/>
  <c r="O100" i="4"/>
  <c r="N100" i="4"/>
  <c r="K100" i="4"/>
  <c r="G100" i="4"/>
  <c r="V99" i="4"/>
  <c r="R99" i="4"/>
  <c r="Q99" i="4"/>
  <c r="S99" i="4" s="1"/>
  <c r="O99" i="4"/>
  <c r="P99" i="4" s="1"/>
  <c r="N99" i="4"/>
  <c r="K99" i="4"/>
  <c r="G99" i="4"/>
  <c r="V98" i="4"/>
  <c r="R98" i="4"/>
  <c r="S98" i="4" s="1"/>
  <c r="Q98" i="4"/>
  <c r="P98" i="4"/>
  <c r="O98" i="4"/>
  <c r="N98" i="4"/>
  <c r="K98" i="4"/>
  <c r="G98" i="4"/>
  <c r="V97" i="4"/>
  <c r="R97" i="4"/>
  <c r="Q97" i="4"/>
  <c r="S97" i="4" s="1"/>
  <c r="O97" i="4"/>
  <c r="P97" i="4" s="1"/>
  <c r="N97" i="4"/>
  <c r="K97" i="4"/>
  <c r="G97" i="4"/>
  <c r="V96" i="4"/>
  <c r="R96" i="4"/>
  <c r="S96" i="4" s="1"/>
  <c r="Q96" i="4"/>
  <c r="P96" i="4"/>
  <c r="O96" i="4"/>
  <c r="N96" i="4"/>
  <c r="K96" i="4"/>
  <c r="G96" i="4"/>
  <c r="V95" i="4"/>
  <c r="R95" i="4"/>
  <c r="Q95" i="4"/>
  <c r="S95" i="4" s="1"/>
  <c r="O95" i="4"/>
  <c r="P95" i="4" s="1"/>
  <c r="N95" i="4"/>
  <c r="K95" i="4"/>
  <c r="G95" i="4"/>
  <c r="V94" i="4"/>
  <c r="R94" i="4"/>
  <c r="S94" i="4" s="1"/>
  <c r="Q94" i="4"/>
  <c r="P94" i="4"/>
  <c r="O94" i="4"/>
  <c r="N94" i="4"/>
  <c r="K94" i="4"/>
  <c r="G94" i="4"/>
  <c r="V93" i="4"/>
  <c r="R93" i="4"/>
  <c r="Q93" i="4"/>
  <c r="S93" i="4" s="1"/>
  <c r="O93" i="4"/>
  <c r="P93" i="4" s="1"/>
  <c r="N93" i="4"/>
  <c r="K93" i="4"/>
  <c r="G93" i="4"/>
  <c r="V92" i="4"/>
  <c r="R92" i="4"/>
  <c r="S92" i="4" s="1"/>
  <c r="Q92" i="4"/>
  <c r="P92" i="4"/>
  <c r="O92" i="4"/>
  <c r="N92" i="4"/>
  <c r="K92" i="4"/>
  <c r="G92" i="4"/>
  <c r="V91" i="4"/>
  <c r="R91" i="4"/>
  <c r="Q91" i="4"/>
  <c r="S91" i="4" s="1"/>
  <c r="O91" i="4"/>
  <c r="P91" i="4" s="1"/>
  <c r="N91" i="4"/>
  <c r="K91" i="4"/>
  <c r="G91" i="4"/>
  <c r="V90" i="4"/>
  <c r="R90" i="4"/>
  <c r="S90" i="4" s="1"/>
  <c r="Q90" i="4"/>
  <c r="P90" i="4"/>
  <c r="O90" i="4"/>
  <c r="N90" i="4"/>
  <c r="K90" i="4"/>
  <c r="G90" i="4"/>
  <c r="V89" i="4"/>
  <c r="R89" i="4"/>
  <c r="Q89" i="4"/>
  <c r="S89" i="4" s="1"/>
  <c r="O89" i="4"/>
  <c r="P89" i="4" s="1"/>
  <c r="N89" i="4"/>
  <c r="K89" i="4"/>
  <c r="G89" i="4"/>
  <c r="V88" i="4"/>
  <c r="R88" i="4"/>
  <c r="S88" i="4" s="1"/>
  <c r="Q88" i="4"/>
  <c r="P88" i="4"/>
  <c r="O88" i="4"/>
  <c r="N88" i="4"/>
  <c r="K88" i="4"/>
  <c r="G88" i="4"/>
  <c r="V87" i="4"/>
  <c r="R87" i="4"/>
  <c r="Q87" i="4"/>
  <c r="S87" i="4" s="1"/>
  <c r="O87" i="4"/>
  <c r="P87" i="4" s="1"/>
  <c r="N87" i="4"/>
  <c r="K87" i="4"/>
  <c r="G87" i="4"/>
  <c r="V86" i="4"/>
  <c r="R86" i="4"/>
  <c r="S86" i="4" s="1"/>
  <c r="Q86" i="4"/>
  <c r="P86" i="4"/>
  <c r="O86" i="4"/>
  <c r="N86" i="4"/>
  <c r="K86" i="4"/>
  <c r="G86" i="4"/>
  <c r="V85" i="4"/>
  <c r="R85" i="4"/>
  <c r="Q85" i="4"/>
  <c r="S85" i="4" s="1"/>
  <c r="O85" i="4"/>
  <c r="P85" i="4" s="1"/>
  <c r="N85" i="4"/>
  <c r="K85" i="4"/>
  <c r="G85" i="4"/>
  <c r="V84" i="4"/>
  <c r="R84" i="4"/>
  <c r="S84" i="4" s="1"/>
  <c r="Q84" i="4"/>
  <c r="P84" i="4"/>
  <c r="O84" i="4"/>
  <c r="N84" i="4"/>
  <c r="K84" i="4"/>
  <c r="G84" i="4"/>
  <c r="V83" i="4"/>
  <c r="R83" i="4"/>
  <c r="Q83" i="4"/>
  <c r="S83" i="4" s="1"/>
  <c r="O83" i="4"/>
  <c r="P83" i="4" s="1"/>
  <c r="N83" i="4"/>
  <c r="K83" i="4"/>
  <c r="G83" i="4"/>
  <c r="V82" i="4"/>
  <c r="R82" i="4"/>
  <c r="S82" i="4" s="1"/>
  <c r="Q82" i="4"/>
  <c r="P82" i="4"/>
  <c r="O82" i="4"/>
  <c r="N82" i="4"/>
  <c r="K82" i="4"/>
  <c r="G82" i="4"/>
  <c r="V81" i="4"/>
  <c r="R81" i="4"/>
  <c r="Q81" i="4"/>
  <c r="S81" i="4" s="1"/>
  <c r="O81" i="4"/>
  <c r="P81" i="4" s="1"/>
  <c r="N81" i="4"/>
  <c r="K81" i="4"/>
  <c r="G81" i="4"/>
  <c r="V80" i="4"/>
  <c r="R80" i="4"/>
  <c r="S80" i="4" s="1"/>
  <c r="Q80" i="4"/>
  <c r="P80" i="4"/>
  <c r="O80" i="4"/>
  <c r="N80" i="4"/>
  <c r="K80" i="4"/>
  <c r="G80" i="4"/>
  <c r="V79" i="4"/>
  <c r="R79" i="4"/>
  <c r="Q79" i="4"/>
  <c r="S79" i="4" s="1"/>
  <c r="O79" i="4"/>
  <c r="P79" i="4" s="1"/>
  <c r="N79" i="4"/>
  <c r="K79" i="4"/>
  <c r="G79" i="4"/>
  <c r="V78" i="4"/>
  <c r="R78" i="4"/>
  <c r="S78" i="4" s="1"/>
  <c r="Q78" i="4"/>
  <c r="P78" i="4"/>
  <c r="O78" i="4"/>
  <c r="N78" i="4"/>
  <c r="K78" i="4"/>
  <c r="G78" i="4"/>
  <c r="V77" i="4"/>
  <c r="R77" i="4"/>
  <c r="Q77" i="4"/>
  <c r="S77" i="4" s="1"/>
  <c r="O77" i="4"/>
  <c r="P77" i="4" s="1"/>
  <c r="N77" i="4"/>
  <c r="K77" i="4"/>
  <c r="G77" i="4"/>
  <c r="V76" i="4"/>
  <c r="R76" i="4"/>
  <c r="S76" i="4" s="1"/>
  <c r="Q76" i="4"/>
  <c r="P76" i="4"/>
  <c r="O76" i="4"/>
  <c r="N76" i="4"/>
  <c r="K76" i="4"/>
  <c r="G76" i="4"/>
  <c r="V75" i="4"/>
  <c r="R75" i="4"/>
  <c r="Q75" i="4"/>
  <c r="S75" i="4" s="1"/>
  <c r="O75" i="4"/>
  <c r="P75" i="4" s="1"/>
  <c r="N75" i="4"/>
  <c r="K75" i="4"/>
  <c r="G75" i="4"/>
  <c r="V74" i="4"/>
  <c r="R74" i="4"/>
  <c r="S74" i="4" s="1"/>
  <c r="Q74" i="4"/>
  <c r="P74" i="4"/>
  <c r="O74" i="4"/>
  <c r="N74" i="4"/>
  <c r="K74" i="4"/>
  <c r="G74" i="4"/>
  <c r="V73" i="4"/>
  <c r="R73" i="4"/>
  <c r="Q73" i="4"/>
  <c r="S73" i="4" s="1"/>
  <c r="O73" i="4"/>
  <c r="P73" i="4" s="1"/>
  <c r="N73" i="4"/>
  <c r="K73" i="4"/>
  <c r="G73" i="4"/>
  <c r="V72" i="4"/>
  <c r="R72" i="4"/>
  <c r="S72" i="4" s="1"/>
  <c r="Q72" i="4"/>
  <c r="P72" i="4"/>
  <c r="O72" i="4"/>
  <c r="N72" i="4"/>
  <c r="K72" i="4"/>
  <c r="G72" i="4"/>
  <c r="V71" i="4"/>
  <c r="R71" i="4"/>
  <c r="Q71" i="4"/>
  <c r="S71" i="4" s="1"/>
  <c r="O71" i="4"/>
  <c r="P71" i="4" s="1"/>
  <c r="N71" i="4"/>
  <c r="K71" i="4"/>
  <c r="G71" i="4"/>
  <c r="V70" i="4"/>
  <c r="R70" i="4"/>
  <c r="S70" i="4" s="1"/>
  <c r="Q70" i="4"/>
  <c r="P70" i="4"/>
  <c r="O70" i="4"/>
  <c r="N70" i="4"/>
  <c r="K70" i="4"/>
  <c r="G70" i="4"/>
  <c r="V69" i="4"/>
  <c r="R69" i="4"/>
  <c r="Q69" i="4"/>
  <c r="S69" i="4" s="1"/>
  <c r="O69" i="4"/>
  <c r="P69" i="4" s="1"/>
  <c r="N69" i="4"/>
  <c r="K69" i="4"/>
  <c r="G69" i="4"/>
  <c r="V68" i="4"/>
  <c r="R68" i="4"/>
  <c r="S68" i="4" s="1"/>
  <c r="Q68" i="4"/>
  <c r="P68" i="4"/>
  <c r="O68" i="4"/>
  <c r="N68" i="4"/>
  <c r="K68" i="4"/>
  <c r="G68" i="4"/>
  <c r="V67" i="4"/>
  <c r="R67" i="4"/>
  <c r="Q67" i="4"/>
  <c r="S67" i="4" s="1"/>
  <c r="O67" i="4"/>
  <c r="P67" i="4" s="1"/>
  <c r="N67" i="4"/>
  <c r="K67" i="4"/>
  <c r="G67" i="4"/>
  <c r="V66" i="4"/>
  <c r="R66" i="4"/>
  <c r="S66" i="4" s="1"/>
  <c r="Q66" i="4"/>
  <c r="P66" i="4"/>
  <c r="O66" i="4"/>
  <c r="N66" i="4"/>
  <c r="K66" i="4"/>
  <c r="G66" i="4"/>
  <c r="V65" i="4"/>
  <c r="R65" i="4"/>
  <c r="Q65" i="4"/>
  <c r="S65" i="4" s="1"/>
  <c r="O65" i="4"/>
  <c r="P65" i="4" s="1"/>
  <c r="N65" i="4"/>
  <c r="K65" i="4"/>
  <c r="G65" i="4"/>
  <c r="V64" i="4"/>
  <c r="R64" i="4"/>
  <c r="S64" i="4" s="1"/>
  <c r="Q64" i="4"/>
  <c r="P64" i="4"/>
  <c r="O64" i="4"/>
  <c r="N64" i="4"/>
  <c r="K64" i="4"/>
  <c r="G64" i="4"/>
  <c r="V63" i="4"/>
  <c r="R63" i="4"/>
  <c r="Q63" i="4"/>
  <c r="S63" i="4" s="1"/>
  <c r="O63" i="4"/>
  <c r="P63" i="4" s="1"/>
  <c r="N63" i="4"/>
  <c r="K63" i="4"/>
  <c r="G63" i="4"/>
  <c r="V62" i="4"/>
  <c r="R62" i="4"/>
  <c r="S62" i="4" s="1"/>
  <c r="Q62" i="4"/>
  <c r="P62" i="4"/>
  <c r="O62" i="4"/>
  <c r="N62" i="4"/>
  <c r="K62" i="4"/>
  <c r="G62" i="4"/>
  <c r="V61" i="4"/>
  <c r="R61" i="4"/>
  <c r="Q61" i="4"/>
  <c r="S61" i="4" s="1"/>
  <c r="O61" i="4"/>
  <c r="P61" i="4" s="1"/>
  <c r="N61" i="4"/>
  <c r="K61" i="4"/>
  <c r="G61" i="4"/>
  <c r="V60" i="4"/>
  <c r="R60" i="4"/>
  <c r="S60" i="4" s="1"/>
  <c r="Q60" i="4"/>
  <c r="P60" i="4"/>
  <c r="O60" i="4"/>
  <c r="N60" i="4"/>
  <c r="K60" i="4"/>
  <c r="G60" i="4"/>
  <c r="V59" i="4"/>
  <c r="R59" i="4"/>
  <c r="Q59" i="4"/>
  <c r="S59" i="4" s="1"/>
  <c r="O59" i="4"/>
  <c r="P59" i="4" s="1"/>
  <c r="N59" i="4"/>
  <c r="K59" i="4"/>
  <c r="G59" i="4"/>
  <c r="V58" i="4"/>
  <c r="R58" i="4"/>
  <c r="S58" i="4" s="1"/>
  <c r="Q58" i="4"/>
  <c r="P58" i="4"/>
  <c r="O58" i="4"/>
  <c r="N58" i="4"/>
  <c r="K58" i="4"/>
  <c r="G58" i="4"/>
  <c r="V57" i="4"/>
  <c r="R57" i="4"/>
  <c r="Q57" i="4"/>
  <c r="S57" i="4" s="1"/>
  <c r="O57" i="4"/>
  <c r="P57" i="4" s="1"/>
  <c r="N57" i="4"/>
  <c r="K57" i="4"/>
  <c r="G57" i="4"/>
  <c r="V56" i="4"/>
  <c r="R56" i="4"/>
  <c r="S56" i="4" s="1"/>
  <c r="Q56" i="4"/>
  <c r="P56" i="4"/>
  <c r="O56" i="4"/>
  <c r="N56" i="4"/>
  <c r="K56" i="4"/>
  <c r="G56" i="4"/>
  <c r="V55" i="4"/>
  <c r="R55" i="4"/>
  <c r="Q55" i="4"/>
  <c r="S55" i="4" s="1"/>
  <c r="O55" i="4"/>
  <c r="P55" i="4" s="1"/>
  <c r="N55" i="4"/>
  <c r="K55" i="4"/>
  <c r="G55" i="4"/>
  <c r="V54" i="4"/>
  <c r="R54" i="4"/>
  <c r="S54" i="4" s="1"/>
  <c r="Q54" i="4"/>
  <c r="P54" i="4"/>
  <c r="O54" i="4"/>
  <c r="N54" i="4"/>
  <c r="K54" i="4"/>
  <c r="G54" i="4"/>
  <c r="V53" i="4"/>
  <c r="R53" i="4"/>
  <c r="Q53" i="4"/>
  <c r="S53" i="4" s="1"/>
  <c r="O53" i="4"/>
  <c r="P53" i="4" s="1"/>
  <c r="N53" i="4"/>
  <c r="K53" i="4"/>
  <c r="G53" i="4"/>
  <c r="V52" i="4"/>
  <c r="R52" i="4"/>
  <c r="S52" i="4" s="1"/>
  <c r="Q52" i="4"/>
  <c r="P52" i="4"/>
  <c r="O52" i="4"/>
  <c r="N52" i="4"/>
  <c r="K52" i="4"/>
  <c r="G52" i="4"/>
  <c r="V51" i="4"/>
  <c r="R51" i="4"/>
  <c r="Q51" i="4"/>
  <c r="S51" i="4" s="1"/>
  <c r="O51" i="4"/>
  <c r="P51" i="4" s="1"/>
  <c r="N51" i="4"/>
  <c r="K51" i="4"/>
  <c r="G51" i="4"/>
  <c r="V50" i="4"/>
  <c r="R50" i="4"/>
  <c r="S50" i="4" s="1"/>
  <c r="Q50" i="4"/>
  <c r="P50" i="4"/>
  <c r="O50" i="4"/>
  <c r="N50" i="4"/>
  <c r="K50" i="4"/>
  <c r="G50" i="4"/>
  <c r="V49" i="4"/>
  <c r="R49" i="4"/>
  <c r="Q49" i="4"/>
  <c r="S49" i="4" s="1"/>
  <c r="O49" i="4"/>
  <c r="P49" i="4" s="1"/>
  <c r="N49" i="4"/>
  <c r="K49" i="4"/>
  <c r="G49" i="4"/>
  <c r="V48" i="4"/>
  <c r="R48" i="4"/>
  <c r="S48" i="4" s="1"/>
  <c r="Q48" i="4"/>
  <c r="P48" i="4"/>
  <c r="O48" i="4"/>
  <c r="N48" i="4"/>
  <c r="K48" i="4"/>
  <c r="G48" i="4"/>
  <c r="V47" i="4"/>
  <c r="R47" i="4"/>
  <c r="Q47" i="4"/>
  <c r="S47" i="4" s="1"/>
  <c r="O47" i="4"/>
  <c r="P47" i="4" s="1"/>
  <c r="N47" i="4"/>
  <c r="K47" i="4"/>
  <c r="G47" i="4"/>
  <c r="V46" i="4"/>
  <c r="R46" i="4"/>
  <c r="S46" i="4" s="1"/>
  <c r="Q46" i="4"/>
  <c r="P46" i="4"/>
  <c r="O46" i="4"/>
  <c r="N46" i="4"/>
  <c r="K46" i="4"/>
  <c r="G46" i="4"/>
  <c r="V45" i="4"/>
  <c r="R45" i="4"/>
  <c r="Q45" i="4"/>
  <c r="S45" i="4" s="1"/>
  <c r="O45" i="4"/>
  <c r="P45" i="4" s="1"/>
  <c r="N45" i="4"/>
  <c r="K45" i="4"/>
  <c r="G45" i="4"/>
  <c r="V44" i="4"/>
  <c r="R44" i="4"/>
  <c r="S44" i="4" s="1"/>
  <c r="Q44" i="4"/>
  <c r="P44" i="4"/>
  <c r="O44" i="4"/>
  <c r="N44" i="4"/>
  <c r="K44" i="4"/>
  <c r="G44" i="4"/>
  <c r="V43" i="4"/>
  <c r="R43" i="4"/>
  <c r="Q43" i="4"/>
  <c r="S43" i="4" s="1"/>
  <c r="O43" i="4"/>
  <c r="P43" i="4" s="1"/>
  <c r="N43" i="4"/>
  <c r="K43" i="4"/>
  <c r="G43" i="4"/>
  <c r="V42" i="4"/>
  <c r="R42" i="4"/>
  <c r="S42" i="4" s="1"/>
  <c r="Q42" i="4"/>
  <c r="P42" i="4"/>
  <c r="O42" i="4"/>
  <c r="N42" i="4"/>
  <c r="K42" i="4"/>
  <c r="G42" i="4"/>
  <c r="V41" i="4"/>
  <c r="R41" i="4"/>
  <c r="Q41" i="4"/>
  <c r="S41" i="4" s="1"/>
  <c r="O41" i="4"/>
  <c r="P41" i="4" s="1"/>
  <c r="N41" i="4"/>
  <c r="K41" i="4"/>
  <c r="G41" i="4"/>
  <c r="V40" i="4"/>
  <c r="R40" i="4"/>
  <c r="S40" i="4" s="1"/>
  <c r="Q40" i="4"/>
  <c r="P40" i="4"/>
  <c r="O40" i="4"/>
  <c r="N40" i="4"/>
  <c r="K40" i="4"/>
  <c r="G40" i="4"/>
  <c r="V39" i="4"/>
  <c r="R39" i="4"/>
  <c r="Q39" i="4"/>
  <c r="S39" i="4" s="1"/>
  <c r="O39" i="4"/>
  <c r="P39" i="4" s="1"/>
  <c r="N39" i="4"/>
  <c r="K39" i="4"/>
  <c r="G39" i="4"/>
  <c r="V38" i="4"/>
  <c r="R38" i="4"/>
  <c r="S38" i="4" s="1"/>
  <c r="Q38" i="4"/>
  <c r="P38" i="4"/>
  <c r="O38" i="4"/>
  <c r="N38" i="4"/>
  <c r="K38" i="4"/>
  <c r="G38" i="4"/>
  <c r="V37" i="4"/>
  <c r="R37" i="4"/>
  <c r="Q37" i="4"/>
  <c r="S37" i="4" s="1"/>
  <c r="O37" i="4"/>
  <c r="P37" i="4" s="1"/>
  <c r="N37" i="4"/>
  <c r="K37" i="4"/>
  <c r="G37" i="4"/>
  <c r="V36" i="4"/>
  <c r="R36" i="4"/>
  <c r="S36" i="4" s="1"/>
  <c r="Q36" i="4"/>
  <c r="P36" i="4"/>
  <c r="O36" i="4"/>
  <c r="N36" i="4"/>
  <c r="K36" i="4"/>
  <c r="G36" i="4"/>
  <c r="V35" i="4"/>
  <c r="R35" i="4"/>
  <c r="Q35" i="4"/>
  <c r="S35" i="4" s="1"/>
  <c r="O35" i="4"/>
  <c r="P35" i="4" s="1"/>
  <c r="N35" i="4"/>
  <c r="K35" i="4"/>
  <c r="G35" i="4"/>
  <c r="V34" i="4"/>
  <c r="R34" i="4"/>
  <c r="S34" i="4" s="1"/>
  <c r="Q34" i="4"/>
  <c r="P34" i="4"/>
  <c r="O34" i="4"/>
  <c r="N34" i="4"/>
  <c r="K34" i="4"/>
  <c r="G34" i="4"/>
  <c r="V33" i="4"/>
  <c r="R33" i="4"/>
  <c r="Q33" i="4"/>
  <c r="S33" i="4" s="1"/>
  <c r="O33" i="4"/>
  <c r="P33" i="4" s="1"/>
  <c r="N33" i="4"/>
  <c r="K33" i="4"/>
  <c r="G33" i="4"/>
  <c r="V32" i="4"/>
  <c r="R32" i="4"/>
  <c r="S32" i="4" s="1"/>
  <c r="Q32" i="4"/>
  <c r="P32" i="4"/>
  <c r="O32" i="4"/>
  <c r="N32" i="4"/>
  <c r="K32" i="4"/>
  <c r="G32" i="4"/>
  <c r="V31" i="4"/>
  <c r="R31" i="4"/>
  <c r="Q31" i="4"/>
  <c r="S31" i="4" s="1"/>
  <c r="O31" i="4"/>
  <c r="P31" i="4" s="1"/>
  <c r="N31" i="4"/>
  <c r="K31" i="4"/>
  <c r="G31" i="4"/>
  <c r="V30" i="4"/>
  <c r="R30" i="4"/>
  <c r="S30" i="4" s="1"/>
  <c r="Q30" i="4"/>
  <c r="P30" i="4"/>
  <c r="O30" i="4"/>
  <c r="N30" i="4"/>
  <c r="K30" i="4"/>
  <c r="G30" i="4"/>
  <c r="V29" i="4"/>
  <c r="R29" i="4"/>
  <c r="Q29" i="4"/>
  <c r="S29" i="4" s="1"/>
  <c r="O29" i="4"/>
  <c r="P29" i="4" s="1"/>
  <c r="N29" i="4"/>
  <c r="K29" i="4"/>
  <c r="G29" i="4"/>
  <c r="V28" i="4"/>
  <c r="R28" i="4"/>
  <c r="S28" i="4" s="1"/>
  <c r="Q28" i="4"/>
  <c r="P28" i="4"/>
  <c r="O28" i="4"/>
  <c r="N28" i="4"/>
  <c r="K28" i="4"/>
  <c r="G28" i="4"/>
  <c r="V27" i="4"/>
  <c r="R27" i="4"/>
  <c r="Q27" i="4"/>
  <c r="S27" i="4" s="1"/>
  <c r="O27" i="4"/>
  <c r="P27" i="4" s="1"/>
  <c r="N27" i="4"/>
  <c r="K27" i="4"/>
  <c r="G27" i="4"/>
  <c r="V26" i="4"/>
  <c r="R26" i="4"/>
  <c r="S26" i="4" s="1"/>
  <c r="Q26" i="4"/>
  <c r="P26" i="4"/>
  <c r="O26" i="4"/>
  <c r="N26" i="4"/>
  <c r="K26" i="4"/>
  <c r="G26" i="4"/>
  <c r="V25" i="4"/>
  <c r="R25" i="4"/>
  <c r="Q25" i="4"/>
  <c r="S25" i="4" s="1"/>
  <c r="O25" i="4"/>
  <c r="P25" i="4" s="1"/>
  <c r="N25" i="4"/>
  <c r="K25" i="4"/>
  <c r="G25" i="4"/>
  <c r="V24" i="4"/>
  <c r="R24" i="4"/>
  <c r="S24" i="4" s="1"/>
  <c r="Q24" i="4"/>
  <c r="P24" i="4"/>
  <c r="O24" i="4"/>
  <c r="N24" i="4"/>
  <c r="K24" i="4"/>
  <c r="G24" i="4"/>
  <c r="V23" i="4"/>
  <c r="R23" i="4"/>
  <c r="Q23" i="4"/>
  <c r="S23" i="4" s="1"/>
  <c r="O23" i="4"/>
  <c r="P23" i="4" s="1"/>
  <c r="N23" i="4"/>
  <c r="K23" i="4"/>
  <c r="G23" i="4"/>
  <c r="V22" i="4"/>
  <c r="R22" i="4"/>
  <c r="S22" i="4" s="1"/>
  <c r="Q22" i="4"/>
  <c r="P22" i="4"/>
  <c r="O22" i="4"/>
  <c r="N22" i="4"/>
  <c r="K22" i="4"/>
  <c r="G22" i="4"/>
  <c r="V21" i="4"/>
  <c r="R21" i="4"/>
  <c r="Q21" i="4"/>
  <c r="S21" i="4" s="1"/>
  <c r="O21" i="4"/>
  <c r="P21" i="4" s="1"/>
  <c r="N21" i="4"/>
  <c r="K21" i="4"/>
  <c r="G21" i="4"/>
  <c r="V20" i="4"/>
  <c r="R20" i="4"/>
  <c r="S20" i="4" s="1"/>
  <c r="Q20" i="4"/>
  <c r="P20" i="4"/>
  <c r="O20" i="4"/>
  <c r="N20" i="4"/>
  <c r="K20" i="4"/>
  <c r="G20" i="4"/>
  <c r="V19" i="4"/>
  <c r="R19" i="4"/>
  <c r="Q19" i="4"/>
  <c r="S19" i="4" s="1"/>
  <c r="O19" i="4"/>
  <c r="P19" i="4" s="1"/>
  <c r="N19" i="4"/>
  <c r="K19" i="4"/>
  <c r="G19" i="4"/>
  <c r="V18" i="4"/>
  <c r="R18" i="4"/>
  <c r="S18" i="4" s="1"/>
  <c r="Q18" i="4"/>
  <c r="P18" i="4"/>
  <c r="O18" i="4"/>
  <c r="N18" i="4"/>
  <c r="K18" i="4"/>
  <c r="G18" i="4"/>
  <c r="V17" i="4"/>
  <c r="R17" i="4"/>
  <c r="Q17" i="4"/>
  <c r="S17" i="4" s="1"/>
  <c r="O17" i="4"/>
  <c r="P17" i="4" s="1"/>
  <c r="N17" i="4"/>
  <c r="K17" i="4"/>
  <c r="G17" i="4"/>
  <c r="V16" i="4"/>
  <c r="R16" i="4"/>
  <c r="S16" i="4" s="1"/>
  <c r="Q16" i="4"/>
  <c r="P16" i="4"/>
  <c r="O16" i="4"/>
  <c r="N16" i="4"/>
  <c r="K16" i="4"/>
  <c r="G16" i="4"/>
  <c r="V15" i="4"/>
  <c r="R15" i="4"/>
  <c r="Q15" i="4"/>
  <c r="S15" i="4" s="1"/>
  <c r="O15" i="4"/>
  <c r="P15" i="4" s="1"/>
  <c r="N15" i="4"/>
  <c r="K15" i="4"/>
  <c r="G15" i="4"/>
  <c r="V14" i="4"/>
  <c r="R14" i="4"/>
  <c r="S14" i="4" s="1"/>
  <c r="Q14" i="4"/>
  <c r="P14" i="4"/>
  <c r="O14" i="4"/>
  <c r="N14" i="4"/>
  <c r="K14" i="4"/>
  <c r="G14" i="4"/>
  <c r="V13" i="4"/>
  <c r="R13" i="4"/>
  <c r="Q13" i="4"/>
  <c r="S13" i="4" s="1"/>
  <c r="O13" i="4"/>
  <c r="P13" i="4" s="1"/>
  <c r="N13" i="4"/>
  <c r="K13" i="4"/>
  <c r="G13" i="4"/>
  <c r="V12" i="4"/>
  <c r="R12" i="4"/>
  <c r="S12" i="4" s="1"/>
  <c r="Q12" i="4"/>
  <c r="P12" i="4"/>
  <c r="O12" i="4"/>
  <c r="N12" i="4"/>
  <c r="K12" i="4"/>
  <c r="G12" i="4"/>
  <c r="V11" i="4"/>
  <c r="R11" i="4"/>
  <c r="Q11" i="4"/>
  <c r="S11" i="4" s="1"/>
  <c r="O11" i="4"/>
  <c r="P11" i="4" s="1"/>
  <c r="N11" i="4"/>
  <c r="K11" i="4"/>
  <c r="G11" i="4"/>
  <c r="V10" i="4"/>
  <c r="R10" i="4"/>
  <c r="S10" i="4" s="1"/>
  <c r="Q10" i="4"/>
  <c r="P10" i="4"/>
  <c r="O10" i="4"/>
  <c r="N10" i="4"/>
  <c r="K10" i="4"/>
  <c r="G10" i="4"/>
  <c r="V9" i="4"/>
  <c r="R9" i="4"/>
  <c r="Q9" i="4"/>
  <c r="S9" i="4" s="1"/>
  <c r="O9" i="4"/>
  <c r="P9" i="4" s="1"/>
  <c r="N9" i="4"/>
  <c r="K9" i="4"/>
  <c r="G9" i="4"/>
  <c r="V8" i="4"/>
  <c r="R8" i="4"/>
  <c r="S8" i="4" s="1"/>
  <c r="Q8" i="4"/>
  <c r="P8" i="4"/>
  <c r="O8" i="4"/>
  <c r="N8" i="4"/>
  <c r="K8" i="4"/>
  <c r="G8" i="4"/>
  <c r="V7" i="4"/>
  <c r="R7" i="4"/>
  <c r="Q7" i="4"/>
  <c r="S7" i="4" s="1"/>
  <c r="O7" i="4"/>
  <c r="P7" i="4" s="1"/>
  <c r="N7" i="4"/>
  <c r="K7" i="4"/>
  <c r="G7" i="4"/>
  <c r="V6" i="4"/>
  <c r="R6" i="4"/>
  <c r="S6" i="4" s="1"/>
  <c r="Q6" i="4"/>
  <c r="P6" i="4"/>
  <c r="O6" i="4"/>
  <c r="N6" i="4"/>
  <c r="K6" i="4"/>
  <c r="G6" i="4"/>
  <c r="V5" i="4"/>
  <c r="R5" i="4"/>
  <c r="Q5" i="4"/>
  <c r="S5" i="4" s="1"/>
  <c r="O5" i="4"/>
  <c r="P5" i="4" s="1"/>
  <c r="N5" i="4"/>
  <c r="K5" i="4"/>
  <c r="G5" i="4"/>
  <c r="V4" i="4"/>
  <c r="R4" i="4"/>
  <c r="S4" i="4" s="1"/>
  <c r="Q4" i="4"/>
  <c r="P4" i="4"/>
  <c r="O4" i="4"/>
  <c r="N4" i="4"/>
  <c r="K4" i="4"/>
  <c r="G4" i="4"/>
  <c r="V3" i="4"/>
  <c r="R3" i="4"/>
  <c r="Q3" i="4"/>
  <c r="S3" i="4" s="1"/>
  <c r="O3" i="4"/>
  <c r="P3" i="4" s="1"/>
  <c r="N3" i="4"/>
  <c r="K3" i="4"/>
  <c r="G3" i="4"/>
  <c r="V2" i="4"/>
  <c r="R2" i="4"/>
  <c r="S2" i="4" s="1"/>
  <c r="Q2" i="4"/>
  <c r="P2" i="4"/>
  <c r="O2" i="4"/>
  <c r="N2" i="4"/>
  <c r="K2" i="4"/>
  <c r="G2" i="4"/>
  <c r="S167" i="4" l="1"/>
  <c r="S1173" i="4"/>
  <c r="S1524" i="4"/>
  <c r="S1969" i="4"/>
  <c r="S2126" i="4"/>
</calcChain>
</file>

<file path=xl/sharedStrings.xml><?xml version="1.0" encoding="utf-8"?>
<sst xmlns="http://schemas.openxmlformats.org/spreadsheetml/2006/main" count="7059" uniqueCount="424">
  <si>
    <t>BRACKET</t>
  </si>
  <si>
    <t>PTS</t>
  </si>
  <si>
    <t>RNK</t>
  </si>
  <si>
    <t>PCT</t>
  </si>
  <si>
    <t xml:space="preserve">khespn02 </t>
  </si>
  <si>
    <t xml:space="preserve">khespn16 </t>
  </si>
  <si>
    <t xml:space="preserve">khespn08 </t>
  </si>
  <si>
    <t xml:space="preserve">khespn11 </t>
  </si>
  <si>
    <t xml:space="preserve">khespn04 </t>
  </si>
  <si>
    <t xml:space="preserve">khespn01 </t>
  </si>
  <si>
    <t xml:space="preserve">khespn24 </t>
  </si>
  <si>
    <t xml:space="preserve">khespn05 </t>
  </si>
  <si>
    <t xml:space="preserve">khespn25 </t>
  </si>
  <si>
    <t xml:space="preserve">khespn14 </t>
  </si>
  <si>
    <t xml:space="preserve">khespn22 </t>
  </si>
  <si>
    <t xml:space="preserve">khespn12 </t>
  </si>
  <si>
    <t xml:space="preserve">khespn06 </t>
  </si>
  <si>
    <t xml:space="preserve">khespn17 </t>
  </si>
  <si>
    <t xml:space="preserve">khespn15 </t>
  </si>
  <si>
    <t xml:space="preserve">khespn10 </t>
  </si>
  <si>
    <t xml:space="preserve">khespn03 </t>
  </si>
  <si>
    <t xml:space="preserve">khespn18 </t>
  </si>
  <si>
    <t xml:space="preserve">khespn19 </t>
  </si>
  <si>
    <t xml:space="preserve">khespn07 </t>
  </si>
  <si>
    <t xml:space="preserve">khespn09 </t>
  </si>
  <si>
    <t xml:space="preserve">khespn21 </t>
  </si>
  <si>
    <t xml:space="preserve">khespn23 </t>
  </si>
  <si>
    <t xml:space="preserve">khespn13 </t>
  </si>
  <si>
    <t xml:space="preserve">khespn20 </t>
  </si>
  <si>
    <t xml:space="preserve">Benson 13 </t>
  </si>
  <si>
    <t xml:space="preserve">ESPN 03 </t>
  </si>
  <si>
    <t xml:space="preserve">harmkenn 20 </t>
  </si>
  <si>
    <t xml:space="preserve">harmkenn 24 </t>
  </si>
  <si>
    <t xml:space="preserve">harmkenn 25 </t>
  </si>
  <si>
    <t xml:space="preserve">harmkenn 23 </t>
  </si>
  <si>
    <t xml:space="preserve">harmkenn 19 </t>
  </si>
  <si>
    <t xml:space="preserve">harmkenn 21 </t>
  </si>
  <si>
    <t xml:space="preserve">harmkenn 22 </t>
  </si>
  <si>
    <t xml:space="preserve">harmkenn 10 </t>
  </si>
  <si>
    <t xml:space="preserve">harmkenn 8 </t>
  </si>
  <si>
    <t xml:space="preserve">ESPN 04 </t>
  </si>
  <si>
    <t xml:space="preserve">harmkenn 17 </t>
  </si>
  <si>
    <t xml:space="preserve">ESPN 07 </t>
  </si>
  <si>
    <t xml:space="preserve">harmkenn 11 </t>
  </si>
  <si>
    <t xml:space="preserve">harmkenn 18 </t>
  </si>
  <si>
    <t xml:space="preserve">ESPN 01 </t>
  </si>
  <si>
    <t xml:space="preserve">ESPN 05 </t>
  </si>
  <si>
    <t xml:space="preserve">harmkenn 9 </t>
  </si>
  <si>
    <t xml:space="preserve">harmkenn 14 </t>
  </si>
  <si>
    <t xml:space="preserve">ESPN 06 </t>
  </si>
  <si>
    <t xml:space="preserve">ESPN 02 </t>
  </si>
  <si>
    <t xml:space="preserve">harmkenn 16 </t>
  </si>
  <si>
    <t xml:space="preserve">Benson 12 </t>
  </si>
  <si>
    <t xml:space="preserve">harmkenn 15 </t>
  </si>
  <si>
    <t xml:space="preserve">2016 ESPN 9 </t>
  </si>
  <si>
    <t xml:space="preserve">2016 ESPN 6 </t>
  </si>
  <si>
    <t xml:space="preserve">2016 ESPN 5 </t>
  </si>
  <si>
    <t xml:space="preserve">2016 ESPN X </t>
  </si>
  <si>
    <t xml:space="preserve">2016 ESPN 1 </t>
  </si>
  <si>
    <t xml:space="preserve">2016 ESPN 4 </t>
  </si>
  <si>
    <t xml:space="preserve">2016 ESPN 7 </t>
  </si>
  <si>
    <t xml:space="preserve">2016 ESPN 2 </t>
  </si>
  <si>
    <t xml:space="preserve">2016 ESPN 3 </t>
  </si>
  <si>
    <t xml:space="preserve">2016 ESPN 8 </t>
  </si>
  <si>
    <t>Date</t>
  </si>
  <si>
    <t>Year</t>
  </si>
  <si>
    <t>Round</t>
  </si>
  <si>
    <t>Region</t>
  </si>
  <si>
    <t>Winning Seed</t>
  </si>
  <si>
    <t>Winner</t>
  </si>
  <si>
    <t>wConf</t>
  </si>
  <si>
    <t>Winning Score</t>
  </si>
  <si>
    <t>Losing Seed</t>
  </si>
  <si>
    <t>Loser</t>
  </si>
  <si>
    <t>Lconf</t>
  </si>
  <si>
    <t>Losing Score</t>
  </si>
  <si>
    <t>Overtime</t>
  </si>
  <si>
    <t>MV</t>
  </si>
  <si>
    <t>SeD</t>
  </si>
  <si>
    <t>Upset</t>
  </si>
  <si>
    <t>LEW</t>
  </si>
  <si>
    <t>LAW</t>
  </si>
  <si>
    <t>LDW</t>
  </si>
  <si>
    <t>http://www.espn.com/mens-college-basketball/scoreboard</t>
  </si>
  <si>
    <t>East</t>
  </si>
  <si>
    <t>Georgetown</t>
  </si>
  <si>
    <t>Lehigh</t>
  </si>
  <si>
    <t>Loyola Chicago</t>
  </si>
  <si>
    <t>Iona</t>
  </si>
  <si>
    <t>SMU</t>
  </si>
  <si>
    <t>Old Dominion</t>
  </si>
  <si>
    <t>Temple</t>
  </si>
  <si>
    <t>Virginia Tech</t>
  </si>
  <si>
    <t>Midwest</t>
  </si>
  <si>
    <t>Oklahoma</t>
  </si>
  <si>
    <t>North Carolina A&amp;T</t>
  </si>
  <si>
    <t>Ohio St.</t>
  </si>
  <si>
    <t>Iowa St.</t>
  </si>
  <si>
    <t>Louisiana Tech</t>
  </si>
  <si>
    <t>Pittsburgh</t>
  </si>
  <si>
    <t>Southeast</t>
  </si>
  <si>
    <t>North Carolina</t>
  </si>
  <si>
    <t>Middle Tennessee</t>
  </si>
  <si>
    <t>Kansas</t>
  </si>
  <si>
    <t>Ohio</t>
  </si>
  <si>
    <t>Notre Dame</t>
  </si>
  <si>
    <t>Oregon St.</t>
  </si>
  <si>
    <t>West</t>
  </si>
  <si>
    <t>St. John's</t>
  </si>
  <si>
    <t>Southern</t>
  </si>
  <si>
    <t>UNLV</t>
  </si>
  <si>
    <t>San Diego St.</t>
  </si>
  <si>
    <t>Kentucky</t>
  </si>
  <si>
    <t>Washington</t>
  </si>
  <si>
    <t>Auburn</t>
  </si>
  <si>
    <t>Purdue</t>
  </si>
  <si>
    <t>Illinois St.</t>
  </si>
  <si>
    <t>USC</t>
  </si>
  <si>
    <t>Arkansas</t>
  </si>
  <si>
    <t>Iowa</t>
  </si>
  <si>
    <t>Georgia Tech</t>
  </si>
  <si>
    <t>Mercer</t>
  </si>
  <si>
    <t>Illinois</t>
  </si>
  <si>
    <t>Northeastern</t>
  </si>
  <si>
    <t>Georgia</t>
  </si>
  <si>
    <t>Wichita St.</t>
  </si>
  <si>
    <t>Syracuse</t>
  </si>
  <si>
    <t>DePaul</t>
  </si>
  <si>
    <t>Memphis</t>
  </si>
  <si>
    <t>Penn</t>
  </si>
  <si>
    <t>Duke</t>
  </si>
  <si>
    <t>Pepperdine</t>
  </si>
  <si>
    <t>UAB</t>
  </si>
  <si>
    <t>Michigan St.</t>
  </si>
  <si>
    <t>Michigan</t>
  </si>
  <si>
    <t>Fairleigh Dickinson</t>
  </si>
  <si>
    <t>Maryland</t>
  </si>
  <si>
    <t>Miami OH</t>
  </si>
  <si>
    <t>1 OT</t>
  </si>
  <si>
    <t>Villanova</t>
  </si>
  <si>
    <t>Dayton</t>
  </si>
  <si>
    <t>VCU</t>
  </si>
  <si>
    <t>Marshall</t>
  </si>
  <si>
    <t>North Carolina St.</t>
  </si>
  <si>
    <t>Nevada</t>
  </si>
  <si>
    <t>Alabama</t>
  </si>
  <si>
    <t>Arizona</t>
  </si>
  <si>
    <t>Navy</t>
  </si>
  <si>
    <t>LSU</t>
  </si>
  <si>
    <t>Boston College</t>
  </si>
  <si>
    <t>Texas Tech</t>
  </si>
  <si>
    <t>UTEP</t>
  </si>
  <si>
    <t>Tulsa</t>
  </si>
  <si>
    <t>Final Four</t>
  </si>
  <si>
    <t>Championship</t>
  </si>
  <si>
    <t>Mississippi Valley St.</t>
  </si>
  <si>
    <t>West Virginia</t>
  </si>
  <si>
    <t>Marist</t>
  </si>
  <si>
    <t>Ball St.</t>
  </si>
  <si>
    <t>Louisville</t>
  </si>
  <si>
    <t>Drexel</t>
  </si>
  <si>
    <t>Utah</t>
  </si>
  <si>
    <t>Missouri</t>
  </si>
  <si>
    <t>Bradley</t>
  </si>
  <si>
    <t>Virginia</t>
  </si>
  <si>
    <t>2 OT</t>
  </si>
  <si>
    <t>Jacksonville</t>
  </si>
  <si>
    <t>Cleveland St.</t>
  </si>
  <si>
    <t>Indiana</t>
  </si>
  <si>
    <t>Arkansas Little Rock</t>
  </si>
  <si>
    <t>Brown</t>
  </si>
  <si>
    <t>Saint Joseph's</t>
  </si>
  <si>
    <t>Richmond</t>
  </si>
  <si>
    <t>Akron</t>
  </si>
  <si>
    <t>Davidson</t>
  </si>
  <si>
    <t>Fairfield</t>
  </si>
  <si>
    <t>Xavier</t>
  </si>
  <si>
    <t>Western Kentucky</t>
  </si>
  <si>
    <t>Nebraska</t>
  </si>
  <si>
    <t>Montana St.</t>
  </si>
  <si>
    <t>Louisiana Monroe</t>
  </si>
  <si>
    <t>Little Rock</t>
  </si>
  <si>
    <t>Austin Peay</t>
  </si>
  <si>
    <t>TCU</t>
  </si>
  <si>
    <t>Texas A&amp;M</t>
  </si>
  <si>
    <t>San Diego</t>
  </si>
  <si>
    <t>Providence</t>
  </si>
  <si>
    <t>New Orleans</t>
  </si>
  <si>
    <t>BYU</t>
  </si>
  <si>
    <t>Idaho St.</t>
  </si>
  <si>
    <t>UCLA</t>
  </si>
  <si>
    <t>Central Michigan</t>
  </si>
  <si>
    <t>Wyoming</t>
  </si>
  <si>
    <t>Kansas St.</t>
  </si>
  <si>
    <t>Missouri St.</t>
  </si>
  <si>
    <t>Clemson</t>
  </si>
  <si>
    <t>Georgia Southern</t>
  </si>
  <si>
    <t>Florida</t>
  </si>
  <si>
    <t>Bucknell</t>
  </si>
  <si>
    <t>Houston</t>
  </si>
  <si>
    <t>Santa Clara</t>
  </si>
  <si>
    <t>Boston University</t>
  </si>
  <si>
    <t>La Salle</t>
  </si>
  <si>
    <t>Chattanooga</t>
  </si>
  <si>
    <t>Charlotte</t>
  </si>
  <si>
    <t>North Texas</t>
  </si>
  <si>
    <t>Boise St.</t>
  </si>
  <si>
    <t>Rhode Island</t>
  </si>
  <si>
    <t>Loyola Marymount</t>
  </si>
  <si>
    <t>Baylor</t>
  </si>
  <si>
    <t>Murray St.</t>
  </si>
  <si>
    <t>Eastern Michigan</t>
  </si>
  <si>
    <t>Vanderbilt</t>
  </si>
  <si>
    <t>Utah St.</t>
  </si>
  <si>
    <t>UTSA</t>
  </si>
  <si>
    <t>UC Santa Barbara</t>
  </si>
  <si>
    <t>Cornell</t>
  </si>
  <si>
    <t>Florida St.</t>
  </si>
  <si>
    <t>Seton Hall</t>
  </si>
  <si>
    <t>Siena</t>
  </si>
  <si>
    <t>Stanford</t>
  </si>
  <si>
    <t>South Carolina St.</t>
  </si>
  <si>
    <t>Tennessee</t>
  </si>
  <si>
    <t>McNeese St.</t>
  </si>
  <si>
    <t>East Tennessee St.</t>
  </si>
  <si>
    <t>Robert Morris</t>
  </si>
  <si>
    <t>Idaho</t>
  </si>
  <si>
    <t>Minnesota</t>
  </si>
  <si>
    <t>Saint Mary's</t>
  </si>
  <si>
    <t>Princeton</t>
  </si>
  <si>
    <t>Rutgers</t>
  </si>
  <si>
    <t>South Carolina</t>
  </si>
  <si>
    <t>Creighton</t>
  </si>
  <si>
    <t>George Mason</t>
  </si>
  <si>
    <t>Texas</t>
  </si>
  <si>
    <t>South Alabama</t>
  </si>
  <si>
    <t>Evansville</t>
  </si>
  <si>
    <t>Colorado St.</t>
  </si>
  <si>
    <t>Connecticut</t>
  </si>
  <si>
    <t>Southern Miss</t>
  </si>
  <si>
    <t>Towson</t>
  </si>
  <si>
    <t>California</t>
  </si>
  <si>
    <t>Northern Iowa</t>
  </si>
  <si>
    <t>Texas Southern</t>
  </si>
  <si>
    <t>Coppin St.</t>
  </si>
  <si>
    <t>South Florida</t>
  </si>
  <si>
    <t>New Mexico St.</t>
  </si>
  <si>
    <t>Oklahoma St.</t>
  </si>
  <si>
    <t>New Mexico</t>
  </si>
  <si>
    <t>Coastal Carolina</t>
  </si>
  <si>
    <t>St. Francis PA</t>
  </si>
  <si>
    <t>Penn St.</t>
  </si>
  <si>
    <t>Northern Illinois</t>
  </si>
  <si>
    <t>Saint Peter's</t>
  </si>
  <si>
    <t>Georgia St.</t>
  </si>
  <si>
    <t>Wake Forest</t>
  </si>
  <si>
    <t>Arizona St.</t>
  </si>
  <si>
    <t>Montana</t>
  </si>
  <si>
    <t>Green Bay</t>
  </si>
  <si>
    <t>Mississippi St.</t>
  </si>
  <si>
    <t>Campbell</t>
  </si>
  <si>
    <t>Eastern Illinois</t>
  </si>
  <si>
    <t>Louisiana Lafayette</t>
  </si>
  <si>
    <t>Massachusetts</t>
  </si>
  <si>
    <t>Fordham</t>
  </si>
  <si>
    <t>Howard</t>
  </si>
  <si>
    <t>Cincinnati</t>
  </si>
  <si>
    <t>Delaware</t>
  </si>
  <si>
    <t>Tulane</t>
  </si>
  <si>
    <t>Lafayette</t>
  </si>
  <si>
    <t>East Carolina</t>
  </si>
  <si>
    <t>Holy Cross</t>
  </si>
  <si>
    <t>Southern Illinois</t>
  </si>
  <si>
    <t>Tennessee St.</t>
  </si>
  <si>
    <t>Long Beach St.</t>
  </si>
  <si>
    <t>George Washington</t>
  </si>
  <si>
    <t>Manhattan</t>
  </si>
  <si>
    <t>Wright St.</t>
  </si>
  <si>
    <t>Marquette</t>
  </si>
  <si>
    <t>Rider</t>
  </si>
  <si>
    <t>James Madison</t>
  </si>
  <si>
    <t>Texas St.</t>
  </si>
  <si>
    <t>UCF</t>
  </si>
  <si>
    <t>Charleston Southern</t>
  </si>
  <si>
    <t>Hawaii</t>
  </si>
  <si>
    <t>Saint Louis</t>
  </si>
  <si>
    <t>Wisconsin</t>
  </si>
  <si>
    <t>Liberty</t>
  </si>
  <si>
    <t>Loyola MD</t>
  </si>
  <si>
    <t>Washington St.</t>
  </si>
  <si>
    <t>Colgate</t>
  </si>
  <si>
    <t>Nicholls St.</t>
  </si>
  <si>
    <t>Mount St. Mary's</t>
  </si>
  <si>
    <t>Gonzaga</t>
  </si>
  <si>
    <t>Oregon</t>
  </si>
  <si>
    <t>3 OT</t>
  </si>
  <si>
    <t>Weber St.</t>
  </si>
  <si>
    <t>FIU</t>
  </si>
  <si>
    <t>Monmouth</t>
  </si>
  <si>
    <t>San Jose St.</t>
  </si>
  <si>
    <t>Canisius</t>
  </si>
  <si>
    <t>Western Carolina</t>
  </si>
  <si>
    <t>Portland</t>
  </si>
  <si>
    <t>UNC Greensboro</t>
  </si>
  <si>
    <t>Valparaiso</t>
  </si>
  <si>
    <t>LIU Brooklyn</t>
  </si>
  <si>
    <t>Butler</t>
  </si>
  <si>
    <t>Jackson St.</t>
  </si>
  <si>
    <t>Pacific</t>
  </si>
  <si>
    <t>Colorado</t>
  </si>
  <si>
    <t>Mississippi</t>
  </si>
  <si>
    <t>Illinois Chicago</t>
  </si>
  <si>
    <t>Northern Arizona</t>
  </si>
  <si>
    <t>San Francisco</t>
  </si>
  <si>
    <t>Western Michigan</t>
  </si>
  <si>
    <t>Prairie View A&amp;M</t>
  </si>
  <si>
    <t>South</t>
  </si>
  <si>
    <t>Radford</t>
  </si>
  <si>
    <t>Miami FL</t>
  </si>
  <si>
    <t>Detroit</t>
  </si>
  <si>
    <t>Winthrop</t>
  </si>
  <si>
    <t>Samford</t>
  </si>
  <si>
    <t>Alcorn St.</t>
  </si>
  <si>
    <t>Florida A&amp;M</t>
  </si>
  <si>
    <t>Kent St.</t>
  </si>
  <si>
    <t>Arkansas St.</t>
  </si>
  <si>
    <t>Central Connecticut</t>
  </si>
  <si>
    <t>St. Bonaventure</t>
  </si>
  <si>
    <t>Southeast Missouri St.</t>
  </si>
  <si>
    <t>Indiana St.</t>
  </si>
  <si>
    <t>Fresno St.</t>
  </si>
  <si>
    <t>Lamar</t>
  </si>
  <si>
    <t>Hofstra</t>
  </si>
  <si>
    <t>UNC Wilmington</t>
  </si>
  <si>
    <t>Appalachian St.</t>
  </si>
  <si>
    <t>PI</t>
  </si>
  <si>
    <t>Northwestern St.</t>
  </si>
  <si>
    <t>Hampton</t>
  </si>
  <si>
    <t>Southern Utah</t>
  </si>
  <si>
    <t>Cal St. Northridge</t>
  </si>
  <si>
    <t>Alabama St.</t>
  </si>
  <si>
    <t>Florida Atlantic</t>
  </si>
  <si>
    <t>UNC Asheville</t>
  </si>
  <si>
    <t>Vermont</t>
  </si>
  <si>
    <t>Milwaukee</t>
  </si>
  <si>
    <t>IUPUI</t>
  </si>
  <si>
    <t>Wagner</t>
  </si>
  <si>
    <t>Sam Houston St.</t>
  </si>
  <si>
    <t>Troy</t>
  </si>
  <si>
    <t>Air Force</t>
  </si>
  <si>
    <t>Eastern Washington</t>
  </si>
  <si>
    <t>Oakland</t>
  </si>
  <si>
    <t>Alabama A&amp;M</t>
  </si>
  <si>
    <t>Eastern Kentucky</t>
  </si>
  <si>
    <t>Niagara</t>
  </si>
  <si>
    <t>Southeastern Louisiana</t>
  </si>
  <si>
    <t>Delaware St.</t>
  </si>
  <si>
    <t>Belmont</t>
  </si>
  <si>
    <t>Albany</t>
  </si>
  <si>
    <t>Oral Roberts</t>
  </si>
  <si>
    <t>Texas A&amp;M Corpus Chris</t>
  </si>
  <si>
    <t>Portland St.</t>
  </si>
  <si>
    <t>Cal St. Fullerton</t>
  </si>
  <si>
    <t>Drake</t>
  </si>
  <si>
    <t>American</t>
  </si>
  <si>
    <t>UMBC</t>
  </si>
  <si>
    <t>UT Arlington</t>
  </si>
  <si>
    <t>Morehead St.</t>
  </si>
  <si>
    <t>Binghamton</t>
  </si>
  <si>
    <t>Morgan St.</t>
  </si>
  <si>
    <t>North Dakota St.</t>
  </si>
  <si>
    <t>Stephen F. Austin</t>
  </si>
  <si>
    <t>Arkansas Pine Bluff</t>
  </si>
  <si>
    <t>Wofford</t>
  </si>
  <si>
    <t>Southwest</t>
  </si>
  <si>
    <t>Northern Colorado</t>
  </si>
  <si>
    <t>Harvard</t>
  </si>
  <si>
    <t>South Dakota St.</t>
  </si>
  <si>
    <t>Norfolk St.</t>
  </si>
  <si>
    <t>Florida Gulf Coast</t>
  </si>
  <si>
    <t>Cal Poly</t>
  </si>
  <si>
    <t>North Carolina Central</t>
  </si>
  <si>
    <t>North Florida</t>
  </si>
  <si>
    <t>UC Irvine</t>
  </si>
  <si>
    <t>Buffalo</t>
  </si>
  <si>
    <t>Yale</t>
  </si>
  <si>
    <t>Stony Brook</t>
  </si>
  <si>
    <t>Cal St. Bakersfield</t>
  </si>
  <si>
    <t>UC Davis</t>
  </si>
  <si>
    <t>Northwestern</t>
  </si>
  <si>
    <t>North Dakota</t>
  </si>
  <si>
    <t>Jacksonville St.</t>
  </si>
  <si>
    <t>Northern Kentucky</t>
  </si>
  <si>
    <t>Lipscomb</t>
  </si>
  <si>
    <t>Charleston</t>
  </si>
  <si>
    <t>Abilene Christian</t>
  </si>
  <si>
    <t>Gardner Webb</t>
  </si>
  <si>
    <t xml:space="preserve"> </t>
  </si>
  <si>
    <t>BRACKET NAME</t>
  </si>
  <si>
    <t>harmkenn 1</t>
  </si>
  <si>
    <t>harmkenn 2</t>
  </si>
  <si>
    <t>harmkenn 3</t>
  </si>
  <si>
    <t>harmkenn 4</t>
  </si>
  <si>
    <t>harmkenn 5</t>
  </si>
  <si>
    <t>harmkenn 6</t>
  </si>
  <si>
    <t>harmkenn 7</t>
  </si>
  <si>
    <t>harmkenn 8</t>
  </si>
  <si>
    <t>harmkenn 9</t>
  </si>
  <si>
    <t>harmkenn 10</t>
  </si>
  <si>
    <t>harmkenn 11</t>
  </si>
  <si>
    <t>harmkenn 12</t>
  </si>
  <si>
    <t>harmkenn 13</t>
  </si>
  <si>
    <t>harmkenn 14</t>
  </si>
  <si>
    <t>harmkenn 15</t>
  </si>
  <si>
    <t>harmkenn 16</t>
  </si>
  <si>
    <t>harmkenn 17</t>
  </si>
  <si>
    <t>harmkenn 18</t>
  </si>
  <si>
    <t>harmkenn 19</t>
  </si>
  <si>
    <t>harmkenn 20</t>
  </si>
  <si>
    <t>harmkenn 21</t>
  </si>
  <si>
    <t>harmkenn 22</t>
  </si>
  <si>
    <t>harmkenn 23</t>
  </si>
  <si>
    <t>harmkenn 24</t>
  </si>
  <si>
    <t>harmkenn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</si>
</sst>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10" fontId="0" fillId="0" borderId="0" xfId="0" applyNumberFormat="1"/>
    <xf numFmtId="164" fontId="0" fillId="0" borderId="0" xfId="0" applyNumberFormat="1" applyAlignment="1">
      <alignment wrapText="1"/>
    </xf>
    <xf numFmtId="1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" fillId="0" borderId="0" xfId="1" applyAlignment="1" applyProtection="1">
      <alignment wrapText="1"/>
    </xf>
    <xf numFmtId="164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</cellXfs>
  <cellStyles count="2">
    <cellStyle name="Hyperlink 2" xfId="1"/>
    <cellStyle name="Normal" xfId="0" builtinId="0"/>
  </cellStyles>
  <dxfs count="17">
    <dxf>
      <numFmt numFmtId="0" formatCode="General"/>
    </dxf>
    <dxf>
      <numFmt numFmtId="0" formatCode="General"/>
      <alignment horizontal="center" vertical="bottom" textRotation="0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numFmt numFmtId="0" formatCode="General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numFmt numFmtId="0" formatCode="General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numFmt numFmtId="1" formatCode="0"/>
      <alignment horizontal="center" vertical="bottom" textRotation="0" indent="0" justifyLastLine="0" shrinkToFit="0" readingOrder="0"/>
    </dxf>
    <dxf>
      <numFmt numFmtId="164" formatCode="[$-409]d\-mmm\-yy;@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ddy%20Harmon\OneDrive\Home%20OD%20Home\Madness\2020\2020%20bracket%20Pick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Games"/>
      <sheetName val="Seed History"/>
      <sheetName val="Team History"/>
      <sheetName val="PASE"/>
      <sheetName val="PAKE"/>
      <sheetName val="FuzzyLookup_AddIn_Undo_Sheet"/>
      <sheetName val="Ranking"/>
      <sheetName val="P Adv"/>
      <sheetName val="Value Matchup"/>
      <sheetName val="Straight"/>
      <sheetName val="Generator"/>
      <sheetName val="Results"/>
      <sheetName val="Binomial"/>
    </sheetNames>
    <sheetDataSet>
      <sheetData sheetId="0"/>
      <sheetData sheetId="1">
        <row r="4">
          <cell r="N4">
            <v>1</v>
          </cell>
          <cell r="O4">
            <v>3.3571428571428572</v>
          </cell>
        </row>
        <row r="5">
          <cell r="N5">
            <v>2</v>
          </cell>
          <cell r="O5">
            <v>2.3714285714285714</v>
          </cell>
        </row>
        <row r="6">
          <cell r="N6">
            <v>3</v>
          </cell>
          <cell r="O6">
            <v>1.8642857142857143</v>
          </cell>
        </row>
        <row r="7">
          <cell r="N7">
            <v>4</v>
          </cell>
          <cell r="O7">
            <v>1.5357142857142858</v>
          </cell>
        </row>
        <row r="8">
          <cell r="N8">
            <v>5</v>
          </cell>
          <cell r="O8">
            <v>1.1071428571428572</v>
          </cell>
        </row>
        <row r="9">
          <cell r="N9">
            <v>6</v>
          </cell>
          <cell r="O9">
            <v>1.0785714285714285</v>
          </cell>
        </row>
        <row r="10">
          <cell r="N10">
            <v>7</v>
          </cell>
          <cell r="O10">
            <v>0.9</v>
          </cell>
        </row>
        <row r="11">
          <cell r="N11">
            <v>8</v>
          </cell>
          <cell r="O11">
            <v>0.7</v>
          </cell>
        </row>
        <row r="12">
          <cell r="N12">
            <v>9</v>
          </cell>
          <cell r="O12">
            <v>0.6</v>
          </cell>
        </row>
        <row r="13">
          <cell r="N13">
            <v>10</v>
          </cell>
          <cell r="O13">
            <v>0.62142857142857144</v>
          </cell>
        </row>
        <row r="14">
          <cell r="N14">
            <v>11</v>
          </cell>
          <cell r="O14">
            <v>0.61428571428571432</v>
          </cell>
        </row>
        <row r="15">
          <cell r="N15">
            <v>12</v>
          </cell>
          <cell r="O15">
            <v>0.51428571428571423</v>
          </cell>
        </row>
        <row r="16">
          <cell r="N16">
            <v>13</v>
          </cell>
          <cell r="O16">
            <v>0.25</v>
          </cell>
        </row>
        <row r="17">
          <cell r="N17">
            <v>14</v>
          </cell>
          <cell r="O17">
            <v>0.16428571428571428</v>
          </cell>
        </row>
        <row r="18">
          <cell r="N18">
            <v>15</v>
          </cell>
          <cell r="O18">
            <v>6.4285714285714279E-2</v>
          </cell>
        </row>
        <row r="19">
          <cell r="N19">
            <v>16</v>
          </cell>
          <cell r="O19">
            <v>7.1428571428571426E-3</v>
          </cell>
        </row>
      </sheetData>
      <sheetData sheetId="2"/>
      <sheetData sheetId="3">
        <row r="1">
          <cell r="B1" t="str">
            <v>http://barttorvik.com/cgi-bin/ncaat.cgi?conlimit=&amp;yrlow=2000&amp;yrhigh=2019&amp;type=team&amp;sort=1</v>
          </cell>
        </row>
        <row r="2">
          <cell r="B2" t="str">
            <v>Team</v>
          </cell>
        </row>
        <row r="3">
          <cell r="B3" t="str">
            <v>Abilene Christian</v>
          </cell>
        </row>
        <row r="4">
          <cell r="B4" t="str">
            <v>Air Force</v>
          </cell>
        </row>
        <row r="5">
          <cell r="B5" t="str">
            <v>Akron</v>
          </cell>
        </row>
        <row r="6">
          <cell r="B6" t="str">
            <v>Alabama</v>
          </cell>
        </row>
        <row r="7">
          <cell r="B7" t="str">
            <v>Alabama A&amp;M</v>
          </cell>
        </row>
        <row r="8">
          <cell r="B8" t="str">
            <v>Alabama St.</v>
          </cell>
        </row>
        <row r="9">
          <cell r="B9" t="str">
            <v>Albany</v>
          </cell>
        </row>
        <row r="10">
          <cell r="B10" t="str">
            <v>Alcorn St.</v>
          </cell>
        </row>
        <row r="11">
          <cell r="B11" t="str">
            <v>American</v>
          </cell>
        </row>
        <row r="12">
          <cell r="B12" t="str">
            <v>Appalachian St.</v>
          </cell>
        </row>
        <row r="13">
          <cell r="B13" t="str">
            <v>Arizona</v>
          </cell>
        </row>
        <row r="14">
          <cell r="B14" t="str">
            <v>Arizona St.</v>
          </cell>
        </row>
        <row r="15">
          <cell r="B15" t="str">
            <v>Arkansas</v>
          </cell>
        </row>
        <row r="16">
          <cell r="B16" t="str">
            <v>Arkansas Pine Bluff</v>
          </cell>
        </row>
        <row r="17">
          <cell r="B17" t="str">
            <v>Arkansas St.</v>
          </cell>
        </row>
        <row r="18">
          <cell r="B18" t="str">
            <v>Army</v>
          </cell>
        </row>
        <row r="19">
          <cell r="B19" t="str">
            <v>Auburn</v>
          </cell>
        </row>
        <row r="20">
          <cell r="B20" t="str">
            <v>Austin Peay</v>
          </cell>
        </row>
        <row r="21">
          <cell r="B21" t="str">
            <v>Ball St.</v>
          </cell>
        </row>
        <row r="22">
          <cell r="B22" t="str">
            <v>Baylor</v>
          </cell>
        </row>
        <row r="23">
          <cell r="B23" t="str">
            <v>Belmont</v>
          </cell>
        </row>
        <row r="24">
          <cell r="B24" t="str">
            <v>Bethune Cookman</v>
          </cell>
        </row>
        <row r="25">
          <cell r="B25" t="str">
            <v>Binghamton</v>
          </cell>
        </row>
        <row r="26">
          <cell r="B26" t="str">
            <v>Boise St.</v>
          </cell>
        </row>
        <row r="27">
          <cell r="B27" t="str">
            <v>Boston College</v>
          </cell>
        </row>
        <row r="28">
          <cell r="B28" t="str">
            <v>Boston University</v>
          </cell>
        </row>
        <row r="29">
          <cell r="B29" t="str">
            <v>Bowling Green</v>
          </cell>
        </row>
        <row r="30">
          <cell r="B30" t="str">
            <v>Bradley</v>
          </cell>
        </row>
        <row r="31">
          <cell r="B31" t="str">
            <v>Brown</v>
          </cell>
        </row>
        <row r="32">
          <cell r="B32" t="str">
            <v>Bryant</v>
          </cell>
        </row>
        <row r="33">
          <cell r="B33" t="str">
            <v>Bucknell</v>
          </cell>
        </row>
        <row r="34">
          <cell r="B34" t="str">
            <v>Buffalo</v>
          </cell>
        </row>
        <row r="35">
          <cell r="B35" t="str">
            <v>Butler</v>
          </cell>
        </row>
        <row r="36">
          <cell r="B36" t="str">
            <v>BYU</v>
          </cell>
        </row>
        <row r="37">
          <cell r="B37" t="str">
            <v>Cal Baptist</v>
          </cell>
        </row>
        <row r="38">
          <cell r="B38" t="str">
            <v>Cal Poly</v>
          </cell>
        </row>
        <row r="39">
          <cell r="B39" t="str">
            <v>Cal St. Bakersfield</v>
          </cell>
        </row>
        <row r="40">
          <cell r="B40" t="str">
            <v>Cal St. Fullerton</v>
          </cell>
        </row>
        <row r="41">
          <cell r="B41" t="str">
            <v>Cal St. Northridge</v>
          </cell>
        </row>
        <row r="42">
          <cell r="B42" t="str">
            <v>California</v>
          </cell>
        </row>
        <row r="43">
          <cell r="B43" t="str">
            <v>Campbell</v>
          </cell>
        </row>
        <row r="44">
          <cell r="B44" t="str">
            <v>Canisius</v>
          </cell>
        </row>
        <row r="45">
          <cell r="B45" t="str">
            <v>Central Arkansas</v>
          </cell>
        </row>
        <row r="46">
          <cell r="B46" t="str">
            <v>Central Connecticut</v>
          </cell>
        </row>
        <row r="47">
          <cell r="B47" t="str">
            <v>Central Michigan</v>
          </cell>
        </row>
        <row r="48">
          <cell r="B48" t="str">
            <v>Charleston</v>
          </cell>
        </row>
        <row r="49">
          <cell r="B49" t="str">
            <v>Charleston Southern</v>
          </cell>
        </row>
        <row r="50">
          <cell r="B50" t="str">
            <v>Charlotte</v>
          </cell>
        </row>
        <row r="51">
          <cell r="B51" t="str">
            <v>Chattanooga</v>
          </cell>
        </row>
        <row r="52">
          <cell r="B52" t="str">
            <v>Chicago St.</v>
          </cell>
        </row>
        <row r="53">
          <cell r="B53" t="str">
            <v>Cincinnati</v>
          </cell>
        </row>
        <row r="54">
          <cell r="B54" t="str">
            <v>Clemson</v>
          </cell>
        </row>
        <row r="55">
          <cell r="B55" t="str">
            <v>Cleveland St.</v>
          </cell>
        </row>
        <row r="56">
          <cell r="B56" t="str">
            <v>Coastal Carolina</v>
          </cell>
        </row>
        <row r="57">
          <cell r="B57" t="str">
            <v>Colgate</v>
          </cell>
        </row>
        <row r="58">
          <cell r="B58" t="str">
            <v>Colorado</v>
          </cell>
        </row>
        <row r="59">
          <cell r="B59" t="str">
            <v>Colorado St.</v>
          </cell>
        </row>
        <row r="60">
          <cell r="B60" t="str">
            <v>Columbia</v>
          </cell>
        </row>
        <row r="61">
          <cell r="B61" t="str">
            <v>Connecticut</v>
          </cell>
        </row>
        <row r="62">
          <cell r="B62" t="str">
            <v>Coppin St.</v>
          </cell>
        </row>
        <row r="63">
          <cell r="B63" t="str">
            <v>Cornell</v>
          </cell>
        </row>
        <row r="64">
          <cell r="B64" t="str">
            <v>Creighton</v>
          </cell>
        </row>
        <row r="65">
          <cell r="B65" t="str">
            <v>Dartmouth</v>
          </cell>
        </row>
        <row r="66">
          <cell r="B66" t="str">
            <v>Davidson</v>
          </cell>
        </row>
        <row r="67">
          <cell r="B67" t="str">
            <v>Dayton</v>
          </cell>
        </row>
        <row r="68">
          <cell r="B68" t="str">
            <v>Delaware</v>
          </cell>
        </row>
        <row r="69">
          <cell r="B69" t="str">
            <v>Delaware St.</v>
          </cell>
        </row>
        <row r="70">
          <cell r="B70" t="str">
            <v>Denver</v>
          </cell>
        </row>
        <row r="71">
          <cell r="B71" t="str">
            <v>DePaul</v>
          </cell>
        </row>
        <row r="72">
          <cell r="B72" t="str">
            <v>Detroit</v>
          </cell>
        </row>
        <row r="73">
          <cell r="B73" t="str">
            <v>Drake</v>
          </cell>
        </row>
        <row r="74">
          <cell r="B74" t="str">
            <v>Drexel</v>
          </cell>
        </row>
        <row r="75">
          <cell r="B75" t="str">
            <v>Duke</v>
          </cell>
        </row>
        <row r="76">
          <cell r="B76" t="str">
            <v>Duquesne</v>
          </cell>
        </row>
        <row r="77">
          <cell r="B77" t="str">
            <v>East Carolina</v>
          </cell>
        </row>
        <row r="78">
          <cell r="B78" t="str">
            <v>East Tennessee St.</v>
          </cell>
        </row>
        <row r="79">
          <cell r="B79" t="str">
            <v>Eastern Illinois</v>
          </cell>
        </row>
        <row r="80">
          <cell r="B80" t="str">
            <v>Eastern Kentucky</v>
          </cell>
        </row>
        <row r="81">
          <cell r="B81" t="str">
            <v>Eastern Michigan</v>
          </cell>
        </row>
        <row r="82">
          <cell r="B82" t="str">
            <v>Eastern Washington</v>
          </cell>
        </row>
        <row r="83">
          <cell r="B83" t="str">
            <v>Elon</v>
          </cell>
        </row>
        <row r="84">
          <cell r="B84" t="str">
            <v>Evansville</v>
          </cell>
        </row>
        <row r="85">
          <cell r="B85" t="str">
            <v>Fairfield</v>
          </cell>
        </row>
        <row r="86">
          <cell r="B86" t="str">
            <v>Fairleigh Dickinson</v>
          </cell>
        </row>
        <row r="87">
          <cell r="B87" t="str">
            <v>FIU</v>
          </cell>
        </row>
        <row r="88">
          <cell r="B88" t="str">
            <v>Florida</v>
          </cell>
        </row>
        <row r="89">
          <cell r="B89" t="str">
            <v>Florida A&amp;M</v>
          </cell>
        </row>
        <row r="90">
          <cell r="B90" t="str">
            <v>Florida Atlantic</v>
          </cell>
        </row>
        <row r="91">
          <cell r="B91" t="str">
            <v>Florida Gulf Coast</v>
          </cell>
        </row>
        <row r="92">
          <cell r="B92" t="str">
            <v>Florida St.</v>
          </cell>
        </row>
        <row r="93">
          <cell r="B93" t="str">
            <v>Fordham</v>
          </cell>
        </row>
        <row r="94">
          <cell r="B94" t="str">
            <v>Fresno St.</v>
          </cell>
        </row>
        <row r="95">
          <cell r="B95" t="str">
            <v>Furman</v>
          </cell>
        </row>
        <row r="96">
          <cell r="B96" t="str">
            <v>Gardner Webb</v>
          </cell>
        </row>
        <row r="97">
          <cell r="B97" t="str">
            <v>George Mason</v>
          </cell>
        </row>
        <row r="98">
          <cell r="B98" t="str">
            <v>George Washington</v>
          </cell>
        </row>
        <row r="99">
          <cell r="B99" t="str">
            <v>Georgetown</v>
          </cell>
        </row>
        <row r="100">
          <cell r="B100" t="str">
            <v>Georgia</v>
          </cell>
        </row>
        <row r="101">
          <cell r="B101" t="str">
            <v>Georgia Southern</v>
          </cell>
        </row>
        <row r="102">
          <cell r="B102" t="str">
            <v>Georgia St.</v>
          </cell>
        </row>
        <row r="103">
          <cell r="B103" t="str">
            <v>Georgia Tech</v>
          </cell>
        </row>
        <row r="104">
          <cell r="B104" t="str">
            <v>Gonzaga</v>
          </cell>
        </row>
        <row r="105">
          <cell r="B105" t="str">
            <v>Grambling St.</v>
          </cell>
        </row>
        <row r="106">
          <cell r="B106" t="str">
            <v>Grand Canyon</v>
          </cell>
        </row>
        <row r="107">
          <cell r="B107" t="str">
            <v>Green Bay</v>
          </cell>
        </row>
        <row r="108">
          <cell r="B108" t="str">
            <v>Hampton</v>
          </cell>
        </row>
        <row r="109">
          <cell r="B109" t="str">
            <v>Hartford</v>
          </cell>
        </row>
        <row r="110">
          <cell r="B110" t="str">
            <v>Harvard</v>
          </cell>
        </row>
        <row r="111">
          <cell r="B111" t="str">
            <v>Hawaii</v>
          </cell>
        </row>
        <row r="112">
          <cell r="B112" t="str">
            <v>High Point</v>
          </cell>
        </row>
        <row r="113">
          <cell r="B113" t="str">
            <v>Hofstra</v>
          </cell>
        </row>
        <row r="114">
          <cell r="B114" t="str">
            <v>Holy Cross</v>
          </cell>
        </row>
        <row r="115">
          <cell r="B115" t="str">
            <v>Houston</v>
          </cell>
        </row>
        <row r="116">
          <cell r="B116" t="str">
            <v>Houston Baptist</v>
          </cell>
        </row>
        <row r="117">
          <cell r="B117" t="str">
            <v>Howard</v>
          </cell>
        </row>
        <row r="118">
          <cell r="B118" t="str">
            <v>Idaho</v>
          </cell>
        </row>
        <row r="119">
          <cell r="B119" t="str">
            <v>Idaho St.</v>
          </cell>
        </row>
        <row r="120">
          <cell r="B120" t="str">
            <v>Illinois</v>
          </cell>
        </row>
        <row r="121">
          <cell r="B121" t="str">
            <v>Illinois Chicago</v>
          </cell>
        </row>
        <row r="122">
          <cell r="B122" t="str">
            <v>Illinois St.</v>
          </cell>
        </row>
        <row r="123">
          <cell r="B123" t="str">
            <v>Incarnate Word</v>
          </cell>
        </row>
        <row r="124">
          <cell r="B124" t="str">
            <v>Indiana</v>
          </cell>
        </row>
        <row r="125">
          <cell r="B125" t="str">
            <v>Indiana St.</v>
          </cell>
        </row>
        <row r="126">
          <cell r="B126" t="str">
            <v>Iona</v>
          </cell>
        </row>
        <row r="127">
          <cell r="B127" t="str">
            <v>Iowa</v>
          </cell>
        </row>
        <row r="128">
          <cell r="B128" t="str">
            <v>Iowa St.</v>
          </cell>
        </row>
        <row r="129">
          <cell r="B129" t="str">
            <v>IUPUI</v>
          </cell>
        </row>
        <row r="130">
          <cell r="B130" t="str">
            <v>Jackson St.</v>
          </cell>
        </row>
        <row r="131">
          <cell r="B131" t="str">
            <v>Jacksonville</v>
          </cell>
        </row>
        <row r="132">
          <cell r="B132" t="str">
            <v>Jacksonville St.</v>
          </cell>
        </row>
        <row r="133">
          <cell r="B133" t="str">
            <v>James Madison</v>
          </cell>
        </row>
        <row r="134">
          <cell r="B134" t="str">
            <v>Kansas</v>
          </cell>
        </row>
        <row r="135">
          <cell r="B135" t="str">
            <v>Kansas St.</v>
          </cell>
        </row>
        <row r="136">
          <cell r="B136" t="str">
            <v>Kennesaw St.</v>
          </cell>
        </row>
        <row r="137">
          <cell r="B137" t="str">
            <v>Kent St.</v>
          </cell>
        </row>
        <row r="138">
          <cell r="B138" t="str">
            <v>Kentucky</v>
          </cell>
        </row>
        <row r="139">
          <cell r="B139" t="str">
            <v>La Salle</v>
          </cell>
        </row>
        <row r="140">
          <cell r="B140" t="str">
            <v>Lafayette</v>
          </cell>
        </row>
        <row r="141">
          <cell r="B141" t="str">
            <v>Lamar</v>
          </cell>
        </row>
        <row r="142">
          <cell r="B142" t="str">
            <v>Lehigh</v>
          </cell>
        </row>
        <row r="143">
          <cell r="B143" t="str">
            <v>Liberty</v>
          </cell>
        </row>
        <row r="144">
          <cell r="B144" t="str">
            <v>Lipscomb</v>
          </cell>
        </row>
        <row r="145">
          <cell r="B145" t="str">
            <v>Little Rock</v>
          </cell>
        </row>
        <row r="146">
          <cell r="B146" t="str">
            <v>LIU Brooklyn</v>
          </cell>
        </row>
        <row r="147">
          <cell r="B147" t="str">
            <v>Long Beach St.</v>
          </cell>
        </row>
        <row r="148">
          <cell r="B148" t="str">
            <v>Longwood</v>
          </cell>
        </row>
        <row r="149">
          <cell r="B149" t="str">
            <v>Louisiana</v>
          </cell>
        </row>
        <row r="150">
          <cell r="B150" t="str">
            <v>Louisiana Monroe</v>
          </cell>
        </row>
        <row r="151">
          <cell r="B151" t="str">
            <v>Louisiana Tech</v>
          </cell>
        </row>
        <row r="152">
          <cell r="B152" t="str">
            <v>Louisville</v>
          </cell>
        </row>
        <row r="153">
          <cell r="B153" t="str">
            <v>Loyola Chicago</v>
          </cell>
        </row>
        <row r="154">
          <cell r="B154" t="str">
            <v>Loyola Marymount</v>
          </cell>
        </row>
        <row r="155">
          <cell r="B155" t="str">
            <v>Loyola MD</v>
          </cell>
        </row>
        <row r="156">
          <cell r="B156" t="str">
            <v>LSU</v>
          </cell>
        </row>
        <row r="157">
          <cell r="B157" t="str">
            <v>Maine</v>
          </cell>
        </row>
        <row r="158">
          <cell r="B158" t="str">
            <v>Manhattan</v>
          </cell>
        </row>
        <row r="159">
          <cell r="B159" t="str">
            <v>Marist</v>
          </cell>
        </row>
        <row r="160">
          <cell r="B160" t="str">
            <v>Marquette</v>
          </cell>
        </row>
        <row r="161">
          <cell r="B161" t="str">
            <v>Marshall</v>
          </cell>
        </row>
        <row r="162">
          <cell r="B162" t="str">
            <v>Maryland</v>
          </cell>
        </row>
        <row r="163">
          <cell r="B163" t="str">
            <v>Maryland Eastern Shore</v>
          </cell>
        </row>
        <row r="164">
          <cell r="B164" t="str">
            <v>Massachusetts</v>
          </cell>
        </row>
        <row r="165">
          <cell r="B165" t="str">
            <v>McNeese St.</v>
          </cell>
        </row>
        <row r="166">
          <cell r="B166" t="str">
            <v>Memphis</v>
          </cell>
        </row>
        <row r="167">
          <cell r="B167" t="str">
            <v>Mercer</v>
          </cell>
        </row>
        <row r="168">
          <cell r="B168" t="str">
            <v>Miami FL</v>
          </cell>
        </row>
        <row r="169">
          <cell r="B169" t="str">
            <v>Miami OH</v>
          </cell>
        </row>
        <row r="170">
          <cell r="B170" t="str">
            <v>Michigan</v>
          </cell>
        </row>
        <row r="171">
          <cell r="B171" t="str">
            <v>Michigan St.</v>
          </cell>
        </row>
        <row r="172">
          <cell r="B172" t="str">
            <v>Middle Tennessee</v>
          </cell>
        </row>
        <row r="173">
          <cell r="B173" t="str">
            <v>Milwaukee</v>
          </cell>
        </row>
        <row r="174">
          <cell r="B174" t="str">
            <v>Minnesota</v>
          </cell>
        </row>
        <row r="175">
          <cell r="B175" t="str">
            <v>Mississippi</v>
          </cell>
        </row>
        <row r="176">
          <cell r="B176" t="str">
            <v>Mississippi St.</v>
          </cell>
        </row>
        <row r="177">
          <cell r="B177" t="str">
            <v>Mississippi Valley St.</v>
          </cell>
        </row>
        <row r="178">
          <cell r="B178" t="str">
            <v>Missouri</v>
          </cell>
        </row>
        <row r="179">
          <cell r="B179" t="str">
            <v>Missouri St.</v>
          </cell>
        </row>
        <row r="180">
          <cell r="B180" t="str">
            <v>Monmouth</v>
          </cell>
        </row>
        <row r="181">
          <cell r="B181" t="str">
            <v>Montana</v>
          </cell>
        </row>
        <row r="182">
          <cell r="B182" t="str">
            <v>Montana St.</v>
          </cell>
        </row>
        <row r="183">
          <cell r="B183" t="str">
            <v>Morehead St.</v>
          </cell>
        </row>
        <row r="184">
          <cell r="B184" t="str">
            <v>Morgan St.</v>
          </cell>
        </row>
        <row r="185">
          <cell r="B185" t="str">
            <v>Mount St. Mary's</v>
          </cell>
        </row>
        <row r="186">
          <cell r="B186" t="str">
            <v>Murray St.</v>
          </cell>
        </row>
        <row r="187">
          <cell r="B187" t="str">
            <v>Navy</v>
          </cell>
        </row>
        <row r="188">
          <cell r="B188" t="str">
            <v>Nebraska</v>
          </cell>
        </row>
        <row r="189">
          <cell r="B189" t="str">
            <v>Nebraska Omaha</v>
          </cell>
        </row>
        <row r="190">
          <cell r="B190" t="str">
            <v>Nevada</v>
          </cell>
        </row>
        <row r="191">
          <cell r="B191" t="str">
            <v>New Hampshire</v>
          </cell>
        </row>
        <row r="192">
          <cell r="B192" t="str">
            <v>New Mexico</v>
          </cell>
        </row>
        <row r="193">
          <cell r="B193" t="str">
            <v>New Mexico St.</v>
          </cell>
        </row>
        <row r="194">
          <cell r="B194" t="str">
            <v>New Orleans</v>
          </cell>
        </row>
        <row r="195">
          <cell r="B195" t="str">
            <v>Niagara</v>
          </cell>
        </row>
        <row r="196">
          <cell r="B196" t="str">
            <v>Nicholls St.</v>
          </cell>
        </row>
        <row r="197">
          <cell r="B197" t="str">
            <v>NJIT</v>
          </cell>
        </row>
        <row r="198">
          <cell r="B198" t="str">
            <v>Norfolk St.</v>
          </cell>
        </row>
        <row r="199">
          <cell r="B199" t="str">
            <v>North Alabama</v>
          </cell>
        </row>
        <row r="200">
          <cell r="B200" t="str">
            <v>North Carolina</v>
          </cell>
        </row>
        <row r="201">
          <cell r="B201" t="str">
            <v>North Carolina A&amp;T</v>
          </cell>
        </row>
        <row r="202">
          <cell r="B202" t="str">
            <v>North Carolina Central</v>
          </cell>
        </row>
        <row r="203">
          <cell r="B203" t="str">
            <v>North Carolina St.</v>
          </cell>
        </row>
        <row r="204">
          <cell r="B204" t="str">
            <v>North Dakota</v>
          </cell>
        </row>
        <row r="205">
          <cell r="B205" t="str">
            <v>North Dakota St.</v>
          </cell>
        </row>
        <row r="206">
          <cell r="B206" t="str">
            <v>North Florida</v>
          </cell>
        </row>
        <row r="207">
          <cell r="B207" t="str">
            <v>North Texas</v>
          </cell>
        </row>
        <row r="208">
          <cell r="B208" t="str">
            <v>Northeastern</v>
          </cell>
        </row>
        <row r="209">
          <cell r="B209" t="str">
            <v>Northern Arizona</v>
          </cell>
        </row>
        <row r="210">
          <cell r="B210" t="str">
            <v>Northern Colorado</v>
          </cell>
        </row>
        <row r="211">
          <cell r="B211" t="str">
            <v>Northern Illinois</v>
          </cell>
        </row>
        <row r="212">
          <cell r="B212" t="str">
            <v>Northern Iowa</v>
          </cell>
        </row>
        <row r="213">
          <cell r="B213" t="str">
            <v>Northern Kentucky</v>
          </cell>
        </row>
        <row r="214">
          <cell r="B214" t="str">
            <v>Northwestern</v>
          </cell>
        </row>
        <row r="215">
          <cell r="B215" t="str">
            <v>Northwestern St.</v>
          </cell>
        </row>
        <row r="216">
          <cell r="B216" t="str">
            <v>Notre Dame</v>
          </cell>
        </row>
        <row r="217">
          <cell r="B217" t="str">
            <v>Oakland</v>
          </cell>
        </row>
        <row r="218">
          <cell r="B218" t="str">
            <v>Ohio</v>
          </cell>
        </row>
        <row r="219">
          <cell r="B219" t="str">
            <v>Ohio St.</v>
          </cell>
        </row>
        <row r="220">
          <cell r="B220" t="str">
            <v>Oklahoma</v>
          </cell>
        </row>
        <row r="221">
          <cell r="B221" t="str">
            <v>Oklahoma St.</v>
          </cell>
        </row>
        <row r="222">
          <cell r="B222" t="str">
            <v>Old Dominion</v>
          </cell>
        </row>
        <row r="223">
          <cell r="B223" t="str">
            <v>Oral Roberts</v>
          </cell>
        </row>
        <row r="224">
          <cell r="B224" t="str">
            <v>Oregon</v>
          </cell>
        </row>
        <row r="225">
          <cell r="B225" t="str">
            <v>Oregon St.</v>
          </cell>
        </row>
        <row r="226">
          <cell r="B226" t="str">
            <v>Pacific</v>
          </cell>
        </row>
        <row r="227">
          <cell r="B227" t="str">
            <v>Penn</v>
          </cell>
        </row>
        <row r="228">
          <cell r="B228" t="str">
            <v>Penn St.</v>
          </cell>
        </row>
        <row r="229">
          <cell r="B229" t="str">
            <v>Pepperdine</v>
          </cell>
        </row>
        <row r="230">
          <cell r="B230" t="str">
            <v>Pittsburgh</v>
          </cell>
        </row>
        <row r="231">
          <cell r="B231" t="str">
            <v>Portland</v>
          </cell>
        </row>
        <row r="232">
          <cell r="B232" t="str">
            <v>Portland St.</v>
          </cell>
        </row>
        <row r="233">
          <cell r="B233" t="str">
            <v>Prairie View A&amp;M</v>
          </cell>
        </row>
        <row r="234">
          <cell r="B234" t="str">
            <v>Presbyterian</v>
          </cell>
        </row>
        <row r="235">
          <cell r="B235" t="str">
            <v>Princeton</v>
          </cell>
        </row>
        <row r="236">
          <cell r="B236" t="str">
            <v>Providence</v>
          </cell>
        </row>
        <row r="237">
          <cell r="B237" t="str">
            <v>Purdue</v>
          </cell>
        </row>
        <row r="238">
          <cell r="B238" t="str">
            <v>Purdue Fort Wayne</v>
          </cell>
        </row>
        <row r="239">
          <cell r="B239" t="str">
            <v>Quinnipiac</v>
          </cell>
        </row>
        <row r="240">
          <cell r="B240" t="str">
            <v>Radford</v>
          </cell>
        </row>
        <row r="241">
          <cell r="B241" t="str">
            <v>Rhode Island</v>
          </cell>
        </row>
        <row r="242">
          <cell r="B242" t="str">
            <v>Rice</v>
          </cell>
        </row>
        <row r="243">
          <cell r="B243" t="str">
            <v>Richmond</v>
          </cell>
        </row>
        <row r="244">
          <cell r="B244" t="str">
            <v>Rider</v>
          </cell>
        </row>
        <row r="245">
          <cell r="B245" t="str">
            <v>Robert Morris</v>
          </cell>
        </row>
        <row r="246">
          <cell r="B246" t="str">
            <v>Rutgers</v>
          </cell>
        </row>
        <row r="247">
          <cell r="B247" t="str">
            <v>Sacramento St.</v>
          </cell>
        </row>
        <row r="248">
          <cell r="B248" t="str">
            <v>Sacred Heart</v>
          </cell>
        </row>
        <row r="249">
          <cell r="B249" t="str">
            <v>Saint Joseph's</v>
          </cell>
        </row>
        <row r="250">
          <cell r="B250" t="str">
            <v>Saint Louis</v>
          </cell>
        </row>
        <row r="251">
          <cell r="B251" t="str">
            <v>Saint Mary's</v>
          </cell>
        </row>
        <row r="252">
          <cell r="B252" t="str">
            <v>Saint Peter's</v>
          </cell>
        </row>
        <row r="253">
          <cell r="B253" t="str">
            <v>Sam Houston St.</v>
          </cell>
        </row>
        <row r="254">
          <cell r="B254" t="str">
            <v>Samford</v>
          </cell>
        </row>
        <row r="255">
          <cell r="B255" t="str">
            <v>San Diego</v>
          </cell>
        </row>
        <row r="256">
          <cell r="B256" t="str">
            <v>San Diego St.</v>
          </cell>
        </row>
        <row r="257">
          <cell r="B257" t="str">
            <v>San Francisco</v>
          </cell>
        </row>
        <row r="258">
          <cell r="B258" t="str">
            <v>San Jose St.</v>
          </cell>
        </row>
        <row r="259">
          <cell r="B259" t="str">
            <v>Santa Clara</v>
          </cell>
        </row>
        <row r="260">
          <cell r="B260" t="str">
            <v>Savannah St.</v>
          </cell>
        </row>
        <row r="261">
          <cell r="B261" t="str">
            <v>Seattle</v>
          </cell>
        </row>
        <row r="262">
          <cell r="B262" t="str">
            <v>Seton Hall</v>
          </cell>
        </row>
        <row r="263">
          <cell r="B263" t="str">
            <v>Siena</v>
          </cell>
        </row>
        <row r="264">
          <cell r="B264" t="str">
            <v>SIU Edwardsville</v>
          </cell>
        </row>
        <row r="265">
          <cell r="B265" t="str">
            <v>SMU</v>
          </cell>
        </row>
        <row r="266">
          <cell r="B266" t="str">
            <v>South Alabama</v>
          </cell>
        </row>
        <row r="267">
          <cell r="B267" t="str">
            <v>South Carolina</v>
          </cell>
        </row>
        <row r="268">
          <cell r="B268" t="str">
            <v>South Carolina St.</v>
          </cell>
        </row>
        <row r="269">
          <cell r="B269" t="str">
            <v>South Dakota</v>
          </cell>
        </row>
        <row r="270">
          <cell r="B270" t="str">
            <v>South Dakota St.</v>
          </cell>
        </row>
        <row r="271">
          <cell r="B271" t="str">
            <v>South Florida</v>
          </cell>
        </row>
        <row r="272">
          <cell r="B272" t="str">
            <v>Southeast Missouri St.</v>
          </cell>
        </row>
        <row r="273">
          <cell r="B273" t="str">
            <v>Southeastern Louisiana</v>
          </cell>
        </row>
        <row r="274">
          <cell r="B274" t="str">
            <v>Southern</v>
          </cell>
        </row>
        <row r="275">
          <cell r="B275" t="str">
            <v>Southern Illinois</v>
          </cell>
        </row>
        <row r="276">
          <cell r="B276" t="str">
            <v>Southern Miss</v>
          </cell>
        </row>
        <row r="277">
          <cell r="B277" t="str">
            <v>Southern Utah</v>
          </cell>
        </row>
        <row r="278">
          <cell r="B278" t="str">
            <v>St. Bonaventure</v>
          </cell>
        </row>
        <row r="279">
          <cell r="B279" t="str">
            <v>St. Francis NY</v>
          </cell>
        </row>
        <row r="280">
          <cell r="B280" t="str">
            <v>St. Francis PA</v>
          </cell>
        </row>
        <row r="281">
          <cell r="B281" t="str">
            <v>St. John's</v>
          </cell>
        </row>
        <row r="282">
          <cell r="B282" t="str">
            <v>Stanford</v>
          </cell>
        </row>
        <row r="283">
          <cell r="B283" t="str">
            <v>Stephen F. Austin</v>
          </cell>
        </row>
        <row r="284">
          <cell r="B284" t="str">
            <v>Stetson</v>
          </cell>
        </row>
        <row r="285">
          <cell r="B285" t="str">
            <v>Stony Brook</v>
          </cell>
        </row>
        <row r="286">
          <cell r="B286" t="str">
            <v>Syracuse</v>
          </cell>
        </row>
        <row r="287">
          <cell r="B287" t="str">
            <v>TCU</v>
          </cell>
        </row>
        <row r="288">
          <cell r="B288" t="str">
            <v>Temple</v>
          </cell>
        </row>
        <row r="289">
          <cell r="B289" t="str">
            <v>Tennessee</v>
          </cell>
        </row>
        <row r="290">
          <cell r="B290" t="str">
            <v>Tennessee Martin</v>
          </cell>
        </row>
        <row r="291">
          <cell r="B291" t="str">
            <v>Tennessee St.</v>
          </cell>
        </row>
        <row r="292">
          <cell r="B292" t="str">
            <v>Tennessee Tech</v>
          </cell>
        </row>
        <row r="293">
          <cell r="B293" t="str">
            <v>Texas</v>
          </cell>
        </row>
        <row r="294">
          <cell r="B294" t="str">
            <v>Texas A&amp;M</v>
          </cell>
        </row>
        <row r="295">
          <cell r="B295" t="str">
            <v>Texas A&amp;M Corpus Chris</v>
          </cell>
        </row>
        <row r="296">
          <cell r="B296" t="str">
            <v>Texas Southern</v>
          </cell>
        </row>
        <row r="297">
          <cell r="B297" t="str">
            <v>Texas St.</v>
          </cell>
        </row>
        <row r="298">
          <cell r="B298" t="str">
            <v>Texas Tech</v>
          </cell>
        </row>
        <row r="299">
          <cell r="B299" t="str">
            <v>The Citadel</v>
          </cell>
        </row>
        <row r="300">
          <cell r="B300" t="str">
            <v>Toledo</v>
          </cell>
        </row>
        <row r="301">
          <cell r="B301" t="str">
            <v>Towson</v>
          </cell>
        </row>
        <row r="302">
          <cell r="B302" t="str">
            <v>Troy</v>
          </cell>
        </row>
        <row r="303">
          <cell r="B303" t="str">
            <v>Tulane</v>
          </cell>
        </row>
        <row r="304">
          <cell r="B304" t="str">
            <v>Tulsa</v>
          </cell>
        </row>
        <row r="305">
          <cell r="B305" t="str">
            <v>UAB</v>
          </cell>
        </row>
        <row r="306">
          <cell r="B306" t="str">
            <v>UC Davis</v>
          </cell>
        </row>
        <row r="307">
          <cell r="B307" t="str">
            <v>UC Irvine</v>
          </cell>
        </row>
        <row r="308">
          <cell r="B308" t="str">
            <v>UC Riverside</v>
          </cell>
        </row>
        <row r="309">
          <cell r="B309" t="str">
            <v>UC Santa Barbara</v>
          </cell>
        </row>
        <row r="310">
          <cell r="B310" t="str">
            <v>UCF</v>
          </cell>
        </row>
        <row r="311">
          <cell r="B311" t="str">
            <v>UCLA</v>
          </cell>
        </row>
        <row r="312">
          <cell r="B312" t="str">
            <v>UMass Lowell</v>
          </cell>
        </row>
        <row r="313">
          <cell r="B313" t="str">
            <v>UMBC</v>
          </cell>
        </row>
        <row r="314">
          <cell r="B314" t="str">
            <v>UMKC</v>
          </cell>
        </row>
        <row r="315">
          <cell r="B315" t="str">
            <v>UNC Asheville</v>
          </cell>
        </row>
        <row r="316">
          <cell r="B316" t="str">
            <v>UNC Greensboro</v>
          </cell>
        </row>
        <row r="317">
          <cell r="B317" t="str">
            <v>UNC Wilmington</v>
          </cell>
        </row>
        <row r="318">
          <cell r="B318" t="str">
            <v>UNLV</v>
          </cell>
        </row>
        <row r="319">
          <cell r="B319" t="str">
            <v>USC</v>
          </cell>
        </row>
        <row r="320">
          <cell r="B320" t="str">
            <v>USC Upstate</v>
          </cell>
        </row>
        <row r="321">
          <cell r="B321" t="str">
            <v>UT Arlington</v>
          </cell>
        </row>
        <row r="322">
          <cell r="B322" t="str">
            <v>UT Rio Grande Valley</v>
          </cell>
        </row>
        <row r="323">
          <cell r="B323" t="str">
            <v>Utah</v>
          </cell>
        </row>
        <row r="324">
          <cell r="B324" t="str">
            <v>Utah St.</v>
          </cell>
        </row>
        <row r="325">
          <cell r="B325" t="str">
            <v>Utah Valley</v>
          </cell>
        </row>
        <row r="326">
          <cell r="B326" t="str">
            <v>UTEP</v>
          </cell>
        </row>
        <row r="327">
          <cell r="B327" t="str">
            <v>UTSA</v>
          </cell>
        </row>
        <row r="328">
          <cell r="B328" t="str">
            <v>Valparaiso</v>
          </cell>
        </row>
        <row r="329">
          <cell r="B329" t="str">
            <v>Vanderbilt</v>
          </cell>
        </row>
        <row r="330">
          <cell r="B330" t="str">
            <v>VCU</v>
          </cell>
        </row>
        <row r="331">
          <cell r="B331" t="str">
            <v>Vermont</v>
          </cell>
        </row>
        <row r="332">
          <cell r="B332" t="str">
            <v>Villanova</v>
          </cell>
        </row>
        <row r="333">
          <cell r="B333" t="str">
            <v>Virginia</v>
          </cell>
        </row>
        <row r="334">
          <cell r="B334" t="str">
            <v>Virginia Tech</v>
          </cell>
        </row>
        <row r="335">
          <cell r="B335" t="str">
            <v>VMI</v>
          </cell>
        </row>
        <row r="336">
          <cell r="B336" t="str">
            <v>Wagner</v>
          </cell>
        </row>
        <row r="337">
          <cell r="B337" t="str">
            <v>Wake Forest</v>
          </cell>
        </row>
        <row r="338">
          <cell r="B338" t="str">
            <v>Washington</v>
          </cell>
        </row>
        <row r="339">
          <cell r="B339" t="str">
            <v>Washington St.</v>
          </cell>
        </row>
        <row r="340">
          <cell r="B340" t="str">
            <v>Weber St.</v>
          </cell>
        </row>
        <row r="341">
          <cell r="B341" t="str">
            <v>West Virginia</v>
          </cell>
        </row>
        <row r="342">
          <cell r="B342" t="str">
            <v>Western Carolina</v>
          </cell>
        </row>
        <row r="343">
          <cell r="B343" t="str">
            <v>Western Illinois</v>
          </cell>
        </row>
        <row r="344">
          <cell r="B344" t="str">
            <v>Western Kentucky</v>
          </cell>
        </row>
        <row r="345">
          <cell r="B345" t="str">
            <v>Western Michigan</v>
          </cell>
        </row>
        <row r="346">
          <cell r="B346" t="str">
            <v>Wichita St.</v>
          </cell>
        </row>
        <row r="347">
          <cell r="B347" t="str">
            <v>William &amp; Mary</v>
          </cell>
        </row>
        <row r="348">
          <cell r="B348" t="str">
            <v>Winthrop</v>
          </cell>
        </row>
        <row r="349">
          <cell r="B349" t="str">
            <v>Wisconsin</v>
          </cell>
        </row>
        <row r="350">
          <cell r="B350" t="str">
            <v>Wofford</v>
          </cell>
        </row>
        <row r="351">
          <cell r="B351" t="str">
            <v>Wright St.</v>
          </cell>
        </row>
        <row r="352">
          <cell r="B352" t="str">
            <v>Wyoming</v>
          </cell>
        </row>
        <row r="353">
          <cell r="B353" t="str">
            <v>Xavier</v>
          </cell>
        </row>
        <row r="354">
          <cell r="B354" t="str">
            <v>Yale</v>
          </cell>
        </row>
        <row r="355">
          <cell r="B355" t="str">
            <v>Youngstown St.</v>
          </cell>
        </row>
      </sheetData>
      <sheetData sheetId="4"/>
      <sheetData sheetId="5"/>
      <sheetData sheetId="6">
        <row r="1">
          <cell r="D1" t="str">
            <v>http://kenpom.com/index.php?s=TeamName</v>
          </cell>
        </row>
        <row r="3">
          <cell r="D3" t="str">
            <v>Team</v>
          </cell>
          <cell r="E3" t="str">
            <v>Conf</v>
          </cell>
        </row>
        <row r="4">
          <cell r="D4" t="str">
            <v>Duke</v>
          </cell>
          <cell r="E4" t="str">
            <v>ACC</v>
          </cell>
        </row>
        <row r="5">
          <cell r="D5" t="str">
            <v>Cincinnati</v>
          </cell>
          <cell r="E5" t="str">
            <v>CUSA</v>
          </cell>
        </row>
        <row r="6">
          <cell r="D6" t="str">
            <v>Maryland</v>
          </cell>
          <cell r="E6" t="str">
            <v>ACC</v>
          </cell>
        </row>
        <row r="7">
          <cell r="D7" t="str">
            <v>Kansas</v>
          </cell>
          <cell r="E7" t="str">
            <v>B12</v>
          </cell>
        </row>
        <row r="8">
          <cell r="D8" t="str">
            <v>Oklahoma</v>
          </cell>
          <cell r="E8" t="str">
            <v>B12</v>
          </cell>
        </row>
        <row r="9">
          <cell r="D9" t="str">
            <v>Indiana</v>
          </cell>
          <cell r="E9" t="str">
            <v>B10</v>
          </cell>
        </row>
        <row r="10">
          <cell r="D10" t="str">
            <v>Florida</v>
          </cell>
          <cell r="E10" t="str">
            <v>SEC</v>
          </cell>
        </row>
        <row r="11">
          <cell r="D11" t="str">
            <v>Illinois</v>
          </cell>
          <cell r="E11" t="str">
            <v>B10</v>
          </cell>
        </row>
        <row r="12">
          <cell r="D12" t="str">
            <v>Oregon</v>
          </cell>
          <cell r="E12" t="str">
            <v>P10</v>
          </cell>
        </row>
        <row r="13">
          <cell r="D13" t="str">
            <v>Kentucky</v>
          </cell>
          <cell r="E13" t="str">
            <v>SEC</v>
          </cell>
        </row>
        <row r="14">
          <cell r="D14" t="str">
            <v>Marquette</v>
          </cell>
          <cell r="E14" t="str">
            <v>CUSA</v>
          </cell>
        </row>
        <row r="15">
          <cell r="D15" t="str">
            <v>USC</v>
          </cell>
          <cell r="E15" t="str">
            <v>P10</v>
          </cell>
        </row>
        <row r="16">
          <cell r="D16" t="str">
            <v>Arizona</v>
          </cell>
          <cell r="E16" t="str">
            <v>P10</v>
          </cell>
        </row>
        <row r="17">
          <cell r="D17" t="str">
            <v>Kent St.</v>
          </cell>
          <cell r="E17" t="str">
            <v>MAC</v>
          </cell>
        </row>
        <row r="18">
          <cell r="D18" t="str">
            <v>Stanford</v>
          </cell>
          <cell r="E18" t="str">
            <v>P10</v>
          </cell>
        </row>
        <row r="19">
          <cell r="D19" t="str">
            <v>Pittsburgh</v>
          </cell>
          <cell r="E19" t="str">
            <v>BE</v>
          </cell>
        </row>
        <row r="20">
          <cell r="D20" t="str">
            <v>Ohio St.</v>
          </cell>
          <cell r="E20" t="str">
            <v>B10</v>
          </cell>
        </row>
        <row r="21">
          <cell r="D21" t="str">
            <v>Connecticut</v>
          </cell>
          <cell r="E21" t="str">
            <v>BE</v>
          </cell>
        </row>
        <row r="22">
          <cell r="D22" t="str">
            <v>Notre Dame</v>
          </cell>
          <cell r="E22" t="str">
            <v>BE</v>
          </cell>
        </row>
        <row r="23">
          <cell r="D23" t="str">
            <v>South Carolina</v>
          </cell>
          <cell r="E23" t="str">
            <v>SEC</v>
          </cell>
        </row>
        <row r="24">
          <cell r="D24" t="str">
            <v>North Carolina St.</v>
          </cell>
          <cell r="E24" t="str">
            <v>ACC</v>
          </cell>
        </row>
        <row r="25">
          <cell r="D25" t="str">
            <v>Alabama</v>
          </cell>
          <cell r="E25" t="str">
            <v>SEC</v>
          </cell>
        </row>
        <row r="26">
          <cell r="D26" t="str">
            <v>Xavier</v>
          </cell>
          <cell r="E26" t="str">
            <v>A10</v>
          </cell>
        </row>
        <row r="27">
          <cell r="D27" t="str">
            <v>Gonzaga</v>
          </cell>
          <cell r="E27" t="str">
            <v>WCC</v>
          </cell>
        </row>
        <row r="28">
          <cell r="D28" t="str">
            <v>Georgia</v>
          </cell>
          <cell r="E28" t="str">
            <v>SEC</v>
          </cell>
        </row>
        <row r="29">
          <cell r="D29" t="str">
            <v>Mississippi St.</v>
          </cell>
          <cell r="E29" t="str">
            <v>SEC</v>
          </cell>
        </row>
        <row r="30">
          <cell r="D30" t="str">
            <v>Texas</v>
          </cell>
          <cell r="E30" t="str">
            <v>B12</v>
          </cell>
        </row>
        <row r="31">
          <cell r="D31" t="str">
            <v>Butler</v>
          </cell>
          <cell r="E31" t="str">
            <v>Horz</v>
          </cell>
        </row>
        <row r="32">
          <cell r="D32" t="str">
            <v>Missouri</v>
          </cell>
          <cell r="E32" t="str">
            <v>B12</v>
          </cell>
        </row>
        <row r="33">
          <cell r="D33" t="str">
            <v>Wake Forest</v>
          </cell>
          <cell r="E33" t="str">
            <v>ACC</v>
          </cell>
        </row>
        <row r="34">
          <cell r="D34" t="str">
            <v>Texas Tech</v>
          </cell>
          <cell r="E34" t="str">
            <v>B12</v>
          </cell>
        </row>
        <row r="35">
          <cell r="D35" t="str">
            <v>Michigan St.</v>
          </cell>
          <cell r="E35" t="str">
            <v>B10</v>
          </cell>
        </row>
        <row r="36">
          <cell r="D36" t="str">
            <v>Memphis</v>
          </cell>
          <cell r="E36" t="str">
            <v>CUSA</v>
          </cell>
        </row>
        <row r="37">
          <cell r="D37" t="str">
            <v>Mississippi</v>
          </cell>
          <cell r="E37" t="str">
            <v>SEC</v>
          </cell>
        </row>
        <row r="38">
          <cell r="D38" t="str">
            <v>UCLA</v>
          </cell>
          <cell r="E38" t="str">
            <v>P10</v>
          </cell>
        </row>
        <row r="39">
          <cell r="D39" t="str">
            <v>Georgetown</v>
          </cell>
          <cell r="E39" t="str">
            <v>BE</v>
          </cell>
        </row>
        <row r="40">
          <cell r="D40" t="str">
            <v>California</v>
          </cell>
          <cell r="E40" t="str">
            <v>P10</v>
          </cell>
        </row>
        <row r="41">
          <cell r="D41" t="str">
            <v>Oklahoma St.</v>
          </cell>
          <cell r="E41" t="str">
            <v>B12</v>
          </cell>
        </row>
        <row r="42">
          <cell r="D42" t="str">
            <v>Miami FL</v>
          </cell>
          <cell r="E42" t="str">
            <v>BE</v>
          </cell>
        </row>
        <row r="43">
          <cell r="D43" t="str">
            <v>Charlotte</v>
          </cell>
          <cell r="E43" t="str">
            <v>CUSA</v>
          </cell>
        </row>
        <row r="44">
          <cell r="D44" t="str">
            <v>Tulsa</v>
          </cell>
          <cell r="E44" t="str">
            <v>WAC</v>
          </cell>
        </row>
        <row r="45">
          <cell r="D45" t="str">
            <v>Dayton</v>
          </cell>
          <cell r="E45" t="str">
            <v>A10</v>
          </cell>
        </row>
        <row r="46">
          <cell r="D46" t="str">
            <v>Minnesota</v>
          </cell>
          <cell r="E46" t="str">
            <v>B10</v>
          </cell>
        </row>
        <row r="47">
          <cell r="D47" t="str">
            <v>Western Kentucky</v>
          </cell>
          <cell r="E47" t="str">
            <v>SB</v>
          </cell>
        </row>
        <row r="48">
          <cell r="D48" t="str">
            <v>Utah</v>
          </cell>
          <cell r="E48" t="str">
            <v>MWC</v>
          </cell>
        </row>
        <row r="49">
          <cell r="D49" t="str">
            <v>Iowa</v>
          </cell>
          <cell r="E49" t="str">
            <v>B10</v>
          </cell>
        </row>
        <row r="50">
          <cell r="D50" t="str">
            <v>Valparaiso</v>
          </cell>
          <cell r="E50" t="str">
            <v>MCon</v>
          </cell>
        </row>
        <row r="51">
          <cell r="D51" t="str">
            <v>Temple</v>
          </cell>
          <cell r="E51" t="str">
            <v>A10</v>
          </cell>
        </row>
        <row r="52">
          <cell r="D52" t="str">
            <v>Southern Illinois</v>
          </cell>
          <cell r="E52" t="str">
            <v>MVC</v>
          </cell>
        </row>
        <row r="53">
          <cell r="D53" t="str">
            <v>Wisconsin</v>
          </cell>
          <cell r="E53" t="str">
            <v>B10</v>
          </cell>
        </row>
        <row r="54">
          <cell r="D54" t="str">
            <v>Hawaii</v>
          </cell>
          <cell r="E54" t="str">
            <v>WAC</v>
          </cell>
        </row>
        <row r="55">
          <cell r="D55" t="str">
            <v>Villanova</v>
          </cell>
          <cell r="E55" t="str">
            <v>BE</v>
          </cell>
        </row>
        <row r="56">
          <cell r="D56" t="str">
            <v>Virginia</v>
          </cell>
          <cell r="E56" t="str">
            <v>ACC</v>
          </cell>
        </row>
        <row r="57">
          <cell r="D57" t="str">
            <v>Tennessee</v>
          </cell>
          <cell r="E57" t="str">
            <v>SEC</v>
          </cell>
        </row>
        <row r="58">
          <cell r="D58" t="str">
            <v>Ball St.</v>
          </cell>
          <cell r="E58" t="str">
            <v>MAC</v>
          </cell>
        </row>
        <row r="59">
          <cell r="D59" t="str">
            <v>Syracuse</v>
          </cell>
          <cell r="E59" t="str">
            <v>BE</v>
          </cell>
        </row>
        <row r="60">
          <cell r="D60" t="str">
            <v>Arkansas</v>
          </cell>
          <cell r="E60" t="str">
            <v>SEC</v>
          </cell>
        </row>
        <row r="61">
          <cell r="D61" t="str">
            <v>Penn</v>
          </cell>
          <cell r="E61" t="str">
            <v>Ivy</v>
          </cell>
        </row>
        <row r="62">
          <cell r="D62" t="str">
            <v>Creighton</v>
          </cell>
          <cell r="E62" t="str">
            <v>MVC</v>
          </cell>
        </row>
        <row r="63">
          <cell r="D63" t="str">
            <v>Bowling Green</v>
          </cell>
          <cell r="E63" t="str">
            <v>MAC</v>
          </cell>
        </row>
        <row r="64">
          <cell r="D64" t="str">
            <v>Louisville</v>
          </cell>
          <cell r="E64" t="str">
            <v>CUSA</v>
          </cell>
        </row>
        <row r="65">
          <cell r="D65" t="str">
            <v>Pepperdine</v>
          </cell>
          <cell r="E65" t="str">
            <v>WCC</v>
          </cell>
        </row>
        <row r="66">
          <cell r="D66" t="str">
            <v>BYU</v>
          </cell>
          <cell r="E66" t="str">
            <v>MWC</v>
          </cell>
        </row>
        <row r="67">
          <cell r="D67" t="str">
            <v>Louisiana Tech</v>
          </cell>
          <cell r="E67" t="str">
            <v>WAC</v>
          </cell>
        </row>
        <row r="68">
          <cell r="D68" t="str">
            <v>UNC Wilmington</v>
          </cell>
          <cell r="E68" t="str">
            <v>CAA</v>
          </cell>
        </row>
        <row r="69">
          <cell r="D69" t="str">
            <v>LSU</v>
          </cell>
          <cell r="E69" t="str">
            <v>SEC</v>
          </cell>
        </row>
        <row r="70">
          <cell r="D70" t="str">
            <v>Wyoming</v>
          </cell>
          <cell r="E70" t="str">
            <v>MWC</v>
          </cell>
        </row>
        <row r="71">
          <cell r="D71" t="str">
            <v>Saint Joseph's</v>
          </cell>
          <cell r="E71" t="str">
            <v>A10</v>
          </cell>
        </row>
        <row r="72">
          <cell r="D72" t="str">
            <v>Arizona St.</v>
          </cell>
          <cell r="E72" t="str">
            <v>P10</v>
          </cell>
        </row>
        <row r="73">
          <cell r="D73" t="str">
            <v>Georgia Tech</v>
          </cell>
          <cell r="E73" t="str">
            <v>ACC</v>
          </cell>
        </row>
        <row r="74">
          <cell r="D74" t="str">
            <v>Boston College</v>
          </cell>
          <cell r="E74" t="str">
            <v>BE</v>
          </cell>
        </row>
        <row r="75">
          <cell r="D75" t="str">
            <v>Tennessee Tech</v>
          </cell>
          <cell r="E75" t="str">
            <v>OVC</v>
          </cell>
        </row>
        <row r="76">
          <cell r="D76" t="str">
            <v>South Florida</v>
          </cell>
          <cell r="E76" t="str">
            <v>CUSA</v>
          </cell>
        </row>
        <row r="77">
          <cell r="D77" t="str">
            <v>San Diego St.</v>
          </cell>
          <cell r="E77" t="str">
            <v>MWC</v>
          </cell>
        </row>
        <row r="78">
          <cell r="D78" t="str">
            <v>Utah St.</v>
          </cell>
          <cell r="E78" t="str">
            <v>BW</v>
          </cell>
        </row>
        <row r="79">
          <cell r="D79" t="str">
            <v>St. John's</v>
          </cell>
          <cell r="E79" t="str">
            <v>BE</v>
          </cell>
        </row>
        <row r="80">
          <cell r="D80" t="str">
            <v>UC Santa Barbara</v>
          </cell>
          <cell r="E80" t="str">
            <v>BW</v>
          </cell>
        </row>
        <row r="81">
          <cell r="D81" t="str">
            <v>St. Bonaventure</v>
          </cell>
          <cell r="E81" t="str">
            <v>A10</v>
          </cell>
        </row>
        <row r="82">
          <cell r="D82" t="str">
            <v>College of Charleston</v>
          </cell>
          <cell r="E82" t="str">
            <v>SC</v>
          </cell>
        </row>
        <row r="83">
          <cell r="D83" t="str">
            <v>Richmond</v>
          </cell>
          <cell r="E83" t="str">
            <v>A10</v>
          </cell>
        </row>
        <row r="84">
          <cell r="D84" t="str">
            <v>UNLV</v>
          </cell>
          <cell r="E84" t="str">
            <v>MWC</v>
          </cell>
        </row>
        <row r="85">
          <cell r="D85" t="str">
            <v>Fresno St.</v>
          </cell>
          <cell r="E85" t="str">
            <v>WAC</v>
          </cell>
        </row>
        <row r="86">
          <cell r="D86" t="str">
            <v>Purdue</v>
          </cell>
          <cell r="E86" t="str">
            <v>B10</v>
          </cell>
        </row>
        <row r="87">
          <cell r="D87" t="str">
            <v>Seton Hall</v>
          </cell>
          <cell r="E87" t="str">
            <v>BE</v>
          </cell>
        </row>
        <row r="88">
          <cell r="D88" t="str">
            <v>Vanderbilt</v>
          </cell>
          <cell r="E88" t="str">
            <v>SEC</v>
          </cell>
        </row>
        <row r="89">
          <cell r="D89" t="str">
            <v>Saint Louis</v>
          </cell>
          <cell r="E89" t="str">
            <v>CUSA</v>
          </cell>
        </row>
        <row r="90">
          <cell r="D90" t="str">
            <v>Colorado</v>
          </cell>
          <cell r="E90" t="str">
            <v>B12</v>
          </cell>
        </row>
        <row r="91">
          <cell r="D91" t="str">
            <v>Auburn</v>
          </cell>
          <cell r="E91" t="str">
            <v>SEC</v>
          </cell>
        </row>
        <row r="92">
          <cell r="D92" t="str">
            <v>East Tennessee St.</v>
          </cell>
          <cell r="E92" t="str">
            <v>SC</v>
          </cell>
        </row>
        <row r="93">
          <cell r="D93" t="str">
            <v>Northwestern</v>
          </cell>
          <cell r="E93" t="str">
            <v>B10</v>
          </cell>
        </row>
        <row r="94">
          <cell r="D94" t="str">
            <v>UC Irvine</v>
          </cell>
          <cell r="E94" t="str">
            <v>BW</v>
          </cell>
        </row>
        <row r="95">
          <cell r="D95" t="str">
            <v>New Mexico</v>
          </cell>
          <cell r="E95" t="str">
            <v>MWC</v>
          </cell>
        </row>
        <row r="96">
          <cell r="D96" t="str">
            <v>Milwaukee</v>
          </cell>
          <cell r="E96" t="str">
            <v>Horz</v>
          </cell>
        </row>
        <row r="97">
          <cell r="D97" t="str">
            <v>Providence</v>
          </cell>
          <cell r="E97" t="str">
            <v>BE</v>
          </cell>
        </row>
        <row r="98">
          <cell r="D98" t="str">
            <v>UAB</v>
          </cell>
          <cell r="E98" t="str">
            <v>CUSA</v>
          </cell>
        </row>
        <row r="99">
          <cell r="D99" t="str">
            <v>New Mexico St.</v>
          </cell>
          <cell r="E99" t="str">
            <v>SB</v>
          </cell>
        </row>
        <row r="100">
          <cell r="D100" t="str">
            <v>Arkansas Little Rock</v>
          </cell>
          <cell r="E100" t="str">
            <v>SB</v>
          </cell>
        </row>
        <row r="101">
          <cell r="D101" t="str">
            <v>Pacific</v>
          </cell>
          <cell r="E101" t="str">
            <v>BW</v>
          </cell>
        </row>
        <row r="102">
          <cell r="D102" t="str">
            <v>Washington</v>
          </cell>
          <cell r="E102" t="str">
            <v>P10</v>
          </cell>
        </row>
        <row r="103">
          <cell r="D103" t="str">
            <v>McNeese St.</v>
          </cell>
          <cell r="E103" t="str">
            <v>Slnd</v>
          </cell>
        </row>
        <row r="104">
          <cell r="D104" t="str">
            <v>San Diego</v>
          </cell>
          <cell r="E104" t="str">
            <v>WCC</v>
          </cell>
        </row>
        <row r="105">
          <cell r="D105" t="str">
            <v>Detroit</v>
          </cell>
          <cell r="E105" t="str">
            <v>Horz</v>
          </cell>
        </row>
        <row r="106">
          <cell r="D106" t="str">
            <v>Nebraska</v>
          </cell>
          <cell r="E106" t="str">
            <v>B12</v>
          </cell>
        </row>
        <row r="107">
          <cell r="D107" t="str">
            <v>Houston</v>
          </cell>
          <cell r="E107" t="str">
            <v>CUSA</v>
          </cell>
        </row>
        <row r="108">
          <cell r="D108" t="str">
            <v>Rutgers</v>
          </cell>
          <cell r="E108" t="str">
            <v>BE</v>
          </cell>
        </row>
        <row r="109">
          <cell r="D109" t="str">
            <v>Baylor</v>
          </cell>
          <cell r="E109" t="str">
            <v>B12</v>
          </cell>
        </row>
        <row r="110">
          <cell r="D110" t="str">
            <v>Louisiana Lafayette</v>
          </cell>
          <cell r="E110" t="str">
            <v>SB</v>
          </cell>
        </row>
        <row r="111">
          <cell r="D111" t="str">
            <v>SMU</v>
          </cell>
          <cell r="E111" t="str">
            <v>WAC</v>
          </cell>
        </row>
        <row r="112">
          <cell r="D112" t="str">
            <v>Oral Roberts</v>
          </cell>
          <cell r="E112" t="str">
            <v>MCon</v>
          </cell>
        </row>
        <row r="113">
          <cell r="D113" t="str">
            <v>TCU</v>
          </cell>
          <cell r="E113" t="str">
            <v>CUSA</v>
          </cell>
        </row>
        <row r="114">
          <cell r="D114" t="str">
            <v>UNC Greensboro</v>
          </cell>
          <cell r="E114" t="str">
            <v>SC</v>
          </cell>
        </row>
        <row r="115">
          <cell r="D115" t="str">
            <v>Manhattan</v>
          </cell>
          <cell r="E115" t="str">
            <v>MAAC</v>
          </cell>
        </row>
        <row r="116">
          <cell r="D116" t="str">
            <v>Iowa St.</v>
          </cell>
          <cell r="E116" t="str">
            <v>B12</v>
          </cell>
        </row>
        <row r="117">
          <cell r="D117" t="str">
            <v>Southwest Missouri St.</v>
          </cell>
          <cell r="E117" t="str">
            <v>MVC</v>
          </cell>
        </row>
        <row r="118">
          <cell r="D118" t="str">
            <v>Ohio</v>
          </cell>
          <cell r="E118" t="str">
            <v>MAC</v>
          </cell>
        </row>
        <row r="119">
          <cell r="D119" t="str">
            <v>Hampton</v>
          </cell>
          <cell r="E119" t="str">
            <v>MEAC</v>
          </cell>
        </row>
        <row r="120">
          <cell r="D120" t="str">
            <v>Marist</v>
          </cell>
          <cell r="E120" t="str">
            <v>MAAC</v>
          </cell>
        </row>
        <row r="121">
          <cell r="D121" t="str">
            <v>Illinois Chicago</v>
          </cell>
          <cell r="E121" t="str">
            <v>Horz</v>
          </cell>
        </row>
        <row r="122">
          <cell r="D122" t="str">
            <v>Davidson</v>
          </cell>
          <cell r="E122" t="str">
            <v>SC</v>
          </cell>
        </row>
        <row r="123">
          <cell r="D123" t="str">
            <v>Kansas St.</v>
          </cell>
          <cell r="E123" t="str">
            <v>B12</v>
          </cell>
        </row>
        <row r="124">
          <cell r="D124" t="str">
            <v>Florida St.</v>
          </cell>
          <cell r="E124" t="str">
            <v>ACC</v>
          </cell>
        </row>
        <row r="125">
          <cell r="D125" t="str">
            <v>VCU</v>
          </cell>
          <cell r="E125" t="str">
            <v>CAA</v>
          </cell>
        </row>
        <row r="126">
          <cell r="D126" t="str">
            <v>Nevada</v>
          </cell>
          <cell r="E126" t="str">
            <v>WAC</v>
          </cell>
        </row>
        <row r="127">
          <cell r="D127" t="str">
            <v>Oregon St.</v>
          </cell>
          <cell r="E127" t="str">
            <v>P10</v>
          </cell>
        </row>
        <row r="128">
          <cell r="D128" t="str">
            <v>Colorado St.</v>
          </cell>
          <cell r="E128" t="str">
            <v>MWC</v>
          </cell>
        </row>
        <row r="129">
          <cell r="D129" t="str">
            <v>Loyola Chicago</v>
          </cell>
          <cell r="E129" t="str">
            <v>Horz</v>
          </cell>
        </row>
        <row r="130">
          <cell r="D130" t="str">
            <v>Massachusetts</v>
          </cell>
          <cell r="E130" t="str">
            <v>A10</v>
          </cell>
        </row>
        <row r="131">
          <cell r="D131" t="str">
            <v>Michigan</v>
          </cell>
          <cell r="E131" t="str">
            <v>B10</v>
          </cell>
        </row>
        <row r="132">
          <cell r="D132" t="str">
            <v>Tulane</v>
          </cell>
          <cell r="E132" t="str">
            <v>CUSA</v>
          </cell>
        </row>
        <row r="133">
          <cell r="D133" t="str">
            <v>Western Michigan</v>
          </cell>
          <cell r="E133" t="str">
            <v>MAC</v>
          </cell>
        </row>
        <row r="134">
          <cell r="D134" t="str">
            <v>Montana St.</v>
          </cell>
          <cell r="E134" t="str">
            <v>BSky</v>
          </cell>
        </row>
        <row r="135">
          <cell r="D135" t="str">
            <v>Clemson</v>
          </cell>
          <cell r="E135" t="str">
            <v>ACC</v>
          </cell>
        </row>
        <row r="136">
          <cell r="D136" t="str">
            <v>George Mason</v>
          </cell>
          <cell r="E136" t="str">
            <v>CAA</v>
          </cell>
        </row>
        <row r="137">
          <cell r="D137" t="str">
            <v>Wright St.</v>
          </cell>
          <cell r="E137" t="str">
            <v>Horz</v>
          </cell>
        </row>
        <row r="138">
          <cell r="D138" t="str">
            <v>Georgia St.</v>
          </cell>
          <cell r="E138" t="str">
            <v>ASun</v>
          </cell>
        </row>
        <row r="139">
          <cell r="D139" t="str">
            <v>Georgia Southern</v>
          </cell>
          <cell r="E139" t="str">
            <v>SC</v>
          </cell>
        </row>
        <row r="140">
          <cell r="D140" t="str">
            <v>North Carolina</v>
          </cell>
          <cell r="E140" t="str">
            <v>ACC</v>
          </cell>
        </row>
        <row r="141">
          <cell r="D141" t="str">
            <v>Chattanooga</v>
          </cell>
          <cell r="E141" t="str">
            <v>SC</v>
          </cell>
        </row>
        <row r="142">
          <cell r="D142" t="str">
            <v>Miami OH</v>
          </cell>
          <cell r="E142" t="str">
            <v>MAC</v>
          </cell>
        </row>
        <row r="143">
          <cell r="D143" t="str">
            <v>Illinois St.</v>
          </cell>
          <cell r="E143" t="str">
            <v>MVC</v>
          </cell>
        </row>
        <row r="144">
          <cell r="D144" t="str">
            <v>Arkansas St.</v>
          </cell>
          <cell r="E144" t="str">
            <v>SB</v>
          </cell>
        </row>
        <row r="145">
          <cell r="D145" t="str">
            <v>Virginia Tech</v>
          </cell>
          <cell r="E145" t="str">
            <v>BE</v>
          </cell>
        </row>
        <row r="146">
          <cell r="D146" t="str">
            <v>Oakland</v>
          </cell>
          <cell r="E146" t="str">
            <v>MCon</v>
          </cell>
        </row>
        <row r="147">
          <cell r="D147" t="str">
            <v>Weber St.</v>
          </cell>
          <cell r="E147" t="str">
            <v>BSky</v>
          </cell>
        </row>
        <row r="148">
          <cell r="D148" t="str">
            <v>Princeton</v>
          </cell>
          <cell r="E148" t="str">
            <v>Ivy</v>
          </cell>
        </row>
        <row r="149">
          <cell r="D149" t="str">
            <v>Murray St.</v>
          </cell>
          <cell r="E149" t="str">
            <v>OVC</v>
          </cell>
        </row>
        <row r="150">
          <cell r="D150" t="str">
            <v>La Salle</v>
          </cell>
          <cell r="E150" t="str">
            <v>A10</v>
          </cell>
        </row>
        <row r="151">
          <cell r="D151" t="str">
            <v>Yale</v>
          </cell>
          <cell r="E151" t="str">
            <v>Ivy</v>
          </cell>
        </row>
        <row r="152">
          <cell r="D152" t="str">
            <v>UCF</v>
          </cell>
          <cell r="E152" t="str">
            <v>ASun</v>
          </cell>
        </row>
        <row r="153">
          <cell r="D153" t="str">
            <v>Central Connecticut</v>
          </cell>
          <cell r="E153" t="str">
            <v>NEC</v>
          </cell>
        </row>
        <row r="154">
          <cell r="D154" t="str">
            <v>The Citadel</v>
          </cell>
          <cell r="E154" t="str">
            <v>SC</v>
          </cell>
        </row>
        <row r="155">
          <cell r="D155" t="str">
            <v>Wichita St.</v>
          </cell>
          <cell r="E155" t="str">
            <v>MVC</v>
          </cell>
        </row>
        <row r="156">
          <cell r="D156" t="str">
            <v>Toledo</v>
          </cell>
          <cell r="E156" t="str">
            <v>MAC</v>
          </cell>
        </row>
        <row r="157">
          <cell r="D157" t="str">
            <v>Rider</v>
          </cell>
          <cell r="E157" t="str">
            <v>MAAC</v>
          </cell>
        </row>
        <row r="158">
          <cell r="D158" t="str">
            <v>Delaware</v>
          </cell>
          <cell r="E158" t="str">
            <v>CAA</v>
          </cell>
        </row>
        <row r="159">
          <cell r="D159" t="str">
            <v>San Francisco</v>
          </cell>
          <cell r="E159" t="str">
            <v>WCC</v>
          </cell>
        </row>
        <row r="160">
          <cell r="D160" t="str">
            <v>Troy St.</v>
          </cell>
          <cell r="E160" t="str">
            <v>ASun</v>
          </cell>
        </row>
        <row r="161">
          <cell r="D161" t="str">
            <v>Eastern Washington</v>
          </cell>
          <cell r="E161" t="str">
            <v>BSky</v>
          </cell>
        </row>
        <row r="162">
          <cell r="D162" t="str">
            <v>Cal Poly</v>
          </cell>
          <cell r="E162" t="str">
            <v>BW</v>
          </cell>
        </row>
        <row r="163">
          <cell r="D163" t="str">
            <v>UTSA</v>
          </cell>
          <cell r="E163" t="str">
            <v>Slnd</v>
          </cell>
        </row>
        <row r="164">
          <cell r="D164" t="str">
            <v>North Texas</v>
          </cell>
          <cell r="E164" t="str">
            <v>SB</v>
          </cell>
        </row>
        <row r="165">
          <cell r="D165" t="str">
            <v>Holy Cross</v>
          </cell>
          <cell r="E165" t="str">
            <v>Pat</v>
          </cell>
        </row>
        <row r="166">
          <cell r="D166" t="str">
            <v>UMKC</v>
          </cell>
          <cell r="E166" t="str">
            <v>MCon</v>
          </cell>
        </row>
        <row r="167">
          <cell r="D167" t="str">
            <v>Old Dominion</v>
          </cell>
          <cell r="E167" t="str">
            <v>CAA</v>
          </cell>
        </row>
        <row r="168">
          <cell r="D168" t="str">
            <v>Southern Miss</v>
          </cell>
          <cell r="E168" t="str">
            <v>CUSA</v>
          </cell>
        </row>
        <row r="169">
          <cell r="D169" t="str">
            <v>Marshall</v>
          </cell>
          <cell r="E169" t="str">
            <v>MAC</v>
          </cell>
        </row>
        <row r="170">
          <cell r="D170" t="str">
            <v>Texas Pan American</v>
          </cell>
          <cell r="E170" t="str">
            <v>ind</v>
          </cell>
        </row>
        <row r="171">
          <cell r="D171" t="str">
            <v>Morehead St.</v>
          </cell>
          <cell r="E171" t="str">
            <v>OVC</v>
          </cell>
        </row>
        <row r="172">
          <cell r="D172" t="str">
            <v>IUPUI</v>
          </cell>
          <cell r="E172" t="str">
            <v>MCon</v>
          </cell>
        </row>
        <row r="173">
          <cell r="D173" t="str">
            <v>DePaul</v>
          </cell>
          <cell r="E173" t="str">
            <v>CUSA</v>
          </cell>
        </row>
        <row r="174">
          <cell r="D174" t="str">
            <v>Furman</v>
          </cell>
          <cell r="E174" t="str">
            <v>SC</v>
          </cell>
        </row>
        <row r="175">
          <cell r="D175" t="str">
            <v>New Orleans</v>
          </cell>
          <cell r="E175" t="str">
            <v>SB</v>
          </cell>
        </row>
        <row r="176">
          <cell r="D176" t="str">
            <v>James Madison</v>
          </cell>
          <cell r="E176" t="str">
            <v>CAA</v>
          </cell>
        </row>
        <row r="177">
          <cell r="D177" t="str">
            <v>Siena</v>
          </cell>
          <cell r="E177" t="str">
            <v>MAAC</v>
          </cell>
        </row>
        <row r="178">
          <cell r="D178" t="str">
            <v>Drake</v>
          </cell>
          <cell r="E178" t="str">
            <v>MVC</v>
          </cell>
        </row>
        <row r="179">
          <cell r="D179" t="str">
            <v>Drexel</v>
          </cell>
          <cell r="E179" t="str">
            <v>CAA</v>
          </cell>
        </row>
        <row r="180">
          <cell r="D180" t="str">
            <v>Long Beach St.</v>
          </cell>
          <cell r="E180" t="str">
            <v>BW</v>
          </cell>
        </row>
        <row r="181">
          <cell r="D181" t="str">
            <v>Northern Iowa</v>
          </cell>
          <cell r="E181" t="str">
            <v>MVC</v>
          </cell>
        </row>
        <row r="182">
          <cell r="D182" t="str">
            <v>Samford</v>
          </cell>
          <cell r="E182" t="str">
            <v>ASun</v>
          </cell>
        </row>
        <row r="183">
          <cell r="D183" t="str">
            <v>Niagara</v>
          </cell>
          <cell r="E183" t="str">
            <v>MAAC</v>
          </cell>
        </row>
        <row r="184">
          <cell r="D184" t="str">
            <v>Air Force</v>
          </cell>
          <cell r="E184" t="str">
            <v>MWC</v>
          </cell>
        </row>
        <row r="185">
          <cell r="D185" t="str">
            <v>Cal St. Northridge</v>
          </cell>
          <cell r="E185" t="str">
            <v>BW</v>
          </cell>
        </row>
        <row r="186">
          <cell r="D186" t="str">
            <v>East Carolina</v>
          </cell>
          <cell r="E186" t="str">
            <v>CUSA</v>
          </cell>
        </row>
        <row r="187">
          <cell r="D187" t="str">
            <v>Buffalo</v>
          </cell>
          <cell r="E187" t="str">
            <v>MAC</v>
          </cell>
        </row>
        <row r="188">
          <cell r="D188" t="str">
            <v>Jacksonville</v>
          </cell>
          <cell r="E188" t="str">
            <v>ASun</v>
          </cell>
        </row>
        <row r="189">
          <cell r="D189" t="str">
            <v>Northern Illinois</v>
          </cell>
          <cell r="E189" t="str">
            <v>MAC</v>
          </cell>
        </row>
        <row r="190">
          <cell r="D190" t="str">
            <v>Louisiana Monroe</v>
          </cell>
          <cell r="E190" t="str">
            <v>Slnd</v>
          </cell>
        </row>
        <row r="191">
          <cell r="D191" t="str">
            <v>Boise St.</v>
          </cell>
          <cell r="E191" t="str">
            <v>WAC</v>
          </cell>
        </row>
        <row r="192">
          <cell r="D192" t="str">
            <v>UTEP</v>
          </cell>
          <cell r="E192" t="str">
            <v>WAC</v>
          </cell>
        </row>
        <row r="193">
          <cell r="D193" t="str">
            <v>Vermont</v>
          </cell>
          <cell r="E193" t="str">
            <v>AE</v>
          </cell>
        </row>
        <row r="194">
          <cell r="D194" t="str">
            <v>Florida Atlantic</v>
          </cell>
          <cell r="E194" t="str">
            <v>ASun</v>
          </cell>
        </row>
        <row r="195">
          <cell r="D195" t="str">
            <v>West Virginia</v>
          </cell>
          <cell r="E195" t="str">
            <v>BE</v>
          </cell>
        </row>
        <row r="196">
          <cell r="D196" t="str">
            <v>Cleveland St.</v>
          </cell>
          <cell r="E196" t="str">
            <v>Horz</v>
          </cell>
        </row>
        <row r="197">
          <cell r="D197" t="str">
            <v>Boston University</v>
          </cell>
          <cell r="E197" t="str">
            <v>AE</v>
          </cell>
        </row>
        <row r="198">
          <cell r="D198" t="str">
            <v>Gardner Webb</v>
          </cell>
          <cell r="E198" t="str">
            <v>ind</v>
          </cell>
        </row>
        <row r="199">
          <cell r="D199" t="str">
            <v>Radford</v>
          </cell>
          <cell r="E199" t="str">
            <v>BSth</v>
          </cell>
        </row>
        <row r="200">
          <cell r="D200" t="str">
            <v>Austin Peay</v>
          </cell>
          <cell r="E200" t="str">
            <v>OVC</v>
          </cell>
        </row>
        <row r="201">
          <cell r="D201" t="str">
            <v>Penn St.</v>
          </cell>
          <cell r="E201" t="str">
            <v>B10</v>
          </cell>
        </row>
        <row r="202">
          <cell r="D202" t="str">
            <v>Wagner</v>
          </cell>
          <cell r="E202" t="str">
            <v>NEC</v>
          </cell>
        </row>
        <row r="203">
          <cell r="D203" t="str">
            <v>George Washington</v>
          </cell>
          <cell r="E203" t="str">
            <v>A10</v>
          </cell>
        </row>
        <row r="204">
          <cell r="D204" t="str">
            <v>Sam Houston St.</v>
          </cell>
          <cell r="E204" t="str">
            <v>Slnd</v>
          </cell>
        </row>
        <row r="205">
          <cell r="D205" t="str">
            <v>Middle Tennessee</v>
          </cell>
          <cell r="E205" t="str">
            <v>SB</v>
          </cell>
        </row>
        <row r="206">
          <cell r="D206" t="str">
            <v>Rice</v>
          </cell>
          <cell r="E206" t="str">
            <v>WAC</v>
          </cell>
        </row>
        <row r="207">
          <cell r="D207" t="str">
            <v>Central Michigan</v>
          </cell>
          <cell r="E207" t="str">
            <v>MAC</v>
          </cell>
        </row>
        <row r="208">
          <cell r="D208" t="str">
            <v>Brown</v>
          </cell>
          <cell r="E208" t="str">
            <v>Ivy</v>
          </cell>
        </row>
        <row r="209">
          <cell r="D209" t="str">
            <v>American</v>
          </cell>
          <cell r="E209" t="str">
            <v>Pat</v>
          </cell>
        </row>
        <row r="210">
          <cell r="D210" t="str">
            <v>Green Bay</v>
          </cell>
          <cell r="E210" t="str">
            <v>Horz</v>
          </cell>
        </row>
        <row r="211">
          <cell r="D211" t="str">
            <v>Fairfield</v>
          </cell>
          <cell r="E211" t="str">
            <v>MAAC</v>
          </cell>
        </row>
        <row r="212">
          <cell r="D212" t="str">
            <v>Centenary</v>
          </cell>
          <cell r="E212" t="str">
            <v>ind</v>
          </cell>
        </row>
        <row r="213">
          <cell r="D213" t="str">
            <v>Montana</v>
          </cell>
          <cell r="E213" t="str">
            <v>BSky</v>
          </cell>
        </row>
        <row r="214">
          <cell r="D214" t="str">
            <v>Santa Clara</v>
          </cell>
          <cell r="E214" t="str">
            <v>WCC</v>
          </cell>
        </row>
        <row r="215">
          <cell r="D215" t="str">
            <v>Bradley</v>
          </cell>
          <cell r="E215" t="str">
            <v>MVC</v>
          </cell>
        </row>
        <row r="216">
          <cell r="D216" t="str">
            <v>Texas A&amp;M</v>
          </cell>
          <cell r="E216" t="str">
            <v>B12</v>
          </cell>
        </row>
        <row r="217">
          <cell r="D217" t="str">
            <v>Fordham</v>
          </cell>
          <cell r="E217" t="str">
            <v>A10</v>
          </cell>
        </row>
        <row r="218">
          <cell r="D218" t="str">
            <v>Southern Utah</v>
          </cell>
          <cell r="E218" t="str">
            <v>MCon</v>
          </cell>
        </row>
        <row r="219">
          <cell r="D219" t="str">
            <v>Washington St.</v>
          </cell>
          <cell r="E219" t="str">
            <v>P10</v>
          </cell>
        </row>
        <row r="220">
          <cell r="D220" t="str">
            <v>Belmont</v>
          </cell>
          <cell r="E220" t="str">
            <v>ASun</v>
          </cell>
        </row>
        <row r="221">
          <cell r="D221" t="str">
            <v>Iona</v>
          </cell>
          <cell r="E221" t="str">
            <v>MAAC</v>
          </cell>
        </row>
        <row r="222">
          <cell r="D222" t="str">
            <v>Winthrop</v>
          </cell>
          <cell r="E222" t="str">
            <v>BSth</v>
          </cell>
        </row>
        <row r="223">
          <cell r="D223" t="str">
            <v>Northern Arizona</v>
          </cell>
          <cell r="E223" t="str">
            <v>BSky</v>
          </cell>
        </row>
        <row r="224">
          <cell r="D224" t="str">
            <v>Hofstra</v>
          </cell>
          <cell r="E224" t="str">
            <v>CAA</v>
          </cell>
        </row>
        <row r="225">
          <cell r="D225" t="str">
            <v>William &amp; Mary</v>
          </cell>
          <cell r="E225" t="str">
            <v>CAA</v>
          </cell>
        </row>
        <row r="226">
          <cell r="D226" t="str">
            <v>Colgate</v>
          </cell>
          <cell r="E226" t="str">
            <v>Pat</v>
          </cell>
        </row>
        <row r="227">
          <cell r="D227" t="str">
            <v>Howard</v>
          </cell>
          <cell r="E227" t="str">
            <v>MEAC</v>
          </cell>
        </row>
        <row r="228">
          <cell r="D228" t="str">
            <v>Duquesne</v>
          </cell>
          <cell r="E228" t="str">
            <v>A10</v>
          </cell>
        </row>
        <row r="229">
          <cell r="D229" t="str">
            <v>Saint Mary's</v>
          </cell>
          <cell r="E229" t="str">
            <v>WCC</v>
          </cell>
        </row>
        <row r="230">
          <cell r="D230" t="str">
            <v>Akron</v>
          </cell>
          <cell r="E230" t="str">
            <v>MAC</v>
          </cell>
        </row>
        <row r="231">
          <cell r="D231" t="str">
            <v>Indiana St.</v>
          </cell>
          <cell r="E231" t="str">
            <v>MVC</v>
          </cell>
        </row>
        <row r="232">
          <cell r="D232" t="str">
            <v>Appalachian St.</v>
          </cell>
          <cell r="E232" t="str">
            <v>SC</v>
          </cell>
        </row>
        <row r="233">
          <cell r="D233" t="str">
            <v>Southwest Texas St.</v>
          </cell>
          <cell r="E233" t="str">
            <v>Slnd</v>
          </cell>
        </row>
        <row r="234">
          <cell r="D234" t="str">
            <v>Monmouth</v>
          </cell>
          <cell r="E234" t="str">
            <v>NEC</v>
          </cell>
        </row>
        <row r="235">
          <cell r="D235" t="str">
            <v>Western Carolina</v>
          </cell>
          <cell r="E235" t="str">
            <v>SC</v>
          </cell>
        </row>
        <row r="236">
          <cell r="D236" t="str">
            <v>Eastern Illinois</v>
          </cell>
          <cell r="E236" t="str">
            <v>OVC</v>
          </cell>
        </row>
        <row r="237">
          <cell r="D237" t="str">
            <v>FIU</v>
          </cell>
          <cell r="E237" t="str">
            <v>SB</v>
          </cell>
        </row>
        <row r="238">
          <cell r="D238" t="str">
            <v>Harvard</v>
          </cell>
          <cell r="E238" t="str">
            <v>Ivy</v>
          </cell>
        </row>
        <row r="239">
          <cell r="D239" t="str">
            <v>Tennessee St.</v>
          </cell>
          <cell r="E239" t="str">
            <v>OVC</v>
          </cell>
        </row>
        <row r="240">
          <cell r="D240" t="str">
            <v>Rhode Island</v>
          </cell>
          <cell r="E240" t="str">
            <v>A10</v>
          </cell>
        </row>
        <row r="241">
          <cell r="D241" t="str">
            <v>Lafayette</v>
          </cell>
          <cell r="E241" t="str">
            <v>Pat</v>
          </cell>
        </row>
        <row r="242">
          <cell r="D242" t="str">
            <v>Columbia</v>
          </cell>
          <cell r="E242" t="str">
            <v>Ivy</v>
          </cell>
        </row>
        <row r="243">
          <cell r="D243" t="str">
            <v>Northwestern St.</v>
          </cell>
          <cell r="E243" t="str">
            <v>Slnd</v>
          </cell>
        </row>
        <row r="244">
          <cell r="D244" t="str">
            <v>VMI</v>
          </cell>
          <cell r="E244" t="str">
            <v>SC</v>
          </cell>
        </row>
        <row r="245">
          <cell r="D245" t="str">
            <v>Delaware St.</v>
          </cell>
          <cell r="E245" t="str">
            <v>MEAC</v>
          </cell>
        </row>
        <row r="246">
          <cell r="D246" t="str">
            <v>UMBC</v>
          </cell>
          <cell r="E246" t="str">
            <v>NEC</v>
          </cell>
        </row>
        <row r="247">
          <cell r="D247" t="str">
            <v>Wofford</v>
          </cell>
          <cell r="E247" t="str">
            <v>SC</v>
          </cell>
        </row>
        <row r="248">
          <cell r="D248" t="str">
            <v>Jacksonville St.</v>
          </cell>
          <cell r="E248" t="str">
            <v>ASun</v>
          </cell>
        </row>
        <row r="249">
          <cell r="D249" t="str">
            <v>Tennessee Martin</v>
          </cell>
          <cell r="E249" t="str">
            <v>OVC</v>
          </cell>
        </row>
        <row r="250">
          <cell r="D250" t="str">
            <v>Lamar</v>
          </cell>
          <cell r="E250" t="str">
            <v>Slnd</v>
          </cell>
        </row>
        <row r="251">
          <cell r="D251" t="str">
            <v>Texas A&amp;M Corpus Chris</v>
          </cell>
          <cell r="E251" t="str">
            <v>ind</v>
          </cell>
        </row>
        <row r="252">
          <cell r="D252" t="str">
            <v>Portland St.</v>
          </cell>
          <cell r="E252" t="str">
            <v>BSky</v>
          </cell>
        </row>
        <row r="253">
          <cell r="D253" t="str">
            <v>UT Arlington</v>
          </cell>
          <cell r="E253" t="str">
            <v>Slnd</v>
          </cell>
        </row>
        <row r="254">
          <cell r="D254" t="str">
            <v>San Jose St.</v>
          </cell>
          <cell r="E254" t="str">
            <v>WAC</v>
          </cell>
        </row>
        <row r="255">
          <cell r="D255" t="str">
            <v>Alcorn St.</v>
          </cell>
          <cell r="E255" t="str">
            <v>SWAC</v>
          </cell>
        </row>
        <row r="256">
          <cell r="D256" t="str">
            <v>UC Riverside</v>
          </cell>
          <cell r="E256" t="str">
            <v>BW</v>
          </cell>
        </row>
        <row r="257">
          <cell r="D257" t="str">
            <v>St. Francis NY</v>
          </cell>
          <cell r="E257" t="str">
            <v>NEC</v>
          </cell>
        </row>
        <row r="258">
          <cell r="D258" t="str">
            <v>South Alabama</v>
          </cell>
          <cell r="E258" t="str">
            <v>SB</v>
          </cell>
        </row>
        <row r="259">
          <cell r="D259" t="str">
            <v>Denver</v>
          </cell>
          <cell r="E259" t="str">
            <v>SB</v>
          </cell>
        </row>
        <row r="260">
          <cell r="D260" t="str">
            <v>Canisius</v>
          </cell>
          <cell r="E260" t="str">
            <v>MAAC</v>
          </cell>
        </row>
        <row r="261">
          <cell r="D261" t="str">
            <v>Portland</v>
          </cell>
          <cell r="E261" t="str">
            <v>WCC</v>
          </cell>
        </row>
        <row r="262">
          <cell r="D262" t="str">
            <v>Quinnipiac</v>
          </cell>
          <cell r="E262" t="str">
            <v>NEC</v>
          </cell>
        </row>
        <row r="263">
          <cell r="D263" t="str">
            <v>Western Illinois</v>
          </cell>
          <cell r="E263" t="str">
            <v>MCon</v>
          </cell>
        </row>
        <row r="264">
          <cell r="D264" t="str">
            <v>Stephen F. Austin</v>
          </cell>
          <cell r="E264" t="str">
            <v>Slnd</v>
          </cell>
        </row>
        <row r="265">
          <cell r="D265" t="str">
            <v>Alabama A&amp;M</v>
          </cell>
          <cell r="E265" t="str">
            <v>SWAC</v>
          </cell>
        </row>
        <row r="266">
          <cell r="D266" t="str">
            <v>UNC Asheville</v>
          </cell>
          <cell r="E266" t="str">
            <v>BSth</v>
          </cell>
        </row>
        <row r="267">
          <cell r="D267" t="str">
            <v>Loyola Marymount</v>
          </cell>
          <cell r="E267" t="str">
            <v>WCC</v>
          </cell>
        </row>
        <row r="268">
          <cell r="D268" t="str">
            <v>Evansville</v>
          </cell>
          <cell r="E268" t="str">
            <v>MVC</v>
          </cell>
        </row>
        <row r="269">
          <cell r="D269" t="str">
            <v>South Carolina St.</v>
          </cell>
          <cell r="E269" t="str">
            <v>MEAC</v>
          </cell>
        </row>
        <row r="270">
          <cell r="D270" t="str">
            <v>Idaho St.</v>
          </cell>
          <cell r="E270" t="str">
            <v>BSky</v>
          </cell>
        </row>
        <row r="271">
          <cell r="D271" t="str">
            <v>Stetson</v>
          </cell>
          <cell r="E271" t="str">
            <v>ASun</v>
          </cell>
        </row>
        <row r="272">
          <cell r="D272" t="str">
            <v>Bucknell</v>
          </cell>
          <cell r="E272" t="str">
            <v>Pat</v>
          </cell>
        </row>
        <row r="273">
          <cell r="D273" t="str">
            <v>Navy</v>
          </cell>
          <cell r="E273" t="str">
            <v>Pat</v>
          </cell>
        </row>
        <row r="274">
          <cell r="D274" t="str">
            <v>North Carolina A&amp;T</v>
          </cell>
          <cell r="E274" t="str">
            <v>MEAC</v>
          </cell>
        </row>
        <row r="275">
          <cell r="D275" t="str">
            <v>Alabama St.</v>
          </cell>
          <cell r="E275" t="str">
            <v>SWAC</v>
          </cell>
        </row>
        <row r="276">
          <cell r="D276" t="str">
            <v>Southeast Missouri St.</v>
          </cell>
          <cell r="E276" t="str">
            <v>OVC</v>
          </cell>
        </row>
        <row r="277">
          <cell r="D277" t="str">
            <v>Hartford</v>
          </cell>
          <cell r="E277" t="str">
            <v>AE</v>
          </cell>
        </row>
        <row r="278">
          <cell r="D278" t="str">
            <v>Towson</v>
          </cell>
          <cell r="E278" t="str">
            <v>CAA</v>
          </cell>
        </row>
        <row r="279">
          <cell r="D279" t="str">
            <v>Sacramento St.</v>
          </cell>
          <cell r="E279" t="str">
            <v>BSky</v>
          </cell>
        </row>
        <row r="280">
          <cell r="D280" t="str">
            <v>Idaho</v>
          </cell>
          <cell r="E280" t="str">
            <v>BW</v>
          </cell>
        </row>
        <row r="281">
          <cell r="D281" t="str">
            <v>Charleston Southern</v>
          </cell>
          <cell r="E281" t="str">
            <v>BSth</v>
          </cell>
        </row>
        <row r="282">
          <cell r="D282" t="str">
            <v>Northeastern</v>
          </cell>
          <cell r="E282" t="str">
            <v>AE</v>
          </cell>
        </row>
        <row r="283">
          <cell r="D283" t="str">
            <v>Florida A&amp;M</v>
          </cell>
          <cell r="E283" t="str">
            <v>MEAC</v>
          </cell>
        </row>
        <row r="284">
          <cell r="D284" t="str">
            <v>Elon</v>
          </cell>
          <cell r="E284" t="str">
            <v>BSth</v>
          </cell>
        </row>
        <row r="285">
          <cell r="D285" t="str">
            <v>Mississippi Valley St.</v>
          </cell>
          <cell r="E285" t="str">
            <v>SWAC</v>
          </cell>
        </row>
        <row r="286">
          <cell r="D286" t="str">
            <v>Maine</v>
          </cell>
          <cell r="E286" t="str">
            <v>AE</v>
          </cell>
        </row>
        <row r="287">
          <cell r="D287" t="str">
            <v>Cal St. Fullerton</v>
          </cell>
          <cell r="E287" t="str">
            <v>BW</v>
          </cell>
        </row>
        <row r="288">
          <cell r="D288" t="str">
            <v>Bethune Cookman</v>
          </cell>
          <cell r="E288" t="str">
            <v>MEAC</v>
          </cell>
        </row>
        <row r="289">
          <cell r="D289" t="str">
            <v>Youngstown St.</v>
          </cell>
          <cell r="E289" t="str">
            <v>Horz</v>
          </cell>
        </row>
        <row r="290">
          <cell r="D290" t="str">
            <v>New Hampshire</v>
          </cell>
          <cell r="E290" t="str">
            <v>AE</v>
          </cell>
        </row>
        <row r="291">
          <cell r="D291" t="str">
            <v>Norfolk St.</v>
          </cell>
          <cell r="E291" t="str">
            <v>MEAC</v>
          </cell>
        </row>
        <row r="292">
          <cell r="D292" t="str">
            <v>Army</v>
          </cell>
          <cell r="E292" t="str">
            <v>Pat</v>
          </cell>
        </row>
        <row r="293">
          <cell r="D293" t="str">
            <v>Robert Morris</v>
          </cell>
          <cell r="E293" t="str">
            <v>NEC</v>
          </cell>
        </row>
        <row r="294">
          <cell r="D294" t="str">
            <v>IPFW</v>
          </cell>
          <cell r="E294" t="str">
            <v>ind</v>
          </cell>
        </row>
        <row r="295">
          <cell r="D295" t="str">
            <v>Binghamton</v>
          </cell>
          <cell r="E295" t="str">
            <v>AE</v>
          </cell>
        </row>
        <row r="296">
          <cell r="D296" t="str">
            <v>Jackson St.</v>
          </cell>
          <cell r="E296" t="str">
            <v>SWAC</v>
          </cell>
        </row>
        <row r="297">
          <cell r="D297" t="str">
            <v>Mercer</v>
          </cell>
          <cell r="E297" t="str">
            <v>ASun</v>
          </cell>
        </row>
        <row r="298">
          <cell r="D298" t="str">
            <v>Eastern Kentucky</v>
          </cell>
          <cell r="E298" t="str">
            <v>OVC</v>
          </cell>
        </row>
        <row r="299">
          <cell r="D299" t="str">
            <v>Maryland Eastern Shore</v>
          </cell>
          <cell r="E299" t="str">
            <v>MEAC</v>
          </cell>
        </row>
        <row r="300">
          <cell r="D300" t="str">
            <v>Birmingham Southern</v>
          </cell>
          <cell r="E300" t="str">
            <v>BSth</v>
          </cell>
        </row>
        <row r="301">
          <cell r="D301" t="str">
            <v>Lehigh</v>
          </cell>
          <cell r="E301" t="str">
            <v>Pat</v>
          </cell>
        </row>
        <row r="302">
          <cell r="D302" t="str">
            <v>Sacred Heart</v>
          </cell>
          <cell r="E302" t="str">
            <v>NEC</v>
          </cell>
        </row>
        <row r="303">
          <cell r="D303" t="str">
            <v>Southeastern Louisiana</v>
          </cell>
          <cell r="E303" t="str">
            <v>Slnd</v>
          </cell>
        </row>
        <row r="304">
          <cell r="D304" t="str">
            <v>Campbell</v>
          </cell>
          <cell r="E304" t="str">
            <v>ASun</v>
          </cell>
        </row>
        <row r="305">
          <cell r="D305" t="str">
            <v>High Point</v>
          </cell>
          <cell r="E305" t="str">
            <v>BSth</v>
          </cell>
        </row>
        <row r="306">
          <cell r="D306" t="str">
            <v>Cornell</v>
          </cell>
          <cell r="E306" t="str">
            <v>Ivy</v>
          </cell>
        </row>
        <row r="307">
          <cell r="D307" t="str">
            <v>Dartmouth</v>
          </cell>
          <cell r="E307" t="str">
            <v>Ivy</v>
          </cell>
        </row>
        <row r="308">
          <cell r="D308" t="str">
            <v>St. Francis PA</v>
          </cell>
          <cell r="E308" t="str">
            <v>NEC</v>
          </cell>
        </row>
        <row r="309">
          <cell r="D309" t="str">
            <v>Coastal Carolina</v>
          </cell>
          <cell r="E309" t="str">
            <v>BSth</v>
          </cell>
        </row>
        <row r="310">
          <cell r="D310" t="str">
            <v>Eastern Michigan</v>
          </cell>
          <cell r="E310" t="str">
            <v>MAC</v>
          </cell>
        </row>
        <row r="311">
          <cell r="D311" t="str">
            <v>Saint Peter's</v>
          </cell>
          <cell r="E311" t="str">
            <v>MAAC</v>
          </cell>
        </row>
        <row r="312">
          <cell r="D312" t="str">
            <v>Grambling St.</v>
          </cell>
          <cell r="E312" t="str">
            <v>SWAC</v>
          </cell>
        </row>
        <row r="313">
          <cell r="D313" t="str">
            <v>Lipscomb</v>
          </cell>
          <cell r="E313" t="str">
            <v>ind</v>
          </cell>
        </row>
        <row r="314">
          <cell r="D314" t="str">
            <v>Texas Southern</v>
          </cell>
          <cell r="E314" t="str">
            <v>SWAC</v>
          </cell>
        </row>
        <row r="315">
          <cell r="D315" t="str">
            <v>Stony Brook</v>
          </cell>
          <cell r="E315" t="str">
            <v>AE</v>
          </cell>
        </row>
        <row r="316">
          <cell r="D316" t="str">
            <v>Loyola MD</v>
          </cell>
          <cell r="E316" t="str">
            <v>MAAC</v>
          </cell>
        </row>
        <row r="317">
          <cell r="D317" t="str">
            <v>Albany</v>
          </cell>
          <cell r="E317" t="str">
            <v>AE</v>
          </cell>
        </row>
        <row r="318">
          <cell r="D318" t="str">
            <v>Coppin St.</v>
          </cell>
          <cell r="E318" t="str">
            <v>MEAC</v>
          </cell>
        </row>
        <row r="319">
          <cell r="D319" t="str">
            <v>Morgan St.</v>
          </cell>
          <cell r="E319" t="str">
            <v>MEAC</v>
          </cell>
        </row>
        <row r="320">
          <cell r="D320" t="str">
            <v>Southern</v>
          </cell>
          <cell r="E320" t="str">
            <v>SWAC</v>
          </cell>
        </row>
        <row r="321">
          <cell r="D321" t="str">
            <v>Fairleigh Dickinson</v>
          </cell>
          <cell r="E321" t="str">
            <v>NEC</v>
          </cell>
        </row>
        <row r="322">
          <cell r="D322" t="str">
            <v>Prairie View A&amp;M</v>
          </cell>
          <cell r="E322" t="str">
            <v>SWAC</v>
          </cell>
        </row>
        <row r="323">
          <cell r="D323" t="str">
            <v>Chicago St.</v>
          </cell>
          <cell r="E323" t="str">
            <v>MCon</v>
          </cell>
        </row>
        <row r="324">
          <cell r="D324" t="str">
            <v>LIU Brooklyn</v>
          </cell>
          <cell r="E324" t="str">
            <v>NEC</v>
          </cell>
        </row>
        <row r="325">
          <cell r="D325" t="str">
            <v>Liberty</v>
          </cell>
          <cell r="E325" t="str">
            <v>BSth</v>
          </cell>
        </row>
        <row r="326">
          <cell r="D326" t="str">
            <v>Nicholls St.</v>
          </cell>
          <cell r="E326" t="str">
            <v>Slnd</v>
          </cell>
        </row>
        <row r="327">
          <cell r="D327" t="str">
            <v>Arkansas Pine Bluff</v>
          </cell>
          <cell r="E327" t="str">
            <v>SWAC</v>
          </cell>
        </row>
        <row r="328">
          <cell r="D328" t="str">
            <v>Mount St. Mary's</v>
          </cell>
          <cell r="E328" t="str">
            <v>NEC</v>
          </cell>
        </row>
        <row r="329">
          <cell r="D329" t="str">
            <v>Morris Brown</v>
          </cell>
          <cell r="E329" t="str">
            <v>ind</v>
          </cell>
        </row>
        <row r="330">
          <cell r="D330" t="str">
            <v>Savannah St.</v>
          </cell>
          <cell r="E330" t="str">
            <v>ind</v>
          </cell>
        </row>
        <row r="331">
          <cell r="D331" t="str">
            <v>Kentucky</v>
          </cell>
          <cell r="E331" t="str">
            <v>SEC</v>
          </cell>
        </row>
        <row r="332">
          <cell r="D332" t="str">
            <v>Kansas</v>
          </cell>
          <cell r="E332" t="str">
            <v>B12</v>
          </cell>
        </row>
        <row r="333">
          <cell r="D333" t="str">
            <v>Pittsburgh</v>
          </cell>
          <cell r="E333" t="str">
            <v>BE</v>
          </cell>
        </row>
        <row r="334">
          <cell r="D334" t="str">
            <v>Arizona</v>
          </cell>
          <cell r="E334" t="str">
            <v>P10</v>
          </cell>
        </row>
        <row r="335">
          <cell r="D335" t="str">
            <v>Illinois</v>
          </cell>
          <cell r="E335" t="str">
            <v>B10</v>
          </cell>
        </row>
        <row r="336">
          <cell r="D336" t="str">
            <v>Duke</v>
          </cell>
          <cell r="E336" t="str">
            <v>ACC</v>
          </cell>
        </row>
        <row r="337">
          <cell r="D337" t="str">
            <v>Texas</v>
          </cell>
          <cell r="E337" t="str">
            <v>B12</v>
          </cell>
        </row>
        <row r="338">
          <cell r="D338" t="str">
            <v>Syracuse</v>
          </cell>
          <cell r="E338" t="str">
            <v>BE</v>
          </cell>
        </row>
        <row r="339">
          <cell r="D339" t="str">
            <v>Oklahoma</v>
          </cell>
          <cell r="E339" t="str">
            <v>B12</v>
          </cell>
        </row>
        <row r="340">
          <cell r="D340" t="str">
            <v>Louisville</v>
          </cell>
          <cell r="E340" t="str">
            <v>CUSA</v>
          </cell>
        </row>
        <row r="341">
          <cell r="D341" t="str">
            <v>Florida</v>
          </cell>
          <cell r="E341" t="str">
            <v>SEC</v>
          </cell>
        </row>
        <row r="342">
          <cell r="D342" t="str">
            <v>Wisconsin</v>
          </cell>
          <cell r="E342" t="str">
            <v>B10</v>
          </cell>
        </row>
        <row r="343">
          <cell r="D343" t="str">
            <v>Maryland</v>
          </cell>
          <cell r="E343" t="str">
            <v>ACC</v>
          </cell>
        </row>
        <row r="344">
          <cell r="D344" t="str">
            <v>Mississippi St.</v>
          </cell>
          <cell r="E344" t="str">
            <v>SEC</v>
          </cell>
        </row>
        <row r="345">
          <cell r="D345" t="str">
            <v>Marquette</v>
          </cell>
          <cell r="E345" t="str">
            <v>CUSA</v>
          </cell>
        </row>
        <row r="346">
          <cell r="D346" t="str">
            <v>Georgia</v>
          </cell>
          <cell r="E346" t="str">
            <v>SEC</v>
          </cell>
        </row>
        <row r="347">
          <cell r="D347" t="str">
            <v>Saint Joseph's</v>
          </cell>
          <cell r="E347" t="str">
            <v>A10</v>
          </cell>
        </row>
        <row r="348">
          <cell r="D348" t="str">
            <v>Notre Dame</v>
          </cell>
          <cell r="E348" t="str">
            <v>BE</v>
          </cell>
        </row>
        <row r="349">
          <cell r="D349" t="str">
            <v>Michigan St.</v>
          </cell>
          <cell r="E349" t="str">
            <v>B10</v>
          </cell>
        </row>
        <row r="350">
          <cell r="D350" t="str">
            <v>Xavier</v>
          </cell>
          <cell r="E350" t="str">
            <v>A10</v>
          </cell>
        </row>
        <row r="351">
          <cell r="D351" t="str">
            <v>Wake Forest</v>
          </cell>
          <cell r="E351" t="str">
            <v>ACC</v>
          </cell>
        </row>
        <row r="352">
          <cell r="D352" t="str">
            <v>Connecticut</v>
          </cell>
          <cell r="E352" t="str">
            <v>BE</v>
          </cell>
        </row>
        <row r="353">
          <cell r="D353" t="str">
            <v>LSU</v>
          </cell>
          <cell r="E353" t="str">
            <v>SEC</v>
          </cell>
        </row>
        <row r="354">
          <cell r="D354" t="str">
            <v>BYU</v>
          </cell>
          <cell r="E354" t="str">
            <v>MWC</v>
          </cell>
        </row>
        <row r="355">
          <cell r="D355" t="str">
            <v>Oklahoma St.</v>
          </cell>
          <cell r="E355" t="str">
            <v>B12</v>
          </cell>
        </row>
        <row r="356">
          <cell r="D356" t="str">
            <v>Creighton</v>
          </cell>
          <cell r="E356" t="str">
            <v>MVC</v>
          </cell>
        </row>
        <row r="357">
          <cell r="D357" t="str">
            <v>Purdue</v>
          </cell>
          <cell r="E357" t="str">
            <v>B10</v>
          </cell>
        </row>
        <row r="358">
          <cell r="D358" t="str">
            <v>Missouri</v>
          </cell>
          <cell r="E358" t="str">
            <v>B12</v>
          </cell>
        </row>
        <row r="359">
          <cell r="D359" t="str">
            <v>Memphis</v>
          </cell>
          <cell r="E359" t="str">
            <v>CUSA</v>
          </cell>
        </row>
        <row r="360">
          <cell r="D360" t="str">
            <v>Arizona St.</v>
          </cell>
          <cell r="E360" t="str">
            <v>P10</v>
          </cell>
        </row>
        <row r="361">
          <cell r="D361" t="str">
            <v>Butler</v>
          </cell>
          <cell r="E361" t="str">
            <v>Horz</v>
          </cell>
        </row>
        <row r="362">
          <cell r="D362" t="str">
            <v>Texas Tech</v>
          </cell>
          <cell r="E362" t="str">
            <v>B12</v>
          </cell>
        </row>
        <row r="363">
          <cell r="D363" t="str">
            <v>Gonzaga</v>
          </cell>
          <cell r="E363" t="str">
            <v>WCC</v>
          </cell>
        </row>
        <row r="364">
          <cell r="D364" t="str">
            <v>Colorado</v>
          </cell>
          <cell r="E364" t="str">
            <v>B12</v>
          </cell>
        </row>
        <row r="365">
          <cell r="D365" t="str">
            <v>Georgetown</v>
          </cell>
          <cell r="E365" t="str">
            <v>BE</v>
          </cell>
        </row>
        <row r="366">
          <cell r="D366" t="str">
            <v>Cincinnati</v>
          </cell>
          <cell r="E366" t="str">
            <v>CUSA</v>
          </cell>
        </row>
        <row r="367">
          <cell r="D367" t="str">
            <v>UNC Wilmington</v>
          </cell>
          <cell r="E367" t="str">
            <v>CAA</v>
          </cell>
        </row>
        <row r="368">
          <cell r="D368" t="str">
            <v>Alabama</v>
          </cell>
          <cell r="E368" t="str">
            <v>SEC</v>
          </cell>
        </row>
        <row r="369">
          <cell r="D369" t="str">
            <v>Stanford</v>
          </cell>
          <cell r="E369" t="str">
            <v>P10</v>
          </cell>
        </row>
        <row r="370">
          <cell r="D370" t="str">
            <v>Dayton</v>
          </cell>
          <cell r="E370" t="str">
            <v>A10</v>
          </cell>
        </row>
        <row r="371">
          <cell r="D371" t="str">
            <v>Indiana</v>
          </cell>
          <cell r="E371" t="str">
            <v>B10</v>
          </cell>
        </row>
        <row r="372">
          <cell r="D372" t="str">
            <v>Oregon</v>
          </cell>
          <cell r="E372" t="str">
            <v>P10</v>
          </cell>
        </row>
        <row r="373">
          <cell r="D373" t="str">
            <v>Georgia Tech</v>
          </cell>
          <cell r="E373" t="str">
            <v>ACC</v>
          </cell>
        </row>
        <row r="374">
          <cell r="D374" t="str">
            <v>Utah</v>
          </cell>
          <cell r="E374" t="str">
            <v>MWC</v>
          </cell>
        </row>
        <row r="375">
          <cell r="D375" t="str">
            <v>Providence</v>
          </cell>
          <cell r="E375" t="str">
            <v>BE</v>
          </cell>
        </row>
        <row r="376">
          <cell r="D376" t="str">
            <v>Auburn</v>
          </cell>
          <cell r="E376" t="str">
            <v>SEC</v>
          </cell>
        </row>
        <row r="377">
          <cell r="D377" t="str">
            <v>California</v>
          </cell>
          <cell r="E377" t="str">
            <v>P10</v>
          </cell>
        </row>
        <row r="378">
          <cell r="D378" t="str">
            <v>Penn</v>
          </cell>
          <cell r="E378" t="str">
            <v>Ivy</v>
          </cell>
        </row>
        <row r="379">
          <cell r="D379" t="str">
            <v>Boston College</v>
          </cell>
          <cell r="E379" t="str">
            <v>BE</v>
          </cell>
        </row>
        <row r="380">
          <cell r="D380" t="str">
            <v>North Carolina St.</v>
          </cell>
          <cell r="E380" t="str">
            <v>ACC</v>
          </cell>
        </row>
        <row r="381">
          <cell r="D381" t="str">
            <v>Tulsa</v>
          </cell>
          <cell r="E381" t="str">
            <v>WAC</v>
          </cell>
        </row>
        <row r="382">
          <cell r="D382" t="str">
            <v>Milwaukee</v>
          </cell>
          <cell r="E382" t="str">
            <v>Horz</v>
          </cell>
        </row>
        <row r="383">
          <cell r="D383" t="str">
            <v>Seton Hall</v>
          </cell>
          <cell r="E383" t="str">
            <v>BE</v>
          </cell>
        </row>
        <row r="384">
          <cell r="D384" t="str">
            <v>North Carolina</v>
          </cell>
          <cell r="E384" t="str">
            <v>ACC</v>
          </cell>
        </row>
        <row r="385">
          <cell r="D385" t="str">
            <v>Southern Illinois</v>
          </cell>
          <cell r="E385" t="str">
            <v>MVC</v>
          </cell>
        </row>
        <row r="386">
          <cell r="D386" t="str">
            <v>Western Kentucky</v>
          </cell>
          <cell r="E386" t="str">
            <v>SB</v>
          </cell>
        </row>
        <row r="387">
          <cell r="D387" t="str">
            <v>Villanova</v>
          </cell>
          <cell r="E387" t="str">
            <v>BE</v>
          </cell>
        </row>
        <row r="388">
          <cell r="D388" t="str">
            <v>Tennessee</v>
          </cell>
          <cell r="E388" t="str">
            <v>SEC</v>
          </cell>
        </row>
        <row r="389">
          <cell r="D389" t="str">
            <v>Mississippi</v>
          </cell>
          <cell r="E389" t="str">
            <v>SEC</v>
          </cell>
        </row>
        <row r="390">
          <cell r="D390" t="str">
            <v>Kansas St.</v>
          </cell>
          <cell r="E390" t="str">
            <v>B12</v>
          </cell>
        </row>
        <row r="391">
          <cell r="D391" t="str">
            <v>Michigan</v>
          </cell>
          <cell r="E391" t="str">
            <v>B10</v>
          </cell>
        </row>
        <row r="392">
          <cell r="D392" t="str">
            <v>Illinois Chicago</v>
          </cell>
          <cell r="E392" t="str">
            <v>Horz</v>
          </cell>
        </row>
        <row r="393">
          <cell r="D393" t="str">
            <v>Detroit</v>
          </cell>
          <cell r="E393" t="str">
            <v>Horz</v>
          </cell>
        </row>
        <row r="394">
          <cell r="D394" t="str">
            <v>Iowa St.</v>
          </cell>
          <cell r="E394" t="str">
            <v>B12</v>
          </cell>
        </row>
        <row r="395">
          <cell r="D395" t="str">
            <v>Louisiana Lafayette</v>
          </cell>
          <cell r="E395" t="str">
            <v>SB</v>
          </cell>
        </row>
        <row r="396">
          <cell r="D396" t="str">
            <v>Holy Cross</v>
          </cell>
          <cell r="E396" t="str">
            <v>Pat</v>
          </cell>
        </row>
        <row r="397">
          <cell r="D397" t="str">
            <v>St. John's</v>
          </cell>
          <cell r="E397" t="str">
            <v>BE</v>
          </cell>
        </row>
        <row r="398">
          <cell r="D398" t="str">
            <v>Manhattan</v>
          </cell>
          <cell r="E398" t="str">
            <v>MAAC</v>
          </cell>
        </row>
        <row r="399">
          <cell r="D399" t="str">
            <v>DePaul</v>
          </cell>
          <cell r="E399" t="str">
            <v>CUSA</v>
          </cell>
        </row>
        <row r="400">
          <cell r="D400" t="str">
            <v>Central Michigan</v>
          </cell>
          <cell r="E400" t="str">
            <v>MAC</v>
          </cell>
        </row>
        <row r="401">
          <cell r="D401" t="str">
            <v>UNLV</v>
          </cell>
          <cell r="E401" t="str">
            <v>MWC</v>
          </cell>
        </row>
        <row r="402">
          <cell r="D402" t="str">
            <v>Minnesota</v>
          </cell>
          <cell r="E402" t="str">
            <v>B10</v>
          </cell>
        </row>
        <row r="403">
          <cell r="D403" t="str">
            <v>UAB</v>
          </cell>
          <cell r="E403" t="str">
            <v>CUSA</v>
          </cell>
        </row>
        <row r="404">
          <cell r="D404" t="str">
            <v>Temple</v>
          </cell>
          <cell r="E404" t="str">
            <v>A10</v>
          </cell>
        </row>
        <row r="405">
          <cell r="D405" t="str">
            <v>Ohio St.</v>
          </cell>
          <cell r="E405" t="str">
            <v>B10</v>
          </cell>
        </row>
        <row r="406">
          <cell r="D406" t="str">
            <v>Weber St.</v>
          </cell>
          <cell r="E406" t="str">
            <v>BSky</v>
          </cell>
        </row>
        <row r="407">
          <cell r="D407" t="str">
            <v>Florida St.</v>
          </cell>
          <cell r="E407" t="str">
            <v>ACC</v>
          </cell>
        </row>
        <row r="408">
          <cell r="D408" t="str">
            <v>Iowa</v>
          </cell>
          <cell r="E408" t="str">
            <v>B10</v>
          </cell>
        </row>
        <row r="409">
          <cell r="D409" t="str">
            <v>Saint Louis</v>
          </cell>
          <cell r="E409" t="str">
            <v>CUSA</v>
          </cell>
        </row>
        <row r="410">
          <cell r="D410" t="str">
            <v>San Diego</v>
          </cell>
          <cell r="E410" t="str">
            <v>WCC</v>
          </cell>
        </row>
        <row r="411">
          <cell r="D411" t="str">
            <v>South Carolina</v>
          </cell>
          <cell r="E411" t="str">
            <v>SEC</v>
          </cell>
        </row>
        <row r="412">
          <cell r="D412" t="str">
            <v>Virginia</v>
          </cell>
          <cell r="E412" t="str">
            <v>ACC</v>
          </cell>
        </row>
        <row r="413">
          <cell r="D413" t="str">
            <v>Nevada</v>
          </cell>
          <cell r="E413" t="str">
            <v>WAC</v>
          </cell>
        </row>
        <row r="414">
          <cell r="D414" t="str">
            <v>St. Bonaventure</v>
          </cell>
          <cell r="E414" t="str">
            <v>A10</v>
          </cell>
        </row>
        <row r="415">
          <cell r="D415" t="str">
            <v>Southwest Missouri St.</v>
          </cell>
          <cell r="E415" t="str">
            <v>MVC</v>
          </cell>
        </row>
        <row r="416">
          <cell r="D416" t="str">
            <v>Western Michigan</v>
          </cell>
          <cell r="E416" t="str">
            <v>MAC</v>
          </cell>
        </row>
        <row r="417">
          <cell r="D417" t="str">
            <v>New Mexico St.</v>
          </cell>
          <cell r="E417" t="str">
            <v>SB</v>
          </cell>
        </row>
        <row r="418">
          <cell r="D418" t="str">
            <v>Utah St.</v>
          </cell>
          <cell r="E418" t="str">
            <v>BW</v>
          </cell>
        </row>
        <row r="419">
          <cell r="D419" t="str">
            <v>Texas A&amp;M</v>
          </cell>
          <cell r="E419" t="str">
            <v>B12</v>
          </cell>
        </row>
        <row r="420">
          <cell r="D420" t="str">
            <v>Vanderbilt</v>
          </cell>
          <cell r="E420" t="str">
            <v>SEC</v>
          </cell>
        </row>
        <row r="421">
          <cell r="D421" t="str">
            <v>USC</v>
          </cell>
          <cell r="E421" t="str">
            <v>P10</v>
          </cell>
        </row>
        <row r="422">
          <cell r="D422" t="str">
            <v>San Diego St.</v>
          </cell>
          <cell r="E422" t="str">
            <v>MWC</v>
          </cell>
        </row>
        <row r="423">
          <cell r="D423" t="str">
            <v>Valparaiso</v>
          </cell>
          <cell r="E423" t="str">
            <v>MCon</v>
          </cell>
        </row>
        <row r="424">
          <cell r="D424" t="str">
            <v>Kent St.</v>
          </cell>
          <cell r="E424" t="str">
            <v>MAC</v>
          </cell>
        </row>
        <row r="425">
          <cell r="D425" t="str">
            <v>UC Santa Barbara</v>
          </cell>
          <cell r="E425" t="str">
            <v>BW</v>
          </cell>
        </row>
        <row r="426">
          <cell r="D426" t="str">
            <v>Wyoming</v>
          </cell>
          <cell r="E426" t="str">
            <v>MWC</v>
          </cell>
        </row>
        <row r="427">
          <cell r="D427" t="str">
            <v>Richmond</v>
          </cell>
          <cell r="E427" t="str">
            <v>A10</v>
          </cell>
        </row>
        <row r="428">
          <cell r="D428" t="str">
            <v>Fresno St.</v>
          </cell>
          <cell r="E428" t="str">
            <v>WAC</v>
          </cell>
        </row>
        <row r="429">
          <cell r="D429" t="str">
            <v>Troy St.</v>
          </cell>
          <cell r="E429" t="str">
            <v>ASun</v>
          </cell>
        </row>
        <row r="430">
          <cell r="D430" t="str">
            <v>Miami FL</v>
          </cell>
          <cell r="E430" t="str">
            <v>BE</v>
          </cell>
        </row>
        <row r="431">
          <cell r="D431" t="str">
            <v>Rutgers</v>
          </cell>
          <cell r="E431" t="str">
            <v>BE</v>
          </cell>
        </row>
        <row r="432">
          <cell r="D432" t="str">
            <v>Baylor</v>
          </cell>
          <cell r="E432" t="str">
            <v>B12</v>
          </cell>
        </row>
        <row r="433">
          <cell r="D433" t="str">
            <v>Charlotte</v>
          </cell>
          <cell r="E433" t="str">
            <v>CUSA</v>
          </cell>
        </row>
        <row r="434">
          <cell r="D434" t="str">
            <v>Colorado St.</v>
          </cell>
          <cell r="E434" t="str">
            <v>MWC</v>
          </cell>
        </row>
        <row r="435">
          <cell r="D435" t="str">
            <v>Clemson</v>
          </cell>
          <cell r="E435" t="str">
            <v>ACC</v>
          </cell>
        </row>
        <row r="436">
          <cell r="D436" t="str">
            <v>Murray St.</v>
          </cell>
          <cell r="E436" t="str">
            <v>OVC</v>
          </cell>
        </row>
        <row r="437">
          <cell r="D437" t="str">
            <v>UCLA</v>
          </cell>
          <cell r="E437" t="str">
            <v>P10</v>
          </cell>
        </row>
        <row r="438">
          <cell r="D438" t="str">
            <v>Tulane</v>
          </cell>
          <cell r="E438" t="str">
            <v>CUSA</v>
          </cell>
        </row>
        <row r="439">
          <cell r="D439" t="str">
            <v>Eastern Washington</v>
          </cell>
          <cell r="E439" t="str">
            <v>BSky</v>
          </cell>
        </row>
        <row r="440">
          <cell r="D440" t="str">
            <v>George Washington</v>
          </cell>
          <cell r="E440" t="str">
            <v>A10</v>
          </cell>
        </row>
        <row r="441">
          <cell r="D441" t="str">
            <v>Drexel</v>
          </cell>
          <cell r="E441" t="str">
            <v>CAA</v>
          </cell>
        </row>
        <row r="442">
          <cell r="D442" t="str">
            <v>Rice</v>
          </cell>
          <cell r="E442" t="str">
            <v>WAC</v>
          </cell>
        </row>
        <row r="443">
          <cell r="D443" t="str">
            <v>West Virginia</v>
          </cell>
          <cell r="E443" t="str">
            <v>BE</v>
          </cell>
        </row>
        <row r="444">
          <cell r="D444" t="str">
            <v>South Florida</v>
          </cell>
          <cell r="E444" t="str">
            <v>CUSA</v>
          </cell>
        </row>
        <row r="445">
          <cell r="D445" t="str">
            <v>Hawaii</v>
          </cell>
          <cell r="E445" t="str">
            <v>WAC</v>
          </cell>
        </row>
        <row r="446">
          <cell r="D446" t="str">
            <v>Rhode Island</v>
          </cell>
          <cell r="E446" t="str">
            <v>A10</v>
          </cell>
        </row>
        <row r="447">
          <cell r="D447" t="str">
            <v>George Mason</v>
          </cell>
          <cell r="E447" t="str">
            <v>CAA</v>
          </cell>
        </row>
        <row r="448">
          <cell r="D448" t="str">
            <v>San Francisco</v>
          </cell>
          <cell r="E448" t="str">
            <v>WCC</v>
          </cell>
        </row>
        <row r="449">
          <cell r="D449" t="str">
            <v>UC Irvine</v>
          </cell>
          <cell r="E449" t="str">
            <v>BW</v>
          </cell>
        </row>
        <row r="450">
          <cell r="D450" t="str">
            <v>College of Charleston</v>
          </cell>
          <cell r="E450" t="str">
            <v>SC</v>
          </cell>
        </row>
        <row r="451">
          <cell r="D451" t="str">
            <v>VCU</v>
          </cell>
          <cell r="E451" t="str">
            <v>CAA</v>
          </cell>
        </row>
        <row r="452">
          <cell r="D452" t="str">
            <v>Siena</v>
          </cell>
          <cell r="E452" t="str">
            <v>MAAC</v>
          </cell>
        </row>
        <row r="453">
          <cell r="D453" t="str">
            <v>Tennessee Tech</v>
          </cell>
          <cell r="E453" t="str">
            <v>OVC</v>
          </cell>
        </row>
        <row r="454">
          <cell r="D454" t="str">
            <v>Loyola Chicago</v>
          </cell>
          <cell r="E454" t="str">
            <v>Horz</v>
          </cell>
        </row>
        <row r="455">
          <cell r="D455" t="str">
            <v>Boston University</v>
          </cell>
          <cell r="E455" t="str">
            <v>AE</v>
          </cell>
        </row>
        <row r="456">
          <cell r="D456" t="str">
            <v>Middle Tennessee St.</v>
          </cell>
          <cell r="E456" t="str">
            <v>SB</v>
          </cell>
        </row>
        <row r="457">
          <cell r="D457" t="str">
            <v>Chattanooga</v>
          </cell>
          <cell r="E457" t="str">
            <v>SC</v>
          </cell>
        </row>
        <row r="458">
          <cell r="D458" t="str">
            <v>Oregon St.</v>
          </cell>
          <cell r="E458" t="str">
            <v>P10</v>
          </cell>
        </row>
        <row r="459">
          <cell r="D459" t="str">
            <v>UCF</v>
          </cell>
          <cell r="E459" t="str">
            <v>ASun</v>
          </cell>
        </row>
        <row r="460">
          <cell r="D460" t="str">
            <v>Washington</v>
          </cell>
          <cell r="E460" t="str">
            <v>P10</v>
          </cell>
        </row>
        <row r="461">
          <cell r="D461" t="str">
            <v>Wichita St.</v>
          </cell>
          <cell r="E461" t="str">
            <v>MVC</v>
          </cell>
        </row>
        <row r="462">
          <cell r="D462" t="str">
            <v>Toledo</v>
          </cell>
          <cell r="E462" t="str">
            <v>MAC</v>
          </cell>
        </row>
        <row r="463">
          <cell r="D463" t="str">
            <v>Princeton</v>
          </cell>
          <cell r="E463" t="str">
            <v>Ivy</v>
          </cell>
        </row>
        <row r="464">
          <cell r="D464" t="str">
            <v>Arkansas</v>
          </cell>
          <cell r="E464" t="str">
            <v>SEC</v>
          </cell>
        </row>
        <row r="465">
          <cell r="D465" t="str">
            <v>Austin Peay</v>
          </cell>
          <cell r="E465" t="str">
            <v>OVC</v>
          </cell>
        </row>
        <row r="466">
          <cell r="D466" t="str">
            <v>Denver</v>
          </cell>
          <cell r="E466" t="str">
            <v>SB</v>
          </cell>
        </row>
        <row r="467">
          <cell r="D467" t="str">
            <v>Northern Illinois</v>
          </cell>
          <cell r="E467" t="str">
            <v>MAC</v>
          </cell>
        </row>
        <row r="468">
          <cell r="D468" t="str">
            <v>Nebraska</v>
          </cell>
          <cell r="E468" t="str">
            <v>B12</v>
          </cell>
        </row>
        <row r="469">
          <cell r="D469" t="str">
            <v>Miami OH</v>
          </cell>
          <cell r="E469" t="str">
            <v>MAC</v>
          </cell>
        </row>
        <row r="470">
          <cell r="D470" t="str">
            <v>SMU</v>
          </cell>
          <cell r="E470" t="str">
            <v>WAC</v>
          </cell>
        </row>
        <row r="471">
          <cell r="D471" t="str">
            <v>Virginia Tech</v>
          </cell>
          <cell r="E471" t="str">
            <v>BE</v>
          </cell>
        </row>
        <row r="472">
          <cell r="D472" t="str">
            <v>Saint Mary's</v>
          </cell>
          <cell r="E472" t="str">
            <v>WCC</v>
          </cell>
        </row>
        <row r="473">
          <cell r="D473" t="str">
            <v>Davidson</v>
          </cell>
          <cell r="E473" t="str">
            <v>SC</v>
          </cell>
        </row>
        <row r="474">
          <cell r="D474" t="str">
            <v>Stephen F. Austin</v>
          </cell>
          <cell r="E474" t="str">
            <v>Slnd</v>
          </cell>
        </row>
        <row r="475">
          <cell r="D475" t="str">
            <v>Bradley</v>
          </cell>
          <cell r="E475" t="str">
            <v>MVC</v>
          </cell>
        </row>
        <row r="476">
          <cell r="D476" t="str">
            <v>American</v>
          </cell>
          <cell r="E476" t="str">
            <v>Pat</v>
          </cell>
        </row>
        <row r="477">
          <cell r="D477" t="str">
            <v>East Tennessee St.</v>
          </cell>
          <cell r="E477" t="str">
            <v>SC</v>
          </cell>
        </row>
        <row r="478">
          <cell r="D478" t="str">
            <v>Pepperdine</v>
          </cell>
          <cell r="E478" t="str">
            <v>WCC</v>
          </cell>
        </row>
        <row r="479">
          <cell r="D479" t="str">
            <v>Arkansas Little Rock</v>
          </cell>
          <cell r="E479" t="str">
            <v>SB</v>
          </cell>
        </row>
        <row r="480">
          <cell r="D480" t="str">
            <v>Vermont</v>
          </cell>
          <cell r="E480" t="str">
            <v>AE</v>
          </cell>
        </row>
        <row r="481">
          <cell r="D481" t="str">
            <v>Morehead St.</v>
          </cell>
          <cell r="E481" t="str">
            <v>OVC</v>
          </cell>
        </row>
        <row r="482">
          <cell r="D482" t="str">
            <v>Air Force</v>
          </cell>
          <cell r="E482" t="str">
            <v>MWC</v>
          </cell>
        </row>
        <row r="483">
          <cell r="D483" t="str">
            <v>Oral Roberts</v>
          </cell>
          <cell r="E483" t="str">
            <v>MCon</v>
          </cell>
        </row>
        <row r="484">
          <cell r="D484" t="str">
            <v>Fairfield</v>
          </cell>
          <cell r="E484" t="str">
            <v>MAAC</v>
          </cell>
        </row>
        <row r="485">
          <cell r="D485" t="str">
            <v>Yale</v>
          </cell>
          <cell r="E485" t="str">
            <v>Ivy</v>
          </cell>
        </row>
        <row r="486">
          <cell r="D486" t="str">
            <v>South Alabama</v>
          </cell>
          <cell r="E486" t="str">
            <v>SB</v>
          </cell>
        </row>
        <row r="487">
          <cell r="D487" t="str">
            <v>Sam Houston St.</v>
          </cell>
          <cell r="E487" t="str">
            <v>Slnd</v>
          </cell>
        </row>
        <row r="488">
          <cell r="D488" t="str">
            <v>Brown</v>
          </cell>
          <cell r="E488" t="str">
            <v>Ivy</v>
          </cell>
        </row>
        <row r="489">
          <cell r="D489" t="str">
            <v>Iona</v>
          </cell>
          <cell r="E489" t="str">
            <v>MAAC</v>
          </cell>
        </row>
        <row r="490">
          <cell r="D490" t="str">
            <v>Arkansas St.</v>
          </cell>
          <cell r="E490" t="str">
            <v>SB</v>
          </cell>
        </row>
        <row r="491">
          <cell r="D491" t="str">
            <v>IUPUI</v>
          </cell>
          <cell r="E491" t="str">
            <v>MCon</v>
          </cell>
        </row>
        <row r="492">
          <cell r="D492" t="str">
            <v>Old Dominion</v>
          </cell>
          <cell r="E492" t="str">
            <v>CAA</v>
          </cell>
        </row>
        <row r="493">
          <cell r="D493" t="str">
            <v>La Salle</v>
          </cell>
          <cell r="E493" t="str">
            <v>A10</v>
          </cell>
        </row>
        <row r="494">
          <cell r="D494" t="str">
            <v>East Carolina</v>
          </cell>
          <cell r="E494" t="str">
            <v>CUSA</v>
          </cell>
        </row>
        <row r="495">
          <cell r="D495" t="str">
            <v>Belmont</v>
          </cell>
          <cell r="E495" t="str">
            <v>ASun</v>
          </cell>
        </row>
        <row r="496">
          <cell r="D496" t="str">
            <v>Southern Miss</v>
          </cell>
          <cell r="E496" t="str">
            <v>CUSA</v>
          </cell>
        </row>
        <row r="497">
          <cell r="D497" t="str">
            <v>Northwestern</v>
          </cell>
          <cell r="E497" t="str">
            <v>B10</v>
          </cell>
        </row>
        <row r="498">
          <cell r="D498" t="str">
            <v>Ohio</v>
          </cell>
          <cell r="E498" t="str">
            <v>MAC</v>
          </cell>
        </row>
        <row r="499">
          <cell r="D499" t="str">
            <v>Ball St.</v>
          </cell>
          <cell r="E499" t="str">
            <v>MAC</v>
          </cell>
        </row>
        <row r="500">
          <cell r="D500" t="str">
            <v>TCU</v>
          </cell>
          <cell r="E500" t="str">
            <v>CUSA</v>
          </cell>
        </row>
        <row r="501">
          <cell r="D501" t="str">
            <v>Delaware</v>
          </cell>
          <cell r="E501" t="str">
            <v>CAA</v>
          </cell>
        </row>
        <row r="502">
          <cell r="D502" t="str">
            <v>New Orleans</v>
          </cell>
          <cell r="E502" t="str">
            <v>SB</v>
          </cell>
        </row>
        <row r="503">
          <cell r="D503" t="str">
            <v>Appalachian St.</v>
          </cell>
          <cell r="E503" t="str">
            <v>SC</v>
          </cell>
        </row>
        <row r="504">
          <cell r="D504" t="str">
            <v>Marshall</v>
          </cell>
          <cell r="E504" t="str">
            <v>MAC</v>
          </cell>
        </row>
        <row r="505">
          <cell r="D505" t="str">
            <v>Mercer</v>
          </cell>
          <cell r="E505" t="str">
            <v>ASun</v>
          </cell>
        </row>
        <row r="506">
          <cell r="D506" t="str">
            <v>Pacific</v>
          </cell>
          <cell r="E506" t="str">
            <v>BW</v>
          </cell>
        </row>
        <row r="507">
          <cell r="D507" t="str">
            <v>Niagara</v>
          </cell>
          <cell r="E507" t="str">
            <v>MAAC</v>
          </cell>
        </row>
        <row r="508">
          <cell r="D508" t="str">
            <v>Akron</v>
          </cell>
          <cell r="E508" t="str">
            <v>MAC</v>
          </cell>
        </row>
        <row r="509">
          <cell r="D509" t="str">
            <v>Wagner</v>
          </cell>
          <cell r="E509" t="str">
            <v>NEC</v>
          </cell>
        </row>
        <row r="510">
          <cell r="D510" t="str">
            <v>Eastern Illinois</v>
          </cell>
          <cell r="E510" t="str">
            <v>OVC</v>
          </cell>
        </row>
        <row r="511">
          <cell r="D511" t="str">
            <v>Cal Poly</v>
          </cell>
          <cell r="E511" t="str">
            <v>BW</v>
          </cell>
        </row>
        <row r="512">
          <cell r="D512" t="str">
            <v>Evansville</v>
          </cell>
          <cell r="E512" t="str">
            <v>MVC</v>
          </cell>
        </row>
        <row r="513">
          <cell r="D513" t="str">
            <v>Boise St.</v>
          </cell>
          <cell r="E513" t="str">
            <v>WAC</v>
          </cell>
        </row>
        <row r="514">
          <cell r="D514" t="str">
            <v>Bowling Green</v>
          </cell>
          <cell r="E514" t="str">
            <v>MAC</v>
          </cell>
        </row>
        <row r="515">
          <cell r="D515" t="str">
            <v>Oakland</v>
          </cell>
          <cell r="E515" t="str">
            <v>MCon</v>
          </cell>
        </row>
        <row r="516">
          <cell r="D516" t="str">
            <v>Idaho St.</v>
          </cell>
          <cell r="E516" t="str">
            <v>BSky</v>
          </cell>
        </row>
        <row r="517">
          <cell r="D517" t="str">
            <v>New Mexico</v>
          </cell>
          <cell r="E517" t="str">
            <v>MWC</v>
          </cell>
        </row>
        <row r="518">
          <cell r="D518" t="str">
            <v>Louisiana Tech</v>
          </cell>
          <cell r="E518" t="str">
            <v>WAC</v>
          </cell>
        </row>
        <row r="519">
          <cell r="D519" t="str">
            <v>Cal St. Northridge</v>
          </cell>
          <cell r="E519" t="str">
            <v>BW</v>
          </cell>
        </row>
        <row r="520">
          <cell r="D520" t="str">
            <v>Northern Arizona</v>
          </cell>
          <cell r="E520" t="str">
            <v>BSky</v>
          </cell>
        </row>
        <row r="521">
          <cell r="D521" t="str">
            <v>Jacksonville St.</v>
          </cell>
          <cell r="E521" t="str">
            <v>ASun</v>
          </cell>
        </row>
        <row r="522">
          <cell r="D522" t="str">
            <v>UT Arlington</v>
          </cell>
          <cell r="E522" t="str">
            <v>Slnd</v>
          </cell>
        </row>
        <row r="523">
          <cell r="D523" t="str">
            <v>Montana</v>
          </cell>
          <cell r="E523" t="str">
            <v>BSky</v>
          </cell>
        </row>
        <row r="524">
          <cell r="D524" t="str">
            <v>Northern Iowa</v>
          </cell>
          <cell r="E524" t="str">
            <v>MVC</v>
          </cell>
        </row>
        <row r="525">
          <cell r="D525" t="str">
            <v>Massachusetts</v>
          </cell>
          <cell r="E525" t="str">
            <v>A10</v>
          </cell>
        </row>
        <row r="526">
          <cell r="D526" t="str">
            <v>Southwest Texas St.</v>
          </cell>
          <cell r="E526" t="str">
            <v>Slnd</v>
          </cell>
        </row>
        <row r="527">
          <cell r="D527" t="str">
            <v>Maine</v>
          </cell>
          <cell r="E527" t="str">
            <v>AE</v>
          </cell>
        </row>
        <row r="528">
          <cell r="D528" t="str">
            <v>Binghamton</v>
          </cell>
          <cell r="E528" t="str">
            <v>AE</v>
          </cell>
        </row>
        <row r="529">
          <cell r="D529" t="str">
            <v>Hartford</v>
          </cell>
          <cell r="E529" t="str">
            <v>AE</v>
          </cell>
        </row>
        <row r="530">
          <cell r="D530" t="str">
            <v>Wofford</v>
          </cell>
          <cell r="E530" t="str">
            <v>SC</v>
          </cell>
        </row>
        <row r="531">
          <cell r="D531" t="str">
            <v>Green Bay</v>
          </cell>
          <cell r="E531" t="str">
            <v>Horz</v>
          </cell>
        </row>
        <row r="532">
          <cell r="D532" t="str">
            <v>Canisius</v>
          </cell>
          <cell r="E532" t="str">
            <v>MAAC</v>
          </cell>
        </row>
        <row r="533">
          <cell r="D533" t="str">
            <v>Eastern Michigan</v>
          </cell>
          <cell r="E533" t="str">
            <v>MAC</v>
          </cell>
        </row>
        <row r="534">
          <cell r="D534" t="str">
            <v>Loyola Marymount</v>
          </cell>
          <cell r="E534" t="str">
            <v>WCC</v>
          </cell>
        </row>
        <row r="535">
          <cell r="D535" t="str">
            <v>Samford</v>
          </cell>
          <cell r="E535" t="str">
            <v>ASun</v>
          </cell>
        </row>
        <row r="536">
          <cell r="D536" t="str">
            <v>Duquesne</v>
          </cell>
          <cell r="E536" t="str">
            <v>A10</v>
          </cell>
        </row>
        <row r="537">
          <cell r="D537" t="str">
            <v>Portland</v>
          </cell>
          <cell r="E537" t="str">
            <v>WCC</v>
          </cell>
        </row>
        <row r="538">
          <cell r="D538" t="str">
            <v>Washington St.</v>
          </cell>
          <cell r="E538" t="str">
            <v>P10</v>
          </cell>
        </row>
        <row r="539">
          <cell r="D539" t="str">
            <v>Penn St.</v>
          </cell>
          <cell r="E539" t="str">
            <v>B10</v>
          </cell>
        </row>
        <row r="540">
          <cell r="D540" t="str">
            <v>Idaho</v>
          </cell>
          <cell r="E540" t="str">
            <v>BW</v>
          </cell>
        </row>
        <row r="541">
          <cell r="D541" t="str">
            <v>McNeese St.</v>
          </cell>
          <cell r="E541" t="str">
            <v>Slnd</v>
          </cell>
        </row>
        <row r="542">
          <cell r="D542" t="str">
            <v>Houston</v>
          </cell>
          <cell r="E542" t="str">
            <v>CUSA</v>
          </cell>
        </row>
        <row r="543">
          <cell r="D543" t="str">
            <v>Marist</v>
          </cell>
          <cell r="E543" t="str">
            <v>MAAC</v>
          </cell>
        </row>
        <row r="544">
          <cell r="D544" t="str">
            <v>Northeastern</v>
          </cell>
          <cell r="E544" t="str">
            <v>AE</v>
          </cell>
        </row>
        <row r="545">
          <cell r="D545" t="str">
            <v>Illinois St.</v>
          </cell>
          <cell r="E545" t="str">
            <v>MVC</v>
          </cell>
        </row>
        <row r="546">
          <cell r="D546" t="str">
            <v>Wright St.</v>
          </cell>
          <cell r="E546" t="str">
            <v>Horz</v>
          </cell>
        </row>
        <row r="547">
          <cell r="D547" t="str">
            <v>James Madison</v>
          </cell>
          <cell r="E547" t="str">
            <v>CAA</v>
          </cell>
        </row>
        <row r="548">
          <cell r="D548" t="str">
            <v>Harvard</v>
          </cell>
          <cell r="E548" t="str">
            <v>Ivy</v>
          </cell>
        </row>
        <row r="549">
          <cell r="D549" t="str">
            <v>Montana St.</v>
          </cell>
          <cell r="E549" t="str">
            <v>BSky</v>
          </cell>
        </row>
        <row r="550">
          <cell r="D550" t="str">
            <v>Bucknell</v>
          </cell>
          <cell r="E550" t="str">
            <v>Pat</v>
          </cell>
        </row>
        <row r="551">
          <cell r="D551" t="str">
            <v>Rider</v>
          </cell>
          <cell r="E551" t="str">
            <v>MAAC</v>
          </cell>
        </row>
        <row r="552">
          <cell r="D552" t="str">
            <v>Winthrop</v>
          </cell>
          <cell r="E552" t="str">
            <v>BSth</v>
          </cell>
        </row>
        <row r="553">
          <cell r="D553" t="str">
            <v>Lehigh</v>
          </cell>
          <cell r="E553" t="str">
            <v>Pat</v>
          </cell>
        </row>
        <row r="554">
          <cell r="D554" t="str">
            <v>Georgia St.</v>
          </cell>
          <cell r="E554" t="str">
            <v>ASun</v>
          </cell>
        </row>
        <row r="555">
          <cell r="D555" t="str">
            <v>Drake</v>
          </cell>
          <cell r="E555" t="str">
            <v>MVC</v>
          </cell>
        </row>
        <row r="556">
          <cell r="D556" t="str">
            <v>Santa Clara</v>
          </cell>
          <cell r="E556" t="str">
            <v>WCC</v>
          </cell>
        </row>
        <row r="557">
          <cell r="D557" t="str">
            <v>FIU</v>
          </cell>
          <cell r="E557" t="str">
            <v>SB</v>
          </cell>
        </row>
        <row r="558">
          <cell r="D558" t="str">
            <v>Birmingham Southern</v>
          </cell>
          <cell r="E558" t="str">
            <v>BSth</v>
          </cell>
        </row>
        <row r="559">
          <cell r="D559" t="str">
            <v>Quinnipiac</v>
          </cell>
          <cell r="E559" t="str">
            <v>NEC</v>
          </cell>
        </row>
        <row r="560">
          <cell r="D560" t="str">
            <v>Tennessee Martin</v>
          </cell>
          <cell r="E560" t="str">
            <v>OVC</v>
          </cell>
        </row>
        <row r="561">
          <cell r="D561" t="str">
            <v>Georgia Southern</v>
          </cell>
          <cell r="E561" t="str">
            <v>SC</v>
          </cell>
        </row>
        <row r="562">
          <cell r="D562" t="str">
            <v>North Texas</v>
          </cell>
          <cell r="E562" t="str">
            <v>SB</v>
          </cell>
        </row>
        <row r="563">
          <cell r="D563" t="str">
            <v>Furman</v>
          </cell>
          <cell r="E563" t="str">
            <v>SC</v>
          </cell>
        </row>
        <row r="564">
          <cell r="D564" t="str">
            <v>Cal St. Fullerton</v>
          </cell>
          <cell r="E564" t="str">
            <v>BW</v>
          </cell>
        </row>
        <row r="565">
          <cell r="D565" t="str">
            <v>Colgate</v>
          </cell>
          <cell r="E565" t="str">
            <v>Pat</v>
          </cell>
        </row>
        <row r="566">
          <cell r="D566" t="str">
            <v>Mississippi Valley St.</v>
          </cell>
          <cell r="E566" t="str">
            <v>SWAC</v>
          </cell>
        </row>
        <row r="567">
          <cell r="D567" t="str">
            <v>Saint Peter's</v>
          </cell>
          <cell r="E567" t="str">
            <v>MAAC</v>
          </cell>
        </row>
        <row r="568">
          <cell r="D568" t="str">
            <v>Central Connecticut</v>
          </cell>
          <cell r="E568" t="str">
            <v>NEC</v>
          </cell>
        </row>
        <row r="569">
          <cell r="D569" t="str">
            <v>St. Francis NY</v>
          </cell>
          <cell r="E569" t="str">
            <v>NEC</v>
          </cell>
        </row>
        <row r="570">
          <cell r="D570" t="str">
            <v>Cleveland St.</v>
          </cell>
          <cell r="E570" t="str">
            <v>Horz</v>
          </cell>
        </row>
        <row r="571">
          <cell r="D571" t="str">
            <v>Hampton</v>
          </cell>
          <cell r="E571" t="str">
            <v>MEAC</v>
          </cell>
        </row>
        <row r="572">
          <cell r="D572" t="str">
            <v>Monmouth</v>
          </cell>
          <cell r="E572" t="str">
            <v>NEC</v>
          </cell>
        </row>
        <row r="573">
          <cell r="D573" t="str">
            <v>Lamar</v>
          </cell>
          <cell r="E573" t="str">
            <v>Slnd</v>
          </cell>
        </row>
        <row r="574">
          <cell r="D574" t="str">
            <v>South Carolina St.</v>
          </cell>
          <cell r="E574" t="str">
            <v>MEAC</v>
          </cell>
        </row>
        <row r="575">
          <cell r="D575" t="str">
            <v>Centenary</v>
          </cell>
          <cell r="E575" t="str">
            <v>ind</v>
          </cell>
        </row>
        <row r="576">
          <cell r="D576" t="str">
            <v>Sacramento St.</v>
          </cell>
          <cell r="E576" t="str">
            <v>BSky</v>
          </cell>
        </row>
        <row r="577">
          <cell r="D577" t="str">
            <v>Lafayette</v>
          </cell>
          <cell r="E577" t="str">
            <v>Pat</v>
          </cell>
        </row>
        <row r="578">
          <cell r="D578" t="str">
            <v>UNC Greensboro</v>
          </cell>
          <cell r="E578" t="str">
            <v>SC</v>
          </cell>
        </row>
        <row r="579">
          <cell r="D579" t="str">
            <v>Prairie View A&amp;M</v>
          </cell>
          <cell r="E579" t="str">
            <v>SWAC</v>
          </cell>
        </row>
        <row r="580">
          <cell r="D580" t="str">
            <v>Charleston Southern</v>
          </cell>
          <cell r="E580" t="str">
            <v>BSth</v>
          </cell>
        </row>
        <row r="581">
          <cell r="D581" t="str">
            <v>Southeast Missouri St.</v>
          </cell>
          <cell r="E581" t="str">
            <v>OVC</v>
          </cell>
        </row>
        <row r="582">
          <cell r="D582" t="str">
            <v>Texas A&amp;M Corpus Chris</v>
          </cell>
          <cell r="E582" t="str">
            <v>ind</v>
          </cell>
        </row>
        <row r="583">
          <cell r="D583" t="str">
            <v>Youngstown St.</v>
          </cell>
          <cell r="E583" t="str">
            <v>Horz</v>
          </cell>
        </row>
        <row r="584">
          <cell r="D584" t="str">
            <v>Louisiana Monroe</v>
          </cell>
          <cell r="E584" t="str">
            <v>Slnd</v>
          </cell>
        </row>
        <row r="585">
          <cell r="D585" t="str">
            <v>Hofstra</v>
          </cell>
          <cell r="E585" t="str">
            <v>CAA</v>
          </cell>
        </row>
        <row r="586">
          <cell r="D586" t="str">
            <v>St. Francis PA</v>
          </cell>
          <cell r="E586" t="str">
            <v>NEC</v>
          </cell>
        </row>
        <row r="587">
          <cell r="D587" t="str">
            <v>Alabama St.</v>
          </cell>
          <cell r="E587" t="str">
            <v>SWAC</v>
          </cell>
        </row>
        <row r="588">
          <cell r="D588" t="str">
            <v>Fordham</v>
          </cell>
          <cell r="E588" t="str">
            <v>A10</v>
          </cell>
        </row>
        <row r="589">
          <cell r="D589" t="str">
            <v>Buffalo</v>
          </cell>
          <cell r="E589" t="str">
            <v>MAC</v>
          </cell>
        </row>
        <row r="590">
          <cell r="D590" t="str">
            <v>Texas Southern</v>
          </cell>
          <cell r="E590" t="str">
            <v>SWAC</v>
          </cell>
        </row>
        <row r="591">
          <cell r="D591" t="str">
            <v>Coastal Carolina</v>
          </cell>
          <cell r="E591" t="str">
            <v>BSth</v>
          </cell>
        </row>
        <row r="592">
          <cell r="D592" t="str">
            <v>Southeastern Louisiana</v>
          </cell>
          <cell r="E592" t="str">
            <v>Slnd</v>
          </cell>
        </row>
        <row r="593">
          <cell r="D593" t="str">
            <v>Jacksonville</v>
          </cell>
          <cell r="E593" t="str">
            <v>ASun</v>
          </cell>
        </row>
        <row r="594">
          <cell r="D594" t="str">
            <v>Delaware St.</v>
          </cell>
          <cell r="E594" t="str">
            <v>MEAC</v>
          </cell>
        </row>
        <row r="595">
          <cell r="D595" t="str">
            <v>Southern Utah</v>
          </cell>
          <cell r="E595" t="str">
            <v>MCon</v>
          </cell>
        </row>
        <row r="596">
          <cell r="D596" t="str">
            <v>Indiana St.</v>
          </cell>
          <cell r="E596" t="str">
            <v>MVC</v>
          </cell>
        </row>
        <row r="597">
          <cell r="D597" t="str">
            <v>Jackson St.</v>
          </cell>
          <cell r="E597" t="str">
            <v>SWAC</v>
          </cell>
        </row>
        <row r="598">
          <cell r="D598" t="str">
            <v>UC Riverside</v>
          </cell>
          <cell r="E598" t="str">
            <v>BW</v>
          </cell>
        </row>
        <row r="599">
          <cell r="D599" t="str">
            <v>Eastern Kentucky</v>
          </cell>
          <cell r="E599" t="str">
            <v>OVC</v>
          </cell>
        </row>
        <row r="600">
          <cell r="D600" t="str">
            <v>Florida A&amp;M</v>
          </cell>
          <cell r="E600" t="str">
            <v>MEAC</v>
          </cell>
        </row>
        <row r="601">
          <cell r="D601" t="str">
            <v>Stony Brook</v>
          </cell>
          <cell r="E601" t="str">
            <v>AE</v>
          </cell>
        </row>
        <row r="602">
          <cell r="D602" t="str">
            <v>IPFW</v>
          </cell>
          <cell r="E602" t="str">
            <v>ind</v>
          </cell>
        </row>
        <row r="603">
          <cell r="D603" t="str">
            <v>William &amp; Mary</v>
          </cell>
          <cell r="E603" t="str">
            <v>CAA</v>
          </cell>
        </row>
        <row r="604">
          <cell r="D604" t="str">
            <v>UMKC</v>
          </cell>
          <cell r="E604" t="str">
            <v>MCon</v>
          </cell>
        </row>
        <row r="605">
          <cell r="D605" t="str">
            <v>Portland St.</v>
          </cell>
          <cell r="E605" t="str">
            <v>BSky</v>
          </cell>
        </row>
        <row r="606">
          <cell r="D606" t="str">
            <v>Howard</v>
          </cell>
          <cell r="E606" t="str">
            <v>MEAC</v>
          </cell>
        </row>
        <row r="607">
          <cell r="D607" t="str">
            <v>Gardner Webb</v>
          </cell>
          <cell r="E607" t="str">
            <v>ASun</v>
          </cell>
        </row>
        <row r="608">
          <cell r="D608" t="str">
            <v>Alcorn St.</v>
          </cell>
          <cell r="E608" t="str">
            <v>SWAC</v>
          </cell>
        </row>
        <row r="609">
          <cell r="D609" t="str">
            <v>Fairleigh Dickinson</v>
          </cell>
          <cell r="E609" t="str">
            <v>NEC</v>
          </cell>
        </row>
        <row r="610">
          <cell r="D610" t="str">
            <v>San Jose St.</v>
          </cell>
          <cell r="E610" t="str">
            <v>WAC</v>
          </cell>
        </row>
        <row r="611">
          <cell r="D611" t="str">
            <v>Western Carolina</v>
          </cell>
          <cell r="E611" t="str">
            <v>SC</v>
          </cell>
        </row>
        <row r="612">
          <cell r="D612" t="str">
            <v>UTSA</v>
          </cell>
          <cell r="E612" t="str">
            <v>Slnd</v>
          </cell>
        </row>
        <row r="613">
          <cell r="D613" t="str">
            <v>UNC Asheville</v>
          </cell>
          <cell r="E613" t="str">
            <v>BSth</v>
          </cell>
        </row>
        <row r="614">
          <cell r="D614" t="str">
            <v>Dartmouth</v>
          </cell>
          <cell r="E614" t="str">
            <v>Ivy</v>
          </cell>
        </row>
        <row r="615">
          <cell r="D615" t="str">
            <v>Robert Morris</v>
          </cell>
          <cell r="E615" t="str">
            <v>NEC</v>
          </cell>
        </row>
        <row r="616">
          <cell r="D616" t="str">
            <v>LIU Brooklyn</v>
          </cell>
          <cell r="E616" t="str">
            <v>NEC</v>
          </cell>
        </row>
        <row r="617">
          <cell r="D617" t="str">
            <v>Coppin St.</v>
          </cell>
          <cell r="E617" t="str">
            <v>MEAC</v>
          </cell>
        </row>
        <row r="618">
          <cell r="D618" t="str">
            <v>Florida Atlantic</v>
          </cell>
          <cell r="E618" t="str">
            <v>ASun</v>
          </cell>
        </row>
        <row r="619">
          <cell r="D619" t="str">
            <v>VMI</v>
          </cell>
          <cell r="E619" t="str">
            <v>SC</v>
          </cell>
        </row>
        <row r="620">
          <cell r="D620" t="str">
            <v>Navy</v>
          </cell>
          <cell r="E620" t="str">
            <v>Pat</v>
          </cell>
        </row>
        <row r="621">
          <cell r="D621" t="str">
            <v>The Citadel</v>
          </cell>
          <cell r="E621" t="str">
            <v>SC</v>
          </cell>
        </row>
        <row r="622">
          <cell r="D622" t="str">
            <v>Elon</v>
          </cell>
          <cell r="E622" t="str">
            <v>BSth</v>
          </cell>
        </row>
        <row r="623">
          <cell r="D623" t="str">
            <v>Cornell</v>
          </cell>
          <cell r="E623" t="str">
            <v>Ivy</v>
          </cell>
        </row>
        <row r="624">
          <cell r="D624" t="str">
            <v>Norfolk St.</v>
          </cell>
          <cell r="E624" t="str">
            <v>MEAC</v>
          </cell>
        </row>
        <row r="625">
          <cell r="D625" t="str">
            <v>Long Beach St.</v>
          </cell>
          <cell r="E625" t="str">
            <v>BW</v>
          </cell>
        </row>
        <row r="626">
          <cell r="D626" t="str">
            <v>UTEP</v>
          </cell>
          <cell r="E626" t="str">
            <v>WAC</v>
          </cell>
        </row>
        <row r="627">
          <cell r="D627" t="str">
            <v>Liberty</v>
          </cell>
          <cell r="E627" t="str">
            <v>BSth</v>
          </cell>
        </row>
        <row r="628">
          <cell r="D628" t="str">
            <v>Grambling St.</v>
          </cell>
          <cell r="E628" t="str">
            <v>SWAC</v>
          </cell>
        </row>
        <row r="629">
          <cell r="D629" t="str">
            <v>Mount St. Mary's</v>
          </cell>
          <cell r="E629" t="str">
            <v>NEC</v>
          </cell>
        </row>
        <row r="630">
          <cell r="D630" t="str">
            <v>Lipscomb</v>
          </cell>
          <cell r="E630" t="str">
            <v>ind</v>
          </cell>
        </row>
        <row r="631">
          <cell r="D631" t="str">
            <v>Stetson</v>
          </cell>
          <cell r="E631" t="str">
            <v>ASun</v>
          </cell>
        </row>
        <row r="632">
          <cell r="D632" t="str">
            <v>Texas Pan American</v>
          </cell>
          <cell r="E632" t="str">
            <v>ind</v>
          </cell>
        </row>
        <row r="633">
          <cell r="D633" t="str">
            <v>Sacred Heart</v>
          </cell>
          <cell r="E633" t="str">
            <v>NEC</v>
          </cell>
        </row>
        <row r="634">
          <cell r="D634" t="str">
            <v>UMBC</v>
          </cell>
          <cell r="E634" t="str">
            <v>NEC</v>
          </cell>
        </row>
        <row r="635">
          <cell r="D635" t="str">
            <v>Northwestern St.</v>
          </cell>
          <cell r="E635" t="str">
            <v>Slnd</v>
          </cell>
        </row>
        <row r="636">
          <cell r="D636" t="str">
            <v>Western Illinois</v>
          </cell>
          <cell r="E636" t="str">
            <v>MCon</v>
          </cell>
        </row>
        <row r="637">
          <cell r="D637" t="str">
            <v>High Point</v>
          </cell>
          <cell r="E637" t="str">
            <v>BSth</v>
          </cell>
        </row>
        <row r="638">
          <cell r="D638" t="str">
            <v>Chicago St.</v>
          </cell>
          <cell r="E638" t="str">
            <v>MCon</v>
          </cell>
        </row>
        <row r="639">
          <cell r="D639" t="str">
            <v>Alabama A&amp;M</v>
          </cell>
          <cell r="E639" t="str">
            <v>SWAC</v>
          </cell>
        </row>
        <row r="640">
          <cell r="D640" t="str">
            <v>New Hampshire</v>
          </cell>
          <cell r="E640" t="str">
            <v>AE</v>
          </cell>
        </row>
        <row r="641">
          <cell r="D641" t="str">
            <v>Albany</v>
          </cell>
          <cell r="E641" t="str">
            <v>AE</v>
          </cell>
        </row>
        <row r="642">
          <cell r="D642" t="str">
            <v>Southern</v>
          </cell>
          <cell r="E642" t="str">
            <v>SWAC</v>
          </cell>
        </row>
        <row r="643">
          <cell r="D643" t="str">
            <v>Radford</v>
          </cell>
          <cell r="E643" t="str">
            <v>BSth</v>
          </cell>
        </row>
        <row r="644">
          <cell r="D644" t="str">
            <v>Bethune Cookman</v>
          </cell>
          <cell r="E644" t="str">
            <v>MEAC</v>
          </cell>
        </row>
        <row r="645">
          <cell r="D645" t="str">
            <v>Loyola MD</v>
          </cell>
          <cell r="E645" t="str">
            <v>MAAC</v>
          </cell>
        </row>
        <row r="646">
          <cell r="D646" t="str">
            <v>Columbia</v>
          </cell>
          <cell r="E646" t="str">
            <v>Ivy</v>
          </cell>
        </row>
        <row r="647">
          <cell r="D647" t="str">
            <v>Towson</v>
          </cell>
          <cell r="E647" t="str">
            <v>CAA</v>
          </cell>
        </row>
        <row r="648">
          <cell r="D648" t="str">
            <v>Campbell</v>
          </cell>
          <cell r="E648" t="str">
            <v>ASun</v>
          </cell>
        </row>
        <row r="649">
          <cell r="D649" t="str">
            <v>Maryland Eastern Shore</v>
          </cell>
          <cell r="E649" t="str">
            <v>MEAC</v>
          </cell>
        </row>
        <row r="650">
          <cell r="D650" t="str">
            <v>Morgan St.</v>
          </cell>
          <cell r="E650" t="str">
            <v>MEAC</v>
          </cell>
        </row>
        <row r="651">
          <cell r="D651" t="str">
            <v>Nicholls St.</v>
          </cell>
          <cell r="E651" t="str">
            <v>Slnd</v>
          </cell>
        </row>
        <row r="652">
          <cell r="D652" t="str">
            <v>Arkansas Pine Bluff</v>
          </cell>
          <cell r="E652" t="str">
            <v>SWAC</v>
          </cell>
        </row>
        <row r="653">
          <cell r="D653" t="str">
            <v>Army</v>
          </cell>
          <cell r="E653" t="str">
            <v>Pat</v>
          </cell>
        </row>
        <row r="654">
          <cell r="D654" t="str">
            <v>Savannah St.</v>
          </cell>
          <cell r="E654" t="str">
            <v>ind</v>
          </cell>
        </row>
        <row r="655">
          <cell r="D655" t="str">
            <v>Morris Brown</v>
          </cell>
          <cell r="E655" t="str">
            <v>ind</v>
          </cell>
        </row>
        <row r="656">
          <cell r="D656" t="str">
            <v>Tennessee St.</v>
          </cell>
          <cell r="E656" t="str">
            <v>OVC</v>
          </cell>
        </row>
        <row r="657">
          <cell r="D657" t="str">
            <v>North Carolina A&amp;T</v>
          </cell>
          <cell r="E657" t="str">
            <v>MEAC</v>
          </cell>
        </row>
        <row r="658">
          <cell r="D658" t="str">
            <v>Duke</v>
          </cell>
          <cell r="E658" t="str">
            <v>ACC</v>
          </cell>
        </row>
        <row r="659">
          <cell r="D659" t="str">
            <v>Connecticut</v>
          </cell>
          <cell r="E659" t="str">
            <v>BE</v>
          </cell>
        </row>
        <row r="660">
          <cell r="D660" t="str">
            <v>Saint Joseph's</v>
          </cell>
          <cell r="E660" t="str">
            <v>A10</v>
          </cell>
        </row>
        <row r="661">
          <cell r="D661" t="str">
            <v>Oklahoma St.</v>
          </cell>
          <cell r="E661" t="str">
            <v>B12</v>
          </cell>
        </row>
        <row r="662">
          <cell r="D662" t="str">
            <v>Pittsburgh</v>
          </cell>
          <cell r="E662" t="str">
            <v>BE</v>
          </cell>
        </row>
        <row r="663">
          <cell r="D663" t="str">
            <v>Wisconsin</v>
          </cell>
          <cell r="E663" t="str">
            <v>B10</v>
          </cell>
        </row>
        <row r="664">
          <cell r="D664" t="str">
            <v>Gonzaga</v>
          </cell>
          <cell r="E664" t="str">
            <v>WCC</v>
          </cell>
        </row>
        <row r="665">
          <cell r="D665" t="str">
            <v>Georgia Tech</v>
          </cell>
          <cell r="E665" t="str">
            <v>ACC</v>
          </cell>
        </row>
        <row r="666">
          <cell r="D666" t="str">
            <v>North Carolina St.</v>
          </cell>
          <cell r="E666" t="str">
            <v>ACC</v>
          </cell>
        </row>
        <row r="667">
          <cell r="D667" t="str">
            <v>Kentucky</v>
          </cell>
          <cell r="E667" t="str">
            <v>SEC</v>
          </cell>
        </row>
        <row r="668">
          <cell r="D668" t="str">
            <v>North Carolina</v>
          </cell>
          <cell r="E668" t="str">
            <v>ACC</v>
          </cell>
        </row>
        <row r="669">
          <cell r="D669" t="str">
            <v>Stanford</v>
          </cell>
          <cell r="E669" t="str">
            <v>P10</v>
          </cell>
        </row>
        <row r="670">
          <cell r="D670" t="str">
            <v>Illinois</v>
          </cell>
          <cell r="E670" t="str">
            <v>B10</v>
          </cell>
        </row>
        <row r="671">
          <cell r="D671" t="str">
            <v>Mississippi St.</v>
          </cell>
          <cell r="E671" t="str">
            <v>SEC</v>
          </cell>
        </row>
        <row r="672">
          <cell r="D672" t="str">
            <v>Wake Forest</v>
          </cell>
          <cell r="E672" t="str">
            <v>ACC</v>
          </cell>
        </row>
        <row r="673">
          <cell r="D673" t="str">
            <v>Cincinnati</v>
          </cell>
          <cell r="E673" t="str">
            <v>CUSA</v>
          </cell>
        </row>
        <row r="674">
          <cell r="D674" t="str">
            <v>Texas</v>
          </cell>
          <cell r="E674" t="str">
            <v>B12</v>
          </cell>
        </row>
        <row r="675">
          <cell r="D675" t="str">
            <v>Kansas</v>
          </cell>
          <cell r="E675" t="str">
            <v>B12</v>
          </cell>
        </row>
        <row r="676">
          <cell r="D676" t="str">
            <v>Louisville</v>
          </cell>
          <cell r="E676" t="str">
            <v>CUSA</v>
          </cell>
        </row>
        <row r="677">
          <cell r="D677" t="str">
            <v>Nevada</v>
          </cell>
          <cell r="E677" t="str">
            <v>WAC</v>
          </cell>
        </row>
        <row r="678">
          <cell r="D678" t="str">
            <v>Xavier</v>
          </cell>
          <cell r="E678" t="str">
            <v>A10</v>
          </cell>
        </row>
        <row r="679">
          <cell r="D679" t="str">
            <v>Maryland</v>
          </cell>
          <cell r="E679" t="str">
            <v>ACC</v>
          </cell>
        </row>
        <row r="680">
          <cell r="D680" t="str">
            <v>Vanderbilt</v>
          </cell>
          <cell r="E680" t="str">
            <v>SEC</v>
          </cell>
        </row>
        <row r="681">
          <cell r="D681" t="str">
            <v>Providence</v>
          </cell>
          <cell r="E681" t="str">
            <v>BE</v>
          </cell>
        </row>
        <row r="682">
          <cell r="D682" t="str">
            <v>Florida</v>
          </cell>
          <cell r="E682" t="str">
            <v>SEC</v>
          </cell>
        </row>
        <row r="683">
          <cell r="D683" t="str">
            <v>Florida St.</v>
          </cell>
          <cell r="E683" t="str">
            <v>ACC</v>
          </cell>
        </row>
        <row r="684">
          <cell r="D684" t="str">
            <v>Seton Hall</v>
          </cell>
          <cell r="E684" t="str">
            <v>BE</v>
          </cell>
        </row>
        <row r="685">
          <cell r="D685" t="str">
            <v>Texas Tech</v>
          </cell>
          <cell r="E685" t="str">
            <v>B12</v>
          </cell>
        </row>
        <row r="686">
          <cell r="D686" t="str">
            <v>Alabama</v>
          </cell>
          <cell r="E686" t="str">
            <v>SEC</v>
          </cell>
        </row>
        <row r="687">
          <cell r="D687" t="str">
            <v>Syracuse</v>
          </cell>
          <cell r="E687" t="str">
            <v>BE</v>
          </cell>
        </row>
        <row r="688">
          <cell r="D688" t="str">
            <v>Western Michigan</v>
          </cell>
          <cell r="E688" t="str">
            <v>MAC</v>
          </cell>
        </row>
        <row r="689">
          <cell r="D689" t="str">
            <v>Arizona</v>
          </cell>
          <cell r="E689" t="str">
            <v>P10</v>
          </cell>
        </row>
        <row r="690">
          <cell r="D690" t="str">
            <v>Memphis</v>
          </cell>
          <cell r="E690" t="str">
            <v>CUSA</v>
          </cell>
        </row>
        <row r="691">
          <cell r="D691" t="str">
            <v>Michigan St.</v>
          </cell>
          <cell r="E691" t="str">
            <v>B10</v>
          </cell>
        </row>
        <row r="692">
          <cell r="D692" t="str">
            <v>BYU</v>
          </cell>
          <cell r="E692" t="str">
            <v>MWC</v>
          </cell>
        </row>
        <row r="693">
          <cell r="D693" t="str">
            <v>Air Force</v>
          </cell>
          <cell r="E693" t="str">
            <v>MWC</v>
          </cell>
        </row>
        <row r="694">
          <cell r="D694" t="str">
            <v>Boston College</v>
          </cell>
          <cell r="E694" t="str">
            <v>BE</v>
          </cell>
        </row>
        <row r="695">
          <cell r="D695" t="str">
            <v>Richmond</v>
          </cell>
          <cell r="E695" t="str">
            <v>A10</v>
          </cell>
        </row>
        <row r="696">
          <cell r="D696" t="str">
            <v>South Carolina</v>
          </cell>
          <cell r="E696" t="str">
            <v>SEC</v>
          </cell>
        </row>
        <row r="697">
          <cell r="D697" t="str">
            <v>Nebraska</v>
          </cell>
          <cell r="E697" t="str">
            <v>B12</v>
          </cell>
        </row>
        <row r="698">
          <cell r="D698" t="str">
            <v>UTEP</v>
          </cell>
          <cell r="E698" t="str">
            <v>WAC</v>
          </cell>
        </row>
        <row r="699">
          <cell r="D699" t="str">
            <v>Southern Illinois</v>
          </cell>
          <cell r="E699" t="str">
            <v>MVC</v>
          </cell>
        </row>
        <row r="700">
          <cell r="D700" t="str">
            <v>Charlotte</v>
          </cell>
          <cell r="E700" t="str">
            <v>CUSA</v>
          </cell>
        </row>
        <row r="701">
          <cell r="D701" t="str">
            <v>Michigan</v>
          </cell>
          <cell r="E701" t="str">
            <v>B10</v>
          </cell>
        </row>
        <row r="702">
          <cell r="D702" t="str">
            <v>Utah</v>
          </cell>
          <cell r="E702" t="str">
            <v>MWC</v>
          </cell>
        </row>
        <row r="703">
          <cell r="D703" t="str">
            <v>UAB</v>
          </cell>
          <cell r="E703" t="str">
            <v>CUSA</v>
          </cell>
        </row>
        <row r="704">
          <cell r="D704" t="str">
            <v>Utah St.</v>
          </cell>
          <cell r="E704" t="str">
            <v>BW</v>
          </cell>
        </row>
        <row r="705">
          <cell r="D705" t="str">
            <v>Manhattan</v>
          </cell>
          <cell r="E705" t="str">
            <v>MAAC</v>
          </cell>
        </row>
        <row r="706">
          <cell r="D706" t="str">
            <v>Boise St.</v>
          </cell>
          <cell r="E706" t="str">
            <v>WAC</v>
          </cell>
        </row>
        <row r="707">
          <cell r="D707" t="str">
            <v>George Washington</v>
          </cell>
          <cell r="E707" t="str">
            <v>A10</v>
          </cell>
        </row>
        <row r="708">
          <cell r="D708" t="str">
            <v>Missouri</v>
          </cell>
          <cell r="E708" t="str">
            <v>B12</v>
          </cell>
        </row>
        <row r="709">
          <cell r="D709" t="str">
            <v>Notre Dame</v>
          </cell>
          <cell r="E709" t="str">
            <v>BE</v>
          </cell>
        </row>
        <row r="710">
          <cell r="D710" t="str">
            <v>Villanova</v>
          </cell>
          <cell r="E710" t="str">
            <v>BE</v>
          </cell>
        </row>
        <row r="711">
          <cell r="D711" t="str">
            <v>Colorado</v>
          </cell>
          <cell r="E711" t="str">
            <v>B12</v>
          </cell>
        </row>
        <row r="712">
          <cell r="D712" t="str">
            <v>Wichita St.</v>
          </cell>
          <cell r="E712" t="str">
            <v>MVC</v>
          </cell>
        </row>
        <row r="713">
          <cell r="D713" t="str">
            <v>Oklahoma</v>
          </cell>
          <cell r="E713" t="str">
            <v>B12</v>
          </cell>
        </row>
        <row r="714">
          <cell r="D714" t="str">
            <v>Purdue</v>
          </cell>
          <cell r="E714" t="str">
            <v>B10</v>
          </cell>
        </row>
        <row r="715">
          <cell r="D715" t="str">
            <v>DePaul</v>
          </cell>
          <cell r="E715" t="str">
            <v>CUSA</v>
          </cell>
        </row>
        <row r="716">
          <cell r="D716" t="str">
            <v>Saint Mary's</v>
          </cell>
          <cell r="E716" t="str">
            <v>WCC</v>
          </cell>
        </row>
        <row r="717">
          <cell r="D717" t="str">
            <v>Washington</v>
          </cell>
          <cell r="E717" t="str">
            <v>P10</v>
          </cell>
        </row>
        <row r="718">
          <cell r="D718" t="str">
            <v>Murray St.</v>
          </cell>
          <cell r="E718" t="str">
            <v>OVC</v>
          </cell>
        </row>
        <row r="719">
          <cell r="D719" t="str">
            <v>Milwaukee</v>
          </cell>
          <cell r="E719" t="str">
            <v>Horz</v>
          </cell>
        </row>
        <row r="720">
          <cell r="D720" t="str">
            <v>Illinois Chicago</v>
          </cell>
          <cell r="E720" t="str">
            <v>Horz</v>
          </cell>
        </row>
        <row r="721">
          <cell r="D721" t="str">
            <v>Iowa St.</v>
          </cell>
          <cell r="E721" t="str">
            <v>B12</v>
          </cell>
        </row>
        <row r="722">
          <cell r="D722" t="str">
            <v>Creighton</v>
          </cell>
          <cell r="E722" t="str">
            <v>MVC</v>
          </cell>
        </row>
        <row r="723">
          <cell r="D723" t="str">
            <v>Virginia</v>
          </cell>
          <cell r="E723" t="str">
            <v>ACC</v>
          </cell>
        </row>
        <row r="724">
          <cell r="D724" t="str">
            <v>Louisiana Lafayette</v>
          </cell>
          <cell r="E724" t="str">
            <v>SB</v>
          </cell>
        </row>
        <row r="725">
          <cell r="D725" t="str">
            <v>Auburn</v>
          </cell>
          <cell r="E725" t="str">
            <v>SEC</v>
          </cell>
        </row>
        <row r="726">
          <cell r="D726" t="str">
            <v>Iowa</v>
          </cell>
          <cell r="E726" t="str">
            <v>B10</v>
          </cell>
        </row>
        <row r="727">
          <cell r="D727" t="str">
            <v>LSU</v>
          </cell>
          <cell r="E727" t="str">
            <v>SEC</v>
          </cell>
        </row>
        <row r="728">
          <cell r="D728" t="str">
            <v>Rice</v>
          </cell>
          <cell r="E728" t="str">
            <v>WAC</v>
          </cell>
        </row>
        <row r="729">
          <cell r="D729" t="str">
            <v>Rutgers</v>
          </cell>
          <cell r="E729" t="str">
            <v>BE</v>
          </cell>
        </row>
        <row r="730">
          <cell r="D730" t="str">
            <v>Penn</v>
          </cell>
          <cell r="E730" t="str">
            <v>Ivy</v>
          </cell>
        </row>
        <row r="731">
          <cell r="D731" t="str">
            <v>Dayton</v>
          </cell>
          <cell r="E731" t="str">
            <v>A10</v>
          </cell>
        </row>
        <row r="732">
          <cell r="D732" t="str">
            <v>Kent St.</v>
          </cell>
          <cell r="E732" t="str">
            <v>MAC</v>
          </cell>
        </row>
        <row r="733">
          <cell r="D733" t="str">
            <v>Georgia</v>
          </cell>
          <cell r="E733" t="str">
            <v>SEC</v>
          </cell>
        </row>
        <row r="734">
          <cell r="D734" t="str">
            <v>UNLV</v>
          </cell>
          <cell r="E734" t="str">
            <v>MWC</v>
          </cell>
        </row>
        <row r="735">
          <cell r="D735" t="str">
            <v>Hawaii</v>
          </cell>
          <cell r="E735" t="str">
            <v>WAC</v>
          </cell>
        </row>
        <row r="736">
          <cell r="D736" t="str">
            <v>Oregon</v>
          </cell>
          <cell r="E736" t="str">
            <v>P10</v>
          </cell>
        </row>
        <row r="737">
          <cell r="D737" t="str">
            <v>Detroit</v>
          </cell>
          <cell r="E737" t="str">
            <v>Horz</v>
          </cell>
        </row>
        <row r="738">
          <cell r="D738" t="str">
            <v>VCU</v>
          </cell>
          <cell r="E738" t="str">
            <v>CAA</v>
          </cell>
        </row>
        <row r="739">
          <cell r="D739" t="str">
            <v>Pacific</v>
          </cell>
          <cell r="E739" t="str">
            <v>BW</v>
          </cell>
        </row>
        <row r="740">
          <cell r="D740" t="str">
            <v>Kansas St.</v>
          </cell>
          <cell r="E740" t="str">
            <v>B12</v>
          </cell>
        </row>
        <row r="741">
          <cell r="D741" t="str">
            <v>Northern Iowa</v>
          </cell>
          <cell r="E741" t="str">
            <v>MVC</v>
          </cell>
        </row>
        <row r="742">
          <cell r="D742" t="str">
            <v>East Tennessee St.</v>
          </cell>
          <cell r="E742" t="str">
            <v>SC</v>
          </cell>
        </row>
        <row r="743">
          <cell r="D743" t="str">
            <v>Rhode Island</v>
          </cell>
          <cell r="E743" t="str">
            <v>A10</v>
          </cell>
        </row>
        <row r="744">
          <cell r="D744" t="str">
            <v>Saint Louis</v>
          </cell>
          <cell r="E744" t="str">
            <v>CUSA</v>
          </cell>
        </row>
        <row r="745">
          <cell r="D745" t="str">
            <v>Troy St.</v>
          </cell>
          <cell r="E745" t="str">
            <v>ASun</v>
          </cell>
        </row>
        <row r="746">
          <cell r="D746" t="str">
            <v>Tennessee</v>
          </cell>
          <cell r="E746" t="str">
            <v>SEC</v>
          </cell>
        </row>
        <row r="747">
          <cell r="D747" t="str">
            <v>Temple</v>
          </cell>
          <cell r="E747" t="str">
            <v>A10</v>
          </cell>
        </row>
        <row r="748">
          <cell r="D748" t="str">
            <v>Fresno St.</v>
          </cell>
          <cell r="E748" t="str">
            <v>WAC</v>
          </cell>
        </row>
        <row r="749">
          <cell r="D749" t="str">
            <v>Marquette</v>
          </cell>
          <cell r="E749" t="str">
            <v>CUSA</v>
          </cell>
        </row>
        <row r="750">
          <cell r="D750" t="str">
            <v>West Virginia</v>
          </cell>
          <cell r="E750" t="str">
            <v>BE</v>
          </cell>
        </row>
        <row r="751">
          <cell r="D751" t="str">
            <v>Indiana</v>
          </cell>
          <cell r="E751" t="str">
            <v>B10</v>
          </cell>
        </row>
        <row r="752">
          <cell r="D752" t="str">
            <v>Southwest Missouri St.</v>
          </cell>
          <cell r="E752" t="str">
            <v>MVC</v>
          </cell>
        </row>
        <row r="753">
          <cell r="D753" t="str">
            <v>George Mason</v>
          </cell>
          <cell r="E753" t="str">
            <v>CAA</v>
          </cell>
        </row>
        <row r="754">
          <cell r="D754" t="str">
            <v>Arkansas</v>
          </cell>
          <cell r="E754" t="str">
            <v>SEC</v>
          </cell>
        </row>
        <row r="755">
          <cell r="D755" t="str">
            <v>UCF</v>
          </cell>
          <cell r="E755" t="str">
            <v>ASun</v>
          </cell>
        </row>
        <row r="756">
          <cell r="D756" t="str">
            <v>Drexel</v>
          </cell>
          <cell r="E756" t="str">
            <v>CAA</v>
          </cell>
        </row>
        <row r="757">
          <cell r="D757" t="str">
            <v>Northwestern</v>
          </cell>
          <cell r="E757" t="str">
            <v>B10</v>
          </cell>
        </row>
        <row r="758">
          <cell r="D758" t="str">
            <v>Old Dominion</v>
          </cell>
          <cell r="E758" t="str">
            <v>CAA</v>
          </cell>
        </row>
        <row r="759">
          <cell r="D759" t="str">
            <v>California</v>
          </cell>
          <cell r="E759" t="str">
            <v>P10</v>
          </cell>
        </row>
        <row r="760">
          <cell r="D760" t="str">
            <v>Austin Peay</v>
          </cell>
          <cell r="E760" t="str">
            <v>OVC</v>
          </cell>
        </row>
        <row r="761">
          <cell r="D761" t="str">
            <v>Niagara</v>
          </cell>
          <cell r="E761" t="str">
            <v>MAAC</v>
          </cell>
        </row>
        <row r="762">
          <cell r="D762" t="str">
            <v>Belmont</v>
          </cell>
          <cell r="E762" t="str">
            <v>ASun</v>
          </cell>
        </row>
        <row r="763">
          <cell r="D763" t="str">
            <v>Fairfield</v>
          </cell>
          <cell r="E763" t="str">
            <v>MAAC</v>
          </cell>
        </row>
        <row r="764">
          <cell r="D764" t="str">
            <v>Clemson</v>
          </cell>
          <cell r="E764" t="str">
            <v>ACC</v>
          </cell>
        </row>
        <row r="765">
          <cell r="D765" t="str">
            <v>Princeton</v>
          </cell>
          <cell r="E765" t="str">
            <v>Ivy</v>
          </cell>
        </row>
        <row r="766">
          <cell r="D766" t="str">
            <v>Buffalo</v>
          </cell>
          <cell r="E766" t="str">
            <v>MAC</v>
          </cell>
        </row>
        <row r="767">
          <cell r="D767" t="str">
            <v>Miami FL</v>
          </cell>
          <cell r="E767" t="str">
            <v>BE</v>
          </cell>
        </row>
        <row r="768">
          <cell r="D768" t="str">
            <v>San Diego St.</v>
          </cell>
          <cell r="E768" t="str">
            <v>MWC</v>
          </cell>
        </row>
        <row r="769">
          <cell r="D769" t="str">
            <v>Toledo</v>
          </cell>
          <cell r="E769" t="str">
            <v>MAC</v>
          </cell>
        </row>
        <row r="770">
          <cell r="D770" t="str">
            <v>East Carolina</v>
          </cell>
          <cell r="E770" t="str">
            <v>CUSA</v>
          </cell>
        </row>
        <row r="771">
          <cell r="D771" t="str">
            <v>Wyoming</v>
          </cell>
          <cell r="E771" t="str">
            <v>MWC</v>
          </cell>
        </row>
        <row r="772">
          <cell r="D772" t="str">
            <v>New Mexico</v>
          </cell>
          <cell r="E772" t="str">
            <v>MWC</v>
          </cell>
        </row>
        <row r="773">
          <cell r="D773" t="str">
            <v>College of Charleston</v>
          </cell>
          <cell r="E773" t="str">
            <v>SC</v>
          </cell>
        </row>
        <row r="774">
          <cell r="D774" t="str">
            <v>IUPUI</v>
          </cell>
          <cell r="E774" t="str">
            <v>MCon</v>
          </cell>
        </row>
        <row r="775">
          <cell r="D775" t="str">
            <v>Western Kentucky</v>
          </cell>
          <cell r="E775" t="str">
            <v>SB</v>
          </cell>
        </row>
        <row r="776">
          <cell r="D776" t="str">
            <v>Louisiana Tech</v>
          </cell>
          <cell r="E776" t="str">
            <v>WAC</v>
          </cell>
        </row>
        <row r="777">
          <cell r="D777" t="str">
            <v>UNC Wilmington</v>
          </cell>
          <cell r="E777" t="str">
            <v>CAA</v>
          </cell>
        </row>
        <row r="778">
          <cell r="D778" t="str">
            <v>UC Santa Barbara</v>
          </cell>
          <cell r="E778" t="str">
            <v>BW</v>
          </cell>
        </row>
        <row r="779">
          <cell r="D779" t="str">
            <v>Miami OH</v>
          </cell>
          <cell r="E779" t="str">
            <v>MAC</v>
          </cell>
        </row>
        <row r="780">
          <cell r="D780" t="str">
            <v>Virginia Tech</v>
          </cell>
          <cell r="E780" t="str">
            <v>BE</v>
          </cell>
        </row>
        <row r="781">
          <cell r="D781" t="str">
            <v>Georgetown</v>
          </cell>
          <cell r="E781" t="str">
            <v>BE</v>
          </cell>
        </row>
        <row r="782">
          <cell r="D782" t="str">
            <v>Eastern Washington</v>
          </cell>
          <cell r="E782" t="str">
            <v>BSky</v>
          </cell>
        </row>
        <row r="783">
          <cell r="D783" t="str">
            <v>Washington St.</v>
          </cell>
          <cell r="E783" t="str">
            <v>P10</v>
          </cell>
        </row>
        <row r="784">
          <cell r="D784" t="str">
            <v>Boston University</v>
          </cell>
          <cell r="E784" t="str">
            <v>AE</v>
          </cell>
        </row>
        <row r="785">
          <cell r="D785" t="str">
            <v>Mississippi</v>
          </cell>
          <cell r="E785" t="str">
            <v>SEC</v>
          </cell>
        </row>
        <row r="786">
          <cell r="D786" t="str">
            <v>Pepperdine</v>
          </cell>
          <cell r="E786" t="str">
            <v>WCC</v>
          </cell>
        </row>
        <row r="787">
          <cell r="D787" t="str">
            <v>Butler</v>
          </cell>
          <cell r="E787" t="str">
            <v>Horz</v>
          </cell>
        </row>
        <row r="788">
          <cell r="D788" t="str">
            <v>Colorado St.</v>
          </cell>
          <cell r="E788" t="str">
            <v>MWC</v>
          </cell>
        </row>
        <row r="789">
          <cell r="D789" t="str">
            <v>USC</v>
          </cell>
          <cell r="E789" t="str">
            <v>P10</v>
          </cell>
        </row>
        <row r="790">
          <cell r="D790" t="str">
            <v>Minnesota</v>
          </cell>
          <cell r="E790" t="str">
            <v>B10</v>
          </cell>
        </row>
        <row r="791">
          <cell r="D791" t="str">
            <v>Georgia St.</v>
          </cell>
          <cell r="E791" t="str">
            <v>ASun</v>
          </cell>
        </row>
        <row r="792">
          <cell r="D792" t="str">
            <v>Middle Tennessee</v>
          </cell>
          <cell r="E792" t="str">
            <v>SB</v>
          </cell>
        </row>
        <row r="793">
          <cell r="D793" t="str">
            <v>SMU</v>
          </cell>
          <cell r="E793" t="str">
            <v>WAC</v>
          </cell>
        </row>
        <row r="794">
          <cell r="D794" t="str">
            <v>Davidson</v>
          </cell>
          <cell r="E794" t="str">
            <v>SC</v>
          </cell>
        </row>
        <row r="795">
          <cell r="D795" t="str">
            <v>Ball St.</v>
          </cell>
          <cell r="E795" t="str">
            <v>MAC</v>
          </cell>
        </row>
        <row r="796">
          <cell r="D796" t="str">
            <v>Stephen F. Austin</v>
          </cell>
          <cell r="E796" t="str">
            <v>Slnd</v>
          </cell>
        </row>
        <row r="797">
          <cell r="D797" t="str">
            <v>Hofstra</v>
          </cell>
          <cell r="E797" t="str">
            <v>CAA</v>
          </cell>
        </row>
        <row r="798">
          <cell r="D798" t="str">
            <v>Oral Roberts</v>
          </cell>
          <cell r="E798" t="str">
            <v>MCon</v>
          </cell>
        </row>
        <row r="799">
          <cell r="D799" t="str">
            <v>Arizona St.</v>
          </cell>
          <cell r="E799" t="str">
            <v>P10</v>
          </cell>
        </row>
        <row r="800">
          <cell r="D800" t="str">
            <v>Georgia Southern</v>
          </cell>
          <cell r="E800" t="str">
            <v>SC</v>
          </cell>
        </row>
        <row r="801">
          <cell r="D801" t="str">
            <v>UCLA</v>
          </cell>
          <cell r="E801" t="str">
            <v>P10</v>
          </cell>
        </row>
        <row r="802">
          <cell r="D802" t="str">
            <v>Chattanooga</v>
          </cell>
          <cell r="E802" t="str">
            <v>SC</v>
          </cell>
        </row>
        <row r="803">
          <cell r="D803" t="str">
            <v>Duquesne</v>
          </cell>
          <cell r="E803" t="str">
            <v>A10</v>
          </cell>
        </row>
        <row r="804">
          <cell r="D804" t="str">
            <v>UMKC</v>
          </cell>
          <cell r="E804" t="str">
            <v>MCon</v>
          </cell>
        </row>
        <row r="805">
          <cell r="D805" t="str">
            <v>Ohio St.</v>
          </cell>
          <cell r="E805" t="str">
            <v>B10</v>
          </cell>
        </row>
        <row r="806">
          <cell r="D806" t="str">
            <v>Oregon St.</v>
          </cell>
          <cell r="E806" t="str">
            <v>P10</v>
          </cell>
        </row>
        <row r="807">
          <cell r="D807" t="str">
            <v>Delaware</v>
          </cell>
          <cell r="E807" t="str">
            <v>CAA</v>
          </cell>
        </row>
        <row r="808">
          <cell r="D808" t="str">
            <v>Arkansas Little Rock</v>
          </cell>
          <cell r="E808" t="str">
            <v>SB</v>
          </cell>
        </row>
        <row r="809">
          <cell r="D809" t="str">
            <v>Valparaiso</v>
          </cell>
          <cell r="E809" t="str">
            <v>MCon</v>
          </cell>
        </row>
        <row r="810">
          <cell r="D810" t="str">
            <v>Tulsa</v>
          </cell>
          <cell r="E810" t="str">
            <v>WAC</v>
          </cell>
        </row>
        <row r="811">
          <cell r="D811" t="str">
            <v>TCU</v>
          </cell>
          <cell r="E811" t="str">
            <v>CUSA</v>
          </cell>
        </row>
        <row r="812">
          <cell r="D812" t="str">
            <v>Drake</v>
          </cell>
          <cell r="E812" t="str">
            <v>MVC</v>
          </cell>
        </row>
        <row r="813">
          <cell r="D813" t="str">
            <v>Green Bay</v>
          </cell>
          <cell r="E813" t="str">
            <v>Horz</v>
          </cell>
        </row>
        <row r="814">
          <cell r="D814" t="str">
            <v>Santa Clara</v>
          </cell>
          <cell r="E814" t="str">
            <v>WCC</v>
          </cell>
        </row>
        <row r="815">
          <cell r="D815" t="str">
            <v>Idaho</v>
          </cell>
          <cell r="E815" t="str">
            <v>BW</v>
          </cell>
        </row>
        <row r="816">
          <cell r="D816" t="str">
            <v>Akron</v>
          </cell>
          <cell r="E816" t="str">
            <v>MAC</v>
          </cell>
        </row>
        <row r="817">
          <cell r="D817" t="str">
            <v>Arkansas St.</v>
          </cell>
          <cell r="E817" t="str">
            <v>SB</v>
          </cell>
        </row>
        <row r="818">
          <cell r="D818" t="str">
            <v>Saint Peter's</v>
          </cell>
          <cell r="E818" t="str">
            <v>MAAC</v>
          </cell>
        </row>
        <row r="819">
          <cell r="D819" t="str">
            <v>Portland</v>
          </cell>
          <cell r="E819" t="str">
            <v>WCC</v>
          </cell>
        </row>
        <row r="820">
          <cell r="D820" t="str">
            <v>Bradley</v>
          </cell>
          <cell r="E820" t="str">
            <v>MVC</v>
          </cell>
        </row>
        <row r="821">
          <cell r="D821" t="str">
            <v>Furman</v>
          </cell>
          <cell r="E821" t="str">
            <v>SC</v>
          </cell>
        </row>
        <row r="822">
          <cell r="D822" t="str">
            <v>Oakland</v>
          </cell>
          <cell r="E822" t="str">
            <v>MCon</v>
          </cell>
        </row>
        <row r="823">
          <cell r="D823" t="str">
            <v>Birmingham Southern</v>
          </cell>
          <cell r="E823" t="str">
            <v>BSth</v>
          </cell>
        </row>
        <row r="824">
          <cell r="D824" t="str">
            <v>New Orleans</v>
          </cell>
          <cell r="E824" t="str">
            <v>SB</v>
          </cell>
        </row>
        <row r="825">
          <cell r="D825" t="str">
            <v>Mississippi Valley St.</v>
          </cell>
          <cell r="E825" t="str">
            <v>SWAC</v>
          </cell>
        </row>
        <row r="826">
          <cell r="D826" t="str">
            <v>Wright St.</v>
          </cell>
          <cell r="E826" t="str">
            <v>Horz</v>
          </cell>
        </row>
        <row r="827">
          <cell r="D827" t="str">
            <v>Weber St.</v>
          </cell>
          <cell r="E827" t="str">
            <v>BSky</v>
          </cell>
        </row>
        <row r="828">
          <cell r="D828" t="str">
            <v>Holy Cross</v>
          </cell>
          <cell r="E828" t="str">
            <v>Pat</v>
          </cell>
        </row>
        <row r="829">
          <cell r="D829" t="str">
            <v>Vermont</v>
          </cell>
          <cell r="E829" t="str">
            <v>AE</v>
          </cell>
        </row>
        <row r="830">
          <cell r="D830" t="str">
            <v>Centenary</v>
          </cell>
          <cell r="E830" t="str">
            <v>MCon</v>
          </cell>
        </row>
        <row r="831">
          <cell r="D831" t="str">
            <v>San Francisco</v>
          </cell>
          <cell r="E831" t="str">
            <v>WCC</v>
          </cell>
        </row>
        <row r="832">
          <cell r="D832" t="str">
            <v>Bowling Green</v>
          </cell>
          <cell r="E832" t="str">
            <v>MAC</v>
          </cell>
        </row>
        <row r="833">
          <cell r="D833" t="str">
            <v>Southern Miss</v>
          </cell>
          <cell r="E833" t="str">
            <v>CUSA</v>
          </cell>
        </row>
        <row r="834">
          <cell r="D834" t="str">
            <v>Illinois St.</v>
          </cell>
          <cell r="E834" t="str">
            <v>MVC</v>
          </cell>
        </row>
        <row r="835">
          <cell r="D835" t="str">
            <v>Denver</v>
          </cell>
          <cell r="E835" t="str">
            <v>SB</v>
          </cell>
        </row>
        <row r="836">
          <cell r="D836" t="str">
            <v>Cal St. Northridge</v>
          </cell>
          <cell r="E836" t="str">
            <v>BW</v>
          </cell>
        </row>
        <row r="837">
          <cell r="D837" t="str">
            <v>Marshall</v>
          </cell>
          <cell r="E837" t="str">
            <v>MAC</v>
          </cell>
        </row>
        <row r="838">
          <cell r="D838" t="str">
            <v>Liberty</v>
          </cell>
          <cell r="E838" t="str">
            <v>BSth</v>
          </cell>
        </row>
        <row r="839">
          <cell r="D839" t="str">
            <v>Loyola Marymount</v>
          </cell>
          <cell r="E839" t="str">
            <v>WCC</v>
          </cell>
        </row>
        <row r="840">
          <cell r="D840" t="str">
            <v>La Salle</v>
          </cell>
          <cell r="E840" t="str">
            <v>A10</v>
          </cell>
        </row>
        <row r="841">
          <cell r="D841" t="str">
            <v>Massachusetts</v>
          </cell>
          <cell r="E841" t="str">
            <v>A10</v>
          </cell>
        </row>
        <row r="842">
          <cell r="D842" t="str">
            <v>American</v>
          </cell>
          <cell r="E842" t="str">
            <v>Pat</v>
          </cell>
        </row>
        <row r="843">
          <cell r="D843" t="str">
            <v>Northern Arizona</v>
          </cell>
          <cell r="E843" t="str">
            <v>BSky</v>
          </cell>
        </row>
        <row r="844">
          <cell r="D844" t="str">
            <v>South Alabama</v>
          </cell>
          <cell r="E844" t="str">
            <v>SB</v>
          </cell>
        </row>
        <row r="845">
          <cell r="D845" t="str">
            <v>Ohio</v>
          </cell>
          <cell r="E845" t="str">
            <v>MAC</v>
          </cell>
        </row>
        <row r="846">
          <cell r="D846" t="str">
            <v>Texas A&amp;M</v>
          </cell>
          <cell r="E846" t="str">
            <v>B12</v>
          </cell>
        </row>
        <row r="847">
          <cell r="D847" t="str">
            <v>Indiana St.</v>
          </cell>
          <cell r="E847" t="str">
            <v>MVC</v>
          </cell>
        </row>
        <row r="848">
          <cell r="D848" t="str">
            <v>Loyola Chicago</v>
          </cell>
          <cell r="E848" t="str">
            <v>Horz</v>
          </cell>
        </row>
        <row r="849">
          <cell r="D849" t="str">
            <v>Southeastern Louisiana</v>
          </cell>
          <cell r="E849" t="str">
            <v>Slnd</v>
          </cell>
        </row>
        <row r="850">
          <cell r="D850" t="str">
            <v>Iona</v>
          </cell>
          <cell r="E850" t="str">
            <v>MAAC</v>
          </cell>
        </row>
        <row r="851">
          <cell r="D851" t="str">
            <v>Monmouth</v>
          </cell>
          <cell r="E851" t="str">
            <v>NEC</v>
          </cell>
        </row>
        <row r="852">
          <cell r="D852" t="str">
            <v>Yale</v>
          </cell>
          <cell r="E852" t="str">
            <v>Ivy</v>
          </cell>
        </row>
        <row r="853">
          <cell r="D853" t="str">
            <v>UC Riverside</v>
          </cell>
          <cell r="E853" t="str">
            <v>BW</v>
          </cell>
        </row>
        <row r="854">
          <cell r="D854" t="str">
            <v>Eastern Kentucky</v>
          </cell>
          <cell r="E854" t="str">
            <v>OVC</v>
          </cell>
        </row>
        <row r="855">
          <cell r="D855" t="str">
            <v>Northeastern</v>
          </cell>
          <cell r="E855" t="str">
            <v>AE</v>
          </cell>
        </row>
        <row r="856">
          <cell r="D856" t="str">
            <v>New Mexico St.</v>
          </cell>
          <cell r="E856" t="str">
            <v>SB</v>
          </cell>
        </row>
        <row r="857">
          <cell r="D857" t="str">
            <v>St. John's</v>
          </cell>
          <cell r="E857" t="str">
            <v>BE</v>
          </cell>
        </row>
        <row r="858">
          <cell r="D858" t="str">
            <v>Brown</v>
          </cell>
          <cell r="E858" t="str">
            <v>Ivy</v>
          </cell>
        </row>
        <row r="859">
          <cell r="D859" t="str">
            <v>Morehead St.</v>
          </cell>
          <cell r="E859" t="str">
            <v>OVC</v>
          </cell>
        </row>
        <row r="860">
          <cell r="D860" t="str">
            <v>Sacramento St.</v>
          </cell>
          <cell r="E860" t="str">
            <v>BSky</v>
          </cell>
        </row>
        <row r="861">
          <cell r="D861" t="str">
            <v>Maine</v>
          </cell>
          <cell r="E861" t="str">
            <v>AE</v>
          </cell>
        </row>
        <row r="862">
          <cell r="D862" t="str">
            <v>UT Arlington</v>
          </cell>
          <cell r="E862" t="str">
            <v>Slnd</v>
          </cell>
        </row>
        <row r="863">
          <cell r="D863" t="str">
            <v>Cal Poly</v>
          </cell>
          <cell r="E863" t="str">
            <v>BW</v>
          </cell>
        </row>
        <row r="864">
          <cell r="D864" t="str">
            <v>Bucknell</v>
          </cell>
          <cell r="E864" t="str">
            <v>Pat</v>
          </cell>
        </row>
        <row r="865">
          <cell r="D865" t="str">
            <v>Evansville</v>
          </cell>
          <cell r="E865" t="str">
            <v>MVC</v>
          </cell>
        </row>
        <row r="866">
          <cell r="D866" t="str">
            <v>UC Irvine</v>
          </cell>
          <cell r="E866" t="str">
            <v>BW</v>
          </cell>
        </row>
        <row r="867">
          <cell r="D867" t="str">
            <v>Cal St. Fullerton</v>
          </cell>
          <cell r="E867" t="str">
            <v>BW</v>
          </cell>
        </row>
        <row r="868">
          <cell r="D868" t="str">
            <v>Portland St.</v>
          </cell>
          <cell r="E868" t="str">
            <v>BSky</v>
          </cell>
        </row>
        <row r="869">
          <cell r="D869" t="str">
            <v>Siena</v>
          </cell>
          <cell r="E869" t="str">
            <v>MAAC</v>
          </cell>
        </row>
        <row r="870">
          <cell r="D870" t="str">
            <v>Appalachian St.</v>
          </cell>
          <cell r="E870" t="str">
            <v>SC</v>
          </cell>
        </row>
        <row r="871">
          <cell r="D871" t="str">
            <v>North Texas</v>
          </cell>
          <cell r="E871" t="str">
            <v>SB</v>
          </cell>
        </row>
        <row r="872">
          <cell r="D872" t="str">
            <v>Texas A&amp;M Corpus Chris</v>
          </cell>
          <cell r="E872" t="str">
            <v>ind</v>
          </cell>
        </row>
        <row r="873">
          <cell r="D873" t="str">
            <v>Eastern Michigan</v>
          </cell>
          <cell r="E873" t="str">
            <v>MAC</v>
          </cell>
        </row>
        <row r="874">
          <cell r="D874" t="str">
            <v>South Florida</v>
          </cell>
          <cell r="E874" t="str">
            <v>CUSA</v>
          </cell>
        </row>
        <row r="875">
          <cell r="D875" t="str">
            <v>Lafayette</v>
          </cell>
          <cell r="E875" t="str">
            <v>Pat</v>
          </cell>
        </row>
        <row r="876">
          <cell r="D876" t="str">
            <v>South Carolina St.</v>
          </cell>
          <cell r="E876" t="str">
            <v>MEAC</v>
          </cell>
        </row>
        <row r="877">
          <cell r="D877" t="str">
            <v>Houston</v>
          </cell>
          <cell r="E877" t="str">
            <v>CUSA</v>
          </cell>
        </row>
        <row r="878">
          <cell r="D878" t="str">
            <v>Southeast Missouri St.</v>
          </cell>
          <cell r="E878" t="str">
            <v>OVC</v>
          </cell>
        </row>
        <row r="879">
          <cell r="D879" t="str">
            <v>Montana St.</v>
          </cell>
          <cell r="E879" t="str">
            <v>BSky</v>
          </cell>
        </row>
        <row r="880">
          <cell r="D880" t="str">
            <v>Northern Illinois</v>
          </cell>
          <cell r="E880" t="str">
            <v>MAC</v>
          </cell>
        </row>
        <row r="881">
          <cell r="D881" t="str">
            <v>Rider</v>
          </cell>
          <cell r="E881" t="str">
            <v>MAAC</v>
          </cell>
        </row>
        <row r="882">
          <cell r="D882" t="str">
            <v>Tulane</v>
          </cell>
          <cell r="E882" t="str">
            <v>CUSA</v>
          </cell>
        </row>
        <row r="883">
          <cell r="D883" t="str">
            <v>Fairleigh Dickinson</v>
          </cell>
          <cell r="E883" t="str">
            <v>NEC</v>
          </cell>
        </row>
        <row r="884">
          <cell r="D884" t="str">
            <v>Penn St.</v>
          </cell>
          <cell r="E884" t="str">
            <v>B10</v>
          </cell>
        </row>
        <row r="885">
          <cell r="D885" t="str">
            <v>Winthrop</v>
          </cell>
          <cell r="E885" t="str">
            <v>BSth</v>
          </cell>
        </row>
        <row r="886">
          <cell r="D886" t="str">
            <v>UNC Greensboro</v>
          </cell>
          <cell r="E886" t="str">
            <v>SC</v>
          </cell>
        </row>
        <row r="887">
          <cell r="D887" t="str">
            <v>Central Connecticut</v>
          </cell>
          <cell r="E887" t="str">
            <v>NEC</v>
          </cell>
        </row>
        <row r="888">
          <cell r="D888" t="str">
            <v>Cornell</v>
          </cell>
          <cell r="E888" t="str">
            <v>Ivy</v>
          </cell>
        </row>
        <row r="889">
          <cell r="D889" t="str">
            <v>Baylor</v>
          </cell>
          <cell r="E889" t="str">
            <v>B12</v>
          </cell>
        </row>
        <row r="890">
          <cell r="D890" t="str">
            <v>William &amp; Mary</v>
          </cell>
          <cell r="E890" t="str">
            <v>CAA</v>
          </cell>
        </row>
        <row r="891">
          <cell r="D891" t="str">
            <v>Chicago St.</v>
          </cell>
          <cell r="E891" t="str">
            <v>MCon</v>
          </cell>
        </row>
        <row r="892">
          <cell r="D892" t="str">
            <v>Canisius</v>
          </cell>
          <cell r="E892" t="str">
            <v>MAAC</v>
          </cell>
        </row>
        <row r="893">
          <cell r="D893" t="str">
            <v>Tennessee Tech</v>
          </cell>
          <cell r="E893" t="str">
            <v>OVC</v>
          </cell>
        </row>
        <row r="894">
          <cell r="D894" t="str">
            <v>Western Carolina</v>
          </cell>
          <cell r="E894" t="str">
            <v>SC</v>
          </cell>
        </row>
        <row r="895">
          <cell r="D895" t="str">
            <v>McNeese St.</v>
          </cell>
          <cell r="E895" t="str">
            <v>Slnd</v>
          </cell>
        </row>
        <row r="896">
          <cell r="D896" t="str">
            <v>Jacksonville St.</v>
          </cell>
          <cell r="E896" t="str">
            <v>OVC</v>
          </cell>
        </row>
        <row r="897">
          <cell r="D897" t="str">
            <v>Lehigh</v>
          </cell>
          <cell r="E897" t="str">
            <v>Pat</v>
          </cell>
        </row>
        <row r="898">
          <cell r="D898" t="str">
            <v>Coppin St.</v>
          </cell>
          <cell r="E898" t="str">
            <v>MEAC</v>
          </cell>
        </row>
        <row r="899">
          <cell r="D899" t="str">
            <v>Coastal Carolina</v>
          </cell>
          <cell r="E899" t="str">
            <v>BSth</v>
          </cell>
        </row>
        <row r="900">
          <cell r="D900" t="str">
            <v>San Jose St.</v>
          </cell>
          <cell r="E900" t="str">
            <v>WAC</v>
          </cell>
        </row>
        <row r="901">
          <cell r="D901" t="str">
            <v>St. Francis NY</v>
          </cell>
          <cell r="E901" t="str">
            <v>NEC</v>
          </cell>
        </row>
        <row r="902">
          <cell r="D902" t="str">
            <v>Florida Atlantic</v>
          </cell>
          <cell r="E902" t="str">
            <v>ASun</v>
          </cell>
        </row>
        <row r="903">
          <cell r="D903" t="str">
            <v>Montana</v>
          </cell>
          <cell r="E903" t="str">
            <v>BSky</v>
          </cell>
        </row>
        <row r="904">
          <cell r="D904" t="str">
            <v>Mercer</v>
          </cell>
          <cell r="E904" t="str">
            <v>ASun</v>
          </cell>
        </row>
        <row r="905">
          <cell r="D905" t="str">
            <v>UTSA</v>
          </cell>
          <cell r="E905" t="str">
            <v>Slnd</v>
          </cell>
        </row>
        <row r="906">
          <cell r="D906" t="str">
            <v>Youngstown St.</v>
          </cell>
          <cell r="E906" t="str">
            <v>Horz</v>
          </cell>
        </row>
        <row r="907">
          <cell r="D907" t="str">
            <v>Texas Pan American</v>
          </cell>
          <cell r="E907" t="str">
            <v>ind</v>
          </cell>
        </row>
        <row r="908">
          <cell r="D908" t="str">
            <v>Delaware St.</v>
          </cell>
          <cell r="E908" t="str">
            <v>MEAC</v>
          </cell>
        </row>
        <row r="909">
          <cell r="D909" t="str">
            <v>Elon</v>
          </cell>
          <cell r="E909" t="str">
            <v>SC</v>
          </cell>
        </row>
        <row r="910">
          <cell r="D910" t="str">
            <v>Tennessee Martin</v>
          </cell>
          <cell r="E910" t="str">
            <v>OVC</v>
          </cell>
        </row>
        <row r="911">
          <cell r="D911" t="str">
            <v>St. Bonaventure</v>
          </cell>
          <cell r="E911" t="str">
            <v>A10</v>
          </cell>
        </row>
        <row r="912">
          <cell r="D912" t="str">
            <v>High Point</v>
          </cell>
          <cell r="E912" t="str">
            <v>BSth</v>
          </cell>
        </row>
        <row r="913">
          <cell r="D913" t="str">
            <v>Florida A&amp;M</v>
          </cell>
          <cell r="E913" t="str">
            <v>MEAC</v>
          </cell>
        </row>
        <row r="914">
          <cell r="D914" t="str">
            <v>Samford</v>
          </cell>
          <cell r="E914" t="str">
            <v>OVC</v>
          </cell>
        </row>
        <row r="915">
          <cell r="D915" t="str">
            <v>Texas St.</v>
          </cell>
          <cell r="E915" t="str">
            <v>Slnd</v>
          </cell>
        </row>
        <row r="916">
          <cell r="D916" t="str">
            <v>Northwestern St.</v>
          </cell>
          <cell r="E916" t="str">
            <v>Slnd</v>
          </cell>
        </row>
        <row r="917">
          <cell r="D917" t="str">
            <v>Binghamton</v>
          </cell>
          <cell r="E917" t="str">
            <v>AE</v>
          </cell>
        </row>
        <row r="918">
          <cell r="D918" t="str">
            <v>Southern Utah</v>
          </cell>
          <cell r="E918" t="str">
            <v>MCon</v>
          </cell>
        </row>
        <row r="919">
          <cell r="D919" t="str">
            <v>Fordham</v>
          </cell>
          <cell r="E919" t="str">
            <v>A10</v>
          </cell>
        </row>
        <row r="920">
          <cell r="D920" t="str">
            <v>Idaho St.</v>
          </cell>
          <cell r="E920" t="str">
            <v>BSky</v>
          </cell>
        </row>
        <row r="921">
          <cell r="D921" t="str">
            <v>James Madison</v>
          </cell>
          <cell r="E921" t="str">
            <v>CAA</v>
          </cell>
        </row>
        <row r="922">
          <cell r="D922" t="str">
            <v>Tennessee St.</v>
          </cell>
          <cell r="E922" t="str">
            <v>OVC</v>
          </cell>
        </row>
        <row r="923">
          <cell r="D923" t="str">
            <v>Alabama St.</v>
          </cell>
          <cell r="E923" t="str">
            <v>SWAC</v>
          </cell>
        </row>
        <row r="924">
          <cell r="D924" t="str">
            <v>Columbia</v>
          </cell>
          <cell r="E924" t="str">
            <v>Ivy</v>
          </cell>
        </row>
        <row r="925">
          <cell r="D925" t="str">
            <v>Hampton</v>
          </cell>
          <cell r="E925" t="str">
            <v>MEAC</v>
          </cell>
        </row>
        <row r="926">
          <cell r="D926" t="str">
            <v>St. Francis PA</v>
          </cell>
          <cell r="E926" t="str">
            <v>NEC</v>
          </cell>
        </row>
        <row r="927">
          <cell r="D927" t="str">
            <v>Robert Morris</v>
          </cell>
          <cell r="E927" t="str">
            <v>NEC</v>
          </cell>
        </row>
        <row r="928">
          <cell r="D928" t="str">
            <v>Sam Houston St.</v>
          </cell>
          <cell r="E928" t="str">
            <v>Slnd</v>
          </cell>
        </row>
        <row r="929">
          <cell r="D929" t="str">
            <v>Mount St. Mary's</v>
          </cell>
          <cell r="E929" t="str">
            <v>NEC</v>
          </cell>
        </row>
        <row r="930">
          <cell r="D930" t="str">
            <v>Central Michigan</v>
          </cell>
          <cell r="E930" t="str">
            <v>MAC</v>
          </cell>
        </row>
        <row r="931">
          <cell r="D931" t="str">
            <v>Stetson</v>
          </cell>
          <cell r="E931" t="str">
            <v>ASun</v>
          </cell>
        </row>
        <row r="932">
          <cell r="D932" t="str">
            <v>Louisiana Monroe</v>
          </cell>
          <cell r="E932" t="str">
            <v>Slnd</v>
          </cell>
        </row>
        <row r="933">
          <cell r="D933" t="str">
            <v>Wagner</v>
          </cell>
          <cell r="E933" t="str">
            <v>NEC</v>
          </cell>
        </row>
        <row r="934">
          <cell r="D934" t="str">
            <v>Gardner Webb</v>
          </cell>
          <cell r="E934" t="str">
            <v>ASun</v>
          </cell>
        </row>
        <row r="935">
          <cell r="D935" t="str">
            <v>Towson</v>
          </cell>
          <cell r="E935" t="str">
            <v>CAA</v>
          </cell>
        </row>
        <row r="936">
          <cell r="D936" t="str">
            <v>Eastern Illinois</v>
          </cell>
          <cell r="E936" t="str">
            <v>OVC</v>
          </cell>
        </row>
        <row r="937">
          <cell r="D937" t="str">
            <v>Colgate</v>
          </cell>
          <cell r="E937" t="str">
            <v>Pat</v>
          </cell>
        </row>
        <row r="938">
          <cell r="D938" t="str">
            <v>San Diego</v>
          </cell>
          <cell r="E938" t="str">
            <v>WCC</v>
          </cell>
        </row>
        <row r="939">
          <cell r="D939" t="str">
            <v>Sacred Heart</v>
          </cell>
          <cell r="E939" t="str">
            <v>NEC</v>
          </cell>
        </row>
        <row r="940">
          <cell r="D940" t="str">
            <v>Cleveland St.</v>
          </cell>
          <cell r="E940" t="str">
            <v>Horz</v>
          </cell>
        </row>
        <row r="941">
          <cell r="D941" t="str">
            <v>Lamar</v>
          </cell>
          <cell r="E941" t="str">
            <v>Slnd</v>
          </cell>
        </row>
        <row r="942">
          <cell r="D942" t="str">
            <v>UMBC</v>
          </cell>
          <cell r="E942" t="str">
            <v>AE</v>
          </cell>
        </row>
        <row r="943">
          <cell r="D943" t="str">
            <v>IPFW</v>
          </cell>
          <cell r="E943" t="str">
            <v>ind</v>
          </cell>
        </row>
        <row r="944">
          <cell r="D944" t="str">
            <v>Wofford</v>
          </cell>
          <cell r="E944" t="str">
            <v>SC</v>
          </cell>
        </row>
        <row r="945">
          <cell r="D945" t="str">
            <v>Radford</v>
          </cell>
          <cell r="E945" t="str">
            <v>BSth</v>
          </cell>
        </row>
        <row r="946">
          <cell r="D946" t="str">
            <v>Jacksonville</v>
          </cell>
          <cell r="E946" t="str">
            <v>ASun</v>
          </cell>
        </row>
        <row r="947">
          <cell r="D947" t="str">
            <v>Southern</v>
          </cell>
          <cell r="E947" t="str">
            <v>SWAC</v>
          </cell>
        </row>
        <row r="948">
          <cell r="D948" t="str">
            <v>Jackson St.</v>
          </cell>
          <cell r="E948" t="str">
            <v>SWAC</v>
          </cell>
        </row>
        <row r="949">
          <cell r="D949" t="str">
            <v>Marist</v>
          </cell>
          <cell r="E949" t="str">
            <v>MAAC</v>
          </cell>
        </row>
        <row r="950">
          <cell r="D950" t="str">
            <v>New Hampshire</v>
          </cell>
          <cell r="E950" t="str">
            <v>AE</v>
          </cell>
        </row>
        <row r="951">
          <cell r="D951" t="str">
            <v>Long Beach St.</v>
          </cell>
          <cell r="E951" t="str">
            <v>BW</v>
          </cell>
        </row>
        <row r="952">
          <cell r="D952" t="str">
            <v>Hartford</v>
          </cell>
          <cell r="E952" t="str">
            <v>AE</v>
          </cell>
        </row>
        <row r="953">
          <cell r="D953" t="str">
            <v>Stony Brook</v>
          </cell>
          <cell r="E953" t="str">
            <v>AE</v>
          </cell>
        </row>
        <row r="954">
          <cell r="D954" t="str">
            <v>Morgan St.</v>
          </cell>
          <cell r="E954" t="str">
            <v>MEAC</v>
          </cell>
        </row>
        <row r="955">
          <cell r="D955" t="str">
            <v>Texas Southern</v>
          </cell>
          <cell r="E955" t="str">
            <v>SWAC</v>
          </cell>
        </row>
        <row r="956">
          <cell r="D956" t="str">
            <v>Grambling St.</v>
          </cell>
          <cell r="E956" t="str">
            <v>SWAC</v>
          </cell>
        </row>
        <row r="957">
          <cell r="D957" t="str">
            <v>Quinnipiac</v>
          </cell>
          <cell r="E957" t="str">
            <v>NEC</v>
          </cell>
        </row>
        <row r="958">
          <cell r="D958" t="str">
            <v>Norfolk St.</v>
          </cell>
          <cell r="E958" t="str">
            <v>MEAC</v>
          </cell>
        </row>
        <row r="959">
          <cell r="D959" t="str">
            <v>Alabama A&amp;M</v>
          </cell>
          <cell r="E959" t="str">
            <v>SWAC</v>
          </cell>
        </row>
        <row r="960">
          <cell r="D960" t="str">
            <v>LIU Brooklyn</v>
          </cell>
          <cell r="E960" t="str">
            <v>NEC</v>
          </cell>
        </row>
        <row r="961">
          <cell r="D961" t="str">
            <v>Western Illinois</v>
          </cell>
          <cell r="E961" t="str">
            <v>MCon</v>
          </cell>
        </row>
        <row r="962">
          <cell r="D962" t="str">
            <v>UNC Asheville</v>
          </cell>
          <cell r="E962" t="str">
            <v>BSth</v>
          </cell>
        </row>
        <row r="963">
          <cell r="D963" t="str">
            <v>Lipscomb</v>
          </cell>
          <cell r="E963" t="str">
            <v>ASun</v>
          </cell>
        </row>
        <row r="964">
          <cell r="D964" t="str">
            <v>Harvard</v>
          </cell>
          <cell r="E964" t="str">
            <v>Ivy</v>
          </cell>
        </row>
        <row r="965">
          <cell r="D965" t="str">
            <v>Charleston Southern</v>
          </cell>
          <cell r="E965" t="str">
            <v>BSth</v>
          </cell>
        </row>
        <row r="966">
          <cell r="D966" t="str">
            <v>Howard</v>
          </cell>
          <cell r="E966" t="str">
            <v>MEAC</v>
          </cell>
        </row>
        <row r="967">
          <cell r="D967" t="str">
            <v>Albany</v>
          </cell>
          <cell r="E967" t="str">
            <v>AE</v>
          </cell>
        </row>
        <row r="968">
          <cell r="D968" t="str">
            <v>FIU</v>
          </cell>
          <cell r="E968" t="str">
            <v>SB</v>
          </cell>
        </row>
        <row r="969">
          <cell r="D969" t="str">
            <v>Alcorn St.</v>
          </cell>
          <cell r="E969" t="str">
            <v>SWAC</v>
          </cell>
        </row>
        <row r="970">
          <cell r="D970" t="str">
            <v>Bethune Cookman</v>
          </cell>
          <cell r="E970" t="str">
            <v>MEAC</v>
          </cell>
        </row>
        <row r="971">
          <cell r="D971" t="str">
            <v>Campbell</v>
          </cell>
          <cell r="E971" t="str">
            <v>ASun</v>
          </cell>
        </row>
        <row r="972">
          <cell r="D972" t="str">
            <v>Loyola MD</v>
          </cell>
          <cell r="E972" t="str">
            <v>MAAC</v>
          </cell>
        </row>
        <row r="973">
          <cell r="D973" t="str">
            <v>Savannah St.</v>
          </cell>
          <cell r="E973" t="str">
            <v>ind</v>
          </cell>
        </row>
        <row r="974">
          <cell r="D974" t="str">
            <v>Nicholls St.</v>
          </cell>
          <cell r="E974" t="str">
            <v>Slnd</v>
          </cell>
        </row>
        <row r="975">
          <cell r="D975" t="str">
            <v>The Citadel</v>
          </cell>
          <cell r="E975" t="str">
            <v>SC</v>
          </cell>
        </row>
        <row r="976">
          <cell r="D976" t="str">
            <v>Dartmouth</v>
          </cell>
          <cell r="E976" t="str">
            <v>Ivy</v>
          </cell>
        </row>
        <row r="977">
          <cell r="D977" t="str">
            <v>VMI</v>
          </cell>
          <cell r="E977" t="str">
            <v>BSth</v>
          </cell>
        </row>
        <row r="978">
          <cell r="D978" t="str">
            <v>Prairie View A&amp;M</v>
          </cell>
          <cell r="E978" t="str">
            <v>SWAC</v>
          </cell>
        </row>
        <row r="979">
          <cell r="D979" t="str">
            <v>Maryland Eastern Shore</v>
          </cell>
          <cell r="E979" t="str">
            <v>MEAC</v>
          </cell>
        </row>
        <row r="980">
          <cell r="D980" t="str">
            <v>North Carolina A&amp;T</v>
          </cell>
          <cell r="E980" t="str">
            <v>MEAC</v>
          </cell>
        </row>
        <row r="981">
          <cell r="D981" t="str">
            <v>Navy</v>
          </cell>
          <cell r="E981" t="str">
            <v>Pat</v>
          </cell>
        </row>
        <row r="982">
          <cell r="D982" t="str">
            <v>Army</v>
          </cell>
          <cell r="E982" t="str">
            <v>Pat</v>
          </cell>
        </row>
        <row r="983">
          <cell r="D983" t="str">
            <v>Arkansas Pine Bluff</v>
          </cell>
          <cell r="E983" t="str">
            <v>SWAC</v>
          </cell>
        </row>
        <row r="984">
          <cell r="D984" t="str">
            <v>North Carolina</v>
          </cell>
          <cell r="E984" t="str">
            <v>ACC</v>
          </cell>
        </row>
        <row r="985">
          <cell r="D985" t="str">
            <v>Illinois</v>
          </cell>
          <cell r="E985" t="str">
            <v>B10</v>
          </cell>
        </row>
        <row r="986">
          <cell r="D986" t="str">
            <v>Duke</v>
          </cell>
          <cell r="E986" t="str">
            <v>ACC</v>
          </cell>
        </row>
        <row r="987">
          <cell r="D987" t="str">
            <v>Louisville</v>
          </cell>
          <cell r="E987" t="str">
            <v>CUSA</v>
          </cell>
        </row>
        <row r="988">
          <cell r="D988" t="str">
            <v>Michigan St.</v>
          </cell>
          <cell r="E988" t="str">
            <v>B10</v>
          </cell>
        </row>
        <row r="989">
          <cell r="D989" t="str">
            <v>Oklahoma St.</v>
          </cell>
          <cell r="E989" t="str">
            <v>B12</v>
          </cell>
        </row>
        <row r="990">
          <cell r="D990" t="str">
            <v>Villanova</v>
          </cell>
          <cell r="E990" t="str">
            <v>BE</v>
          </cell>
        </row>
        <row r="991">
          <cell r="D991" t="str">
            <v>Wake Forest</v>
          </cell>
          <cell r="E991" t="str">
            <v>ACC</v>
          </cell>
        </row>
        <row r="992">
          <cell r="D992" t="str">
            <v>Kentucky</v>
          </cell>
          <cell r="E992" t="str">
            <v>SEC</v>
          </cell>
        </row>
        <row r="993">
          <cell r="D993" t="str">
            <v>Florida</v>
          </cell>
          <cell r="E993" t="str">
            <v>SEC</v>
          </cell>
        </row>
        <row r="994">
          <cell r="D994" t="str">
            <v>Kansas</v>
          </cell>
          <cell r="E994" t="str">
            <v>B12</v>
          </cell>
        </row>
        <row r="995">
          <cell r="D995" t="str">
            <v>Oklahoma</v>
          </cell>
          <cell r="E995" t="str">
            <v>B12</v>
          </cell>
        </row>
        <row r="996">
          <cell r="D996" t="str">
            <v>Arizona</v>
          </cell>
          <cell r="E996" t="str">
            <v>P10</v>
          </cell>
        </row>
        <row r="997">
          <cell r="D997" t="str">
            <v>Washington</v>
          </cell>
          <cell r="E997" t="str">
            <v>P10</v>
          </cell>
        </row>
        <row r="998">
          <cell r="D998" t="str">
            <v>Connecticut</v>
          </cell>
          <cell r="E998" t="str">
            <v>BE</v>
          </cell>
        </row>
        <row r="999">
          <cell r="D999" t="str">
            <v>Syracuse</v>
          </cell>
          <cell r="E999" t="str">
            <v>BE</v>
          </cell>
        </row>
        <row r="1000">
          <cell r="D1000" t="str">
            <v>Wisconsin</v>
          </cell>
          <cell r="E1000" t="str">
            <v>B10</v>
          </cell>
        </row>
        <row r="1001">
          <cell r="D1001" t="str">
            <v>Alabama</v>
          </cell>
          <cell r="E1001" t="str">
            <v>SEC</v>
          </cell>
        </row>
        <row r="1002">
          <cell r="D1002" t="str">
            <v>Cincinnati</v>
          </cell>
          <cell r="E1002" t="str">
            <v>CUSA</v>
          </cell>
        </row>
        <row r="1003">
          <cell r="D1003" t="str">
            <v>Utah</v>
          </cell>
          <cell r="E1003" t="str">
            <v>MWC</v>
          </cell>
        </row>
        <row r="1004">
          <cell r="D1004" t="str">
            <v>Utah St.</v>
          </cell>
          <cell r="E1004" t="str">
            <v>BW</v>
          </cell>
        </row>
        <row r="1005">
          <cell r="D1005" t="str">
            <v>Georgia Tech</v>
          </cell>
          <cell r="E1005" t="str">
            <v>ACC</v>
          </cell>
        </row>
        <row r="1006">
          <cell r="D1006" t="str">
            <v>North Carolina St.</v>
          </cell>
          <cell r="E1006" t="str">
            <v>ACC</v>
          </cell>
        </row>
        <row r="1007">
          <cell r="D1007" t="str">
            <v>Pittsburgh</v>
          </cell>
          <cell r="E1007" t="str">
            <v>BE</v>
          </cell>
        </row>
        <row r="1008">
          <cell r="D1008" t="str">
            <v>Boston College</v>
          </cell>
          <cell r="E1008" t="str">
            <v>BE</v>
          </cell>
        </row>
        <row r="1009">
          <cell r="D1009" t="str">
            <v>Gonzaga</v>
          </cell>
          <cell r="E1009" t="str">
            <v>WCC</v>
          </cell>
        </row>
        <row r="1010">
          <cell r="D1010" t="str">
            <v>Iowa</v>
          </cell>
          <cell r="E1010" t="str">
            <v>B10</v>
          </cell>
        </row>
        <row r="1011">
          <cell r="D1011" t="str">
            <v>Texas</v>
          </cell>
          <cell r="E1011" t="str">
            <v>B12</v>
          </cell>
        </row>
        <row r="1012">
          <cell r="D1012" t="str">
            <v>Southern Illinois</v>
          </cell>
          <cell r="E1012" t="str">
            <v>MVC</v>
          </cell>
        </row>
        <row r="1013">
          <cell r="D1013" t="str">
            <v>Ohio St.</v>
          </cell>
          <cell r="E1013" t="str">
            <v>B10</v>
          </cell>
        </row>
        <row r="1014">
          <cell r="D1014" t="str">
            <v>New Mexico</v>
          </cell>
          <cell r="E1014" t="str">
            <v>MWC</v>
          </cell>
        </row>
        <row r="1015">
          <cell r="D1015" t="str">
            <v>Texas Tech</v>
          </cell>
          <cell r="E1015" t="str">
            <v>B12</v>
          </cell>
        </row>
        <row r="1016">
          <cell r="D1016" t="str">
            <v>Vanderbilt</v>
          </cell>
          <cell r="E1016" t="str">
            <v>SEC</v>
          </cell>
        </row>
        <row r="1017">
          <cell r="D1017" t="str">
            <v>Mississippi St.</v>
          </cell>
          <cell r="E1017" t="str">
            <v>SEC</v>
          </cell>
        </row>
        <row r="1018">
          <cell r="D1018" t="str">
            <v>West Virginia</v>
          </cell>
          <cell r="E1018" t="str">
            <v>BE</v>
          </cell>
        </row>
        <row r="1019">
          <cell r="D1019" t="str">
            <v>Milwaukee</v>
          </cell>
          <cell r="E1019" t="str">
            <v>Horz</v>
          </cell>
        </row>
        <row r="1020">
          <cell r="D1020" t="str">
            <v>Maryland</v>
          </cell>
          <cell r="E1020" t="str">
            <v>ACC</v>
          </cell>
        </row>
        <row r="1021">
          <cell r="D1021" t="str">
            <v>George Washington</v>
          </cell>
          <cell r="E1021" t="str">
            <v>A10</v>
          </cell>
        </row>
        <row r="1022">
          <cell r="D1022" t="str">
            <v>Creighton</v>
          </cell>
          <cell r="E1022" t="str">
            <v>MVC</v>
          </cell>
        </row>
        <row r="1023">
          <cell r="D1023" t="str">
            <v>Pacific</v>
          </cell>
          <cell r="E1023" t="str">
            <v>BW</v>
          </cell>
        </row>
        <row r="1024">
          <cell r="D1024" t="str">
            <v>Minnesota</v>
          </cell>
          <cell r="E1024" t="str">
            <v>B10</v>
          </cell>
        </row>
        <row r="1025">
          <cell r="D1025" t="str">
            <v>LSU</v>
          </cell>
          <cell r="E1025" t="str">
            <v>SEC</v>
          </cell>
        </row>
        <row r="1026">
          <cell r="D1026" t="str">
            <v>Vermont</v>
          </cell>
          <cell r="E1026" t="str">
            <v>AE</v>
          </cell>
        </row>
        <row r="1027">
          <cell r="D1027" t="str">
            <v>Air Force</v>
          </cell>
          <cell r="E1027" t="str">
            <v>MWC</v>
          </cell>
        </row>
        <row r="1028">
          <cell r="D1028" t="str">
            <v>Northern Iowa</v>
          </cell>
          <cell r="E1028" t="str">
            <v>MVC</v>
          </cell>
        </row>
        <row r="1029">
          <cell r="D1029" t="str">
            <v>Texas A&amp;M</v>
          </cell>
          <cell r="E1029" t="str">
            <v>B12</v>
          </cell>
        </row>
        <row r="1030">
          <cell r="D1030" t="str">
            <v>Wichita St.</v>
          </cell>
          <cell r="E1030" t="str">
            <v>MVC</v>
          </cell>
        </row>
        <row r="1031">
          <cell r="D1031" t="str">
            <v>Iowa St.</v>
          </cell>
          <cell r="E1031" t="str">
            <v>B12</v>
          </cell>
        </row>
        <row r="1032">
          <cell r="D1032" t="str">
            <v>Saint Joseph's</v>
          </cell>
          <cell r="E1032" t="str">
            <v>A10</v>
          </cell>
        </row>
        <row r="1033">
          <cell r="D1033" t="str">
            <v>South Carolina</v>
          </cell>
          <cell r="E1033" t="str">
            <v>SEC</v>
          </cell>
        </row>
        <row r="1034">
          <cell r="D1034" t="str">
            <v>UAB</v>
          </cell>
          <cell r="E1034" t="str">
            <v>CUSA</v>
          </cell>
        </row>
        <row r="1035">
          <cell r="D1035" t="str">
            <v>Georgetown</v>
          </cell>
          <cell r="E1035" t="str">
            <v>BE</v>
          </cell>
        </row>
        <row r="1036">
          <cell r="D1036" t="str">
            <v>Memphis</v>
          </cell>
          <cell r="E1036" t="str">
            <v>CUSA</v>
          </cell>
        </row>
        <row r="1037">
          <cell r="D1037" t="str">
            <v>Charlotte</v>
          </cell>
          <cell r="E1037" t="str">
            <v>CUSA</v>
          </cell>
        </row>
        <row r="1038">
          <cell r="D1038" t="str">
            <v>Nevada</v>
          </cell>
          <cell r="E1038" t="str">
            <v>WAC</v>
          </cell>
        </row>
        <row r="1039">
          <cell r="D1039" t="str">
            <v>Arkansas</v>
          </cell>
          <cell r="E1039" t="str">
            <v>SEC</v>
          </cell>
        </row>
        <row r="1040">
          <cell r="D1040" t="str">
            <v>Clemson</v>
          </cell>
          <cell r="E1040" t="str">
            <v>ACC</v>
          </cell>
        </row>
        <row r="1041">
          <cell r="D1041" t="str">
            <v>UTEP</v>
          </cell>
          <cell r="E1041" t="str">
            <v>WAC</v>
          </cell>
        </row>
        <row r="1042">
          <cell r="D1042" t="str">
            <v>Notre Dame</v>
          </cell>
          <cell r="E1042" t="str">
            <v>BE</v>
          </cell>
        </row>
        <row r="1043">
          <cell r="D1043" t="str">
            <v>Southwest Missouri St.</v>
          </cell>
          <cell r="E1043" t="str">
            <v>MVC</v>
          </cell>
        </row>
        <row r="1044">
          <cell r="D1044" t="str">
            <v>Providence</v>
          </cell>
          <cell r="E1044" t="str">
            <v>BE</v>
          </cell>
        </row>
        <row r="1045">
          <cell r="D1045" t="str">
            <v>DePaul</v>
          </cell>
          <cell r="E1045" t="str">
            <v>CUSA</v>
          </cell>
        </row>
        <row r="1046">
          <cell r="D1046" t="str">
            <v>Western Michigan</v>
          </cell>
          <cell r="E1046" t="str">
            <v>MAC</v>
          </cell>
        </row>
        <row r="1047">
          <cell r="D1047" t="str">
            <v>Miami OH</v>
          </cell>
          <cell r="E1047" t="str">
            <v>MAC</v>
          </cell>
        </row>
        <row r="1048">
          <cell r="D1048" t="str">
            <v>Indiana</v>
          </cell>
          <cell r="E1048" t="str">
            <v>B10</v>
          </cell>
        </row>
        <row r="1049">
          <cell r="D1049" t="str">
            <v>Holy Cross</v>
          </cell>
          <cell r="E1049" t="str">
            <v>Pat</v>
          </cell>
        </row>
        <row r="1050">
          <cell r="D1050" t="str">
            <v>Miami FL</v>
          </cell>
          <cell r="E1050" t="str">
            <v>ACC</v>
          </cell>
        </row>
        <row r="1051">
          <cell r="D1051" t="str">
            <v>UCLA</v>
          </cell>
          <cell r="E1051" t="str">
            <v>P10</v>
          </cell>
        </row>
        <row r="1052">
          <cell r="D1052" t="str">
            <v>Stanford</v>
          </cell>
          <cell r="E1052" t="str">
            <v>P10</v>
          </cell>
        </row>
        <row r="1053">
          <cell r="D1053" t="str">
            <v>Arizona St.</v>
          </cell>
          <cell r="E1053" t="str">
            <v>P10</v>
          </cell>
        </row>
        <row r="1054">
          <cell r="D1054" t="str">
            <v>Kansas St.</v>
          </cell>
          <cell r="E1054" t="str">
            <v>B12</v>
          </cell>
        </row>
        <row r="1055">
          <cell r="D1055" t="str">
            <v>Akron</v>
          </cell>
          <cell r="E1055" t="str">
            <v>MAC</v>
          </cell>
        </row>
        <row r="1056">
          <cell r="D1056" t="str">
            <v>Old Dominion</v>
          </cell>
          <cell r="E1056" t="str">
            <v>CAA</v>
          </cell>
        </row>
        <row r="1057">
          <cell r="D1057" t="str">
            <v>Louisiana Lafayette</v>
          </cell>
          <cell r="E1057" t="str">
            <v>SB</v>
          </cell>
        </row>
        <row r="1058">
          <cell r="D1058" t="str">
            <v>Oral Roberts</v>
          </cell>
          <cell r="E1058" t="str">
            <v>MCon</v>
          </cell>
        </row>
        <row r="1059">
          <cell r="D1059" t="str">
            <v>Buffalo</v>
          </cell>
          <cell r="E1059" t="str">
            <v>MAC</v>
          </cell>
        </row>
        <row r="1060">
          <cell r="D1060" t="str">
            <v>Penn</v>
          </cell>
          <cell r="E1060" t="str">
            <v>Ivy</v>
          </cell>
        </row>
        <row r="1061">
          <cell r="D1061" t="str">
            <v>Saint Mary's</v>
          </cell>
          <cell r="E1061" t="str">
            <v>WCC</v>
          </cell>
        </row>
        <row r="1062">
          <cell r="D1062" t="str">
            <v>Washington St.</v>
          </cell>
          <cell r="E1062" t="str">
            <v>P10</v>
          </cell>
        </row>
        <row r="1063">
          <cell r="D1063" t="str">
            <v>Nebraska</v>
          </cell>
          <cell r="E1063" t="str">
            <v>B12</v>
          </cell>
        </row>
        <row r="1064">
          <cell r="D1064" t="str">
            <v>Xavier</v>
          </cell>
          <cell r="E1064" t="str">
            <v>A10</v>
          </cell>
        </row>
        <row r="1065">
          <cell r="D1065" t="str">
            <v>Tennessee</v>
          </cell>
          <cell r="E1065" t="str">
            <v>SEC</v>
          </cell>
        </row>
        <row r="1066">
          <cell r="D1066" t="str">
            <v>Kent St.</v>
          </cell>
          <cell r="E1066" t="str">
            <v>MAC</v>
          </cell>
        </row>
        <row r="1067">
          <cell r="D1067" t="str">
            <v>Temple</v>
          </cell>
          <cell r="E1067" t="str">
            <v>A10</v>
          </cell>
        </row>
        <row r="1068">
          <cell r="D1068" t="str">
            <v>Ohio</v>
          </cell>
          <cell r="E1068" t="str">
            <v>MAC</v>
          </cell>
        </row>
        <row r="1069">
          <cell r="D1069" t="str">
            <v>Western Kentucky</v>
          </cell>
          <cell r="E1069" t="str">
            <v>SB</v>
          </cell>
        </row>
        <row r="1070">
          <cell r="D1070" t="str">
            <v>Denver</v>
          </cell>
          <cell r="E1070" t="str">
            <v>SB</v>
          </cell>
        </row>
        <row r="1071">
          <cell r="D1071" t="str">
            <v>Toledo</v>
          </cell>
          <cell r="E1071" t="str">
            <v>MAC</v>
          </cell>
        </row>
        <row r="1072">
          <cell r="D1072" t="str">
            <v>Virginia</v>
          </cell>
          <cell r="E1072" t="str">
            <v>ACC</v>
          </cell>
        </row>
        <row r="1073">
          <cell r="D1073" t="str">
            <v>UNLV</v>
          </cell>
          <cell r="E1073" t="str">
            <v>MWC</v>
          </cell>
        </row>
        <row r="1074">
          <cell r="D1074" t="str">
            <v>Rice</v>
          </cell>
          <cell r="E1074" t="str">
            <v>WAC</v>
          </cell>
        </row>
        <row r="1075">
          <cell r="D1075" t="str">
            <v>Boston University</v>
          </cell>
          <cell r="E1075" t="str">
            <v>AE</v>
          </cell>
        </row>
        <row r="1076">
          <cell r="D1076" t="str">
            <v>Oregon</v>
          </cell>
          <cell r="E1076" t="str">
            <v>P10</v>
          </cell>
        </row>
        <row r="1077">
          <cell r="D1077" t="str">
            <v>Virginia Tech</v>
          </cell>
          <cell r="E1077" t="str">
            <v>ACC</v>
          </cell>
        </row>
        <row r="1078">
          <cell r="D1078" t="str">
            <v>Bucknell</v>
          </cell>
          <cell r="E1078" t="str">
            <v>Pat</v>
          </cell>
        </row>
        <row r="1079">
          <cell r="D1079" t="str">
            <v>Ball St.</v>
          </cell>
          <cell r="E1079" t="str">
            <v>MAC</v>
          </cell>
        </row>
        <row r="1080">
          <cell r="D1080" t="str">
            <v>TCU</v>
          </cell>
          <cell r="E1080" t="str">
            <v>CUSA</v>
          </cell>
        </row>
        <row r="1081">
          <cell r="D1081" t="str">
            <v>Marquette</v>
          </cell>
          <cell r="E1081" t="str">
            <v>CUSA</v>
          </cell>
        </row>
        <row r="1082">
          <cell r="D1082" t="str">
            <v>Cal St. Northridge</v>
          </cell>
          <cell r="E1082" t="str">
            <v>BW</v>
          </cell>
        </row>
        <row r="1083">
          <cell r="D1083" t="str">
            <v>Houston</v>
          </cell>
          <cell r="E1083" t="str">
            <v>CUSA</v>
          </cell>
        </row>
        <row r="1084">
          <cell r="D1084" t="str">
            <v>Missouri</v>
          </cell>
          <cell r="E1084" t="str">
            <v>B12</v>
          </cell>
        </row>
        <row r="1085">
          <cell r="D1085" t="str">
            <v>Florida St.</v>
          </cell>
          <cell r="E1085" t="str">
            <v>ACC</v>
          </cell>
        </row>
        <row r="1086">
          <cell r="D1086" t="str">
            <v>Hofstra</v>
          </cell>
          <cell r="E1086" t="str">
            <v>CAA</v>
          </cell>
        </row>
        <row r="1087">
          <cell r="D1087" t="str">
            <v>Drexel</v>
          </cell>
          <cell r="E1087" t="str">
            <v>CAA</v>
          </cell>
        </row>
        <row r="1088">
          <cell r="D1088" t="str">
            <v>St. John's</v>
          </cell>
          <cell r="E1088" t="str">
            <v>BE</v>
          </cell>
        </row>
        <row r="1089">
          <cell r="D1089" t="str">
            <v>Niagara</v>
          </cell>
          <cell r="E1089" t="str">
            <v>MAAC</v>
          </cell>
        </row>
        <row r="1090">
          <cell r="D1090" t="str">
            <v>Mississippi</v>
          </cell>
          <cell r="E1090" t="str">
            <v>SEC</v>
          </cell>
        </row>
        <row r="1091">
          <cell r="D1091" t="str">
            <v>Winthrop</v>
          </cell>
          <cell r="E1091" t="str">
            <v>BSth</v>
          </cell>
        </row>
        <row r="1092">
          <cell r="D1092" t="str">
            <v>Seton Hall</v>
          </cell>
          <cell r="E1092" t="str">
            <v>BE</v>
          </cell>
        </row>
        <row r="1093">
          <cell r="D1093" t="str">
            <v>Wyoming</v>
          </cell>
          <cell r="E1093" t="str">
            <v>MWC</v>
          </cell>
        </row>
        <row r="1094">
          <cell r="D1094" t="str">
            <v>Dayton</v>
          </cell>
          <cell r="E1094" t="str">
            <v>A10</v>
          </cell>
        </row>
        <row r="1095">
          <cell r="D1095" t="str">
            <v>Murray St.</v>
          </cell>
          <cell r="E1095" t="str">
            <v>OVC</v>
          </cell>
        </row>
        <row r="1096">
          <cell r="D1096" t="str">
            <v>Colorado</v>
          </cell>
          <cell r="E1096" t="str">
            <v>B12</v>
          </cell>
        </row>
        <row r="1097">
          <cell r="D1097" t="str">
            <v>Davidson</v>
          </cell>
          <cell r="E1097" t="str">
            <v>SC</v>
          </cell>
        </row>
        <row r="1098">
          <cell r="D1098" t="str">
            <v>USC</v>
          </cell>
          <cell r="E1098" t="str">
            <v>P10</v>
          </cell>
        </row>
        <row r="1099">
          <cell r="D1099" t="str">
            <v>Middle Tennessee</v>
          </cell>
          <cell r="E1099" t="str">
            <v>SB</v>
          </cell>
        </row>
        <row r="1100">
          <cell r="D1100" t="str">
            <v>Cal St. Fullerton</v>
          </cell>
          <cell r="E1100" t="str">
            <v>BW</v>
          </cell>
        </row>
        <row r="1101">
          <cell r="D1101" t="str">
            <v>San Diego</v>
          </cell>
          <cell r="E1101" t="str">
            <v>WCC</v>
          </cell>
        </row>
        <row r="1102">
          <cell r="D1102" t="str">
            <v>Northeastern</v>
          </cell>
          <cell r="E1102" t="str">
            <v>AE</v>
          </cell>
        </row>
        <row r="1103">
          <cell r="D1103" t="str">
            <v>Illinois St.</v>
          </cell>
          <cell r="E1103" t="str">
            <v>MVC</v>
          </cell>
        </row>
        <row r="1104">
          <cell r="D1104" t="str">
            <v>Oregon St.</v>
          </cell>
          <cell r="E1104" t="str">
            <v>P10</v>
          </cell>
        </row>
        <row r="1105">
          <cell r="D1105" t="str">
            <v>VCU</v>
          </cell>
          <cell r="E1105" t="str">
            <v>CAA</v>
          </cell>
        </row>
        <row r="1106">
          <cell r="D1106" t="str">
            <v>Purdue</v>
          </cell>
          <cell r="E1106" t="str">
            <v>B10</v>
          </cell>
        </row>
        <row r="1107">
          <cell r="D1107" t="str">
            <v>Northwestern</v>
          </cell>
          <cell r="E1107" t="str">
            <v>B10</v>
          </cell>
        </row>
        <row r="1108">
          <cell r="D1108" t="str">
            <v>San Francisco</v>
          </cell>
          <cell r="E1108" t="str">
            <v>WCC</v>
          </cell>
        </row>
        <row r="1109">
          <cell r="D1109" t="str">
            <v>Bradley</v>
          </cell>
          <cell r="E1109" t="str">
            <v>MVC</v>
          </cell>
        </row>
        <row r="1110">
          <cell r="D1110" t="str">
            <v>Hawaii</v>
          </cell>
          <cell r="E1110" t="str">
            <v>WAC</v>
          </cell>
        </row>
        <row r="1111">
          <cell r="D1111" t="str">
            <v>Michigan</v>
          </cell>
          <cell r="E1111" t="str">
            <v>B10</v>
          </cell>
        </row>
        <row r="1112">
          <cell r="D1112" t="str">
            <v>Santa Clara</v>
          </cell>
          <cell r="E1112" t="str">
            <v>WCC</v>
          </cell>
        </row>
        <row r="1113">
          <cell r="D1113" t="str">
            <v>SMU</v>
          </cell>
          <cell r="E1113" t="str">
            <v>WAC</v>
          </cell>
        </row>
        <row r="1114">
          <cell r="D1114" t="str">
            <v>Detroit</v>
          </cell>
          <cell r="E1114" t="str">
            <v>Horz</v>
          </cell>
        </row>
        <row r="1115">
          <cell r="D1115" t="str">
            <v>South Florida</v>
          </cell>
          <cell r="E1115" t="str">
            <v>CUSA</v>
          </cell>
        </row>
        <row r="1116">
          <cell r="D1116" t="str">
            <v>Bowling Green</v>
          </cell>
          <cell r="E1116" t="str">
            <v>MAC</v>
          </cell>
        </row>
        <row r="1117">
          <cell r="D1117" t="str">
            <v>Southeastern Louisiana</v>
          </cell>
          <cell r="E1117" t="str">
            <v>Slnd</v>
          </cell>
        </row>
        <row r="1118">
          <cell r="D1118" t="str">
            <v>Pepperdine</v>
          </cell>
          <cell r="E1118" t="str">
            <v>WCC</v>
          </cell>
        </row>
        <row r="1119">
          <cell r="D1119" t="str">
            <v>Illinois Chicago</v>
          </cell>
          <cell r="E1119" t="str">
            <v>Horz</v>
          </cell>
        </row>
        <row r="1120">
          <cell r="D1120" t="str">
            <v>Northern Illinois</v>
          </cell>
          <cell r="E1120" t="str">
            <v>MAC</v>
          </cell>
        </row>
        <row r="1121">
          <cell r="D1121" t="str">
            <v>Drake</v>
          </cell>
          <cell r="E1121" t="str">
            <v>MVC</v>
          </cell>
        </row>
        <row r="1122">
          <cell r="D1122" t="str">
            <v>IUPUI</v>
          </cell>
          <cell r="E1122" t="str">
            <v>MCon</v>
          </cell>
        </row>
        <row r="1123">
          <cell r="D1123" t="str">
            <v>George Mason</v>
          </cell>
          <cell r="E1123" t="str">
            <v>CAA</v>
          </cell>
        </row>
        <row r="1124">
          <cell r="D1124" t="str">
            <v>Rutgers</v>
          </cell>
          <cell r="E1124" t="str">
            <v>BE</v>
          </cell>
        </row>
        <row r="1125">
          <cell r="D1125" t="str">
            <v>Princeton</v>
          </cell>
          <cell r="E1125" t="str">
            <v>Ivy</v>
          </cell>
        </row>
        <row r="1126">
          <cell r="D1126" t="str">
            <v>Eastern Kentucky</v>
          </cell>
          <cell r="E1126" t="str">
            <v>OVC</v>
          </cell>
        </row>
        <row r="1127">
          <cell r="D1127" t="str">
            <v>California</v>
          </cell>
          <cell r="E1127" t="str">
            <v>P10</v>
          </cell>
        </row>
        <row r="1128">
          <cell r="D1128" t="str">
            <v>Butler</v>
          </cell>
          <cell r="E1128" t="str">
            <v>Horz</v>
          </cell>
        </row>
        <row r="1129">
          <cell r="D1129" t="str">
            <v>Arkansas Little Rock</v>
          </cell>
          <cell r="E1129" t="str">
            <v>SB</v>
          </cell>
        </row>
        <row r="1130">
          <cell r="D1130" t="str">
            <v>Portland</v>
          </cell>
          <cell r="E1130" t="str">
            <v>WCC</v>
          </cell>
        </row>
        <row r="1131">
          <cell r="D1131" t="str">
            <v>Colorado St.</v>
          </cell>
          <cell r="E1131" t="str">
            <v>MWC</v>
          </cell>
        </row>
        <row r="1132">
          <cell r="D1132" t="str">
            <v>Auburn</v>
          </cell>
          <cell r="E1132" t="str">
            <v>SEC</v>
          </cell>
        </row>
        <row r="1133">
          <cell r="D1133" t="str">
            <v>Louisiana Tech</v>
          </cell>
          <cell r="E1133" t="str">
            <v>WAC</v>
          </cell>
        </row>
        <row r="1134">
          <cell r="D1134" t="str">
            <v>Manhattan</v>
          </cell>
          <cell r="E1134" t="str">
            <v>MAAC</v>
          </cell>
        </row>
        <row r="1135">
          <cell r="D1135" t="str">
            <v>Evansville</v>
          </cell>
          <cell r="E1135" t="str">
            <v>MVC</v>
          </cell>
        </row>
        <row r="1136">
          <cell r="D1136" t="str">
            <v>Loyola Marymount</v>
          </cell>
          <cell r="E1136" t="str">
            <v>WCC</v>
          </cell>
        </row>
        <row r="1137">
          <cell r="D1137" t="str">
            <v>San Diego St.</v>
          </cell>
          <cell r="E1137" t="str">
            <v>MWC</v>
          </cell>
        </row>
        <row r="1138">
          <cell r="D1138" t="str">
            <v>Tennessee Tech</v>
          </cell>
          <cell r="E1138" t="str">
            <v>OVC</v>
          </cell>
        </row>
        <row r="1139">
          <cell r="D1139" t="str">
            <v>UNC Wilmington</v>
          </cell>
          <cell r="E1139" t="str">
            <v>CAA</v>
          </cell>
        </row>
        <row r="1140">
          <cell r="D1140" t="str">
            <v>BYU</v>
          </cell>
          <cell r="E1140" t="str">
            <v>MWC</v>
          </cell>
        </row>
        <row r="1141">
          <cell r="D1141" t="str">
            <v>Arkansas St.</v>
          </cell>
          <cell r="E1141" t="str">
            <v>SB</v>
          </cell>
        </row>
        <row r="1142">
          <cell r="D1142" t="str">
            <v>Richmond</v>
          </cell>
          <cell r="E1142" t="str">
            <v>A10</v>
          </cell>
        </row>
        <row r="1143">
          <cell r="D1143" t="str">
            <v>Indiana St.</v>
          </cell>
          <cell r="E1143" t="str">
            <v>MVC</v>
          </cell>
        </row>
        <row r="1144">
          <cell r="D1144" t="str">
            <v>Albany</v>
          </cell>
          <cell r="E1144" t="str">
            <v>AE</v>
          </cell>
        </row>
        <row r="1145">
          <cell r="D1145" t="str">
            <v>Southeast Missouri St.</v>
          </cell>
          <cell r="E1145" t="str">
            <v>OVC</v>
          </cell>
        </row>
        <row r="1146">
          <cell r="D1146" t="str">
            <v>College of Charleston</v>
          </cell>
          <cell r="E1146" t="str">
            <v>SC</v>
          </cell>
        </row>
        <row r="1147">
          <cell r="D1147" t="str">
            <v>Rider</v>
          </cell>
          <cell r="E1147" t="str">
            <v>MAAC</v>
          </cell>
        </row>
        <row r="1148">
          <cell r="D1148" t="str">
            <v>Chattanooga</v>
          </cell>
          <cell r="E1148" t="str">
            <v>SC</v>
          </cell>
        </row>
        <row r="1149">
          <cell r="D1149" t="str">
            <v>Saint Louis</v>
          </cell>
          <cell r="E1149" t="str">
            <v>CUSA</v>
          </cell>
        </row>
        <row r="1150">
          <cell r="D1150" t="str">
            <v>Sam Houston St.</v>
          </cell>
          <cell r="E1150" t="str">
            <v>Slnd</v>
          </cell>
        </row>
        <row r="1151">
          <cell r="D1151" t="str">
            <v>Fresno St.</v>
          </cell>
          <cell r="E1151" t="str">
            <v>WAC</v>
          </cell>
        </row>
        <row r="1152">
          <cell r="D1152" t="str">
            <v>Texas A&amp;M Corpus Chris</v>
          </cell>
          <cell r="E1152" t="str">
            <v>ind</v>
          </cell>
        </row>
        <row r="1153">
          <cell r="D1153" t="str">
            <v>Loyola Chicago</v>
          </cell>
          <cell r="E1153" t="str">
            <v>Horz</v>
          </cell>
        </row>
        <row r="1154">
          <cell r="D1154" t="str">
            <v>Northwestern St.</v>
          </cell>
          <cell r="E1154" t="str">
            <v>Slnd</v>
          </cell>
        </row>
        <row r="1155">
          <cell r="D1155" t="str">
            <v>Wright St.</v>
          </cell>
          <cell r="E1155" t="str">
            <v>Horz</v>
          </cell>
        </row>
        <row r="1156">
          <cell r="D1156" t="str">
            <v>Georgia Southern</v>
          </cell>
          <cell r="E1156" t="str">
            <v>SC</v>
          </cell>
        </row>
        <row r="1157">
          <cell r="D1157" t="str">
            <v>Lamar</v>
          </cell>
          <cell r="E1157" t="str">
            <v>Slnd</v>
          </cell>
        </row>
        <row r="1158">
          <cell r="D1158" t="str">
            <v>Fairfield</v>
          </cell>
          <cell r="E1158" t="str">
            <v>MAAC</v>
          </cell>
        </row>
        <row r="1159">
          <cell r="D1159" t="str">
            <v>Green Bay</v>
          </cell>
          <cell r="E1159" t="str">
            <v>Horz</v>
          </cell>
        </row>
        <row r="1160">
          <cell r="D1160" t="str">
            <v>Tulsa</v>
          </cell>
          <cell r="E1160" t="str">
            <v>WAC</v>
          </cell>
        </row>
        <row r="1161">
          <cell r="D1161" t="str">
            <v>Oakland</v>
          </cell>
          <cell r="E1161" t="str">
            <v>MCon</v>
          </cell>
        </row>
        <row r="1162">
          <cell r="D1162" t="str">
            <v>Saint Peter's</v>
          </cell>
          <cell r="E1162" t="str">
            <v>MAAC</v>
          </cell>
        </row>
        <row r="1163">
          <cell r="D1163" t="str">
            <v>Massachusetts</v>
          </cell>
          <cell r="E1163" t="str">
            <v>A10</v>
          </cell>
        </row>
        <row r="1164">
          <cell r="D1164" t="str">
            <v>UMKC</v>
          </cell>
          <cell r="E1164" t="str">
            <v>MCon</v>
          </cell>
        </row>
        <row r="1165">
          <cell r="D1165" t="str">
            <v>Appalachian St.</v>
          </cell>
          <cell r="E1165" t="str">
            <v>SC</v>
          </cell>
        </row>
        <row r="1166">
          <cell r="D1166" t="str">
            <v>Austin Peay</v>
          </cell>
          <cell r="E1166" t="str">
            <v>OVC</v>
          </cell>
        </row>
        <row r="1167">
          <cell r="D1167" t="str">
            <v>New Orleans</v>
          </cell>
          <cell r="E1167" t="str">
            <v>SB</v>
          </cell>
        </row>
        <row r="1168">
          <cell r="D1168" t="str">
            <v>American</v>
          </cell>
          <cell r="E1168" t="str">
            <v>Pat</v>
          </cell>
        </row>
        <row r="1169">
          <cell r="D1169" t="str">
            <v>Iona</v>
          </cell>
          <cell r="E1169" t="str">
            <v>MAAC</v>
          </cell>
        </row>
        <row r="1170">
          <cell r="D1170" t="str">
            <v>UC Irvine</v>
          </cell>
          <cell r="E1170" t="str">
            <v>BW</v>
          </cell>
        </row>
        <row r="1171">
          <cell r="D1171" t="str">
            <v>Fordham</v>
          </cell>
          <cell r="E1171" t="str">
            <v>A10</v>
          </cell>
        </row>
        <row r="1172">
          <cell r="D1172" t="str">
            <v>Samford</v>
          </cell>
          <cell r="E1172" t="str">
            <v>OVC</v>
          </cell>
        </row>
        <row r="1173">
          <cell r="D1173" t="str">
            <v>Fairleigh Dickinson</v>
          </cell>
          <cell r="E1173" t="str">
            <v>NEC</v>
          </cell>
        </row>
        <row r="1174">
          <cell r="D1174" t="str">
            <v>Eastern Michigan</v>
          </cell>
          <cell r="E1174" t="str">
            <v>MAC</v>
          </cell>
        </row>
        <row r="1175">
          <cell r="D1175" t="str">
            <v>UCF</v>
          </cell>
          <cell r="E1175" t="str">
            <v>ASun</v>
          </cell>
        </row>
        <row r="1176">
          <cell r="D1176" t="str">
            <v>Binghamton</v>
          </cell>
          <cell r="E1176" t="str">
            <v>AE</v>
          </cell>
        </row>
        <row r="1177">
          <cell r="D1177" t="str">
            <v>Montana</v>
          </cell>
          <cell r="E1177" t="str">
            <v>BSky</v>
          </cell>
        </row>
        <row r="1178">
          <cell r="D1178" t="str">
            <v>Tennessee St.</v>
          </cell>
          <cell r="E1178" t="str">
            <v>OVC</v>
          </cell>
        </row>
        <row r="1179">
          <cell r="D1179" t="str">
            <v>Valparaiso</v>
          </cell>
          <cell r="E1179" t="str">
            <v>MCon</v>
          </cell>
        </row>
        <row r="1180">
          <cell r="D1180" t="str">
            <v>East Carolina</v>
          </cell>
          <cell r="E1180" t="str">
            <v>CUSA</v>
          </cell>
        </row>
        <row r="1181">
          <cell r="D1181" t="str">
            <v>South Carolina St.</v>
          </cell>
          <cell r="E1181" t="str">
            <v>MEAC</v>
          </cell>
        </row>
        <row r="1182">
          <cell r="D1182" t="str">
            <v>Furman</v>
          </cell>
          <cell r="E1182" t="str">
            <v>SC</v>
          </cell>
        </row>
        <row r="1183">
          <cell r="D1183" t="str">
            <v>UTSA</v>
          </cell>
          <cell r="E1183" t="str">
            <v>Slnd</v>
          </cell>
        </row>
        <row r="1184">
          <cell r="D1184" t="str">
            <v>FIU</v>
          </cell>
          <cell r="E1184" t="str">
            <v>SB</v>
          </cell>
        </row>
        <row r="1185">
          <cell r="D1185" t="str">
            <v>Marshall</v>
          </cell>
          <cell r="E1185" t="str">
            <v>MAC</v>
          </cell>
        </row>
        <row r="1186">
          <cell r="D1186" t="str">
            <v>Yale</v>
          </cell>
          <cell r="E1186" t="str">
            <v>Ivy</v>
          </cell>
        </row>
        <row r="1187">
          <cell r="D1187" t="str">
            <v>Cleveland St.</v>
          </cell>
          <cell r="E1187" t="str">
            <v>Horz</v>
          </cell>
        </row>
        <row r="1188">
          <cell r="D1188" t="str">
            <v>Georgia</v>
          </cell>
          <cell r="E1188" t="str">
            <v>SEC</v>
          </cell>
        </row>
        <row r="1189">
          <cell r="D1189" t="str">
            <v>Western Illinois</v>
          </cell>
          <cell r="E1189" t="str">
            <v>MCon</v>
          </cell>
        </row>
        <row r="1190">
          <cell r="D1190" t="str">
            <v>North Texas</v>
          </cell>
          <cell r="E1190" t="str">
            <v>SB</v>
          </cell>
        </row>
        <row r="1191">
          <cell r="D1191" t="str">
            <v>UNC Greensboro</v>
          </cell>
          <cell r="E1191" t="str">
            <v>SC</v>
          </cell>
        </row>
        <row r="1192">
          <cell r="D1192" t="str">
            <v>Delaware St.</v>
          </cell>
          <cell r="E1192" t="str">
            <v>MEAC</v>
          </cell>
        </row>
        <row r="1193">
          <cell r="D1193" t="str">
            <v>Gardner Webb</v>
          </cell>
          <cell r="E1193" t="str">
            <v>ASun</v>
          </cell>
        </row>
        <row r="1194">
          <cell r="D1194" t="str">
            <v>Lehigh</v>
          </cell>
          <cell r="E1194" t="str">
            <v>Pat</v>
          </cell>
        </row>
        <row r="1195">
          <cell r="D1195" t="str">
            <v>UC Santa Barbara</v>
          </cell>
          <cell r="E1195" t="str">
            <v>BW</v>
          </cell>
        </row>
        <row r="1196">
          <cell r="D1196" t="str">
            <v>Portland St.</v>
          </cell>
          <cell r="E1196" t="str">
            <v>BSky</v>
          </cell>
        </row>
        <row r="1197">
          <cell r="D1197" t="str">
            <v>Boise St.</v>
          </cell>
          <cell r="E1197" t="str">
            <v>WAC</v>
          </cell>
        </row>
        <row r="1198">
          <cell r="D1198" t="str">
            <v>Monmouth</v>
          </cell>
          <cell r="E1198" t="str">
            <v>NEC</v>
          </cell>
        </row>
        <row r="1199">
          <cell r="D1199" t="str">
            <v>Penn St.</v>
          </cell>
          <cell r="E1199" t="str">
            <v>B10</v>
          </cell>
        </row>
        <row r="1200">
          <cell r="D1200" t="str">
            <v>La Salle</v>
          </cell>
          <cell r="E1200" t="str">
            <v>A10</v>
          </cell>
        </row>
        <row r="1201">
          <cell r="D1201" t="str">
            <v>Harvard</v>
          </cell>
          <cell r="E1201" t="str">
            <v>Ivy</v>
          </cell>
        </row>
        <row r="1202">
          <cell r="D1202" t="str">
            <v>Maine</v>
          </cell>
          <cell r="E1202" t="str">
            <v>AE</v>
          </cell>
        </row>
        <row r="1203">
          <cell r="D1203" t="str">
            <v>Birmingham Southern</v>
          </cell>
          <cell r="E1203" t="str">
            <v>BSth</v>
          </cell>
        </row>
        <row r="1204">
          <cell r="D1204" t="str">
            <v>Belmont</v>
          </cell>
          <cell r="E1204" t="str">
            <v>ASun</v>
          </cell>
        </row>
        <row r="1205">
          <cell r="D1205" t="str">
            <v>South Alabama</v>
          </cell>
          <cell r="E1205" t="str">
            <v>SB</v>
          </cell>
        </row>
        <row r="1206">
          <cell r="D1206" t="str">
            <v>Wofford</v>
          </cell>
          <cell r="E1206" t="str">
            <v>SC</v>
          </cell>
        </row>
        <row r="1207">
          <cell r="D1207" t="str">
            <v>Delaware</v>
          </cell>
          <cell r="E1207" t="str">
            <v>CAA</v>
          </cell>
        </row>
        <row r="1208">
          <cell r="D1208" t="str">
            <v>Utah Valley St.</v>
          </cell>
          <cell r="E1208" t="str">
            <v>ind</v>
          </cell>
        </row>
        <row r="1209">
          <cell r="D1209" t="str">
            <v>High Point</v>
          </cell>
          <cell r="E1209" t="str">
            <v>BSth</v>
          </cell>
        </row>
        <row r="1210">
          <cell r="D1210" t="str">
            <v>Cornell</v>
          </cell>
          <cell r="E1210" t="str">
            <v>Ivy</v>
          </cell>
        </row>
        <row r="1211">
          <cell r="D1211" t="str">
            <v>McNeese St.</v>
          </cell>
          <cell r="E1211" t="str">
            <v>Slnd</v>
          </cell>
        </row>
        <row r="1212">
          <cell r="D1212" t="str">
            <v>Eastern Illinois</v>
          </cell>
          <cell r="E1212" t="str">
            <v>OVC</v>
          </cell>
        </row>
        <row r="1213">
          <cell r="D1213" t="str">
            <v>Southern Miss</v>
          </cell>
          <cell r="E1213" t="str">
            <v>CUSA</v>
          </cell>
        </row>
        <row r="1214">
          <cell r="D1214" t="str">
            <v>Marist</v>
          </cell>
          <cell r="E1214" t="str">
            <v>MAAC</v>
          </cell>
        </row>
        <row r="1215">
          <cell r="D1215" t="str">
            <v>Hampton</v>
          </cell>
          <cell r="E1215" t="str">
            <v>MEAC</v>
          </cell>
        </row>
        <row r="1216">
          <cell r="D1216" t="str">
            <v>Northern Arizona</v>
          </cell>
          <cell r="E1216" t="str">
            <v>BSky</v>
          </cell>
        </row>
        <row r="1217">
          <cell r="D1217" t="str">
            <v>Georgia St.</v>
          </cell>
          <cell r="E1217" t="str">
            <v>ASun</v>
          </cell>
        </row>
        <row r="1218">
          <cell r="D1218" t="str">
            <v>Long Beach St.</v>
          </cell>
          <cell r="E1218" t="str">
            <v>BW</v>
          </cell>
        </row>
        <row r="1219">
          <cell r="D1219" t="str">
            <v>Baylor</v>
          </cell>
          <cell r="E1219" t="str">
            <v>B12</v>
          </cell>
        </row>
        <row r="1220">
          <cell r="D1220" t="str">
            <v>Montana St.</v>
          </cell>
          <cell r="E1220" t="str">
            <v>BSky</v>
          </cell>
        </row>
        <row r="1221">
          <cell r="D1221" t="str">
            <v>Central Michigan</v>
          </cell>
          <cell r="E1221" t="str">
            <v>MAC</v>
          </cell>
        </row>
        <row r="1222">
          <cell r="D1222" t="str">
            <v>Brown</v>
          </cell>
          <cell r="E1222" t="str">
            <v>Ivy</v>
          </cell>
        </row>
        <row r="1223">
          <cell r="D1223" t="str">
            <v>Central Connecticut</v>
          </cell>
          <cell r="E1223" t="str">
            <v>NEC</v>
          </cell>
        </row>
        <row r="1224">
          <cell r="D1224" t="str">
            <v>Chicago St.</v>
          </cell>
          <cell r="E1224" t="str">
            <v>MCon</v>
          </cell>
        </row>
        <row r="1225">
          <cell r="D1225" t="str">
            <v>Florida Atlantic</v>
          </cell>
          <cell r="E1225" t="str">
            <v>ASun</v>
          </cell>
        </row>
        <row r="1226">
          <cell r="D1226" t="str">
            <v>St. Francis NY</v>
          </cell>
          <cell r="E1226" t="str">
            <v>NEC</v>
          </cell>
        </row>
        <row r="1227">
          <cell r="D1227" t="str">
            <v>Mercer</v>
          </cell>
          <cell r="E1227" t="str">
            <v>ASun</v>
          </cell>
        </row>
        <row r="1228">
          <cell r="D1228" t="str">
            <v>Weber St.</v>
          </cell>
          <cell r="E1228" t="str">
            <v>BSky</v>
          </cell>
        </row>
        <row r="1229">
          <cell r="D1229" t="str">
            <v>Idaho</v>
          </cell>
          <cell r="E1229" t="str">
            <v>BW</v>
          </cell>
        </row>
        <row r="1230">
          <cell r="D1230" t="str">
            <v>Tulane</v>
          </cell>
          <cell r="E1230" t="str">
            <v>CUSA</v>
          </cell>
        </row>
        <row r="1231">
          <cell r="D1231" t="str">
            <v>Colgate</v>
          </cell>
          <cell r="E1231" t="str">
            <v>Pat</v>
          </cell>
        </row>
        <row r="1232">
          <cell r="D1232" t="str">
            <v>Coppin St.</v>
          </cell>
          <cell r="E1232" t="str">
            <v>MEAC</v>
          </cell>
        </row>
        <row r="1233">
          <cell r="D1233" t="str">
            <v>Columbia</v>
          </cell>
          <cell r="E1233" t="str">
            <v>Ivy</v>
          </cell>
        </row>
        <row r="1234">
          <cell r="D1234" t="str">
            <v>Rhode Island</v>
          </cell>
          <cell r="E1234" t="str">
            <v>A10</v>
          </cell>
        </row>
        <row r="1235">
          <cell r="D1235" t="str">
            <v>UT Arlington</v>
          </cell>
          <cell r="E1235" t="str">
            <v>Slnd</v>
          </cell>
        </row>
        <row r="1236">
          <cell r="D1236" t="str">
            <v>Stony Brook</v>
          </cell>
          <cell r="E1236" t="str">
            <v>AE</v>
          </cell>
        </row>
        <row r="1237">
          <cell r="D1237" t="str">
            <v>Wagner</v>
          </cell>
          <cell r="E1237" t="str">
            <v>NEC</v>
          </cell>
        </row>
        <row r="1238">
          <cell r="D1238" t="str">
            <v>Texas St.</v>
          </cell>
          <cell r="E1238" t="str">
            <v>Slnd</v>
          </cell>
        </row>
        <row r="1239">
          <cell r="D1239" t="str">
            <v>Duquesne</v>
          </cell>
          <cell r="E1239" t="str">
            <v>A10</v>
          </cell>
        </row>
        <row r="1240">
          <cell r="D1240" t="str">
            <v>East Tennessee St.</v>
          </cell>
          <cell r="E1240" t="str">
            <v>SC</v>
          </cell>
        </row>
        <row r="1241">
          <cell r="D1241" t="str">
            <v>St. Francis PA</v>
          </cell>
          <cell r="E1241" t="str">
            <v>NEC</v>
          </cell>
        </row>
        <row r="1242">
          <cell r="D1242" t="str">
            <v>Mississippi Valley St.</v>
          </cell>
          <cell r="E1242" t="str">
            <v>SWAC</v>
          </cell>
        </row>
        <row r="1243">
          <cell r="D1243" t="str">
            <v>Robert Morris</v>
          </cell>
          <cell r="E1243" t="str">
            <v>NEC</v>
          </cell>
        </row>
        <row r="1244">
          <cell r="D1244" t="str">
            <v>Canisius</v>
          </cell>
          <cell r="E1244" t="str">
            <v>MAAC</v>
          </cell>
        </row>
        <row r="1245">
          <cell r="D1245" t="str">
            <v>Eastern Washington</v>
          </cell>
          <cell r="E1245" t="str">
            <v>BSky</v>
          </cell>
        </row>
        <row r="1246">
          <cell r="D1246" t="str">
            <v>Troy</v>
          </cell>
          <cell r="E1246" t="str">
            <v>ASun</v>
          </cell>
        </row>
        <row r="1247">
          <cell r="D1247" t="str">
            <v>UNC Asheville</v>
          </cell>
          <cell r="E1247" t="str">
            <v>BSth</v>
          </cell>
        </row>
        <row r="1248">
          <cell r="D1248" t="str">
            <v>UC Davis</v>
          </cell>
          <cell r="E1248" t="str">
            <v>ind</v>
          </cell>
        </row>
        <row r="1249">
          <cell r="D1249" t="str">
            <v>Stephen F. Austin</v>
          </cell>
          <cell r="E1249" t="str">
            <v>Slnd</v>
          </cell>
        </row>
        <row r="1250">
          <cell r="D1250" t="str">
            <v>Southern Utah</v>
          </cell>
          <cell r="E1250" t="str">
            <v>MCon</v>
          </cell>
        </row>
        <row r="1251">
          <cell r="D1251" t="str">
            <v>UC Riverside</v>
          </cell>
          <cell r="E1251" t="str">
            <v>BW</v>
          </cell>
        </row>
        <row r="1252">
          <cell r="D1252" t="str">
            <v>New Hampshire</v>
          </cell>
          <cell r="E1252" t="str">
            <v>AE</v>
          </cell>
        </row>
        <row r="1253">
          <cell r="D1253" t="str">
            <v>Norfolk St.</v>
          </cell>
          <cell r="E1253" t="str">
            <v>MEAC</v>
          </cell>
        </row>
        <row r="1254">
          <cell r="D1254" t="str">
            <v>New Mexico St.</v>
          </cell>
          <cell r="E1254" t="str">
            <v>SB</v>
          </cell>
        </row>
        <row r="1255">
          <cell r="D1255" t="str">
            <v>Liberty</v>
          </cell>
          <cell r="E1255" t="str">
            <v>BSth</v>
          </cell>
        </row>
        <row r="1256">
          <cell r="D1256" t="str">
            <v>Coastal Carolina</v>
          </cell>
          <cell r="E1256" t="str">
            <v>BSth</v>
          </cell>
        </row>
        <row r="1257">
          <cell r="D1257" t="str">
            <v>LIU Brooklyn</v>
          </cell>
          <cell r="E1257" t="str">
            <v>NEC</v>
          </cell>
        </row>
        <row r="1258">
          <cell r="D1258" t="str">
            <v>Lafayette</v>
          </cell>
          <cell r="E1258" t="str">
            <v>Pat</v>
          </cell>
        </row>
        <row r="1259">
          <cell r="D1259" t="str">
            <v>Lipscomb</v>
          </cell>
          <cell r="E1259" t="str">
            <v>ASun</v>
          </cell>
        </row>
        <row r="1260">
          <cell r="D1260" t="str">
            <v>Texas Pan American</v>
          </cell>
          <cell r="E1260" t="str">
            <v>ind</v>
          </cell>
        </row>
        <row r="1261">
          <cell r="D1261" t="str">
            <v>Alabama A&amp;M</v>
          </cell>
          <cell r="E1261" t="str">
            <v>SWAC</v>
          </cell>
        </row>
        <row r="1262">
          <cell r="D1262" t="str">
            <v>Sacramento St.</v>
          </cell>
          <cell r="E1262" t="str">
            <v>BSky</v>
          </cell>
        </row>
        <row r="1263">
          <cell r="D1263" t="str">
            <v>San Jose St.</v>
          </cell>
          <cell r="E1263" t="str">
            <v>WAC</v>
          </cell>
        </row>
        <row r="1264">
          <cell r="D1264" t="str">
            <v>Elon</v>
          </cell>
          <cell r="E1264" t="str">
            <v>SC</v>
          </cell>
        </row>
        <row r="1265">
          <cell r="D1265" t="str">
            <v>Dartmouth</v>
          </cell>
          <cell r="E1265" t="str">
            <v>Ivy</v>
          </cell>
        </row>
        <row r="1266">
          <cell r="D1266" t="str">
            <v>Stetson</v>
          </cell>
          <cell r="E1266" t="str">
            <v>ASun</v>
          </cell>
        </row>
        <row r="1267">
          <cell r="D1267" t="str">
            <v>Navy</v>
          </cell>
          <cell r="E1267" t="str">
            <v>Pat</v>
          </cell>
        </row>
        <row r="1268">
          <cell r="D1268" t="str">
            <v>Siena</v>
          </cell>
          <cell r="E1268" t="str">
            <v>MAAC</v>
          </cell>
        </row>
        <row r="1269">
          <cell r="D1269" t="str">
            <v>Jacksonville St.</v>
          </cell>
          <cell r="E1269" t="str">
            <v>OVC</v>
          </cell>
        </row>
        <row r="1270">
          <cell r="D1270" t="str">
            <v>UMBC</v>
          </cell>
          <cell r="E1270" t="str">
            <v>AE</v>
          </cell>
        </row>
        <row r="1271">
          <cell r="D1271" t="str">
            <v>Charleston Southern</v>
          </cell>
          <cell r="E1271" t="str">
            <v>BSth</v>
          </cell>
        </row>
        <row r="1272">
          <cell r="D1272" t="str">
            <v>Jacksonville</v>
          </cell>
          <cell r="E1272" t="str">
            <v>ASun</v>
          </cell>
        </row>
        <row r="1273">
          <cell r="D1273" t="str">
            <v>William &amp; Mary</v>
          </cell>
          <cell r="E1273" t="str">
            <v>CAA</v>
          </cell>
        </row>
        <row r="1274">
          <cell r="D1274" t="str">
            <v>Radford</v>
          </cell>
          <cell r="E1274" t="str">
            <v>BSth</v>
          </cell>
        </row>
        <row r="1275">
          <cell r="D1275" t="str">
            <v>IPFW</v>
          </cell>
          <cell r="E1275" t="str">
            <v>ind</v>
          </cell>
        </row>
        <row r="1276">
          <cell r="D1276" t="str">
            <v>Louisiana Monroe</v>
          </cell>
          <cell r="E1276" t="str">
            <v>Slnd</v>
          </cell>
        </row>
        <row r="1277">
          <cell r="D1277" t="str">
            <v>Morehead St.</v>
          </cell>
          <cell r="E1277" t="str">
            <v>OVC</v>
          </cell>
        </row>
        <row r="1278">
          <cell r="D1278" t="str">
            <v>Western Carolina</v>
          </cell>
          <cell r="E1278" t="str">
            <v>SC</v>
          </cell>
        </row>
        <row r="1279">
          <cell r="D1279" t="str">
            <v>Quinnipiac</v>
          </cell>
          <cell r="E1279" t="str">
            <v>NEC</v>
          </cell>
        </row>
        <row r="1280">
          <cell r="D1280" t="str">
            <v>Morgan St.</v>
          </cell>
          <cell r="E1280" t="str">
            <v>MEAC</v>
          </cell>
        </row>
        <row r="1281">
          <cell r="D1281" t="str">
            <v>Towson</v>
          </cell>
          <cell r="E1281" t="str">
            <v>CAA</v>
          </cell>
        </row>
        <row r="1282">
          <cell r="D1282" t="str">
            <v>Jackson St.</v>
          </cell>
          <cell r="E1282" t="str">
            <v>SWAC</v>
          </cell>
        </row>
        <row r="1283">
          <cell r="D1283" t="str">
            <v>Grambling St.</v>
          </cell>
          <cell r="E1283" t="str">
            <v>SWAC</v>
          </cell>
        </row>
        <row r="1284">
          <cell r="D1284" t="str">
            <v>Alabama St.</v>
          </cell>
          <cell r="E1284" t="str">
            <v>SWAC</v>
          </cell>
        </row>
        <row r="1285">
          <cell r="D1285" t="str">
            <v>Florida A&amp;M</v>
          </cell>
          <cell r="E1285" t="str">
            <v>MEAC</v>
          </cell>
        </row>
        <row r="1286">
          <cell r="D1286" t="str">
            <v>The Citadel</v>
          </cell>
          <cell r="E1286" t="str">
            <v>SC</v>
          </cell>
        </row>
        <row r="1287">
          <cell r="D1287" t="str">
            <v>Tennessee Martin</v>
          </cell>
          <cell r="E1287" t="str">
            <v>OVC</v>
          </cell>
        </row>
        <row r="1288">
          <cell r="D1288" t="str">
            <v>Southern</v>
          </cell>
          <cell r="E1288" t="str">
            <v>SWAC</v>
          </cell>
        </row>
        <row r="1289">
          <cell r="D1289" t="str">
            <v>Loyola MD</v>
          </cell>
          <cell r="E1289" t="str">
            <v>MAAC</v>
          </cell>
        </row>
        <row r="1290">
          <cell r="D1290" t="str">
            <v>Northern Colorado</v>
          </cell>
          <cell r="E1290" t="str">
            <v>ind</v>
          </cell>
        </row>
        <row r="1291">
          <cell r="D1291" t="str">
            <v>Idaho St.</v>
          </cell>
          <cell r="E1291" t="str">
            <v>BSky</v>
          </cell>
        </row>
        <row r="1292">
          <cell r="D1292" t="str">
            <v>Mount St. Mary's</v>
          </cell>
          <cell r="E1292" t="str">
            <v>NEC</v>
          </cell>
        </row>
        <row r="1293">
          <cell r="D1293" t="str">
            <v>Hartford</v>
          </cell>
          <cell r="E1293" t="str">
            <v>AE</v>
          </cell>
        </row>
        <row r="1294">
          <cell r="D1294" t="str">
            <v>Cal Poly</v>
          </cell>
          <cell r="E1294" t="str">
            <v>BW</v>
          </cell>
        </row>
        <row r="1295">
          <cell r="D1295" t="str">
            <v>James Madison</v>
          </cell>
          <cell r="E1295" t="str">
            <v>CAA</v>
          </cell>
        </row>
        <row r="1296">
          <cell r="D1296" t="str">
            <v>Bethune Cookman</v>
          </cell>
          <cell r="E1296" t="str">
            <v>MEAC</v>
          </cell>
        </row>
        <row r="1297">
          <cell r="D1297" t="str">
            <v>Texas Southern</v>
          </cell>
          <cell r="E1297" t="str">
            <v>SWAC</v>
          </cell>
        </row>
        <row r="1298">
          <cell r="D1298" t="str">
            <v>Sacred Heart</v>
          </cell>
          <cell r="E1298" t="str">
            <v>NEC</v>
          </cell>
        </row>
        <row r="1299">
          <cell r="D1299" t="str">
            <v>VMI</v>
          </cell>
          <cell r="E1299" t="str">
            <v>BSth</v>
          </cell>
        </row>
        <row r="1300">
          <cell r="D1300" t="str">
            <v>Nicholls St.</v>
          </cell>
          <cell r="E1300" t="str">
            <v>Slnd</v>
          </cell>
        </row>
        <row r="1301">
          <cell r="D1301" t="str">
            <v>Youngstown St.</v>
          </cell>
          <cell r="E1301" t="str">
            <v>Horz</v>
          </cell>
        </row>
        <row r="1302">
          <cell r="D1302" t="str">
            <v>Centenary</v>
          </cell>
          <cell r="E1302" t="str">
            <v>MCon</v>
          </cell>
        </row>
        <row r="1303">
          <cell r="D1303" t="str">
            <v>North Carolina A&amp;T</v>
          </cell>
          <cell r="E1303" t="str">
            <v>MEAC</v>
          </cell>
        </row>
        <row r="1304">
          <cell r="D1304" t="str">
            <v>St. Bonaventure</v>
          </cell>
          <cell r="E1304" t="str">
            <v>A10</v>
          </cell>
        </row>
        <row r="1305">
          <cell r="D1305" t="str">
            <v>Arkansas Pine Bluff</v>
          </cell>
          <cell r="E1305" t="str">
            <v>SWAC</v>
          </cell>
        </row>
        <row r="1306">
          <cell r="D1306" t="str">
            <v>Campbell</v>
          </cell>
          <cell r="E1306" t="str">
            <v>ASun</v>
          </cell>
        </row>
        <row r="1307">
          <cell r="D1307" t="str">
            <v>Howard</v>
          </cell>
          <cell r="E1307" t="str">
            <v>MEAC</v>
          </cell>
        </row>
        <row r="1308">
          <cell r="D1308" t="str">
            <v>Army</v>
          </cell>
          <cell r="E1308" t="str">
            <v>Pat</v>
          </cell>
        </row>
        <row r="1309">
          <cell r="D1309" t="str">
            <v>Prairie View A&amp;M</v>
          </cell>
          <cell r="E1309" t="str">
            <v>SWAC</v>
          </cell>
        </row>
        <row r="1310">
          <cell r="D1310" t="str">
            <v>Alcorn St.</v>
          </cell>
          <cell r="E1310" t="str">
            <v>SWAC</v>
          </cell>
        </row>
        <row r="1311">
          <cell r="D1311" t="str">
            <v>Longwood</v>
          </cell>
          <cell r="E1311" t="str">
            <v>ind</v>
          </cell>
        </row>
        <row r="1312">
          <cell r="D1312" t="str">
            <v>Savannah St.</v>
          </cell>
          <cell r="E1312" t="str">
            <v>ind</v>
          </cell>
        </row>
        <row r="1313">
          <cell r="D1313" t="str">
            <v>Maryland Eastern Shore</v>
          </cell>
          <cell r="E1313" t="str">
            <v>MEAC</v>
          </cell>
        </row>
        <row r="1314">
          <cell r="D1314" t="str">
            <v>Florida</v>
          </cell>
          <cell r="E1314" t="str">
            <v>SEC</v>
          </cell>
        </row>
        <row r="1315">
          <cell r="D1315" t="str">
            <v>Duke</v>
          </cell>
          <cell r="E1315" t="str">
            <v>ACC</v>
          </cell>
        </row>
        <row r="1316">
          <cell r="D1316" t="str">
            <v>Texas</v>
          </cell>
          <cell r="E1316" t="str">
            <v>B12</v>
          </cell>
        </row>
        <row r="1317">
          <cell r="D1317" t="str">
            <v>Connecticut</v>
          </cell>
          <cell r="E1317" t="str">
            <v>BE</v>
          </cell>
        </row>
        <row r="1318">
          <cell r="D1318" t="str">
            <v>Villanova</v>
          </cell>
          <cell r="E1318" t="str">
            <v>BE</v>
          </cell>
        </row>
        <row r="1319">
          <cell r="D1319" t="str">
            <v>Memphis</v>
          </cell>
          <cell r="E1319" t="str">
            <v>CUSA</v>
          </cell>
        </row>
        <row r="1320">
          <cell r="D1320" t="str">
            <v>UCLA</v>
          </cell>
          <cell r="E1320" t="str">
            <v>P10</v>
          </cell>
        </row>
        <row r="1321">
          <cell r="D1321" t="str">
            <v>Kansas</v>
          </cell>
          <cell r="E1321" t="str">
            <v>B12</v>
          </cell>
        </row>
        <row r="1322">
          <cell r="D1322" t="str">
            <v>Illinois</v>
          </cell>
          <cell r="E1322" t="str">
            <v>B10</v>
          </cell>
        </row>
        <row r="1323">
          <cell r="D1323" t="str">
            <v>North Carolina</v>
          </cell>
          <cell r="E1323" t="str">
            <v>ACC</v>
          </cell>
        </row>
        <row r="1324">
          <cell r="D1324" t="str">
            <v>LSU</v>
          </cell>
          <cell r="E1324" t="str">
            <v>SEC</v>
          </cell>
        </row>
        <row r="1325">
          <cell r="D1325" t="str">
            <v>Pittsburgh</v>
          </cell>
          <cell r="E1325" t="str">
            <v>BE</v>
          </cell>
        </row>
        <row r="1326">
          <cell r="D1326" t="str">
            <v>Georgetown</v>
          </cell>
          <cell r="E1326" t="str">
            <v>BE</v>
          </cell>
        </row>
        <row r="1327">
          <cell r="D1327" t="str">
            <v>Ohio St.</v>
          </cell>
          <cell r="E1327" t="str">
            <v>B10</v>
          </cell>
        </row>
        <row r="1328">
          <cell r="D1328" t="str">
            <v>Washington</v>
          </cell>
          <cell r="E1328" t="str">
            <v>P10</v>
          </cell>
        </row>
        <row r="1329">
          <cell r="D1329" t="str">
            <v>West Virginia</v>
          </cell>
          <cell r="E1329" t="str">
            <v>BE</v>
          </cell>
        </row>
        <row r="1330">
          <cell r="D1330" t="str">
            <v>Tennessee</v>
          </cell>
          <cell r="E1330" t="str">
            <v>SEC</v>
          </cell>
        </row>
        <row r="1331">
          <cell r="D1331" t="str">
            <v>Boston College</v>
          </cell>
          <cell r="E1331" t="str">
            <v>ACC</v>
          </cell>
        </row>
        <row r="1332">
          <cell r="D1332" t="str">
            <v>South Carolina</v>
          </cell>
          <cell r="E1332" t="str">
            <v>SEC</v>
          </cell>
        </row>
        <row r="1333">
          <cell r="D1333" t="str">
            <v>Arkansas</v>
          </cell>
          <cell r="E1333" t="str">
            <v>SEC</v>
          </cell>
        </row>
        <row r="1334">
          <cell r="D1334" t="str">
            <v>Iowa</v>
          </cell>
          <cell r="E1334" t="str">
            <v>B10</v>
          </cell>
        </row>
        <row r="1335">
          <cell r="D1335" t="str">
            <v>George Mason</v>
          </cell>
          <cell r="E1335" t="str">
            <v>CAA</v>
          </cell>
        </row>
        <row r="1336">
          <cell r="D1336" t="str">
            <v>Arizona</v>
          </cell>
          <cell r="E1336" t="str">
            <v>P10</v>
          </cell>
        </row>
        <row r="1337">
          <cell r="D1337" t="str">
            <v>Kentucky</v>
          </cell>
          <cell r="E1337" t="str">
            <v>SEC</v>
          </cell>
        </row>
        <row r="1338">
          <cell r="D1338" t="str">
            <v>Bradley</v>
          </cell>
          <cell r="E1338" t="str">
            <v>MVC</v>
          </cell>
        </row>
        <row r="1339">
          <cell r="D1339" t="str">
            <v>Wichita St.</v>
          </cell>
          <cell r="E1339" t="str">
            <v>MVC</v>
          </cell>
        </row>
        <row r="1340">
          <cell r="D1340" t="str">
            <v>Michigan St.</v>
          </cell>
          <cell r="E1340" t="str">
            <v>B10</v>
          </cell>
        </row>
        <row r="1341">
          <cell r="D1341" t="str">
            <v>Michigan</v>
          </cell>
          <cell r="E1341" t="str">
            <v>B10</v>
          </cell>
        </row>
        <row r="1342">
          <cell r="D1342" t="str">
            <v>Notre Dame</v>
          </cell>
          <cell r="E1342" t="str">
            <v>BE</v>
          </cell>
        </row>
        <row r="1343">
          <cell r="D1343" t="str">
            <v>North Carolina St.</v>
          </cell>
          <cell r="E1343" t="str">
            <v>ACC</v>
          </cell>
        </row>
        <row r="1344">
          <cell r="D1344" t="str">
            <v>Texas A&amp;M</v>
          </cell>
          <cell r="E1344" t="str">
            <v>B12</v>
          </cell>
        </row>
        <row r="1345">
          <cell r="D1345" t="str">
            <v>Northern Iowa</v>
          </cell>
          <cell r="E1345" t="str">
            <v>MVC</v>
          </cell>
        </row>
        <row r="1346">
          <cell r="D1346" t="str">
            <v>Gonzaga</v>
          </cell>
          <cell r="E1346" t="str">
            <v>WCC</v>
          </cell>
        </row>
        <row r="1347">
          <cell r="D1347" t="str">
            <v>Indiana</v>
          </cell>
          <cell r="E1347" t="str">
            <v>B10</v>
          </cell>
        </row>
        <row r="1348">
          <cell r="D1348" t="str">
            <v>Missouri St.</v>
          </cell>
          <cell r="E1348" t="str">
            <v>MVC</v>
          </cell>
        </row>
        <row r="1349">
          <cell r="D1349" t="str">
            <v>Marquette</v>
          </cell>
          <cell r="E1349" t="str">
            <v>BE</v>
          </cell>
        </row>
        <row r="1350">
          <cell r="D1350" t="str">
            <v>Nevada</v>
          </cell>
          <cell r="E1350" t="str">
            <v>WAC</v>
          </cell>
        </row>
        <row r="1351">
          <cell r="D1351" t="str">
            <v>Florida St.</v>
          </cell>
          <cell r="E1351" t="str">
            <v>ACC</v>
          </cell>
        </row>
        <row r="1352">
          <cell r="D1352" t="str">
            <v>Wisconsin</v>
          </cell>
          <cell r="E1352" t="str">
            <v>B10</v>
          </cell>
        </row>
        <row r="1353">
          <cell r="D1353" t="str">
            <v>Air Force</v>
          </cell>
          <cell r="E1353" t="str">
            <v>MWC</v>
          </cell>
        </row>
        <row r="1354">
          <cell r="D1354" t="str">
            <v>Saint Joseph's</v>
          </cell>
          <cell r="E1354" t="str">
            <v>A10</v>
          </cell>
        </row>
        <row r="1355">
          <cell r="D1355" t="str">
            <v>UNC Wilmington</v>
          </cell>
          <cell r="E1355" t="str">
            <v>CAA</v>
          </cell>
        </row>
        <row r="1356">
          <cell r="D1356" t="str">
            <v>George Washington</v>
          </cell>
          <cell r="E1356" t="str">
            <v>A10</v>
          </cell>
        </row>
        <row r="1357">
          <cell r="D1357" t="str">
            <v>Cincinnati</v>
          </cell>
          <cell r="E1357" t="str">
            <v>BE</v>
          </cell>
        </row>
        <row r="1358">
          <cell r="D1358" t="str">
            <v>Oklahoma</v>
          </cell>
          <cell r="E1358" t="str">
            <v>B12</v>
          </cell>
        </row>
        <row r="1359">
          <cell r="D1359" t="str">
            <v>Louisville</v>
          </cell>
          <cell r="E1359" t="str">
            <v>BE</v>
          </cell>
        </row>
        <row r="1360">
          <cell r="D1360" t="str">
            <v>California</v>
          </cell>
          <cell r="E1360" t="str">
            <v>P10</v>
          </cell>
        </row>
        <row r="1361">
          <cell r="D1361" t="str">
            <v>Southern Illinois</v>
          </cell>
          <cell r="E1361" t="str">
            <v>MVC</v>
          </cell>
        </row>
        <row r="1362">
          <cell r="D1362" t="str">
            <v>Vanderbilt</v>
          </cell>
          <cell r="E1362" t="str">
            <v>SEC</v>
          </cell>
        </row>
        <row r="1363">
          <cell r="D1363" t="str">
            <v>Syracuse</v>
          </cell>
          <cell r="E1363" t="str">
            <v>BE</v>
          </cell>
        </row>
        <row r="1364">
          <cell r="D1364" t="str">
            <v>Creighton</v>
          </cell>
          <cell r="E1364" t="str">
            <v>MVC</v>
          </cell>
        </row>
        <row r="1365">
          <cell r="D1365" t="str">
            <v>San Diego St.</v>
          </cell>
          <cell r="E1365" t="str">
            <v>MWC</v>
          </cell>
        </row>
        <row r="1366">
          <cell r="D1366" t="str">
            <v>Oklahoma St.</v>
          </cell>
          <cell r="E1366" t="str">
            <v>B12</v>
          </cell>
        </row>
        <row r="1367">
          <cell r="D1367" t="str">
            <v>Xavier</v>
          </cell>
          <cell r="E1367" t="str">
            <v>A10</v>
          </cell>
        </row>
        <row r="1368">
          <cell r="D1368" t="str">
            <v>Miami FL</v>
          </cell>
          <cell r="E1368" t="str">
            <v>ACC</v>
          </cell>
        </row>
        <row r="1369">
          <cell r="D1369" t="str">
            <v>UAB</v>
          </cell>
          <cell r="E1369" t="str">
            <v>CUSA</v>
          </cell>
        </row>
        <row r="1370">
          <cell r="D1370" t="str">
            <v>Maryland</v>
          </cell>
          <cell r="E1370" t="str">
            <v>ACC</v>
          </cell>
        </row>
        <row r="1371">
          <cell r="D1371" t="str">
            <v>Bucknell</v>
          </cell>
          <cell r="E1371" t="str">
            <v>Pat</v>
          </cell>
        </row>
        <row r="1372">
          <cell r="D1372" t="str">
            <v>Clemson</v>
          </cell>
          <cell r="E1372" t="str">
            <v>ACC</v>
          </cell>
        </row>
        <row r="1373">
          <cell r="D1373" t="str">
            <v>Alabama</v>
          </cell>
          <cell r="E1373" t="str">
            <v>SEC</v>
          </cell>
        </row>
        <row r="1374">
          <cell r="D1374" t="str">
            <v>Butler</v>
          </cell>
          <cell r="E1374" t="str">
            <v>Horz</v>
          </cell>
        </row>
        <row r="1375">
          <cell r="D1375" t="str">
            <v>Milwaukee</v>
          </cell>
          <cell r="E1375" t="str">
            <v>Horz</v>
          </cell>
        </row>
        <row r="1376">
          <cell r="D1376" t="str">
            <v>Hofstra</v>
          </cell>
          <cell r="E1376" t="str">
            <v>CAA</v>
          </cell>
        </row>
        <row r="1377">
          <cell r="D1377" t="str">
            <v>Temple</v>
          </cell>
          <cell r="E1377" t="str">
            <v>A10</v>
          </cell>
        </row>
        <row r="1378">
          <cell r="D1378" t="str">
            <v>Iona</v>
          </cell>
          <cell r="E1378" t="str">
            <v>MAAC</v>
          </cell>
        </row>
        <row r="1379">
          <cell r="D1379" t="str">
            <v>Oregon</v>
          </cell>
          <cell r="E1379" t="str">
            <v>P10</v>
          </cell>
        </row>
        <row r="1380">
          <cell r="D1380" t="str">
            <v>Old Dominion</v>
          </cell>
          <cell r="E1380" t="str">
            <v>CAA</v>
          </cell>
        </row>
        <row r="1381">
          <cell r="D1381" t="str">
            <v>Pacific</v>
          </cell>
          <cell r="E1381" t="str">
            <v>BW</v>
          </cell>
        </row>
        <row r="1382">
          <cell r="D1382" t="str">
            <v>Utah St.</v>
          </cell>
          <cell r="E1382" t="str">
            <v>WAC</v>
          </cell>
        </row>
        <row r="1383">
          <cell r="D1383" t="str">
            <v>Kent St.</v>
          </cell>
          <cell r="E1383" t="str">
            <v>MAC</v>
          </cell>
        </row>
        <row r="1384">
          <cell r="D1384" t="str">
            <v>Rutgers</v>
          </cell>
          <cell r="E1384" t="str">
            <v>BE</v>
          </cell>
        </row>
        <row r="1385">
          <cell r="D1385" t="str">
            <v>Colorado</v>
          </cell>
          <cell r="E1385" t="str">
            <v>B12</v>
          </cell>
        </row>
        <row r="1386">
          <cell r="D1386" t="str">
            <v>Winthrop</v>
          </cell>
          <cell r="E1386" t="str">
            <v>BSth</v>
          </cell>
        </row>
        <row r="1387">
          <cell r="D1387" t="str">
            <v>Virginia Tech</v>
          </cell>
          <cell r="E1387" t="str">
            <v>ACC</v>
          </cell>
        </row>
        <row r="1388">
          <cell r="D1388" t="str">
            <v>Houston</v>
          </cell>
          <cell r="E1388" t="str">
            <v>CUSA</v>
          </cell>
        </row>
        <row r="1389">
          <cell r="D1389" t="str">
            <v>Iowa St.</v>
          </cell>
          <cell r="E1389" t="str">
            <v>B12</v>
          </cell>
        </row>
        <row r="1390">
          <cell r="D1390" t="str">
            <v>Kansas St.</v>
          </cell>
          <cell r="E1390" t="str">
            <v>B12</v>
          </cell>
        </row>
        <row r="1391">
          <cell r="D1391" t="str">
            <v>Stanford</v>
          </cell>
          <cell r="E1391" t="str">
            <v>P10</v>
          </cell>
        </row>
        <row r="1392">
          <cell r="D1392" t="str">
            <v>Providence</v>
          </cell>
          <cell r="E1392" t="str">
            <v>BE</v>
          </cell>
        </row>
        <row r="1393">
          <cell r="D1393" t="str">
            <v>Wake Forest</v>
          </cell>
          <cell r="E1393" t="str">
            <v>ACC</v>
          </cell>
        </row>
        <row r="1394">
          <cell r="D1394" t="str">
            <v>Virginia</v>
          </cell>
          <cell r="E1394" t="str">
            <v>ACC</v>
          </cell>
        </row>
        <row r="1395">
          <cell r="D1395" t="str">
            <v>Minnesota</v>
          </cell>
          <cell r="E1395" t="str">
            <v>B10</v>
          </cell>
        </row>
        <row r="1396">
          <cell r="D1396" t="str">
            <v>Akron</v>
          </cell>
          <cell r="E1396" t="str">
            <v>MAC</v>
          </cell>
        </row>
        <row r="1397">
          <cell r="D1397" t="str">
            <v>South Alabama</v>
          </cell>
          <cell r="E1397" t="str">
            <v>SB</v>
          </cell>
        </row>
        <row r="1398">
          <cell r="D1398" t="str">
            <v>UTEP</v>
          </cell>
          <cell r="E1398" t="str">
            <v>CUSA</v>
          </cell>
        </row>
        <row r="1399">
          <cell r="D1399" t="str">
            <v>Seton Hall</v>
          </cell>
          <cell r="E1399" t="str">
            <v>BE</v>
          </cell>
        </row>
        <row r="1400">
          <cell r="D1400" t="str">
            <v>Montana</v>
          </cell>
          <cell r="E1400" t="str">
            <v>BSky</v>
          </cell>
        </row>
        <row r="1401">
          <cell r="D1401" t="str">
            <v>UNLV</v>
          </cell>
          <cell r="E1401" t="str">
            <v>MWC</v>
          </cell>
        </row>
        <row r="1402">
          <cell r="D1402" t="str">
            <v>Murray St.</v>
          </cell>
          <cell r="E1402" t="str">
            <v>OVC</v>
          </cell>
        </row>
        <row r="1403">
          <cell r="D1403" t="str">
            <v>DePaul</v>
          </cell>
          <cell r="E1403" t="str">
            <v>BE</v>
          </cell>
        </row>
        <row r="1404">
          <cell r="D1404" t="str">
            <v>BYU</v>
          </cell>
          <cell r="E1404" t="str">
            <v>MWC</v>
          </cell>
        </row>
        <row r="1405">
          <cell r="D1405" t="str">
            <v>Western Kentucky</v>
          </cell>
          <cell r="E1405" t="str">
            <v>SB</v>
          </cell>
        </row>
        <row r="1406">
          <cell r="D1406" t="str">
            <v>Northwestern St.</v>
          </cell>
          <cell r="E1406" t="str">
            <v>Slnd</v>
          </cell>
        </row>
        <row r="1407">
          <cell r="D1407" t="str">
            <v>Charlotte</v>
          </cell>
          <cell r="E1407" t="str">
            <v>A10</v>
          </cell>
        </row>
        <row r="1408">
          <cell r="D1408" t="str">
            <v>La Salle</v>
          </cell>
          <cell r="E1408" t="str">
            <v>A10</v>
          </cell>
        </row>
        <row r="1409">
          <cell r="D1409" t="str">
            <v>Louisiana Tech</v>
          </cell>
          <cell r="E1409" t="str">
            <v>WAC</v>
          </cell>
        </row>
        <row r="1410">
          <cell r="D1410" t="str">
            <v>Penn</v>
          </cell>
          <cell r="E1410" t="str">
            <v>Ivy</v>
          </cell>
        </row>
        <row r="1411">
          <cell r="D1411" t="str">
            <v>Hawaii</v>
          </cell>
          <cell r="E1411" t="str">
            <v>WAC</v>
          </cell>
        </row>
        <row r="1412">
          <cell r="D1412" t="str">
            <v>Washington St.</v>
          </cell>
          <cell r="E1412" t="str">
            <v>P10</v>
          </cell>
        </row>
        <row r="1413">
          <cell r="D1413" t="str">
            <v>Drexel</v>
          </cell>
          <cell r="E1413" t="str">
            <v>CAA</v>
          </cell>
        </row>
        <row r="1414">
          <cell r="D1414" t="str">
            <v>Miami OH</v>
          </cell>
          <cell r="E1414" t="str">
            <v>MAC</v>
          </cell>
        </row>
        <row r="1415">
          <cell r="D1415" t="str">
            <v>USC</v>
          </cell>
          <cell r="E1415" t="str">
            <v>P10</v>
          </cell>
        </row>
        <row r="1416">
          <cell r="D1416" t="str">
            <v>Georgia Tech</v>
          </cell>
          <cell r="E1416" t="str">
            <v>ACC</v>
          </cell>
        </row>
        <row r="1417">
          <cell r="D1417" t="str">
            <v>VCU</v>
          </cell>
          <cell r="E1417" t="str">
            <v>CAA</v>
          </cell>
        </row>
        <row r="1418">
          <cell r="D1418" t="str">
            <v>Massachusetts</v>
          </cell>
          <cell r="E1418" t="str">
            <v>A10</v>
          </cell>
        </row>
        <row r="1419">
          <cell r="D1419" t="str">
            <v>Saint Mary's</v>
          </cell>
          <cell r="E1419" t="str">
            <v>WCC</v>
          </cell>
        </row>
        <row r="1420">
          <cell r="D1420" t="str">
            <v>Georgia</v>
          </cell>
          <cell r="E1420" t="str">
            <v>SEC</v>
          </cell>
        </row>
        <row r="1421">
          <cell r="D1421" t="str">
            <v>Marist</v>
          </cell>
          <cell r="E1421" t="str">
            <v>MAAC</v>
          </cell>
        </row>
        <row r="1422">
          <cell r="D1422" t="str">
            <v>Ohio</v>
          </cell>
          <cell r="E1422" t="str">
            <v>MAC</v>
          </cell>
        </row>
        <row r="1423">
          <cell r="D1423" t="str">
            <v>Northeastern</v>
          </cell>
          <cell r="E1423" t="str">
            <v>CAA</v>
          </cell>
        </row>
        <row r="1424">
          <cell r="D1424" t="str">
            <v>Nebraska</v>
          </cell>
          <cell r="E1424" t="str">
            <v>B12</v>
          </cell>
        </row>
        <row r="1425">
          <cell r="D1425" t="str">
            <v>Oral Roberts</v>
          </cell>
          <cell r="E1425" t="str">
            <v>MCon</v>
          </cell>
        </row>
        <row r="1426">
          <cell r="D1426" t="str">
            <v>Auburn</v>
          </cell>
          <cell r="E1426" t="str">
            <v>SEC</v>
          </cell>
        </row>
        <row r="1427">
          <cell r="D1427" t="str">
            <v>Mississippi St.</v>
          </cell>
          <cell r="E1427" t="str">
            <v>SEC</v>
          </cell>
        </row>
        <row r="1428">
          <cell r="D1428" t="str">
            <v>New Mexico</v>
          </cell>
          <cell r="E1428" t="str">
            <v>MWC</v>
          </cell>
        </row>
        <row r="1429">
          <cell r="D1429" t="str">
            <v>Penn St.</v>
          </cell>
          <cell r="E1429" t="str">
            <v>B10</v>
          </cell>
        </row>
        <row r="1430">
          <cell r="D1430" t="str">
            <v>St. John's</v>
          </cell>
          <cell r="E1430" t="str">
            <v>BE</v>
          </cell>
        </row>
        <row r="1431">
          <cell r="D1431" t="str">
            <v>Toledo</v>
          </cell>
          <cell r="E1431" t="str">
            <v>MAC</v>
          </cell>
        </row>
        <row r="1432">
          <cell r="D1432" t="str">
            <v>San Diego</v>
          </cell>
          <cell r="E1432" t="str">
            <v>WCC</v>
          </cell>
        </row>
        <row r="1433">
          <cell r="D1433" t="str">
            <v>Northern Illinois</v>
          </cell>
          <cell r="E1433" t="str">
            <v>MAC</v>
          </cell>
        </row>
        <row r="1434">
          <cell r="D1434" t="str">
            <v>Texas Tech</v>
          </cell>
          <cell r="E1434" t="str">
            <v>B12</v>
          </cell>
        </row>
        <row r="1435">
          <cell r="D1435" t="str">
            <v>Davidson</v>
          </cell>
          <cell r="E1435" t="str">
            <v>SC</v>
          </cell>
        </row>
        <row r="1436">
          <cell r="D1436" t="str">
            <v>Northwestern</v>
          </cell>
          <cell r="E1436" t="str">
            <v>B10</v>
          </cell>
        </row>
        <row r="1437">
          <cell r="D1437" t="str">
            <v>Texas A&amp;M Corpus Chris</v>
          </cell>
          <cell r="E1437" t="str">
            <v>ind</v>
          </cell>
        </row>
        <row r="1438">
          <cell r="D1438" t="str">
            <v>Saint Louis</v>
          </cell>
          <cell r="E1438" t="str">
            <v>A10</v>
          </cell>
        </row>
        <row r="1439">
          <cell r="D1439" t="str">
            <v>New Mexico St.</v>
          </cell>
          <cell r="E1439" t="str">
            <v>WAC</v>
          </cell>
        </row>
        <row r="1440">
          <cell r="D1440" t="str">
            <v>Fordham</v>
          </cell>
          <cell r="E1440" t="str">
            <v>A10</v>
          </cell>
        </row>
        <row r="1441">
          <cell r="D1441" t="str">
            <v>Colorado St.</v>
          </cell>
          <cell r="E1441" t="str">
            <v>MWC</v>
          </cell>
        </row>
        <row r="1442">
          <cell r="D1442" t="str">
            <v>Holy Cross</v>
          </cell>
          <cell r="E1442" t="str">
            <v>Pat</v>
          </cell>
        </row>
        <row r="1443">
          <cell r="D1443" t="str">
            <v>UC Irvine</v>
          </cell>
          <cell r="E1443" t="str">
            <v>BW</v>
          </cell>
        </row>
        <row r="1444">
          <cell r="D1444" t="str">
            <v>Dayton</v>
          </cell>
          <cell r="E1444" t="str">
            <v>A10</v>
          </cell>
        </row>
        <row r="1445">
          <cell r="D1445" t="str">
            <v>Siena</v>
          </cell>
          <cell r="E1445" t="str">
            <v>MAAC</v>
          </cell>
        </row>
        <row r="1446">
          <cell r="D1446" t="str">
            <v>Samford</v>
          </cell>
          <cell r="E1446" t="str">
            <v>OVC</v>
          </cell>
        </row>
        <row r="1447">
          <cell r="D1447" t="str">
            <v>Manhattan</v>
          </cell>
          <cell r="E1447" t="str">
            <v>MAAC</v>
          </cell>
        </row>
        <row r="1448">
          <cell r="D1448" t="str">
            <v>Loyola Marymount</v>
          </cell>
          <cell r="E1448" t="str">
            <v>WCC</v>
          </cell>
        </row>
        <row r="1449">
          <cell r="D1449" t="str">
            <v>Drake</v>
          </cell>
          <cell r="E1449" t="str">
            <v>MVC</v>
          </cell>
        </row>
        <row r="1450">
          <cell r="D1450" t="str">
            <v>Fresno St.</v>
          </cell>
          <cell r="E1450" t="str">
            <v>WAC</v>
          </cell>
        </row>
        <row r="1451">
          <cell r="D1451" t="str">
            <v>Albany</v>
          </cell>
          <cell r="E1451" t="str">
            <v>AE</v>
          </cell>
        </row>
        <row r="1452">
          <cell r="D1452" t="str">
            <v>Buffalo</v>
          </cell>
          <cell r="E1452" t="str">
            <v>MAC</v>
          </cell>
        </row>
        <row r="1453">
          <cell r="D1453" t="str">
            <v>Utah</v>
          </cell>
          <cell r="E1453" t="str">
            <v>MWC</v>
          </cell>
        </row>
        <row r="1454">
          <cell r="D1454" t="str">
            <v>Arizona St.</v>
          </cell>
          <cell r="E1454" t="str">
            <v>P10</v>
          </cell>
        </row>
        <row r="1455">
          <cell r="D1455" t="str">
            <v>Wyoming</v>
          </cell>
          <cell r="E1455" t="str">
            <v>MWC</v>
          </cell>
        </row>
        <row r="1456">
          <cell r="D1456" t="str">
            <v>Boise St.</v>
          </cell>
          <cell r="E1456" t="str">
            <v>WAC</v>
          </cell>
        </row>
        <row r="1457">
          <cell r="D1457" t="str">
            <v>Loyola Chicago</v>
          </cell>
          <cell r="E1457" t="str">
            <v>Horz</v>
          </cell>
        </row>
        <row r="1458">
          <cell r="D1458" t="str">
            <v>Long Beach St.</v>
          </cell>
          <cell r="E1458" t="str">
            <v>BW</v>
          </cell>
        </row>
        <row r="1459">
          <cell r="D1459" t="str">
            <v>Saint Peter's</v>
          </cell>
          <cell r="E1459" t="str">
            <v>MAAC</v>
          </cell>
        </row>
        <row r="1460">
          <cell r="D1460" t="str">
            <v>Mississippi</v>
          </cell>
          <cell r="E1460" t="str">
            <v>SEC</v>
          </cell>
        </row>
        <row r="1461">
          <cell r="D1461" t="str">
            <v>Eastern Washington</v>
          </cell>
          <cell r="E1461" t="str">
            <v>BSky</v>
          </cell>
        </row>
        <row r="1462">
          <cell r="D1462" t="str">
            <v>Oregon St.</v>
          </cell>
          <cell r="E1462" t="str">
            <v>P10</v>
          </cell>
        </row>
        <row r="1463">
          <cell r="D1463" t="str">
            <v>Rhode Island</v>
          </cell>
          <cell r="E1463" t="str">
            <v>A10</v>
          </cell>
        </row>
        <row r="1464">
          <cell r="D1464" t="str">
            <v>Missouri</v>
          </cell>
          <cell r="E1464" t="str">
            <v>B12</v>
          </cell>
        </row>
        <row r="1465">
          <cell r="D1465" t="str">
            <v>San Francisco</v>
          </cell>
          <cell r="E1465" t="str">
            <v>WCC</v>
          </cell>
        </row>
        <row r="1466">
          <cell r="D1466" t="str">
            <v>Louisiana Lafayette</v>
          </cell>
          <cell r="E1466" t="str">
            <v>SB</v>
          </cell>
        </row>
        <row r="1467">
          <cell r="D1467" t="str">
            <v>Baylor</v>
          </cell>
          <cell r="E1467" t="str">
            <v>B12</v>
          </cell>
        </row>
        <row r="1468">
          <cell r="D1468" t="str">
            <v>Purdue</v>
          </cell>
          <cell r="E1468" t="str">
            <v>B10</v>
          </cell>
        </row>
        <row r="1469">
          <cell r="D1469" t="str">
            <v>Sacramento St.</v>
          </cell>
          <cell r="E1469" t="str">
            <v>BSky</v>
          </cell>
        </row>
        <row r="1470">
          <cell r="D1470" t="str">
            <v>Northern Arizona</v>
          </cell>
          <cell r="E1470" t="str">
            <v>BSky</v>
          </cell>
        </row>
        <row r="1471">
          <cell r="D1471" t="str">
            <v>Central Connecticut</v>
          </cell>
          <cell r="E1471" t="str">
            <v>NEC</v>
          </cell>
        </row>
        <row r="1472">
          <cell r="D1472" t="str">
            <v>Middle Tennessee</v>
          </cell>
          <cell r="E1472" t="str">
            <v>SB</v>
          </cell>
        </row>
        <row r="1473">
          <cell r="D1473" t="str">
            <v>Santa Clara</v>
          </cell>
          <cell r="E1473" t="str">
            <v>WCC</v>
          </cell>
        </row>
        <row r="1474">
          <cell r="D1474" t="str">
            <v>Georgia Southern</v>
          </cell>
          <cell r="E1474" t="str">
            <v>SC</v>
          </cell>
        </row>
        <row r="1475">
          <cell r="D1475" t="str">
            <v>Portland St.</v>
          </cell>
          <cell r="E1475" t="str">
            <v>BSky</v>
          </cell>
        </row>
        <row r="1476">
          <cell r="D1476" t="str">
            <v>North Dakota St.</v>
          </cell>
          <cell r="E1476" t="str">
            <v>ind</v>
          </cell>
        </row>
        <row r="1477">
          <cell r="D1477" t="str">
            <v>Monmouth</v>
          </cell>
          <cell r="E1477" t="str">
            <v>NEC</v>
          </cell>
        </row>
        <row r="1478">
          <cell r="D1478" t="str">
            <v>Belmont</v>
          </cell>
          <cell r="E1478" t="str">
            <v>ASun</v>
          </cell>
        </row>
        <row r="1479">
          <cell r="D1479" t="str">
            <v>Cal St. Fullerton</v>
          </cell>
          <cell r="E1479" t="str">
            <v>BW</v>
          </cell>
        </row>
        <row r="1480">
          <cell r="D1480" t="str">
            <v>Coastal Carolina</v>
          </cell>
          <cell r="E1480" t="str">
            <v>BSth</v>
          </cell>
        </row>
        <row r="1481">
          <cell r="D1481" t="str">
            <v>Troy</v>
          </cell>
          <cell r="E1481" t="str">
            <v>SB</v>
          </cell>
        </row>
        <row r="1482">
          <cell r="D1482" t="str">
            <v>Illinois St.</v>
          </cell>
          <cell r="E1482" t="str">
            <v>MVC</v>
          </cell>
        </row>
        <row r="1483">
          <cell r="D1483" t="str">
            <v>Illinois Chicago</v>
          </cell>
          <cell r="E1483" t="str">
            <v>Horz</v>
          </cell>
        </row>
        <row r="1484">
          <cell r="D1484" t="str">
            <v>South Florida</v>
          </cell>
          <cell r="E1484" t="str">
            <v>BE</v>
          </cell>
        </row>
        <row r="1485">
          <cell r="D1485" t="str">
            <v>Denver</v>
          </cell>
          <cell r="E1485" t="str">
            <v>SB</v>
          </cell>
        </row>
        <row r="1486">
          <cell r="D1486" t="str">
            <v>Fairleigh Dickinson</v>
          </cell>
          <cell r="E1486" t="str">
            <v>NEC</v>
          </cell>
        </row>
        <row r="1487">
          <cell r="D1487" t="str">
            <v>UC Santa Barbara</v>
          </cell>
          <cell r="E1487" t="str">
            <v>BW</v>
          </cell>
        </row>
        <row r="1488">
          <cell r="D1488" t="str">
            <v>Valparaiso</v>
          </cell>
          <cell r="E1488" t="str">
            <v>MCon</v>
          </cell>
        </row>
        <row r="1489">
          <cell r="D1489" t="str">
            <v>Detroit</v>
          </cell>
          <cell r="E1489" t="str">
            <v>Horz</v>
          </cell>
        </row>
        <row r="1490">
          <cell r="D1490" t="str">
            <v>Lipscomb</v>
          </cell>
          <cell r="E1490" t="str">
            <v>ASun</v>
          </cell>
        </row>
        <row r="1491">
          <cell r="D1491" t="str">
            <v>IUPUI</v>
          </cell>
          <cell r="E1491" t="str">
            <v>MCon</v>
          </cell>
        </row>
        <row r="1492">
          <cell r="D1492" t="str">
            <v>Indiana St.</v>
          </cell>
          <cell r="E1492" t="str">
            <v>MVC</v>
          </cell>
        </row>
        <row r="1493">
          <cell r="D1493" t="str">
            <v>College of Charleston</v>
          </cell>
          <cell r="E1493" t="str">
            <v>SC</v>
          </cell>
        </row>
        <row r="1494">
          <cell r="D1494" t="str">
            <v>Niagara</v>
          </cell>
          <cell r="E1494" t="str">
            <v>MAAC</v>
          </cell>
        </row>
        <row r="1495">
          <cell r="D1495" t="str">
            <v>Sam Houston St.</v>
          </cell>
          <cell r="E1495" t="str">
            <v>Slnd</v>
          </cell>
        </row>
        <row r="1496">
          <cell r="D1496" t="str">
            <v>Wright St.</v>
          </cell>
          <cell r="E1496" t="str">
            <v>Horz</v>
          </cell>
        </row>
        <row r="1497">
          <cell r="D1497" t="str">
            <v>Loyola MD</v>
          </cell>
          <cell r="E1497" t="str">
            <v>MAAC</v>
          </cell>
        </row>
        <row r="1498">
          <cell r="D1498" t="str">
            <v>Stephen F. Austin</v>
          </cell>
          <cell r="E1498" t="str">
            <v>Slnd</v>
          </cell>
        </row>
        <row r="1499">
          <cell r="D1499" t="str">
            <v>Birmingham Southern</v>
          </cell>
          <cell r="E1499" t="str">
            <v>BSth</v>
          </cell>
        </row>
        <row r="1500">
          <cell r="D1500" t="str">
            <v>SMU</v>
          </cell>
          <cell r="E1500" t="str">
            <v>CUSA</v>
          </cell>
        </row>
        <row r="1501">
          <cell r="D1501" t="str">
            <v>Evansville</v>
          </cell>
          <cell r="E1501" t="str">
            <v>MVC</v>
          </cell>
        </row>
        <row r="1502">
          <cell r="D1502" t="str">
            <v>Southeastern Louisiana</v>
          </cell>
          <cell r="E1502" t="str">
            <v>Slnd</v>
          </cell>
        </row>
        <row r="1503">
          <cell r="D1503" t="str">
            <v>UCF</v>
          </cell>
          <cell r="E1503" t="str">
            <v>CUSA</v>
          </cell>
        </row>
        <row r="1504">
          <cell r="D1504" t="str">
            <v>UT Arlington</v>
          </cell>
          <cell r="E1504" t="str">
            <v>Slnd</v>
          </cell>
        </row>
        <row r="1505">
          <cell r="D1505" t="str">
            <v>Lehigh</v>
          </cell>
          <cell r="E1505" t="str">
            <v>Pat</v>
          </cell>
        </row>
        <row r="1506">
          <cell r="D1506" t="str">
            <v>Green Bay</v>
          </cell>
          <cell r="E1506" t="str">
            <v>Horz</v>
          </cell>
        </row>
        <row r="1507">
          <cell r="D1507" t="str">
            <v>Binghamton</v>
          </cell>
          <cell r="E1507" t="str">
            <v>AE</v>
          </cell>
        </row>
        <row r="1508">
          <cell r="D1508" t="str">
            <v>Austin Peay</v>
          </cell>
          <cell r="E1508" t="str">
            <v>OVC</v>
          </cell>
        </row>
        <row r="1509">
          <cell r="D1509" t="str">
            <v>Vermont</v>
          </cell>
          <cell r="E1509" t="str">
            <v>AE</v>
          </cell>
        </row>
        <row r="1510">
          <cell r="D1510" t="str">
            <v>Southern</v>
          </cell>
          <cell r="E1510" t="str">
            <v>SWAC</v>
          </cell>
        </row>
        <row r="1511">
          <cell r="D1511" t="str">
            <v>San Jose St.</v>
          </cell>
          <cell r="E1511" t="str">
            <v>WAC</v>
          </cell>
        </row>
        <row r="1512">
          <cell r="D1512" t="str">
            <v>Ball St.</v>
          </cell>
          <cell r="E1512" t="str">
            <v>MAC</v>
          </cell>
        </row>
        <row r="1513">
          <cell r="D1513" t="str">
            <v>Idaho St.</v>
          </cell>
          <cell r="E1513" t="str">
            <v>BSky</v>
          </cell>
        </row>
        <row r="1514">
          <cell r="D1514" t="str">
            <v>Delaware St.</v>
          </cell>
          <cell r="E1514" t="str">
            <v>MEAC</v>
          </cell>
        </row>
        <row r="1515">
          <cell r="D1515" t="str">
            <v>Tennessee Tech</v>
          </cell>
          <cell r="E1515" t="str">
            <v>OVC</v>
          </cell>
        </row>
        <row r="1516">
          <cell r="D1516" t="str">
            <v>Boston University</v>
          </cell>
          <cell r="E1516" t="str">
            <v>AE</v>
          </cell>
        </row>
        <row r="1517">
          <cell r="D1517" t="str">
            <v>Pepperdine</v>
          </cell>
          <cell r="E1517" t="str">
            <v>WCC</v>
          </cell>
        </row>
        <row r="1518">
          <cell r="D1518" t="str">
            <v>Jacksonville St.</v>
          </cell>
          <cell r="E1518" t="str">
            <v>OVC</v>
          </cell>
        </row>
        <row r="1519">
          <cell r="D1519" t="str">
            <v>Lamar</v>
          </cell>
          <cell r="E1519" t="str">
            <v>Slnd</v>
          </cell>
        </row>
        <row r="1520">
          <cell r="D1520" t="str">
            <v>North Texas</v>
          </cell>
          <cell r="E1520" t="str">
            <v>SB</v>
          </cell>
        </row>
        <row r="1521">
          <cell r="D1521" t="str">
            <v>Tennessee St.</v>
          </cell>
          <cell r="E1521" t="str">
            <v>OVC</v>
          </cell>
        </row>
        <row r="1522">
          <cell r="D1522" t="str">
            <v>Tulane</v>
          </cell>
          <cell r="E1522" t="str">
            <v>CUSA</v>
          </cell>
        </row>
        <row r="1523">
          <cell r="D1523" t="str">
            <v>Canisius</v>
          </cell>
          <cell r="E1523" t="str">
            <v>MAAC</v>
          </cell>
        </row>
        <row r="1524">
          <cell r="D1524" t="str">
            <v>Tulsa</v>
          </cell>
          <cell r="E1524" t="str">
            <v>CUSA</v>
          </cell>
        </row>
        <row r="1525">
          <cell r="D1525" t="str">
            <v>Portland</v>
          </cell>
          <cell r="E1525" t="str">
            <v>WCC</v>
          </cell>
        </row>
        <row r="1526">
          <cell r="D1526" t="str">
            <v>High Point</v>
          </cell>
          <cell r="E1526" t="str">
            <v>BSth</v>
          </cell>
        </row>
        <row r="1527">
          <cell r="D1527" t="str">
            <v>Montana St.</v>
          </cell>
          <cell r="E1527" t="str">
            <v>BSky</v>
          </cell>
        </row>
        <row r="1528">
          <cell r="D1528" t="str">
            <v>Arkansas Little Rock</v>
          </cell>
          <cell r="E1528" t="str">
            <v>SB</v>
          </cell>
        </row>
        <row r="1529">
          <cell r="D1529" t="str">
            <v>Arkansas St.</v>
          </cell>
          <cell r="E1529" t="str">
            <v>SB</v>
          </cell>
        </row>
        <row r="1530">
          <cell r="D1530" t="str">
            <v>Rice</v>
          </cell>
          <cell r="E1530" t="str">
            <v>CUSA</v>
          </cell>
        </row>
        <row r="1531">
          <cell r="D1531" t="str">
            <v>McNeese St.</v>
          </cell>
          <cell r="E1531" t="str">
            <v>Slnd</v>
          </cell>
        </row>
        <row r="1532">
          <cell r="D1532" t="str">
            <v>Georgia St.</v>
          </cell>
          <cell r="E1532" t="str">
            <v>CAA</v>
          </cell>
        </row>
        <row r="1533">
          <cell r="D1533" t="str">
            <v>East Tennessee St.</v>
          </cell>
          <cell r="E1533" t="str">
            <v>ASun</v>
          </cell>
        </row>
        <row r="1534">
          <cell r="D1534" t="str">
            <v>Delaware</v>
          </cell>
          <cell r="E1534" t="str">
            <v>CAA</v>
          </cell>
        </row>
        <row r="1535">
          <cell r="D1535" t="str">
            <v>Tennessee Martin</v>
          </cell>
          <cell r="E1535" t="str">
            <v>OVC</v>
          </cell>
        </row>
        <row r="1536">
          <cell r="D1536" t="str">
            <v>Marshall</v>
          </cell>
          <cell r="E1536" t="str">
            <v>CUSA</v>
          </cell>
        </row>
        <row r="1537">
          <cell r="D1537" t="str">
            <v>Furman</v>
          </cell>
          <cell r="E1537" t="str">
            <v>SC</v>
          </cell>
        </row>
        <row r="1538">
          <cell r="D1538" t="str">
            <v>Fairfield</v>
          </cell>
          <cell r="E1538" t="str">
            <v>MAAC</v>
          </cell>
        </row>
        <row r="1539">
          <cell r="D1539" t="str">
            <v>UTSA</v>
          </cell>
          <cell r="E1539" t="str">
            <v>Slnd</v>
          </cell>
        </row>
        <row r="1540">
          <cell r="D1540" t="str">
            <v>Elon</v>
          </cell>
          <cell r="E1540" t="str">
            <v>SC</v>
          </cell>
        </row>
        <row r="1541">
          <cell r="D1541" t="str">
            <v>Utah Valley St.</v>
          </cell>
          <cell r="E1541" t="str">
            <v>ind</v>
          </cell>
        </row>
        <row r="1542">
          <cell r="D1542" t="str">
            <v>Rider</v>
          </cell>
          <cell r="E1542" t="str">
            <v>MAAC</v>
          </cell>
        </row>
        <row r="1543">
          <cell r="D1543" t="str">
            <v>Radford</v>
          </cell>
          <cell r="E1543" t="str">
            <v>BSth</v>
          </cell>
        </row>
        <row r="1544">
          <cell r="D1544" t="str">
            <v>New Orleans</v>
          </cell>
          <cell r="E1544" t="str">
            <v>SB</v>
          </cell>
        </row>
        <row r="1545">
          <cell r="D1545" t="str">
            <v>Western Michigan</v>
          </cell>
          <cell r="E1545" t="str">
            <v>MAC</v>
          </cell>
        </row>
        <row r="1546">
          <cell r="D1546" t="str">
            <v>Cornell</v>
          </cell>
          <cell r="E1546" t="str">
            <v>Ivy</v>
          </cell>
        </row>
        <row r="1547">
          <cell r="D1547" t="str">
            <v>Chicago St.</v>
          </cell>
          <cell r="E1547" t="str">
            <v>MCon</v>
          </cell>
        </row>
        <row r="1548">
          <cell r="D1548" t="str">
            <v>William &amp; Mary</v>
          </cell>
          <cell r="E1548" t="str">
            <v>CAA</v>
          </cell>
        </row>
        <row r="1549">
          <cell r="D1549" t="str">
            <v>Chattanooga</v>
          </cell>
          <cell r="E1549" t="str">
            <v>SC</v>
          </cell>
        </row>
        <row r="1550">
          <cell r="D1550" t="str">
            <v>St. Bonaventure</v>
          </cell>
          <cell r="E1550" t="str">
            <v>A10</v>
          </cell>
        </row>
        <row r="1551">
          <cell r="D1551" t="str">
            <v>Appalachian St.</v>
          </cell>
          <cell r="E1551" t="str">
            <v>SC</v>
          </cell>
        </row>
        <row r="1552">
          <cell r="D1552" t="str">
            <v>TCU</v>
          </cell>
          <cell r="E1552" t="str">
            <v>MWC</v>
          </cell>
        </row>
        <row r="1553">
          <cell r="D1553" t="str">
            <v>Robert Morris</v>
          </cell>
          <cell r="E1553" t="str">
            <v>NEC</v>
          </cell>
        </row>
        <row r="1554">
          <cell r="D1554" t="str">
            <v>Hartford</v>
          </cell>
          <cell r="E1554" t="str">
            <v>AE</v>
          </cell>
        </row>
        <row r="1555">
          <cell r="D1555" t="str">
            <v>Mount St. Mary's</v>
          </cell>
          <cell r="E1555" t="str">
            <v>NEC</v>
          </cell>
        </row>
        <row r="1556">
          <cell r="D1556" t="str">
            <v>Cleveland St.</v>
          </cell>
          <cell r="E1556" t="str">
            <v>Horz</v>
          </cell>
        </row>
        <row r="1557">
          <cell r="D1557" t="str">
            <v>Western Carolina</v>
          </cell>
          <cell r="E1557" t="str">
            <v>SC</v>
          </cell>
        </row>
        <row r="1558">
          <cell r="D1558" t="str">
            <v>Florida Atlantic</v>
          </cell>
          <cell r="E1558" t="str">
            <v>ASun</v>
          </cell>
        </row>
        <row r="1559">
          <cell r="D1559" t="str">
            <v>Richmond</v>
          </cell>
          <cell r="E1559" t="str">
            <v>A10</v>
          </cell>
        </row>
        <row r="1560">
          <cell r="D1560" t="str">
            <v>Cal Poly</v>
          </cell>
          <cell r="E1560" t="str">
            <v>BW</v>
          </cell>
        </row>
        <row r="1561">
          <cell r="D1561" t="str">
            <v>Southern Utah</v>
          </cell>
          <cell r="E1561" t="str">
            <v>MCon</v>
          </cell>
        </row>
        <row r="1562">
          <cell r="D1562" t="str">
            <v>Towson</v>
          </cell>
          <cell r="E1562" t="str">
            <v>CAA</v>
          </cell>
        </row>
        <row r="1563">
          <cell r="D1563" t="str">
            <v>Weber St.</v>
          </cell>
          <cell r="E1563" t="str">
            <v>BSky</v>
          </cell>
        </row>
        <row r="1564">
          <cell r="D1564" t="str">
            <v>Wofford</v>
          </cell>
          <cell r="E1564" t="str">
            <v>SC</v>
          </cell>
        </row>
        <row r="1565">
          <cell r="D1565" t="str">
            <v>Youngstown St.</v>
          </cell>
          <cell r="E1565" t="str">
            <v>Horz</v>
          </cell>
        </row>
        <row r="1566">
          <cell r="D1566" t="str">
            <v>Quinnipiac</v>
          </cell>
          <cell r="E1566" t="str">
            <v>NEC</v>
          </cell>
        </row>
        <row r="1567">
          <cell r="D1567" t="str">
            <v>Wagner</v>
          </cell>
          <cell r="E1567" t="str">
            <v>NEC</v>
          </cell>
        </row>
        <row r="1568">
          <cell r="D1568" t="str">
            <v>Harvard</v>
          </cell>
          <cell r="E1568" t="str">
            <v>Ivy</v>
          </cell>
        </row>
        <row r="1569">
          <cell r="D1569" t="str">
            <v>Sacred Heart</v>
          </cell>
          <cell r="E1569" t="str">
            <v>NEC</v>
          </cell>
        </row>
        <row r="1570">
          <cell r="D1570" t="str">
            <v>American</v>
          </cell>
          <cell r="E1570" t="str">
            <v>Pat</v>
          </cell>
        </row>
        <row r="1571">
          <cell r="D1571" t="str">
            <v>Charleston Southern</v>
          </cell>
          <cell r="E1571" t="str">
            <v>BSth</v>
          </cell>
        </row>
        <row r="1572">
          <cell r="D1572" t="str">
            <v>Yale</v>
          </cell>
          <cell r="E1572" t="str">
            <v>Ivy</v>
          </cell>
        </row>
        <row r="1573">
          <cell r="D1573" t="str">
            <v>Bowling Green</v>
          </cell>
          <cell r="E1573" t="str">
            <v>MAC</v>
          </cell>
        </row>
        <row r="1574">
          <cell r="D1574" t="str">
            <v>Eastern Kentucky</v>
          </cell>
          <cell r="E1574" t="str">
            <v>OVC</v>
          </cell>
        </row>
        <row r="1575">
          <cell r="D1575" t="str">
            <v>Cal St. Northridge</v>
          </cell>
          <cell r="E1575" t="str">
            <v>BW</v>
          </cell>
        </row>
        <row r="1576">
          <cell r="D1576" t="str">
            <v>Gardner Webb</v>
          </cell>
          <cell r="E1576" t="str">
            <v>ASun</v>
          </cell>
        </row>
        <row r="1577">
          <cell r="D1577" t="str">
            <v>Eastern Michigan</v>
          </cell>
          <cell r="E1577" t="str">
            <v>MAC</v>
          </cell>
        </row>
        <row r="1578">
          <cell r="D1578" t="str">
            <v>Princeton</v>
          </cell>
          <cell r="E1578" t="str">
            <v>Ivy</v>
          </cell>
        </row>
        <row r="1579">
          <cell r="D1579" t="str">
            <v>UMBC</v>
          </cell>
          <cell r="E1579" t="str">
            <v>AE</v>
          </cell>
        </row>
        <row r="1580">
          <cell r="D1580" t="str">
            <v>St. Francis NY</v>
          </cell>
          <cell r="E1580" t="str">
            <v>NEC</v>
          </cell>
        </row>
        <row r="1581">
          <cell r="D1581" t="str">
            <v>Alabama A&amp;M</v>
          </cell>
          <cell r="E1581" t="str">
            <v>SWAC</v>
          </cell>
        </row>
        <row r="1582">
          <cell r="D1582" t="str">
            <v>Jackson St.</v>
          </cell>
          <cell r="E1582" t="str">
            <v>SWAC</v>
          </cell>
        </row>
        <row r="1583">
          <cell r="D1583" t="str">
            <v>Oakland</v>
          </cell>
          <cell r="E1583" t="str">
            <v>MCon</v>
          </cell>
        </row>
        <row r="1584">
          <cell r="D1584" t="str">
            <v>Hampton</v>
          </cell>
          <cell r="E1584" t="str">
            <v>MEAC</v>
          </cell>
        </row>
        <row r="1585">
          <cell r="D1585" t="str">
            <v>East Carolina</v>
          </cell>
          <cell r="E1585" t="str">
            <v>CUSA</v>
          </cell>
        </row>
        <row r="1586">
          <cell r="D1586" t="str">
            <v>UNC Greensboro</v>
          </cell>
          <cell r="E1586" t="str">
            <v>SC</v>
          </cell>
        </row>
        <row r="1587">
          <cell r="D1587" t="str">
            <v>FIU</v>
          </cell>
          <cell r="E1587" t="str">
            <v>SB</v>
          </cell>
        </row>
        <row r="1588">
          <cell r="D1588" t="str">
            <v>South Carolina St.</v>
          </cell>
          <cell r="E1588" t="str">
            <v>MEAC</v>
          </cell>
        </row>
        <row r="1589">
          <cell r="D1589" t="str">
            <v>IPFW</v>
          </cell>
          <cell r="E1589" t="str">
            <v>ind</v>
          </cell>
        </row>
        <row r="1590">
          <cell r="D1590" t="str">
            <v>New Hampshire</v>
          </cell>
          <cell r="E1590" t="str">
            <v>AE</v>
          </cell>
        </row>
        <row r="1591">
          <cell r="D1591" t="str">
            <v>Southern Miss</v>
          </cell>
          <cell r="E1591" t="str">
            <v>CUSA</v>
          </cell>
        </row>
        <row r="1592">
          <cell r="D1592" t="str">
            <v>UMKC</v>
          </cell>
          <cell r="E1592" t="str">
            <v>MCon</v>
          </cell>
        </row>
        <row r="1593">
          <cell r="D1593" t="str">
            <v>Coppin St.</v>
          </cell>
          <cell r="E1593" t="str">
            <v>MEAC</v>
          </cell>
        </row>
        <row r="1594">
          <cell r="D1594" t="str">
            <v>Stetson</v>
          </cell>
          <cell r="E1594" t="str">
            <v>ASun</v>
          </cell>
        </row>
        <row r="1595">
          <cell r="D1595" t="str">
            <v>LIU Brooklyn</v>
          </cell>
          <cell r="E1595" t="str">
            <v>NEC</v>
          </cell>
        </row>
        <row r="1596">
          <cell r="D1596" t="str">
            <v>Louisiana Monroe</v>
          </cell>
          <cell r="E1596" t="str">
            <v>Slnd</v>
          </cell>
        </row>
        <row r="1597">
          <cell r="D1597" t="str">
            <v>Arkansas Pine Bluff</v>
          </cell>
          <cell r="E1597" t="str">
            <v>SWAC</v>
          </cell>
        </row>
        <row r="1598">
          <cell r="D1598" t="str">
            <v>Campbell</v>
          </cell>
          <cell r="E1598" t="str">
            <v>ASun</v>
          </cell>
        </row>
        <row r="1599">
          <cell r="D1599" t="str">
            <v>Colgate</v>
          </cell>
          <cell r="E1599" t="str">
            <v>Pat</v>
          </cell>
        </row>
        <row r="1600">
          <cell r="D1600" t="str">
            <v>UC Davis</v>
          </cell>
          <cell r="E1600" t="str">
            <v>ind</v>
          </cell>
        </row>
        <row r="1601">
          <cell r="D1601" t="str">
            <v>Norfolk St.</v>
          </cell>
          <cell r="E1601" t="str">
            <v>MEAC</v>
          </cell>
        </row>
        <row r="1602">
          <cell r="D1602" t="str">
            <v>Idaho</v>
          </cell>
          <cell r="E1602" t="str">
            <v>WAC</v>
          </cell>
        </row>
        <row r="1603">
          <cell r="D1603" t="str">
            <v>Alabama St.</v>
          </cell>
          <cell r="E1603" t="str">
            <v>SWAC</v>
          </cell>
        </row>
        <row r="1604">
          <cell r="D1604" t="str">
            <v>Florida A&amp;M</v>
          </cell>
          <cell r="E1604" t="str">
            <v>MEAC</v>
          </cell>
        </row>
        <row r="1605">
          <cell r="D1605" t="str">
            <v>Lafayette</v>
          </cell>
          <cell r="E1605" t="str">
            <v>Pat</v>
          </cell>
        </row>
        <row r="1606">
          <cell r="D1606" t="str">
            <v>Maine</v>
          </cell>
          <cell r="E1606" t="str">
            <v>AE</v>
          </cell>
        </row>
        <row r="1607">
          <cell r="D1607" t="str">
            <v>Bethune Cookman</v>
          </cell>
          <cell r="E1607" t="str">
            <v>MEAC</v>
          </cell>
        </row>
        <row r="1608">
          <cell r="D1608" t="str">
            <v>UNC Asheville</v>
          </cell>
          <cell r="E1608" t="str">
            <v>BSth</v>
          </cell>
        </row>
        <row r="1609">
          <cell r="D1609" t="str">
            <v>Brown</v>
          </cell>
          <cell r="E1609" t="str">
            <v>Ivy</v>
          </cell>
        </row>
        <row r="1610">
          <cell r="D1610" t="str">
            <v>Columbia</v>
          </cell>
          <cell r="E1610" t="str">
            <v>Ivy</v>
          </cell>
        </row>
        <row r="1611">
          <cell r="D1611" t="str">
            <v>Western Illinois</v>
          </cell>
          <cell r="E1611" t="str">
            <v>MCon</v>
          </cell>
        </row>
        <row r="1612">
          <cell r="D1612" t="str">
            <v>South Dakota St.</v>
          </cell>
          <cell r="E1612" t="str">
            <v>ind</v>
          </cell>
        </row>
        <row r="1613">
          <cell r="D1613" t="str">
            <v>Central Michigan</v>
          </cell>
          <cell r="E1613" t="str">
            <v>MAC</v>
          </cell>
        </row>
        <row r="1614">
          <cell r="D1614" t="str">
            <v>Duquesne</v>
          </cell>
          <cell r="E1614" t="str">
            <v>A10</v>
          </cell>
        </row>
        <row r="1615">
          <cell r="D1615" t="str">
            <v>Northern Colorado</v>
          </cell>
          <cell r="E1615" t="str">
            <v>ind</v>
          </cell>
        </row>
        <row r="1616">
          <cell r="D1616" t="str">
            <v>UC Riverside</v>
          </cell>
          <cell r="E1616" t="str">
            <v>BW</v>
          </cell>
        </row>
        <row r="1617">
          <cell r="D1617" t="str">
            <v>Navy</v>
          </cell>
          <cell r="E1617" t="str">
            <v>Pat</v>
          </cell>
        </row>
        <row r="1618">
          <cell r="D1618" t="str">
            <v>Grambling St.</v>
          </cell>
          <cell r="E1618" t="str">
            <v>SWAC</v>
          </cell>
        </row>
        <row r="1619">
          <cell r="D1619" t="str">
            <v>Dartmouth</v>
          </cell>
          <cell r="E1619" t="str">
            <v>Ivy</v>
          </cell>
        </row>
        <row r="1620">
          <cell r="D1620" t="str">
            <v>Nicholls St.</v>
          </cell>
          <cell r="E1620" t="str">
            <v>Slnd</v>
          </cell>
        </row>
        <row r="1621">
          <cell r="D1621" t="str">
            <v>Kennesaw St.</v>
          </cell>
          <cell r="E1621" t="str">
            <v>ASun</v>
          </cell>
        </row>
        <row r="1622">
          <cell r="D1622" t="str">
            <v>Southeast Missouri St.</v>
          </cell>
          <cell r="E1622" t="str">
            <v>OVC</v>
          </cell>
        </row>
        <row r="1623">
          <cell r="D1623" t="str">
            <v>Alcorn St.</v>
          </cell>
          <cell r="E1623" t="str">
            <v>SWAC</v>
          </cell>
        </row>
        <row r="1624">
          <cell r="D1624" t="str">
            <v>James Madison</v>
          </cell>
          <cell r="E1624" t="str">
            <v>CAA</v>
          </cell>
        </row>
        <row r="1625">
          <cell r="D1625" t="str">
            <v>Longwood</v>
          </cell>
          <cell r="E1625" t="str">
            <v>ind</v>
          </cell>
        </row>
        <row r="1626">
          <cell r="D1626" t="str">
            <v>Stony Brook</v>
          </cell>
          <cell r="E1626" t="str">
            <v>AE</v>
          </cell>
        </row>
        <row r="1627">
          <cell r="D1627" t="str">
            <v>Eastern Illinois</v>
          </cell>
          <cell r="E1627" t="str">
            <v>OVC</v>
          </cell>
        </row>
        <row r="1628">
          <cell r="D1628" t="str">
            <v>Howard</v>
          </cell>
          <cell r="E1628" t="str">
            <v>MEAC</v>
          </cell>
        </row>
        <row r="1629">
          <cell r="D1629" t="str">
            <v>VMI</v>
          </cell>
          <cell r="E1629" t="str">
            <v>BSth</v>
          </cell>
        </row>
        <row r="1630">
          <cell r="D1630" t="str">
            <v>Centenary</v>
          </cell>
          <cell r="E1630" t="str">
            <v>MCon</v>
          </cell>
        </row>
        <row r="1631">
          <cell r="D1631" t="str">
            <v>Mercer</v>
          </cell>
          <cell r="E1631" t="str">
            <v>ASun</v>
          </cell>
        </row>
        <row r="1632">
          <cell r="D1632" t="str">
            <v>Texas Southern</v>
          </cell>
          <cell r="E1632" t="str">
            <v>SWAC</v>
          </cell>
        </row>
        <row r="1633">
          <cell r="D1633" t="str">
            <v>North Carolina A&amp;T</v>
          </cell>
          <cell r="E1633" t="str">
            <v>MEAC</v>
          </cell>
        </row>
        <row r="1634">
          <cell r="D1634" t="str">
            <v>Texas St.</v>
          </cell>
          <cell r="E1634" t="str">
            <v>Slnd</v>
          </cell>
        </row>
        <row r="1635">
          <cell r="D1635" t="str">
            <v>Mississippi Valley St.</v>
          </cell>
          <cell r="E1635" t="str">
            <v>SWAC</v>
          </cell>
        </row>
        <row r="1636">
          <cell r="D1636" t="str">
            <v>Liberty</v>
          </cell>
          <cell r="E1636" t="str">
            <v>BSth</v>
          </cell>
        </row>
        <row r="1637">
          <cell r="D1637" t="str">
            <v>North Florida</v>
          </cell>
          <cell r="E1637" t="str">
            <v>ASun</v>
          </cell>
        </row>
        <row r="1638">
          <cell r="D1638" t="str">
            <v>Maryland Eastern Shore</v>
          </cell>
          <cell r="E1638" t="str">
            <v>MEAC</v>
          </cell>
        </row>
        <row r="1639">
          <cell r="D1639" t="str">
            <v>St. Francis PA</v>
          </cell>
          <cell r="E1639" t="str">
            <v>NEC</v>
          </cell>
        </row>
        <row r="1640">
          <cell r="D1640" t="str">
            <v>Texas Pan American</v>
          </cell>
          <cell r="E1640" t="str">
            <v>ind</v>
          </cell>
        </row>
        <row r="1641">
          <cell r="D1641" t="str">
            <v>Morehead St.</v>
          </cell>
          <cell r="E1641" t="str">
            <v>OVC</v>
          </cell>
        </row>
        <row r="1642">
          <cell r="D1642" t="str">
            <v>Jacksonville</v>
          </cell>
          <cell r="E1642" t="str">
            <v>ASun</v>
          </cell>
        </row>
        <row r="1643">
          <cell r="D1643" t="str">
            <v>The Citadel</v>
          </cell>
          <cell r="E1643" t="str">
            <v>SC</v>
          </cell>
        </row>
        <row r="1644">
          <cell r="D1644" t="str">
            <v>Army</v>
          </cell>
          <cell r="E1644" t="str">
            <v>Pat</v>
          </cell>
        </row>
        <row r="1645">
          <cell r="D1645" t="str">
            <v>Prairie View A&amp;M</v>
          </cell>
          <cell r="E1645" t="str">
            <v>SWAC</v>
          </cell>
        </row>
        <row r="1646">
          <cell r="D1646" t="str">
            <v>Morgan St.</v>
          </cell>
          <cell r="E1646" t="str">
            <v>MEAC</v>
          </cell>
        </row>
        <row r="1647">
          <cell r="D1647" t="str">
            <v>Savannah St.</v>
          </cell>
          <cell r="E1647" t="str">
            <v>ind</v>
          </cell>
        </row>
        <row r="1648">
          <cell r="D1648" t="str">
            <v>North Carolina</v>
          </cell>
          <cell r="E1648" t="str">
            <v>ACC</v>
          </cell>
        </row>
        <row r="1649">
          <cell r="D1649" t="str">
            <v>Florida</v>
          </cell>
          <cell r="E1649" t="str">
            <v>SEC</v>
          </cell>
        </row>
        <row r="1650">
          <cell r="D1650" t="str">
            <v>Ohio St.</v>
          </cell>
          <cell r="E1650" t="str">
            <v>B10</v>
          </cell>
        </row>
        <row r="1651">
          <cell r="D1651" t="str">
            <v>Georgetown</v>
          </cell>
          <cell r="E1651" t="str">
            <v>BE</v>
          </cell>
        </row>
        <row r="1652">
          <cell r="D1652" t="str">
            <v>Kansas</v>
          </cell>
          <cell r="E1652" t="str">
            <v>B12</v>
          </cell>
        </row>
        <row r="1653">
          <cell r="D1653" t="str">
            <v>UCLA</v>
          </cell>
          <cell r="E1653" t="str">
            <v>P10</v>
          </cell>
        </row>
        <row r="1654">
          <cell r="D1654" t="str">
            <v>Texas A&amp;M</v>
          </cell>
          <cell r="E1654" t="str">
            <v>B12</v>
          </cell>
        </row>
        <row r="1655">
          <cell r="D1655" t="str">
            <v>Wisconsin</v>
          </cell>
          <cell r="E1655" t="str">
            <v>B10</v>
          </cell>
        </row>
        <row r="1656">
          <cell r="D1656" t="str">
            <v>Memphis</v>
          </cell>
          <cell r="E1656" t="str">
            <v>CUSA</v>
          </cell>
        </row>
        <row r="1657">
          <cell r="D1657" t="str">
            <v>Duke</v>
          </cell>
          <cell r="E1657" t="str">
            <v>ACC</v>
          </cell>
        </row>
        <row r="1658">
          <cell r="D1658" t="str">
            <v>Pittsburgh</v>
          </cell>
          <cell r="E1658" t="str">
            <v>BE</v>
          </cell>
        </row>
        <row r="1659">
          <cell r="D1659" t="str">
            <v>Maryland</v>
          </cell>
          <cell r="E1659" t="str">
            <v>ACC</v>
          </cell>
        </row>
        <row r="1660">
          <cell r="D1660" t="str">
            <v>Kentucky</v>
          </cell>
          <cell r="E1660" t="str">
            <v>SEC</v>
          </cell>
        </row>
        <row r="1661">
          <cell r="D1661" t="str">
            <v>Indiana</v>
          </cell>
          <cell r="E1661" t="str">
            <v>B10</v>
          </cell>
        </row>
        <row r="1662">
          <cell r="D1662" t="str">
            <v>Butler</v>
          </cell>
          <cell r="E1662" t="str">
            <v>Horz</v>
          </cell>
        </row>
        <row r="1663">
          <cell r="D1663" t="str">
            <v>Southern Illinois</v>
          </cell>
          <cell r="E1663" t="str">
            <v>MVC</v>
          </cell>
        </row>
        <row r="1664">
          <cell r="D1664" t="str">
            <v>Michigan St.</v>
          </cell>
          <cell r="E1664" t="str">
            <v>B10</v>
          </cell>
        </row>
        <row r="1665">
          <cell r="D1665" t="str">
            <v>Oregon</v>
          </cell>
          <cell r="E1665" t="str">
            <v>P10</v>
          </cell>
        </row>
        <row r="1666">
          <cell r="D1666" t="str">
            <v>Louisville</v>
          </cell>
          <cell r="E1666" t="str">
            <v>BE</v>
          </cell>
        </row>
        <row r="1667">
          <cell r="D1667" t="str">
            <v>Air Force</v>
          </cell>
          <cell r="E1667" t="str">
            <v>MWC</v>
          </cell>
        </row>
        <row r="1668">
          <cell r="D1668" t="str">
            <v>Villanova</v>
          </cell>
          <cell r="E1668" t="str">
            <v>BE</v>
          </cell>
        </row>
        <row r="1669">
          <cell r="D1669" t="str">
            <v>Notre Dame</v>
          </cell>
          <cell r="E1669" t="str">
            <v>BE</v>
          </cell>
        </row>
        <row r="1670">
          <cell r="D1670" t="str">
            <v>Georgia Tech</v>
          </cell>
          <cell r="E1670" t="str">
            <v>ACC</v>
          </cell>
        </row>
        <row r="1671">
          <cell r="D1671" t="str">
            <v>Arizona</v>
          </cell>
          <cell r="E1671" t="str">
            <v>P10</v>
          </cell>
        </row>
        <row r="1672">
          <cell r="D1672" t="str">
            <v>Texas</v>
          </cell>
          <cell r="E1672" t="str">
            <v>B12</v>
          </cell>
        </row>
        <row r="1673">
          <cell r="D1673" t="str">
            <v>Mississippi St.</v>
          </cell>
          <cell r="E1673" t="str">
            <v>SEC</v>
          </cell>
        </row>
        <row r="1674">
          <cell r="D1674" t="str">
            <v>Washington St.</v>
          </cell>
          <cell r="E1674" t="str">
            <v>P10</v>
          </cell>
        </row>
        <row r="1675">
          <cell r="D1675" t="str">
            <v>Creighton</v>
          </cell>
          <cell r="E1675" t="str">
            <v>MVC</v>
          </cell>
        </row>
        <row r="1676">
          <cell r="D1676" t="str">
            <v>Clemson</v>
          </cell>
          <cell r="E1676" t="str">
            <v>ACC</v>
          </cell>
        </row>
        <row r="1677">
          <cell r="D1677" t="str">
            <v>Purdue</v>
          </cell>
          <cell r="E1677" t="str">
            <v>B10</v>
          </cell>
        </row>
        <row r="1678">
          <cell r="D1678" t="str">
            <v>Tennessee</v>
          </cell>
          <cell r="E1678" t="str">
            <v>SEC</v>
          </cell>
        </row>
        <row r="1679">
          <cell r="D1679" t="str">
            <v>Xavier</v>
          </cell>
          <cell r="E1679" t="str">
            <v>A10</v>
          </cell>
        </row>
        <row r="1680">
          <cell r="D1680" t="str">
            <v>West Virginia</v>
          </cell>
          <cell r="E1680" t="str">
            <v>BE</v>
          </cell>
        </row>
        <row r="1681">
          <cell r="D1681" t="str">
            <v>Florida St.</v>
          </cell>
          <cell r="E1681" t="str">
            <v>ACC</v>
          </cell>
        </row>
        <row r="1682">
          <cell r="D1682" t="str">
            <v>Missouri St.</v>
          </cell>
          <cell r="E1682" t="str">
            <v>MVC</v>
          </cell>
        </row>
        <row r="1683">
          <cell r="D1683" t="str">
            <v>Illinois</v>
          </cell>
          <cell r="E1683" t="str">
            <v>B10</v>
          </cell>
        </row>
        <row r="1684">
          <cell r="D1684" t="str">
            <v>Virginia Tech</v>
          </cell>
          <cell r="E1684" t="str">
            <v>ACC</v>
          </cell>
        </row>
        <row r="1685">
          <cell r="D1685" t="str">
            <v>Marquette</v>
          </cell>
          <cell r="E1685" t="str">
            <v>BE</v>
          </cell>
        </row>
        <row r="1686">
          <cell r="D1686" t="str">
            <v>USC</v>
          </cell>
          <cell r="E1686" t="str">
            <v>P10</v>
          </cell>
        </row>
        <row r="1687">
          <cell r="D1687" t="str">
            <v>Syracuse</v>
          </cell>
          <cell r="E1687" t="str">
            <v>BE</v>
          </cell>
        </row>
        <row r="1688">
          <cell r="D1688" t="str">
            <v>UNLV</v>
          </cell>
          <cell r="E1688" t="str">
            <v>MWC</v>
          </cell>
        </row>
        <row r="1689">
          <cell r="D1689" t="str">
            <v>Arkansas</v>
          </cell>
          <cell r="E1689" t="str">
            <v>SEC</v>
          </cell>
        </row>
        <row r="1690">
          <cell r="D1690" t="str">
            <v>Vanderbilt</v>
          </cell>
          <cell r="E1690" t="str">
            <v>SEC</v>
          </cell>
        </row>
        <row r="1691">
          <cell r="D1691" t="str">
            <v>Boston College</v>
          </cell>
          <cell r="E1691" t="str">
            <v>ACC</v>
          </cell>
        </row>
        <row r="1692">
          <cell r="D1692" t="str">
            <v>Akron</v>
          </cell>
          <cell r="E1692" t="str">
            <v>MAC</v>
          </cell>
        </row>
        <row r="1693">
          <cell r="D1693" t="str">
            <v>BYU</v>
          </cell>
          <cell r="E1693" t="str">
            <v>MWC</v>
          </cell>
        </row>
        <row r="1694">
          <cell r="D1694" t="str">
            <v>Nevada</v>
          </cell>
          <cell r="E1694" t="str">
            <v>WAC</v>
          </cell>
        </row>
        <row r="1695">
          <cell r="D1695" t="str">
            <v>Virginia</v>
          </cell>
          <cell r="E1695" t="str">
            <v>ACC</v>
          </cell>
        </row>
        <row r="1696">
          <cell r="D1696" t="str">
            <v>Gonzaga</v>
          </cell>
          <cell r="E1696" t="str">
            <v>WCC</v>
          </cell>
        </row>
        <row r="1697">
          <cell r="D1697" t="str">
            <v>DePaul</v>
          </cell>
          <cell r="E1697" t="str">
            <v>BE</v>
          </cell>
        </row>
        <row r="1698">
          <cell r="D1698" t="str">
            <v>Winthrop</v>
          </cell>
          <cell r="E1698" t="str">
            <v>BSth</v>
          </cell>
        </row>
        <row r="1699">
          <cell r="D1699" t="str">
            <v>VCU</v>
          </cell>
          <cell r="E1699" t="str">
            <v>CAA</v>
          </cell>
        </row>
        <row r="1700">
          <cell r="D1700" t="str">
            <v>Bradley</v>
          </cell>
          <cell r="E1700" t="str">
            <v>MVC</v>
          </cell>
        </row>
        <row r="1701">
          <cell r="D1701" t="str">
            <v>LSU</v>
          </cell>
          <cell r="E1701" t="str">
            <v>SEC</v>
          </cell>
        </row>
        <row r="1702">
          <cell r="D1702" t="str">
            <v>Georgia</v>
          </cell>
          <cell r="E1702" t="str">
            <v>SEC</v>
          </cell>
        </row>
        <row r="1703">
          <cell r="D1703" t="str">
            <v>Connecticut</v>
          </cell>
          <cell r="E1703" t="str">
            <v>BE</v>
          </cell>
        </row>
        <row r="1704">
          <cell r="D1704" t="str">
            <v>Kansas St.</v>
          </cell>
          <cell r="E1704" t="str">
            <v>B12</v>
          </cell>
        </row>
        <row r="1705">
          <cell r="D1705" t="str">
            <v>Oklahoma</v>
          </cell>
          <cell r="E1705" t="str">
            <v>B12</v>
          </cell>
        </row>
        <row r="1706">
          <cell r="D1706" t="str">
            <v>Michigan</v>
          </cell>
          <cell r="E1706" t="str">
            <v>B10</v>
          </cell>
        </row>
        <row r="1707">
          <cell r="D1707" t="str">
            <v>Mississippi</v>
          </cell>
          <cell r="E1707" t="str">
            <v>SEC</v>
          </cell>
        </row>
        <row r="1708">
          <cell r="D1708" t="str">
            <v>Davidson</v>
          </cell>
          <cell r="E1708" t="str">
            <v>SC</v>
          </cell>
        </row>
        <row r="1709">
          <cell r="D1709" t="str">
            <v>Alabama</v>
          </cell>
          <cell r="E1709" t="str">
            <v>SEC</v>
          </cell>
        </row>
        <row r="1710">
          <cell r="D1710" t="str">
            <v>Missouri</v>
          </cell>
          <cell r="E1710" t="str">
            <v>B12</v>
          </cell>
        </row>
        <row r="1711">
          <cell r="D1711" t="str">
            <v>Old Dominion</v>
          </cell>
          <cell r="E1711" t="str">
            <v>CAA</v>
          </cell>
        </row>
        <row r="1712">
          <cell r="D1712" t="str">
            <v>Wichita St.</v>
          </cell>
          <cell r="E1712" t="str">
            <v>MVC</v>
          </cell>
        </row>
        <row r="1713">
          <cell r="D1713" t="str">
            <v>Stanford</v>
          </cell>
          <cell r="E1713" t="str">
            <v>P10</v>
          </cell>
        </row>
        <row r="1714">
          <cell r="D1714" t="str">
            <v>Massachusetts</v>
          </cell>
          <cell r="E1714" t="str">
            <v>A10</v>
          </cell>
        </row>
        <row r="1715">
          <cell r="D1715" t="str">
            <v>Washington</v>
          </cell>
          <cell r="E1715" t="str">
            <v>P10</v>
          </cell>
        </row>
        <row r="1716">
          <cell r="D1716" t="str">
            <v>Northern Iowa</v>
          </cell>
          <cell r="E1716" t="str">
            <v>MVC</v>
          </cell>
        </row>
        <row r="1717">
          <cell r="D1717" t="str">
            <v>Iowa</v>
          </cell>
          <cell r="E1717" t="str">
            <v>B10</v>
          </cell>
        </row>
        <row r="1718">
          <cell r="D1718" t="str">
            <v>Texas Tech</v>
          </cell>
          <cell r="E1718" t="str">
            <v>B12</v>
          </cell>
        </row>
        <row r="1719">
          <cell r="D1719" t="str">
            <v>Providence</v>
          </cell>
          <cell r="E1719" t="str">
            <v>BE</v>
          </cell>
        </row>
        <row r="1720">
          <cell r="D1720" t="str">
            <v>Drexel</v>
          </cell>
          <cell r="E1720" t="str">
            <v>CAA</v>
          </cell>
        </row>
        <row r="1721">
          <cell r="D1721" t="str">
            <v>Oklahoma St.</v>
          </cell>
          <cell r="E1721" t="str">
            <v>B12</v>
          </cell>
        </row>
        <row r="1722">
          <cell r="D1722" t="str">
            <v>North Carolina St.</v>
          </cell>
          <cell r="E1722" t="str">
            <v>ACC</v>
          </cell>
        </row>
        <row r="1723">
          <cell r="D1723" t="str">
            <v>Appalachian St.</v>
          </cell>
          <cell r="E1723" t="str">
            <v>SC</v>
          </cell>
        </row>
        <row r="1724">
          <cell r="D1724" t="str">
            <v>Santa Clara</v>
          </cell>
          <cell r="E1724" t="str">
            <v>WCC</v>
          </cell>
        </row>
        <row r="1725">
          <cell r="D1725" t="str">
            <v>California</v>
          </cell>
          <cell r="E1725" t="str">
            <v>P10</v>
          </cell>
        </row>
        <row r="1726">
          <cell r="D1726" t="str">
            <v>Hawaii</v>
          </cell>
          <cell r="E1726" t="str">
            <v>WAC</v>
          </cell>
        </row>
        <row r="1727">
          <cell r="D1727" t="str">
            <v>San Diego St.</v>
          </cell>
          <cell r="E1727" t="str">
            <v>MWC</v>
          </cell>
        </row>
        <row r="1728">
          <cell r="D1728" t="str">
            <v>Kent St.</v>
          </cell>
          <cell r="E1728" t="str">
            <v>MAC</v>
          </cell>
        </row>
        <row r="1729">
          <cell r="D1729" t="str">
            <v>Nebraska</v>
          </cell>
          <cell r="E1729" t="str">
            <v>B12</v>
          </cell>
        </row>
        <row r="1730">
          <cell r="D1730" t="str">
            <v>Evansville</v>
          </cell>
          <cell r="E1730" t="str">
            <v>MVC</v>
          </cell>
        </row>
        <row r="1731">
          <cell r="D1731" t="str">
            <v>Loyola Chicago</v>
          </cell>
          <cell r="E1731" t="str">
            <v>Horz</v>
          </cell>
        </row>
        <row r="1732">
          <cell r="D1732" t="str">
            <v>Auburn</v>
          </cell>
          <cell r="E1732" t="str">
            <v>SEC</v>
          </cell>
        </row>
        <row r="1733">
          <cell r="D1733" t="str">
            <v>Illinois St.</v>
          </cell>
          <cell r="E1733" t="str">
            <v>MVC</v>
          </cell>
        </row>
        <row r="1734">
          <cell r="D1734" t="str">
            <v>Miami OH</v>
          </cell>
          <cell r="E1734" t="str">
            <v>MAC</v>
          </cell>
        </row>
        <row r="1735">
          <cell r="D1735" t="str">
            <v>Oral Roberts</v>
          </cell>
          <cell r="E1735" t="str">
            <v>MCon</v>
          </cell>
        </row>
        <row r="1736">
          <cell r="D1736" t="str">
            <v>George Mason</v>
          </cell>
          <cell r="E1736" t="str">
            <v>CAA</v>
          </cell>
        </row>
        <row r="1737">
          <cell r="D1737" t="str">
            <v>Utah St.</v>
          </cell>
          <cell r="E1737" t="str">
            <v>WAC</v>
          </cell>
        </row>
        <row r="1738">
          <cell r="D1738" t="str">
            <v>Texas A&amp;M Corpus Chris</v>
          </cell>
          <cell r="E1738" t="str">
            <v>Slnd</v>
          </cell>
        </row>
        <row r="1739">
          <cell r="D1739" t="str">
            <v>Penn</v>
          </cell>
          <cell r="E1739" t="str">
            <v>Ivy</v>
          </cell>
        </row>
        <row r="1740">
          <cell r="D1740" t="str">
            <v>Holy Cross</v>
          </cell>
          <cell r="E1740" t="str">
            <v>Pat</v>
          </cell>
        </row>
        <row r="1741">
          <cell r="D1741" t="str">
            <v>Houston</v>
          </cell>
          <cell r="E1741" t="str">
            <v>CUSA</v>
          </cell>
        </row>
        <row r="1742">
          <cell r="D1742" t="str">
            <v>George Washington</v>
          </cell>
          <cell r="E1742" t="str">
            <v>A10</v>
          </cell>
        </row>
        <row r="1743">
          <cell r="D1743" t="str">
            <v>New Mexico St.</v>
          </cell>
          <cell r="E1743" t="str">
            <v>WAC</v>
          </cell>
        </row>
        <row r="1744">
          <cell r="D1744" t="str">
            <v>Saint Joseph's</v>
          </cell>
          <cell r="E1744" t="str">
            <v>A10</v>
          </cell>
        </row>
        <row r="1745">
          <cell r="D1745" t="str">
            <v>Bucknell</v>
          </cell>
          <cell r="E1745" t="str">
            <v>Pat</v>
          </cell>
        </row>
        <row r="1746">
          <cell r="D1746" t="str">
            <v>Hofstra</v>
          </cell>
          <cell r="E1746" t="str">
            <v>CAA</v>
          </cell>
        </row>
        <row r="1747">
          <cell r="D1747" t="str">
            <v>Wright St.</v>
          </cell>
          <cell r="E1747" t="str">
            <v>Horz</v>
          </cell>
        </row>
        <row r="1748">
          <cell r="D1748" t="str">
            <v>Utah Valley St.</v>
          </cell>
          <cell r="E1748" t="str">
            <v>ind</v>
          </cell>
        </row>
        <row r="1749">
          <cell r="D1749" t="str">
            <v>Wake Forest</v>
          </cell>
          <cell r="E1749" t="str">
            <v>ACC</v>
          </cell>
        </row>
        <row r="1750">
          <cell r="D1750" t="str">
            <v>Saint Mary's</v>
          </cell>
          <cell r="E1750" t="str">
            <v>WCC</v>
          </cell>
        </row>
        <row r="1751">
          <cell r="D1751" t="str">
            <v>North Dakota St.</v>
          </cell>
          <cell r="E1751" t="str">
            <v>ind</v>
          </cell>
        </row>
        <row r="1752">
          <cell r="D1752" t="str">
            <v>Seton Hall</v>
          </cell>
          <cell r="E1752" t="str">
            <v>BE</v>
          </cell>
        </row>
        <row r="1753">
          <cell r="D1753" t="str">
            <v>Fresno St.</v>
          </cell>
          <cell r="E1753" t="str">
            <v>WAC</v>
          </cell>
        </row>
        <row r="1754">
          <cell r="D1754" t="str">
            <v>Baylor</v>
          </cell>
          <cell r="E1754" t="str">
            <v>B12</v>
          </cell>
        </row>
        <row r="1755">
          <cell r="D1755" t="str">
            <v>Colorado St.</v>
          </cell>
          <cell r="E1755" t="str">
            <v>MWC</v>
          </cell>
        </row>
        <row r="1756">
          <cell r="D1756" t="str">
            <v>Miami FL</v>
          </cell>
          <cell r="E1756" t="str">
            <v>ACC</v>
          </cell>
        </row>
        <row r="1757">
          <cell r="D1757" t="str">
            <v>Drake</v>
          </cell>
          <cell r="E1757" t="str">
            <v>MVC</v>
          </cell>
        </row>
        <row r="1758">
          <cell r="D1758" t="str">
            <v>Toledo</v>
          </cell>
          <cell r="E1758" t="str">
            <v>MAC</v>
          </cell>
        </row>
        <row r="1759">
          <cell r="D1759" t="str">
            <v>UCF</v>
          </cell>
          <cell r="E1759" t="str">
            <v>CUSA</v>
          </cell>
        </row>
        <row r="1760">
          <cell r="D1760" t="str">
            <v>Long Beach St.</v>
          </cell>
          <cell r="E1760" t="str">
            <v>BW</v>
          </cell>
        </row>
        <row r="1761">
          <cell r="D1761" t="str">
            <v>Boise St.</v>
          </cell>
          <cell r="E1761" t="str">
            <v>WAC</v>
          </cell>
        </row>
        <row r="1762">
          <cell r="D1762" t="str">
            <v>Tulsa</v>
          </cell>
          <cell r="E1762" t="str">
            <v>CUSA</v>
          </cell>
        </row>
        <row r="1763">
          <cell r="D1763" t="str">
            <v>Western Kentucky</v>
          </cell>
          <cell r="E1763" t="str">
            <v>SB</v>
          </cell>
        </row>
        <row r="1764">
          <cell r="D1764" t="str">
            <v>UAB</v>
          </cell>
          <cell r="E1764" t="str">
            <v>CUSA</v>
          </cell>
        </row>
        <row r="1765">
          <cell r="D1765" t="str">
            <v>Western Michigan</v>
          </cell>
          <cell r="E1765" t="str">
            <v>MAC</v>
          </cell>
        </row>
        <row r="1766">
          <cell r="D1766" t="str">
            <v>Marist</v>
          </cell>
          <cell r="E1766" t="str">
            <v>MAAC</v>
          </cell>
        </row>
        <row r="1767">
          <cell r="D1767" t="str">
            <v>Saint Louis</v>
          </cell>
          <cell r="E1767" t="str">
            <v>A10</v>
          </cell>
        </row>
        <row r="1768">
          <cell r="D1768" t="str">
            <v>Belmont</v>
          </cell>
          <cell r="E1768" t="str">
            <v>ASun</v>
          </cell>
        </row>
        <row r="1769">
          <cell r="D1769" t="str">
            <v>College of Charleston</v>
          </cell>
          <cell r="E1769" t="str">
            <v>SC</v>
          </cell>
        </row>
        <row r="1770">
          <cell r="D1770" t="str">
            <v>Vermont</v>
          </cell>
          <cell r="E1770" t="str">
            <v>AE</v>
          </cell>
        </row>
        <row r="1771">
          <cell r="D1771" t="str">
            <v>Dayton</v>
          </cell>
          <cell r="E1771" t="str">
            <v>A10</v>
          </cell>
        </row>
        <row r="1772">
          <cell r="D1772" t="str">
            <v>Ohio</v>
          </cell>
          <cell r="E1772" t="str">
            <v>MAC</v>
          </cell>
        </row>
        <row r="1773">
          <cell r="D1773" t="str">
            <v>South Carolina</v>
          </cell>
          <cell r="E1773" t="str">
            <v>SEC</v>
          </cell>
        </row>
        <row r="1774">
          <cell r="D1774" t="str">
            <v>Southern Miss</v>
          </cell>
          <cell r="E1774" t="str">
            <v>CUSA</v>
          </cell>
        </row>
        <row r="1775">
          <cell r="D1775" t="str">
            <v>Oakland</v>
          </cell>
          <cell r="E1775" t="str">
            <v>MCon</v>
          </cell>
        </row>
        <row r="1776">
          <cell r="D1776" t="str">
            <v>St. John's</v>
          </cell>
          <cell r="E1776" t="str">
            <v>BE</v>
          </cell>
        </row>
        <row r="1777">
          <cell r="D1777" t="str">
            <v>Wyoming</v>
          </cell>
          <cell r="E1777" t="str">
            <v>MWC</v>
          </cell>
        </row>
        <row r="1778">
          <cell r="D1778" t="str">
            <v>Temple</v>
          </cell>
          <cell r="E1778" t="str">
            <v>A10</v>
          </cell>
        </row>
        <row r="1779">
          <cell r="D1779" t="str">
            <v>Sam Houston St.</v>
          </cell>
          <cell r="E1779" t="str">
            <v>Slnd</v>
          </cell>
        </row>
        <row r="1780">
          <cell r="D1780" t="str">
            <v>UTEP</v>
          </cell>
          <cell r="E1780" t="str">
            <v>CUSA</v>
          </cell>
        </row>
        <row r="1781">
          <cell r="D1781" t="str">
            <v>Iowa St.</v>
          </cell>
          <cell r="E1781" t="str">
            <v>B12</v>
          </cell>
        </row>
        <row r="1782">
          <cell r="D1782" t="str">
            <v>Rhode Island</v>
          </cell>
          <cell r="E1782" t="str">
            <v>A10</v>
          </cell>
        </row>
        <row r="1783">
          <cell r="D1783" t="str">
            <v>Northwestern</v>
          </cell>
          <cell r="E1783" t="str">
            <v>B10</v>
          </cell>
        </row>
        <row r="1784">
          <cell r="D1784" t="str">
            <v>Fordham</v>
          </cell>
          <cell r="E1784" t="str">
            <v>A10</v>
          </cell>
        </row>
        <row r="1785">
          <cell r="D1785" t="str">
            <v>Albany</v>
          </cell>
          <cell r="E1785" t="str">
            <v>AE</v>
          </cell>
        </row>
        <row r="1786">
          <cell r="D1786" t="str">
            <v>New Mexico</v>
          </cell>
          <cell r="E1786" t="str">
            <v>MWC</v>
          </cell>
        </row>
        <row r="1787">
          <cell r="D1787" t="str">
            <v>Indiana St.</v>
          </cell>
          <cell r="E1787" t="str">
            <v>MVC</v>
          </cell>
        </row>
        <row r="1788">
          <cell r="D1788" t="str">
            <v>Cincinnati</v>
          </cell>
          <cell r="E1788" t="str">
            <v>BE</v>
          </cell>
        </row>
        <row r="1789">
          <cell r="D1789" t="str">
            <v>Tulane</v>
          </cell>
          <cell r="E1789" t="str">
            <v>CUSA</v>
          </cell>
        </row>
        <row r="1790">
          <cell r="D1790" t="str">
            <v>Arizona St.</v>
          </cell>
          <cell r="E1790" t="str">
            <v>P10</v>
          </cell>
        </row>
        <row r="1791">
          <cell r="D1791" t="str">
            <v>Green Bay</v>
          </cell>
          <cell r="E1791" t="str">
            <v>Horz</v>
          </cell>
        </row>
        <row r="1792">
          <cell r="D1792" t="str">
            <v>Utah</v>
          </cell>
          <cell r="E1792" t="str">
            <v>MWC</v>
          </cell>
        </row>
        <row r="1793">
          <cell r="D1793" t="str">
            <v>South Alabama</v>
          </cell>
          <cell r="E1793" t="str">
            <v>SB</v>
          </cell>
        </row>
        <row r="1794">
          <cell r="D1794" t="str">
            <v>Penn St.</v>
          </cell>
          <cell r="E1794" t="str">
            <v>B10</v>
          </cell>
        </row>
        <row r="1795">
          <cell r="D1795" t="str">
            <v>Valparaiso</v>
          </cell>
          <cell r="E1795" t="str">
            <v>MCon</v>
          </cell>
        </row>
        <row r="1796">
          <cell r="D1796" t="str">
            <v>Siena</v>
          </cell>
          <cell r="E1796" t="str">
            <v>MAAC</v>
          </cell>
        </row>
        <row r="1797">
          <cell r="D1797" t="str">
            <v>South Florida</v>
          </cell>
          <cell r="E1797" t="str">
            <v>BE</v>
          </cell>
        </row>
        <row r="1798">
          <cell r="D1798" t="str">
            <v>Towson</v>
          </cell>
          <cell r="E1798" t="str">
            <v>CAA</v>
          </cell>
        </row>
        <row r="1799">
          <cell r="D1799" t="str">
            <v>Illinois Chicago</v>
          </cell>
          <cell r="E1799" t="str">
            <v>Horz</v>
          </cell>
        </row>
        <row r="1800">
          <cell r="D1800" t="str">
            <v>UC Santa Barbara</v>
          </cell>
          <cell r="E1800" t="str">
            <v>BW</v>
          </cell>
        </row>
        <row r="1801">
          <cell r="D1801" t="str">
            <v>Detroit</v>
          </cell>
          <cell r="E1801" t="str">
            <v>Horz</v>
          </cell>
        </row>
        <row r="1802">
          <cell r="D1802" t="str">
            <v>Cal Poly</v>
          </cell>
          <cell r="E1802" t="str">
            <v>BW</v>
          </cell>
        </row>
        <row r="1803">
          <cell r="D1803" t="str">
            <v>Charlotte</v>
          </cell>
          <cell r="E1803" t="str">
            <v>A10</v>
          </cell>
        </row>
        <row r="1804">
          <cell r="D1804" t="str">
            <v>San Francisco</v>
          </cell>
          <cell r="E1804" t="str">
            <v>WCC</v>
          </cell>
        </row>
        <row r="1805">
          <cell r="D1805" t="str">
            <v>Idaho St.</v>
          </cell>
          <cell r="E1805" t="str">
            <v>BSky</v>
          </cell>
        </row>
        <row r="1806">
          <cell r="D1806" t="str">
            <v>San Diego</v>
          </cell>
          <cell r="E1806" t="str">
            <v>WCC</v>
          </cell>
        </row>
        <row r="1807">
          <cell r="D1807" t="str">
            <v>Minnesota</v>
          </cell>
          <cell r="E1807" t="str">
            <v>B10</v>
          </cell>
        </row>
        <row r="1808">
          <cell r="D1808" t="str">
            <v>Northern Arizona</v>
          </cell>
          <cell r="E1808" t="str">
            <v>BSky</v>
          </cell>
        </row>
        <row r="1809">
          <cell r="D1809" t="str">
            <v>North Texas</v>
          </cell>
          <cell r="E1809" t="str">
            <v>SB</v>
          </cell>
        </row>
        <row r="1810">
          <cell r="D1810" t="str">
            <v>Austin Peay</v>
          </cell>
          <cell r="E1810" t="str">
            <v>OVC</v>
          </cell>
        </row>
        <row r="1811">
          <cell r="D1811" t="str">
            <v>UNC Greensboro</v>
          </cell>
          <cell r="E1811" t="str">
            <v>SC</v>
          </cell>
        </row>
        <row r="1812">
          <cell r="D1812" t="str">
            <v>Northwestern St.</v>
          </cell>
          <cell r="E1812" t="str">
            <v>Slnd</v>
          </cell>
        </row>
        <row r="1813">
          <cell r="D1813" t="str">
            <v>East Tennessee St.</v>
          </cell>
          <cell r="E1813" t="str">
            <v>ASun</v>
          </cell>
        </row>
        <row r="1814">
          <cell r="D1814" t="str">
            <v>American</v>
          </cell>
          <cell r="E1814" t="str">
            <v>Pat</v>
          </cell>
        </row>
        <row r="1815">
          <cell r="D1815" t="str">
            <v>UC Irvine</v>
          </cell>
          <cell r="E1815" t="str">
            <v>BW</v>
          </cell>
        </row>
        <row r="1816">
          <cell r="D1816" t="str">
            <v>SMU</v>
          </cell>
          <cell r="E1816" t="str">
            <v>CUSA</v>
          </cell>
        </row>
        <row r="1817">
          <cell r="D1817" t="str">
            <v>Tennessee Tech</v>
          </cell>
          <cell r="E1817" t="str">
            <v>OVC</v>
          </cell>
        </row>
        <row r="1818">
          <cell r="D1818" t="str">
            <v>Rice</v>
          </cell>
          <cell r="E1818" t="str">
            <v>CUSA</v>
          </cell>
        </row>
        <row r="1819">
          <cell r="D1819" t="str">
            <v>TCU</v>
          </cell>
          <cell r="E1819" t="str">
            <v>MWC</v>
          </cell>
        </row>
        <row r="1820">
          <cell r="D1820" t="str">
            <v>High Point</v>
          </cell>
          <cell r="E1820" t="str">
            <v>BSth</v>
          </cell>
        </row>
        <row r="1821">
          <cell r="D1821" t="str">
            <v>Oregon St.</v>
          </cell>
          <cell r="E1821" t="str">
            <v>P10</v>
          </cell>
        </row>
        <row r="1822">
          <cell r="D1822" t="str">
            <v>Yale</v>
          </cell>
          <cell r="E1822" t="str">
            <v>Ivy</v>
          </cell>
        </row>
        <row r="1823">
          <cell r="D1823" t="str">
            <v>Portland St.</v>
          </cell>
          <cell r="E1823" t="str">
            <v>BSky</v>
          </cell>
        </row>
        <row r="1824">
          <cell r="D1824" t="str">
            <v>Central Connecticut</v>
          </cell>
          <cell r="E1824" t="str">
            <v>NEC</v>
          </cell>
        </row>
        <row r="1825">
          <cell r="D1825" t="str">
            <v>Southern Utah</v>
          </cell>
          <cell r="E1825" t="str">
            <v>MCon</v>
          </cell>
        </row>
        <row r="1826">
          <cell r="D1826" t="str">
            <v>Cal St. Fullerton</v>
          </cell>
          <cell r="E1826" t="str">
            <v>BW</v>
          </cell>
        </row>
        <row r="1827">
          <cell r="D1827" t="str">
            <v>Eastern Washington</v>
          </cell>
          <cell r="E1827" t="str">
            <v>BSky</v>
          </cell>
        </row>
        <row r="1828">
          <cell r="D1828" t="str">
            <v>Youngstown St.</v>
          </cell>
          <cell r="E1828" t="str">
            <v>Horz</v>
          </cell>
        </row>
        <row r="1829">
          <cell r="D1829" t="str">
            <v>Eastern Kentucky</v>
          </cell>
          <cell r="E1829" t="str">
            <v>OVC</v>
          </cell>
        </row>
        <row r="1830">
          <cell r="D1830" t="str">
            <v>IUPUI</v>
          </cell>
          <cell r="E1830" t="str">
            <v>MCon</v>
          </cell>
        </row>
        <row r="1831">
          <cell r="D1831" t="str">
            <v>Weber St.</v>
          </cell>
          <cell r="E1831" t="str">
            <v>BSky</v>
          </cell>
        </row>
        <row r="1832">
          <cell r="D1832" t="str">
            <v>Sacred Heart</v>
          </cell>
          <cell r="E1832" t="str">
            <v>NEC</v>
          </cell>
        </row>
        <row r="1833">
          <cell r="D1833" t="str">
            <v>Niagara</v>
          </cell>
          <cell r="E1833" t="str">
            <v>MAAC</v>
          </cell>
        </row>
        <row r="1834">
          <cell r="D1834" t="str">
            <v>Lipscomb</v>
          </cell>
          <cell r="E1834" t="str">
            <v>ASun</v>
          </cell>
        </row>
        <row r="1835">
          <cell r="D1835" t="str">
            <v>Northeastern</v>
          </cell>
          <cell r="E1835" t="str">
            <v>CAA</v>
          </cell>
        </row>
        <row r="1836">
          <cell r="D1836" t="str">
            <v>Cornell</v>
          </cell>
          <cell r="E1836" t="str">
            <v>Ivy</v>
          </cell>
        </row>
        <row r="1837">
          <cell r="D1837" t="str">
            <v>Marshall</v>
          </cell>
          <cell r="E1837" t="str">
            <v>CUSA</v>
          </cell>
        </row>
        <row r="1838">
          <cell r="D1838" t="str">
            <v>Loyola MD</v>
          </cell>
          <cell r="E1838" t="str">
            <v>MAAC</v>
          </cell>
        </row>
        <row r="1839">
          <cell r="D1839" t="str">
            <v>Montana</v>
          </cell>
          <cell r="E1839" t="str">
            <v>BSky</v>
          </cell>
        </row>
        <row r="1840">
          <cell r="D1840" t="str">
            <v>Furman</v>
          </cell>
          <cell r="E1840" t="str">
            <v>SC</v>
          </cell>
        </row>
        <row r="1841">
          <cell r="D1841" t="str">
            <v>Boston University</v>
          </cell>
          <cell r="E1841" t="str">
            <v>AE</v>
          </cell>
        </row>
        <row r="1842">
          <cell r="D1842" t="str">
            <v>Stephen F. Austin</v>
          </cell>
          <cell r="E1842" t="str">
            <v>Slnd</v>
          </cell>
        </row>
        <row r="1843">
          <cell r="D1843" t="str">
            <v>William &amp; Mary</v>
          </cell>
          <cell r="E1843" t="str">
            <v>CAA</v>
          </cell>
        </row>
        <row r="1844">
          <cell r="D1844" t="str">
            <v>Louisiana Tech</v>
          </cell>
          <cell r="E1844" t="str">
            <v>WAC</v>
          </cell>
        </row>
        <row r="1845">
          <cell r="D1845" t="str">
            <v>Buffalo</v>
          </cell>
          <cell r="E1845" t="str">
            <v>MAC</v>
          </cell>
        </row>
        <row r="1846">
          <cell r="D1846" t="str">
            <v>Georgia Southern</v>
          </cell>
          <cell r="E1846" t="str">
            <v>SC</v>
          </cell>
        </row>
        <row r="1847">
          <cell r="D1847" t="str">
            <v>Delaware St.</v>
          </cell>
          <cell r="E1847" t="str">
            <v>MEAC</v>
          </cell>
        </row>
        <row r="1848">
          <cell r="D1848" t="str">
            <v>Middle Tennessee</v>
          </cell>
          <cell r="E1848" t="str">
            <v>SB</v>
          </cell>
        </row>
        <row r="1849">
          <cell r="D1849" t="str">
            <v>Chattanooga</v>
          </cell>
          <cell r="E1849" t="str">
            <v>SC</v>
          </cell>
        </row>
        <row r="1850">
          <cell r="D1850" t="str">
            <v>Chicago St.</v>
          </cell>
          <cell r="E1850" t="str">
            <v>ind</v>
          </cell>
        </row>
        <row r="1851">
          <cell r="D1851" t="str">
            <v>Arkansas St.</v>
          </cell>
          <cell r="E1851" t="str">
            <v>SB</v>
          </cell>
        </row>
        <row r="1852">
          <cell r="D1852" t="str">
            <v>Ball St.</v>
          </cell>
          <cell r="E1852" t="str">
            <v>MAC</v>
          </cell>
        </row>
        <row r="1853">
          <cell r="D1853" t="str">
            <v>Columbia</v>
          </cell>
          <cell r="E1853" t="str">
            <v>Ivy</v>
          </cell>
        </row>
        <row r="1854">
          <cell r="D1854" t="str">
            <v>Fairfield</v>
          </cell>
          <cell r="E1854" t="str">
            <v>MAAC</v>
          </cell>
        </row>
        <row r="1855">
          <cell r="D1855" t="str">
            <v>Rutgers</v>
          </cell>
          <cell r="E1855" t="str">
            <v>BE</v>
          </cell>
        </row>
        <row r="1856">
          <cell r="D1856" t="str">
            <v>Pacific</v>
          </cell>
          <cell r="E1856" t="str">
            <v>BW</v>
          </cell>
        </row>
        <row r="1857">
          <cell r="D1857" t="str">
            <v>Milwaukee</v>
          </cell>
          <cell r="E1857" t="str">
            <v>Horz</v>
          </cell>
        </row>
        <row r="1858">
          <cell r="D1858" t="str">
            <v>Loyola Marymount</v>
          </cell>
          <cell r="E1858" t="str">
            <v>WCC</v>
          </cell>
        </row>
        <row r="1859">
          <cell r="D1859" t="str">
            <v>Robert Morris</v>
          </cell>
          <cell r="E1859" t="str">
            <v>NEC</v>
          </cell>
        </row>
        <row r="1860">
          <cell r="D1860" t="str">
            <v>UMKC</v>
          </cell>
          <cell r="E1860" t="str">
            <v>MCon</v>
          </cell>
        </row>
        <row r="1861">
          <cell r="D1861" t="str">
            <v>Lamar</v>
          </cell>
          <cell r="E1861" t="str">
            <v>Slnd</v>
          </cell>
        </row>
        <row r="1862">
          <cell r="D1862" t="str">
            <v>Central Michigan</v>
          </cell>
          <cell r="E1862" t="str">
            <v>MAC</v>
          </cell>
        </row>
        <row r="1863">
          <cell r="D1863" t="str">
            <v>Colorado</v>
          </cell>
          <cell r="E1863" t="str">
            <v>B12</v>
          </cell>
        </row>
        <row r="1864">
          <cell r="D1864" t="str">
            <v>Bowling Green</v>
          </cell>
          <cell r="E1864" t="str">
            <v>MAC</v>
          </cell>
        </row>
        <row r="1865">
          <cell r="D1865" t="str">
            <v>Murray St.</v>
          </cell>
          <cell r="E1865" t="str">
            <v>OVC</v>
          </cell>
        </row>
        <row r="1866">
          <cell r="D1866" t="str">
            <v>Liberty</v>
          </cell>
          <cell r="E1866" t="str">
            <v>BSth</v>
          </cell>
        </row>
        <row r="1867">
          <cell r="D1867" t="str">
            <v>Pepperdine</v>
          </cell>
          <cell r="E1867" t="str">
            <v>WCC</v>
          </cell>
        </row>
        <row r="1868">
          <cell r="D1868" t="str">
            <v>Samford</v>
          </cell>
          <cell r="E1868" t="str">
            <v>OVC</v>
          </cell>
        </row>
        <row r="1869">
          <cell r="D1869" t="str">
            <v>Binghamton</v>
          </cell>
          <cell r="E1869" t="str">
            <v>AE</v>
          </cell>
        </row>
        <row r="1870">
          <cell r="D1870" t="str">
            <v>Duquesne</v>
          </cell>
          <cell r="E1870" t="str">
            <v>A10</v>
          </cell>
        </row>
        <row r="1871">
          <cell r="D1871" t="str">
            <v>Eastern Michigan</v>
          </cell>
          <cell r="E1871" t="str">
            <v>MAC</v>
          </cell>
        </row>
        <row r="1872">
          <cell r="D1872" t="str">
            <v>UNC Wilmington</v>
          </cell>
          <cell r="E1872" t="str">
            <v>CAA</v>
          </cell>
        </row>
        <row r="1873">
          <cell r="D1873" t="str">
            <v>Florida Atlantic</v>
          </cell>
          <cell r="E1873" t="str">
            <v>SB</v>
          </cell>
        </row>
        <row r="1874">
          <cell r="D1874" t="str">
            <v>Brown</v>
          </cell>
          <cell r="E1874" t="str">
            <v>Ivy</v>
          </cell>
        </row>
        <row r="1875">
          <cell r="D1875" t="str">
            <v>Troy</v>
          </cell>
          <cell r="E1875" t="str">
            <v>SB</v>
          </cell>
        </row>
        <row r="1876">
          <cell r="D1876" t="str">
            <v>Southeastern Louisiana</v>
          </cell>
          <cell r="E1876" t="str">
            <v>Slnd</v>
          </cell>
        </row>
        <row r="1877">
          <cell r="D1877" t="str">
            <v>Northern Illinois</v>
          </cell>
          <cell r="E1877" t="str">
            <v>MAC</v>
          </cell>
        </row>
        <row r="1878">
          <cell r="D1878" t="str">
            <v>New Orleans</v>
          </cell>
          <cell r="E1878" t="str">
            <v>SB</v>
          </cell>
        </row>
        <row r="1879">
          <cell r="D1879" t="str">
            <v>Cleveland St.</v>
          </cell>
          <cell r="E1879" t="str">
            <v>Horz</v>
          </cell>
        </row>
        <row r="1880">
          <cell r="D1880" t="str">
            <v>San Jose St.</v>
          </cell>
          <cell r="E1880" t="str">
            <v>WAC</v>
          </cell>
        </row>
        <row r="1881">
          <cell r="D1881" t="str">
            <v>Cal St. Northridge</v>
          </cell>
          <cell r="E1881" t="str">
            <v>BW</v>
          </cell>
        </row>
        <row r="1882">
          <cell r="D1882" t="str">
            <v>Coastal Carolina</v>
          </cell>
          <cell r="E1882" t="str">
            <v>BSth</v>
          </cell>
        </row>
        <row r="1883">
          <cell r="D1883" t="str">
            <v>La Salle</v>
          </cell>
          <cell r="E1883" t="str">
            <v>A10</v>
          </cell>
        </row>
        <row r="1884">
          <cell r="D1884" t="str">
            <v>VMI</v>
          </cell>
          <cell r="E1884" t="str">
            <v>BSth</v>
          </cell>
        </row>
        <row r="1885">
          <cell r="D1885" t="str">
            <v>Western Carolina</v>
          </cell>
          <cell r="E1885" t="str">
            <v>SC</v>
          </cell>
        </row>
        <row r="1886">
          <cell r="D1886" t="str">
            <v>Hartford</v>
          </cell>
          <cell r="E1886" t="str">
            <v>AE</v>
          </cell>
        </row>
        <row r="1887">
          <cell r="D1887" t="str">
            <v>Mount St. Mary's</v>
          </cell>
          <cell r="E1887" t="str">
            <v>NEC</v>
          </cell>
        </row>
        <row r="1888">
          <cell r="D1888" t="str">
            <v>Georgia St.</v>
          </cell>
          <cell r="E1888" t="str">
            <v>CAA</v>
          </cell>
        </row>
        <row r="1889">
          <cell r="D1889" t="str">
            <v>UNC Asheville</v>
          </cell>
          <cell r="E1889" t="str">
            <v>BSth</v>
          </cell>
        </row>
        <row r="1890">
          <cell r="D1890" t="str">
            <v>Louisiana Monroe</v>
          </cell>
          <cell r="E1890" t="str">
            <v>SB</v>
          </cell>
        </row>
        <row r="1891">
          <cell r="D1891" t="str">
            <v>Rider</v>
          </cell>
          <cell r="E1891" t="str">
            <v>MAAC</v>
          </cell>
        </row>
        <row r="1892">
          <cell r="D1892" t="str">
            <v>Canisius</v>
          </cell>
          <cell r="E1892" t="str">
            <v>MAAC</v>
          </cell>
        </row>
        <row r="1893">
          <cell r="D1893" t="str">
            <v>Jacksonville</v>
          </cell>
          <cell r="E1893" t="str">
            <v>ASun</v>
          </cell>
        </row>
        <row r="1894">
          <cell r="D1894" t="str">
            <v>Hampton</v>
          </cell>
          <cell r="E1894" t="str">
            <v>MEAC</v>
          </cell>
        </row>
        <row r="1895">
          <cell r="D1895" t="str">
            <v>IPFW</v>
          </cell>
          <cell r="E1895" t="str">
            <v>ind</v>
          </cell>
        </row>
        <row r="1896">
          <cell r="D1896" t="str">
            <v>Wofford</v>
          </cell>
          <cell r="E1896" t="str">
            <v>SC</v>
          </cell>
        </row>
        <row r="1897">
          <cell r="D1897" t="str">
            <v>Mississippi Valley St.</v>
          </cell>
          <cell r="E1897" t="str">
            <v>SWAC</v>
          </cell>
        </row>
        <row r="1898">
          <cell r="D1898" t="str">
            <v>Jackson St.</v>
          </cell>
          <cell r="E1898" t="str">
            <v>SWAC</v>
          </cell>
        </row>
        <row r="1899">
          <cell r="D1899" t="str">
            <v>Lehigh</v>
          </cell>
          <cell r="E1899" t="str">
            <v>Pat</v>
          </cell>
        </row>
        <row r="1900">
          <cell r="D1900" t="str">
            <v>Quinnipiac</v>
          </cell>
          <cell r="E1900" t="str">
            <v>NEC</v>
          </cell>
        </row>
        <row r="1901">
          <cell r="D1901" t="str">
            <v>Florida A&amp;M</v>
          </cell>
          <cell r="E1901" t="str">
            <v>MEAC</v>
          </cell>
        </row>
        <row r="1902">
          <cell r="D1902" t="str">
            <v>Arkansas Little Rock</v>
          </cell>
          <cell r="E1902" t="str">
            <v>SB</v>
          </cell>
        </row>
        <row r="1903">
          <cell r="D1903" t="str">
            <v>Centenary</v>
          </cell>
          <cell r="E1903" t="str">
            <v>MCon</v>
          </cell>
        </row>
        <row r="1904">
          <cell r="D1904" t="str">
            <v>Harvard</v>
          </cell>
          <cell r="E1904" t="str">
            <v>Ivy</v>
          </cell>
        </row>
        <row r="1905">
          <cell r="D1905" t="str">
            <v>Fairleigh Dickinson</v>
          </cell>
          <cell r="E1905" t="str">
            <v>NEC</v>
          </cell>
        </row>
        <row r="1906">
          <cell r="D1906" t="str">
            <v>Army</v>
          </cell>
          <cell r="E1906" t="str">
            <v>Pat</v>
          </cell>
        </row>
        <row r="1907">
          <cell r="D1907" t="str">
            <v>Monmouth</v>
          </cell>
          <cell r="E1907" t="str">
            <v>NEC</v>
          </cell>
        </row>
        <row r="1908">
          <cell r="D1908" t="str">
            <v>UT Arlington</v>
          </cell>
          <cell r="E1908" t="str">
            <v>Slnd</v>
          </cell>
        </row>
        <row r="1909">
          <cell r="D1909" t="str">
            <v>Manhattan</v>
          </cell>
          <cell r="E1909" t="str">
            <v>MAAC</v>
          </cell>
        </row>
        <row r="1910">
          <cell r="D1910" t="str">
            <v>Kennesaw St.</v>
          </cell>
          <cell r="E1910" t="str">
            <v>ASun</v>
          </cell>
        </row>
        <row r="1911">
          <cell r="D1911" t="str">
            <v>Texas Pan American</v>
          </cell>
          <cell r="E1911" t="str">
            <v>ind</v>
          </cell>
        </row>
        <row r="1912">
          <cell r="D1912" t="str">
            <v>Maine</v>
          </cell>
          <cell r="E1912" t="str">
            <v>AE</v>
          </cell>
        </row>
        <row r="1913">
          <cell r="D1913" t="str">
            <v>Navy</v>
          </cell>
          <cell r="E1913" t="str">
            <v>Pat</v>
          </cell>
        </row>
        <row r="1914">
          <cell r="D1914" t="str">
            <v>McNeese St.</v>
          </cell>
          <cell r="E1914" t="str">
            <v>Slnd</v>
          </cell>
        </row>
        <row r="1915">
          <cell r="D1915" t="str">
            <v>Campbell</v>
          </cell>
          <cell r="E1915" t="str">
            <v>ASun</v>
          </cell>
        </row>
        <row r="1916">
          <cell r="D1916" t="str">
            <v>Princeton</v>
          </cell>
          <cell r="E1916" t="str">
            <v>Ivy</v>
          </cell>
        </row>
        <row r="1917">
          <cell r="D1917" t="str">
            <v>UMBC</v>
          </cell>
          <cell r="E1917" t="str">
            <v>AE</v>
          </cell>
        </row>
        <row r="1918">
          <cell r="D1918" t="str">
            <v>Louisiana Lafayette</v>
          </cell>
          <cell r="E1918" t="str">
            <v>SB</v>
          </cell>
        </row>
        <row r="1919">
          <cell r="D1919" t="str">
            <v>Nicholls St.</v>
          </cell>
          <cell r="E1919" t="str">
            <v>Slnd</v>
          </cell>
        </row>
        <row r="1920">
          <cell r="D1920" t="str">
            <v>Montana St.</v>
          </cell>
          <cell r="E1920" t="str">
            <v>BSky</v>
          </cell>
        </row>
        <row r="1921">
          <cell r="D1921" t="str">
            <v>Portland</v>
          </cell>
          <cell r="E1921" t="str">
            <v>WCC</v>
          </cell>
        </row>
        <row r="1922">
          <cell r="D1922" t="str">
            <v>Central Arkansas</v>
          </cell>
          <cell r="E1922" t="str">
            <v>Slnd</v>
          </cell>
        </row>
        <row r="1923">
          <cell r="D1923" t="str">
            <v>Elon</v>
          </cell>
          <cell r="E1923" t="str">
            <v>SC</v>
          </cell>
        </row>
        <row r="1924">
          <cell r="D1924" t="str">
            <v>Stony Brook</v>
          </cell>
          <cell r="E1924" t="str">
            <v>AE</v>
          </cell>
        </row>
        <row r="1925">
          <cell r="D1925" t="str">
            <v>Richmond</v>
          </cell>
          <cell r="E1925" t="str">
            <v>A10</v>
          </cell>
        </row>
        <row r="1926">
          <cell r="D1926" t="str">
            <v>St. Francis NY</v>
          </cell>
          <cell r="E1926" t="str">
            <v>NEC</v>
          </cell>
        </row>
        <row r="1927">
          <cell r="D1927" t="str">
            <v>Gardner Webb</v>
          </cell>
          <cell r="E1927" t="str">
            <v>ASun</v>
          </cell>
        </row>
        <row r="1928">
          <cell r="D1928" t="str">
            <v>Morehead St.</v>
          </cell>
          <cell r="E1928" t="str">
            <v>OVC</v>
          </cell>
        </row>
        <row r="1929">
          <cell r="D1929" t="str">
            <v>Tennessee St.</v>
          </cell>
          <cell r="E1929" t="str">
            <v>OVC</v>
          </cell>
        </row>
        <row r="1930">
          <cell r="D1930" t="str">
            <v>North Carolina A&amp;T</v>
          </cell>
          <cell r="E1930" t="str">
            <v>MEAC</v>
          </cell>
        </row>
        <row r="1931">
          <cell r="D1931" t="str">
            <v>FIU</v>
          </cell>
          <cell r="E1931" t="str">
            <v>SB</v>
          </cell>
        </row>
        <row r="1932">
          <cell r="D1932" t="str">
            <v>Colgate</v>
          </cell>
          <cell r="E1932" t="str">
            <v>Pat</v>
          </cell>
        </row>
        <row r="1933">
          <cell r="D1933" t="str">
            <v>South Carolina St.</v>
          </cell>
          <cell r="E1933" t="str">
            <v>MEAC</v>
          </cell>
        </row>
        <row r="1934">
          <cell r="D1934" t="str">
            <v>Morgan St.</v>
          </cell>
          <cell r="E1934" t="str">
            <v>MEAC</v>
          </cell>
        </row>
        <row r="1935">
          <cell r="D1935" t="str">
            <v>Wagner</v>
          </cell>
          <cell r="E1935" t="str">
            <v>NEC</v>
          </cell>
        </row>
        <row r="1936">
          <cell r="D1936" t="str">
            <v>Radford</v>
          </cell>
          <cell r="E1936" t="str">
            <v>BSth</v>
          </cell>
        </row>
        <row r="1937">
          <cell r="D1937" t="str">
            <v>New Hampshire</v>
          </cell>
          <cell r="E1937" t="str">
            <v>AE</v>
          </cell>
        </row>
        <row r="1938">
          <cell r="D1938" t="str">
            <v>Sacramento St.</v>
          </cell>
          <cell r="E1938" t="str">
            <v>BSky</v>
          </cell>
        </row>
        <row r="1939">
          <cell r="D1939" t="str">
            <v>James Madison</v>
          </cell>
          <cell r="E1939" t="str">
            <v>CAA</v>
          </cell>
        </row>
        <row r="1940">
          <cell r="D1940" t="str">
            <v>Dartmouth</v>
          </cell>
          <cell r="E1940" t="str">
            <v>Ivy</v>
          </cell>
        </row>
        <row r="1941">
          <cell r="D1941" t="str">
            <v>Jacksonville St.</v>
          </cell>
          <cell r="E1941" t="str">
            <v>OVC</v>
          </cell>
        </row>
        <row r="1942">
          <cell r="D1942" t="str">
            <v>Delaware</v>
          </cell>
          <cell r="E1942" t="str">
            <v>CAA</v>
          </cell>
        </row>
        <row r="1943">
          <cell r="D1943" t="str">
            <v>Southeast Missouri St.</v>
          </cell>
          <cell r="E1943" t="str">
            <v>OVC</v>
          </cell>
        </row>
        <row r="1944">
          <cell r="D1944" t="str">
            <v>St. Bonaventure</v>
          </cell>
          <cell r="E1944" t="str">
            <v>A10</v>
          </cell>
        </row>
        <row r="1945">
          <cell r="D1945" t="str">
            <v>Mercer</v>
          </cell>
          <cell r="E1945" t="str">
            <v>ASun</v>
          </cell>
        </row>
        <row r="1946">
          <cell r="D1946" t="str">
            <v>Idaho</v>
          </cell>
          <cell r="E1946" t="str">
            <v>WAC</v>
          </cell>
        </row>
        <row r="1947">
          <cell r="D1947" t="str">
            <v>Arkansas Pine Bluff</v>
          </cell>
          <cell r="E1947" t="str">
            <v>SWAC</v>
          </cell>
        </row>
        <row r="1948">
          <cell r="D1948" t="str">
            <v>Coppin St.</v>
          </cell>
          <cell r="E1948" t="str">
            <v>MEAC</v>
          </cell>
        </row>
        <row r="1949">
          <cell r="D1949" t="str">
            <v>East Carolina</v>
          </cell>
          <cell r="E1949" t="str">
            <v>CUSA</v>
          </cell>
        </row>
        <row r="1950">
          <cell r="D1950" t="str">
            <v>Eastern Illinois</v>
          </cell>
          <cell r="E1950" t="str">
            <v>OVC</v>
          </cell>
        </row>
        <row r="1951">
          <cell r="D1951" t="str">
            <v>Southern</v>
          </cell>
          <cell r="E1951" t="str">
            <v>SWAC</v>
          </cell>
        </row>
        <row r="1952">
          <cell r="D1952" t="str">
            <v>St. Francis PA</v>
          </cell>
          <cell r="E1952" t="str">
            <v>NEC</v>
          </cell>
        </row>
        <row r="1953">
          <cell r="D1953" t="str">
            <v>UC Riverside</v>
          </cell>
          <cell r="E1953" t="str">
            <v>BW</v>
          </cell>
        </row>
        <row r="1954">
          <cell r="D1954" t="str">
            <v>LIU Brooklyn</v>
          </cell>
          <cell r="E1954" t="str">
            <v>NEC</v>
          </cell>
        </row>
        <row r="1955">
          <cell r="D1955" t="str">
            <v>Stetson</v>
          </cell>
          <cell r="E1955" t="str">
            <v>ASun</v>
          </cell>
        </row>
        <row r="1956">
          <cell r="D1956" t="str">
            <v>Texas St.</v>
          </cell>
          <cell r="E1956" t="str">
            <v>Slnd</v>
          </cell>
        </row>
        <row r="1957">
          <cell r="D1957" t="str">
            <v>Lafayette</v>
          </cell>
          <cell r="E1957" t="str">
            <v>Pat</v>
          </cell>
        </row>
        <row r="1958">
          <cell r="D1958" t="str">
            <v>Northern Colorado</v>
          </cell>
          <cell r="E1958" t="str">
            <v>BSky</v>
          </cell>
        </row>
        <row r="1959">
          <cell r="D1959" t="str">
            <v>Tennessee Martin</v>
          </cell>
          <cell r="E1959" t="str">
            <v>OVC</v>
          </cell>
        </row>
        <row r="1960">
          <cell r="D1960" t="str">
            <v>Western Illinois</v>
          </cell>
          <cell r="E1960" t="str">
            <v>MCon</v>
          </cell>
        </row>
        <row r="1961">
          <cell r="D1961" t="str">
            <v>Saint Peter's</v>
          </cell>
          <cell r="E1961" t="str">
            <v>MAAC</v>
          </cell>
        </row>
        <row r="1962">
          <cell r="D1962" t="str">
            <v>Grambling St.</v>
          </cell>
          <cell r="E1962" t="str">
            <v>SWAC</v>
          </cell>
        </row>
        <row r="1963">
          <cell r="D1963" t="str">
            <v>UTSA</v>
          </cell>
          <cell r="E1963" t="str">
            <v>Slnd</v>
          </cell>
        </row>
        <row r="1964">
          <cell r="D1964" t="str">
            <v>Alabama St.</v>
          </cell>
          <cell r="E1964" t="str">
            <v>SWAC</v>
          </cell>
        </row>
        <row r="1965">
          <cell r="D1965" t="str">
            <v>UC Davis</v>
          </cell>
          <cell r="E1965" t="str">
            <v>ind</v>
          </cell>
        </row>
        <row r="1966">
          <cell r="D1966" t="str">
            <v>South Dakota St.</v>
          </cell>
          <cell r="E1966" t="str">
            <v>ind</v>
          </cell>
        </row>
        <row r="1967">
          <cell r="D1967" t="str">
            <v>Longwood</v>
          </cell>
          <cell r="E1967" t="str">
            <v>ind</v>
          </cell>
        </row>
        <row r="1968">
          <cell r="D1968" t="str">
            <v>Texas Southern</v>
          </cell>
          <cell r="E1968" t="str">
            <v>SWAC</v>
          </cell>
        </row>
        <row r="1969">
          <cell r="D1969" t="str">
            <v>Norfolk St.</v>
          </cell>
          <cell r="E1969" t="str">
            <v>MEAC</v>
          </cell>
        </row>
        <row r="1970">
          <cell r="D1970" t="str">
            <v>Iona</v>
          </cell>
          <cell r="E1970" t="str">
            <v>MAAC</v>
          </cell>
        </row>
        <row r="1971">
          <cell r="D1971" t="str">
            <v>Charleston Southern</v>
          </cell>
          <cell r="E1971" t="str">
            <v>BSth</v>
          </cell>
        </row>
        <row r="1972">
          <cell r="D1972" t="str">
            <v>The Citadel</v>
          </cell>
          <cell r="E1972" t="str">
            <v>SC</v>
          </cell>
        </row>
        <row r="1973">
          <cell r="D1973" t="str">
            <v>Savannah St.</v>
          </cell>
          <cell r="E1973" t="str">
            <v>ind</v>
          </cell>
        </row>
        <row r="1974">
          <cell r="D1974" t="str">
            <v>Denver</v>
          </cell>
          <cell r="E1974" t="str">
            <v>SB</v>
          </cell>
        </row>
        <row r="1975">
          <cell r="D1975" t="str">
            <v>Alcorn St.</v>
          </cell>
          <cell r="E1975" t="str">
            <v>SWAC</v>
          </cell>
        </row>
        <row r="1976">
          <cell r="D1976" t="str">
            <v>Winston Salem St.</v>
          </cell>
          <cell r="E1976" t="str">
            <v>ind</v>
          </cell>
        </row>
        <row r="1977">
          <cell r="D1977" t="str">
            <v>Howard</v>
          </cell>
          <cell r="E1977" t="str">
            <v>MEAC</v>
          </cell>
        </row>
        <row r="1978">
          <cell r="D1978" t="str">
            <v>Alabama A&amp;M</v>
          </cell>
          <cell r="E1978" t="str">
            <v>SWAC</v>
          </cell>
        </row>
        <row r="1979">
          <cell r="D1979" t="str">
            <v>Prairie View A&amp;M</v>
          </cell>
          <cell r="E1979" t="str">
            <v>SWAC</v>
          </cell>
        </row>
        <row r="1980">
          <cell r="D1980" t="str">
            <v>Bethune Cookman</v>
          </cell>
          <cell r="E1980" t="str">
            <v>MEAC</v>
          </cell>
        </row>
        <row r="1981">
          <cell r="D1981" t="str">
            <v>NJIT</v>
          </cell>
          <cell r="E1981" t="str">
            <v>ind</v>
          </cell>
        </row>
        <row r="1982">
          <cell r="D1982" t="str">
            <v>North Florida</v>
          </cell>
          <cell r="E1982" t="str">
            <v>ASun</v>
          </cell>
        </row>
        <row r="1983">
          <cell r="D1983" t="str">
            <v>Maryland Eastern Shore</v>
          </cell>
          <cell r="E1983" t="str">
            <v>MEAC</v>
          </cell>
        </row>
        <row r="1984">
          <cell r="D1984" t="str">
            <v>Kansas</v>
          </cell>
          <cell r="E1984" t="str">
            <v>B12</v>
          </cell>
        </row>
        <row r="1985">
          <cell r="D1985" t="str">
            <v>Memphis</v>
          </cell>
          <cell r="E1985" t="str">
            <v>CUSA</v>
          </cell>
        </row>
        <row r="1986">
          <cell r="D1986" t="str">
            <v>North Carolina</v>
          </cell>
          <cell r="E1986" t="str">
            <v>ACC</v>
          </cell>
        </row>
        <row r="1987">
          <cell r="D1987" t="str">
            <v>UCLA</v>
          </cell>
          <cell r="E1987" t="str">
            <v>P10</v>
          </cell>
        </row>
        <row r="1988">
          <cell r="D1988" t="str">
            <v>Wisconsin</v>
          </cell>
          <cell r="E1988" t="str">
            <v>B10</v>
          </cell>
        </row>
        <row r="1989">
          <cell r="D1989" t="str">
            <v>Duke</v>
          </cell>
          <cell r="E1989" t="str">
            <v>ACC</v>
          </cell>
        </row>
        <row r="1990">
          <cell r="D1990" t="str">
            <v>Georgetown</v>
          </cell>
          <cell r="E1990" t="str">
            <v>BE</v>
          </cell>
        </row>
        <row r="1991">
          <cell r="D1991" t="str">
            <v>Louisville</v>
          </cell>
          <cell r="E1991" t="str">
            <v>BE</v>
          </cell>
        </row>
        <row r="1992">
          <cell r="D1992" t="str">
            <v>Texas</v>
          </cell>
          <cell r="E1992" t="str">
            <v>B12</v>
          </cell>
        </row>
        <row r="1993">
          <cell r="D1993" t="str">
            <v>Washington St.</v>
          </cell>
          <cell r="E1993" t="str">
            <v>P10</v>
          </cell>
        </row>
        <row r="1994">
          <cell r="D1994" t="str">
            <v>Davidson</v>
          </cell>
          <cell r="E1994" t="str">
            <v>SC</v>
          </cell>
        </row>
        <row r="1995">
          <cell r="D1995" t="str">
            <v>Stanford</v>
          </cell>
          <cell r="E1995" t="str">
            <v>P10</v>
          </cell>
        </row>
        <row r="1996">
          <cell r="D1996" t="str">
            <v>Tennessee</v>
          </cell>
          <cell r="E1996" t="str">
            <v>SEC</v>
          </cell>
        </row>
        <row r="1997">
          <cell r="D1997" t="str">
            <v>Marquette</v>
          </cell>
          <cell r="E1997" t="str">
            <v>BE</v>
          </cell>
        </row>
        <row r="1998">
          <cell r="D1998" t="str">
            <v>Xavier</v>
          </cell>
          <cell r="E1998" t="str">
            <v>A10</v>
          </cell>
        </row>
        <row r="1999">
          <cell r="D1999" t="str">
            <v>Clemson</v>
          </cell>
          <cell r="E1999" t="str">
            <v>ACC</v>
          </cell>
        </row>
        <row r="2000">
          <cell r="D2000" t="str">
            <v>Drake</v>
          </cell>
          <cell r="E2000" t="str">
            <v>MVC</v>
          </cell>
        </row>
        <row r="2001">
          <cell r="D2001" t="str">
            <v>West Virginia</v>
          </cell>
          <cell r="E2001" t="str">
            <v>BE</v>
          </cell>
        </row>
        <row r="2002">
          <cell r="D2002" t="str">
            <v>Michigan St.</v>
          </cell>
          <cell r="E2002" t="str">
            <v>B10</v>
          </cell>
        </row>
        <row r="2003">
          <cell r="D2003" t="str">
            <v>Butler</v>
          </cell>
          <cell r="E2003" t="str">
            <v>Horz</v>
          </cell>
        </row>
        <row r="2004">
          <cell r="D2004" t="str">
            <v>Texas A&amp;M</v>
          </cell>
          <cell r="E2004" t="str">
            <v>B12</v>
          </cell>
        </row>
        <row r="2005">
          <cell r="D2005" t="str">
            <v>Pittsburgh</v>
          </cell>
          <cell r="E2005" t="str">
            <v>BE</v>
          </cell>
        </row>
        <row r="2006">
          <cell r="D2006" t="str">
            <v>Arizona</v>
          </cell>
          <cell r="E2006" t="str">
            <v>P10</v>
          </cell>
        </row>
        <row r="2007">
          <cell r="D2007" t="str">
            <v>Notre Dame</v>
          </cell>
          <cell r="E2007" t="str">
            <v>BE</v>
          </cell>
        </row>
        <row r="2008">
          <cell r="D2008" t="str">
            <v>Gonzaga</v>
          </cell>
          <cell r="E2008" t="str">
            <v>WCC</v>
          </cell>
        </row>
        <row r="2009">
          <cell r="D2009" t="str">
            <v>Kansas St.</v>
          </cell>
          <cell r="E2009" t="str">
            <v>B12</v>
          </cell>
        </row>
        <row r="2010">
          <cell r="D2010" t="str">
            <v>Connecticut</v>
          </cell>
          <cell r="E2010" t="str">
            <v>BE</v>
          </cell>
        </row>
        <row r="2011">
          <cell r="D2011" t="str">
            <v>USC</v>
          </cell>
          <cell r="E2011" t="str">
            <v>P10</v>
          </cell>
        </row>
        <row r="2012">
          <cell r="D2012" t="str">
            <v>Indiana</v>
          </cell>
          <cell r="E2012" t="str">
            <v>B10</v>
          </cell>
        </row>
        <row r="2013">
          <cell r="D2013" t="str">
            <v>Purdue</v>
          </cell>
          <cell r="E2013" t="str">
            <v>B10</v>
          </cell>
        </row>
        <row r="2014">
          <cell r="D2014" t="str">
            <v>Ohio St.</v>
          </cell>
          <cell r="E2014" t="str">
            <v>B10</v>
          </cell>
        </row>
        <row r="2015">
          <cell r="D2015" t="str">
            <v>New Mexico</v>
          </cell>
          <cell r="E2015" t="str">
            <v>MWC</v>
          </cell>
        </row>
        <row r="2016">
          <cell r="D2016" t="str">
            <v>Mississippi St.</v>
          </cell>
          <cell r="E2016" t="str">
            <v>SEC</v>
          </cell>
        </row>
        <row r="2017">
          <cell r="D2017" t="str">
            <v>Virginia Tech</v>
          </cell>
          <cell r="E2017" t="str">
            <v>ACC</v>
          </cell>
        </row>
        <row r="2018">
          <cell r="D2018" t="str">
            <v>BYU</v>
          </cell>
          <cell r="E2018" t="str">
            <v>MWC</v>
          </cell>
        </row>
        <row r="2019">
          <cell r="D2019" t="str">
            <v>Oregon</v>
          </cell>
          <cell r="E2019" t="str">
            <v>P10</v>
          </cell>
        </row>
        <row r="2020">
          <cell r="D2020" t="str">
            <v>Miami FL</v>
          </cell>
          <cell r="E2020" t="str">
            <v>ACC</v>
          </cell>
        </row>
        <row r="2021">
          <cell r="D2021" t="str">
            <v>Florida</v>
          </cell>
          <cell r="E2021" t="str">
            <v>SEC</v>
          </cell>
        </row>
        <row r="2022">
          <cell r="D2022" t="str">
            <v>Nebraska</v>
          </cell>
          <cell r="E2022" t="str">
            <v>B12</v>
          </cell>
        </row>
        <row r="2023">
          <cell r="D2023" t="str">
            <v>Arkansas</v>
          </cell>
          <cell r="E2023" t="str">
            <v>SEC</v>
          </cell>
        </row>
        <row r="2024">
          <cell r="D2024" t="str">
            <v>Baylor</v>
          </cell>
          <cell r="E2024" t="str">
            <v>B12</v>
          </cell>
        </row>
        <row r="2025">
          <cell r="D2025" t="str">
            <v>Saint Mary's</v>
          </cell>
          <cell r="E2025" t="str">
            <v>WCC</v>
          </cell>
        </row>
        <row r="2026">
          <cell r="D2026" t="str">
            <v>Western Kentucky</v>
          </cell>
          <cell r="E2026" t="str">
            <v>SB</v>
          </cell>
        </row>
        <row r="2027">
          <cell r="D2027" t="str">
            <v>Oklahoma</v>
          </cell>
          <cell r="E2027" t="str">
            <v>B12</v>
          </cell>
        </row>
        <row r="2028">
          <cell r="D2028" t="str">
            <v>Saint Joseph's</v>
          </cell>
          <cell r="E2028" t="str">
            <v>A10</v>
          </cell>
        </row>
        <row r="2029">
          <cell r="D2029" t="str">
            <v>Villanova</v>
          </cell>
          <cell r="E2029" t="str">
            <v>BE</v>
          </cell>
        </row>
        <row r="2030">
          <cell r="D2030" t="str">
            <v>Syracuse</v>
          </cell>
          <cell r="E2030" t="str">
            <v>BE</v>
          </cell>
        </row>
        <row r="2031">
          <cell r="D2031" t="str">
            <v>UNLV</v>
          </cell>
          <cell r="E2031" t="str">
            <v>MWC</v>
          </cell>
        </row>
        <row r="2032">
          <cell r="D2032" t="str">
            <v>Arizona St.</v>
          </cell>
          <cell r="E2032" t="str">
            <v>P10</v>
          </cell>
        </row>
        <row r="2033">
          <cell r="D2033" t="str">
            <v>Mississippi</v>
          </cell>
          <cell r="E2033" t="str">
            <v>SEC</v>
          </cell>
        </row>
        <row r="2034">
          <cell r="D2034" t="str">
            <v>Illinois</v>
          </cell>
          <cell r="E2034" t="str">
            <v>B10</v>
          </cell>
        </row>
        <row r="2035">
          <cell r="D2035" t="str">
            <v>Massachusetts</v>
          </cell>
          <cell r="E2035" t="str">
            <v>A10</v>
          </cell>
        </row>
        <row r="2036">
          <cell r="D2036" t="str">
            <v>Georgia Tech</v>
          </cell>
          <cell r="E2036" t="str">
            <v>ACC</v>
          </cell>
        </row>
        <row r="2037">
          <cell r="D2037" t="str">
            <v>Missouri</v>
          </cell>
          <cell r="E2037" t="str">
            <v>B12</v>
          </cell>
        </row>
        <row r="2038">
          <cell r="D2038" t="str">
            <v>Kent St.</v>
          </cell>
          <cell r="E2038" t="str">
            <v>MAC</v>
          </cell>
        </row>
        <row r="2039">
          <cell r="D2039" t="str">
            <v>Vanderbilt</v>
          </cell>
          <cell r="E2039" t="str">
            <v>SEC</v>
          </cell>
        </row>
        <row r="2040">
          <cell r="D2040" t="str">
            <v>Temple</v>
          </cell>
          <cell r="E2040" t="str">
            <v>A10</v>
          </cell>
        </row>
        <row r="2041">
          <cell r="D2041" t="str">
            <v>Illinois St.</v>
          </cell>
          <cell r="E2041" t="str">
            <v>MVC</v>
          </cell>
        </row>
        <row r="2042">
          <cell r="D2042" t="str">
            <v>Florida St.</v>
          </cell>
          <cell r="E2042" t="str">
            <v>ACC</v>
          </cell>
        </row>
        <row r="2043">
          <cell r="D2043" t="str">
            <v>Dayton</v>
          </cell>
          <cell r="E2043" t="str">
            <v>A10</v>
          </cell>
        </row>
        <row r="2044">
          <cell r="D2044" t="str">
            <v>UAB</v>
          </cell>
          <cell r="E2044" t="str">
            <v>CUSA</v>
          </cell>
        </row>
        <row r="2045">
          <cell r="D2045" t="str">
            <v>Southern Illinois</v>
          </cell>
          <cell r="E2045" t="str">
            <v>MVC</v>
          </cell>
        </row>
        <row r="2046">
          <cell r="D2046" t="str">
            <v>Maryland</v>
          </cell>
          <cell r="E2046" t="str">
            <v>ACC</v>
          </cell>
        </row>
        <row r="2047">
          <cell r="D2047" t="str">
            <v>Utah</v>
          </cell>
          <cell r="E2047" t="str">
            <v>MWC</v>
          </cell>
        </row>
        <row r="2048">
          <cell r="D2048" t="str">
            <v>South Alabama</v>
          </cell>
          <cell r="E2048" t="str">
            <v>SB</v>
          </cell>
        </row>
        <row r="2049">
          <cell r="D2049" t="str">
            <v>IUPUI</v>
          </cell>
          <cell r="E2049" t="str">
            <v>Sum</v>
          </cell>
        </row>
        <row r="2050">
          <cell r="D2050" t="str">
            <v>California</v>
          </cell>
          <cell r="E2050" t="str">
            <v>P10</v>
          </cell>
        </row>
        <row r="2051">
          <cell r="D2051" t="str">
            <v>VCU</v>
          </cell>
          <cell r="E2051" t="str">
            <v>CAA</v>
          </cell>
        </row>
        <row r="2052">
          <cell r="D2052" t="str">
            <v>Washington</v>
          </cell>
          <cell r="E2052" t="str">
            <v>P10</v>
          </cell>
        </row>
        <row r="2053">
          <cell r="D2053" t="str">
            <v>Minnesota</v>
          </cell>
          <cell r="E2053" t="str">
            <v>B10</v>
          </cell>
        </row>
        <row r="2054">
          <cell r="D2054" t="str">
            <v>Houston</v>
          </cell>
          <cell r="E2054" t="str">
            <v>CUSA</v>
          </cell>
        </row>
        <row r="2055">
          <cell r="D2055" t="str">
            <v>Rhode Island</v>
          </cell>
          <cell r="E2055" t="str">
            <v>A10</v>
          </cell>
        </row>
        <row r="2056">
          <cell r="D2056" t="str">
            <v>Wake Forest</v>
          </cell>
          <cell r="E2056" t="str">
            <v>ACC</v>
          </cell>
        </row>
        <row r="2057">
          <cell r="D2057" t="str">
            <v>Creighton</v>
          </cell>
          <cell r="E2057" t="str">
            <v>MVC</v>
          </cell>
        </row>
        <row r="2058">
          <cell r="D2058" t="str">
            <v>Oklahoma St.</v>
          </cell>
          <cell r="E2058" t="str">
            <v>B12</v>
          </cell>
        </row>
        <row r="2059">
          <cell r="D2059" t="str">
            <v>Akron</v>
          </cell>
          <cell r="E2059" t="str">
            <v>MAC</v>
          </cell>
        </row>
        <row r="2060">
          <cell r="D2060" t="str">
            <v>Oral Roberts</v>
          </cell>
          <cell r="E2060" t="str">
            <v>Sum</v>
          </cell>
        </row>
        <row r="2061">
          <cell r="D2061" t="str">
            <v>Kentucky</v>
          </cell>
          <cell r="E2061" t="str">
            <v>SEC</v>
          </cell>
        </row>
        <row r="2062">
          <cell r="D2062" t="str">
            <v>Duquesne</v>
          </cell>
          <cell r="E2062" t="str">
            <v>A10</v>
          </cell>
        </row>
        <row r="2063">
          <cell r="D2063" t="str">
            <v>George Mason</v>
          </cell>
          <cell r="E2063" t="str">
            <v>CAA</v>
          </cell>
        </row>
        <row r="2064">
          <cell r="D2064" t="str">
            <v>Miami OH</v>
          </cell>
          <cell r="E2064" t="str">
            <v>MAC</v>
          </cell>
        </row>
        <row r="2065">
          <cell r="D2065" t="str">
            <v>Tulsa</v>
          </cell>
          <cell r="E2065" t="str">
            <v>CUSA</v>
          </cell>
        </row>
        <row r="2066">
          <cell r="D2066" t="str">
            <v>Texas Tech</v>
          </cell>
          <cell r="E2066" t="str">
            <v>B12</v>
          </cell>
        </row>
        <row r="2067">
          <cell r="D2067" t="str">
            <v>Charlotte</v>
          </cell>
          <cell r="E2067" t="str">
            <v>A10</v>
          </cell>
        </row>
        <row r="2068">
          <cell r="D2068" t="str">
            <v>Providence</v>
          </cell>
          <cell r="E2068" t="str">
            <v>BE</v>
          </cell>
        </row>
        <row r="2069">
          <cell r="D2069" t="str">
            <v>Alabama</v>
          </cell>
          <cell r="E2069" t="str">
            <v>SEC</v>
          </cell>
        </row>
        <row r="2070">
          <cell r="D2070" t="str">
            <v>Bradley</v>
          </cell>
          <cell r="E2070" t="str">
            <v>MVC</v>
          </cell>
        </row>
        <row r="2071">
          <cell r="D2071" t="str">
            <v>Cal St. Fullerton</v>
          </cell>
          <cell r="E2071" t="str">
            <v>BW</v>
          </cell>
        </row>
        <row r="2072">
          <cell r="D2072" t="str">
            <v>Missouri St.</v>
          </cell>
          <cell r="E2072" t="str">
            <v>MVC</v>
          </cell>
        </row>
        <row r="2073">
          <cell r="D2073" t="str">
            <v>Virginia</v>
          </cell>
          <cell r="E2073" t="str">
            <v>ACC</v>
          </cell>
        </row>
        <row r="2074">
          <cell r="D2074" t="str">
            <v>Georgia</v>
          </cell>
          <cell r="E2074" t="str">
            <v>SEC</v>
          </cell>
        </row>
        <row r="2075">
          <cell r="D2075" t="str">
            <v>San Diego St.</v>
          </cell>
          <cell r="E2075" t="str">
            <v>MWC</v>
          </cell>
        </row>
        <row r="2076">
          <cell r="D2076" t="str">
            <v>Siena</v>
          </cell>
          <cell r="E2076" t="str">
            <v>MAAC</v>
          </cell>
        </row>
        <row r="2077">
          <cell r="D2077" t="str">
            <v>Western Michigan</v>
          </cell>
          <cell r="E2077" t="str">
            <v>MAC</v>
          </cell>
        </row>
        <row r="2078">
          <cell r="D2078" t="str">
            <v>Ohio</v>
          </cell>
          <cell r="E2078" t="str">
            <v>MAC</v>
          </cell>
        </row>
        <row r="2079">
          <cell r="D2079" t="str">
            <v>Stephen F. Austin</v>
          </cell>
          <cell r="E2079" t="str">
            <v>Slnd</v>
          </cell>
        </row>
        <row r="2080">
          <cell r="D2080" t="str">
            <v>UCF</v>
          </cell>
          <cell r="E2080" t="str">
            <v>CUSA</v>
          </cell>
        </row>
        <row r="2081">
          <cell r="D2081" t="str">
            <v>Southern Miss</v>
          </cell>
          <cell r="E2081" t="str">
            <v>CUSA</v>
          </cell>
        </row>
        <row r="2082">
          <cell r="D2082" t="str">
            <v>UNC Greensboro</v>
          </cell>
          <cell r="E2082" t="str">
            <v>SC</v>
          </cell>
        </row>
        <row r="2083">
          <cell r="D2083" t="str">
            <v>New Mexico St.</v>
          </cell>
          <cell r="E2083" t="str">
            <v>WAC</v>
          </cell>
        </row>
        <row r="2084">
          <cell r="D2084" t="str">
            <v>Nevada</v>
          </cell>
          <cell r="E2084" t="str">
            <v>WAC</v>
          </cell>
        </row>
        <row r="2085">
          <cell r="D2085" t="str">
            <v>Cincinnati</v>
          </cell>
          <cell r="E2085" t="str">
            <v>BE</v>
          </cell>
        </row>
        <row r="2086">
          <cell r="D2086" t="str">
            <v>Cleveland St.</v>
          </cell>
          <cell r="E2086" t="str">
            <v>Horz</v>
          </cell>
        </row>
        <row r="2087">
          <cell r="D2087" t="str">
            <v>Winthrop</v>
          </cell>
          <cell r="E2087" t="str">
            <v>BSth</v>
          </cell>
        </row>
        <row r="2088">
          <cell r="D2088" t="str">
            <v>Boston College</v>
          </cell>
          <cell r="E2088" t="str">
            <v>ACC</v>
          </cell>
        </row>
        <row r="2089">
          <cell r="D2089" t="str">
            <v>South Carolina</v>
          </cell>
          <cell r="E2089" t="str">
            <v>SEC</v>
          </cell>
        </row>
        <row r="2090">
          <cell r="D2090" t="str">
            <v>Seton Hall</v>
          </cell>
          <cell r="E2090" t="str">
            <v>BE</v>
          </cell>
        </row>
        <row r="2091">
          <cell r="D2091" t="str">
            <v>UTEP</v>
          </cell>
          <cell r="E2091" t="str">
            <v>CUSA</v>
          </cell>
        </row>
        <row r="2092">
          <cell r="D2092" t="str">
            <v>Utah St.</v>
          </cell>
          <cell r="E2092" t="str">
            <v>WAC</v>
          </cell>
        </row>
        <row r="2093">
          <cell r="D2093" t="str">
            <v>North Carolina St.</v>
          </cell>
          <cell r="E2093" t="str">
            <v>ACC</v>
          </cell>
        </row>
        <row r="2094">
          <cell r="D2094" t="str">
            <v>South Florida</v>
          </cell>
          <cell r="E2094" t="str">
            <v>BE</v>
          </cell>
        </row>
        <row r="2095">
          <cell r="D2095" t="str">
            <v>Portland St.</v>
          </cell>
          <cell r="E2095" t="str">
            <v>BSky</v>
          </cell>
        </row>
        <row r="2096">
          <cell r="D2096" t="str">
            <v>Illinois Chicago</v>
          </cell>
          <cell r="E2096" t="str">
            <v>Horz</v>
          </cell>
        </row>
        <row r="2097">
          <cell r="D2097" t="str">
            <v>DePaul</v>
          </cell>
          <cell r="E2097" t="str">
            <v>BE</v>
          </cell>
        </row>
        <row r="2098">
          <cell r="D2098" t="str">
            <v>LSU</v>
          </cell>
          <cell r="E2098" t="str">
            <v>SEC</v>
          </cell>
        </row>
        <row r="2099">
          <cell r="D2099" t="str">
            <v>Wright St.</v>
          </cell>
          <cell r="E2099" t="str">
            <v>Horz</v>
          </cell>
        </row>
        <row r="2100">
          <cell r="D2100" t="str">
            <v>UC Santa Barbara</v>
          </cell>
          <cell r="E2100" t="str">
            <v>BW</v>
          </cell>
        </row>
        <row r="2101">
          <cell r="D2101" t="str">
            <v>Old Dominion</v>
          </cell>
          <cell r="E2101" t="str">
            <v>CAA</v>
          </cell>
        </row>
        <row r="2102">
          <cell r="D2102" t="str">
            <v>Valparaiso</v>
          </cell>
          <cell r="E2102" t="str">
            <v>Horz</v>
          </cell>
        </row>
        <row r="2103">
          <cell r="D2103" t="str">
            <v>San Diego</v>
          </cell>
          <cell r="E2103" t="str">
            <v>WCC</v>
          </cell>
        </row>
        <row r="2104">
          <cell r="D2104" t="str">
            <v>Northern Iowa</v>
          </cell>
          <cell r="E2104" t="str">
            <v>MVC</v>
          </cell>
        </row>
        <row r="2105">
          <cell r="D2105" t="str">
            <v>Rider</v>
          </cell>
          <cell r="E2105" t="str">
            <v>MAAC</v>
          </cell>
        </row>
        <row r="2106">
          <cell r="D2106" t="str">
            <v>Cornell</v>
          </cell>
          <cell r="E2106" t="str">
            <v>Ivy</v>
          </cell>
        </row>
        <row r="2107">
          <cell r="D2107" t="str">
            <v>Iowa St.</v>
          </cell>
          <cell r="E2107" t="str">
            <v>B12</v>
          </cell>
        </row>
        <row r="2108">
          <cell r="D2108" t="str">
            <v>Colorado</v>
          </cell>
          <cell r="E2108" t="str">
            <v>B12</v>
          </cell>
        </row>
        <row r="2109">
          <cell r="D2109" t="str">
            <v>Boise St.</v>
          </cell>
          <cell r="E2109" t="str">
            <v>WAC</v>
          </cell>
        </row>
        <row r="2110">
          <cell r="D2110" t="str">
            <v>UMBC</v>
          </cell>
          <cell r="E2110" t="str">
            <v>AE</v>
          </cell>
        </row>
        <row r="2111">
          <cell r="D2111" t="str">
            <v>Georgia Southern</v>
          </cell>
          <cell r="E2111" t="str">
            <v>SC</v>
          </cell>
        </row>
        <row r="2112">
          <cell r="D2112" t="str">
            <v>Belmont</v>
          </cell>
          <cell r="E2112" t="str">
            <v>ASun</v>
          </cell>
        </row>
        <row r="2113">
          <cell r="D2113" t="str">
            <v>Penn St.</v>
          </cell>
          <cell r="E2113" t="str">
            <v>B10</v>
          </cell>
        </row>
        <row r="2114">
          <cell r="D2114" t="str">
            <v>Cal St. Northridge</v>
          </cell>
          <cell r="E2114" t="str">
            <v>BW</v>
          </cell>
        </row>
        <row r="2115">
          <cell r="D2115" t="str">
            <v>Indiana St.</v>
          </cell>
          <cell r="E2115" t="str">
            <v>MVC</v>
          </cell>
        </row>
        <row r="2116">
          <cell r="D2116" t="str">
            <v>North Texas</v>
          </cell>
          <cell r="E2116" t="str">
            <v>SB</v>
          </cell>
        </row>
        <row r="2117">
          <cell r="D2117" t="str">
            <v>Brown</v>
          </cell>
          <cell r="E2117" t="str">
            <v>Ivy</v>
          </cell>
        </row>
        <row r="2118">
          <cell r="D2118" t="str">
            <v>Niagara</v>
          </cell>
          <cell r="E2118" t="str">
            <v>MAAC</v>
          </cell>
        </row>
        <row r="2119">
          <cell r="D2119" t="str">
            <v>North Dakota St.</v>
          </cell>
          <cell r="E2119" t="str">
            <v>Sum</v>
          </cell>
        </row>
        <row r="2120">
          <cell r="D2120" t="str">
            <v>Michigan</v>
          </cell>
          <cell r="E2120" t="str">
            <v>B10</v>
          </cell>
        </row>
        <row r="2121">
          <cell r="D2121" t="str">
            <v>Sam Houston St.</v>
          </cell>
          <cell r="E2121" t="str">
            <v>Slnd</v>
          </cell>
        </row>
        <row r="2122">
          <cell r="D2122" t="str">
            <v>Marshall</v>
          </cell>
          <cell r="E2122" t="str">
            <v>CUSA</v>
          </cell>
        </row>
        <row r="2123">
          <cell r="D2123" t="str">
            <v>St. John's</v>
          </cell>
          <cell r="E2123" t="str">
            <v>BE</v>
          </cell>
        </row>
        <row r="2124">
          <cell r="D2124" t="str">
            <v>Appalachian St.</v>
          </cell>
          <cell r="E2124" t="str">
            <v>SC</v>
          </cell>
        </row>
        <row r="2125">
          <cell r="D2125" t="str">
            <v>Oakland</v>
          </cell>
          <cell r="E2125" t="str">
            <v>Sum</v>
          </cell>
        </row>
        <row r="2126">
          <cell r="D2126" t="str">
            <v>Pacific</v>
          </cell>
          <cell r="E2126" t="str">
            <v>BW</v>
          </cell>
        </row>
        <row r="2127">
          <cell r="D2127" t="str">
            <v>Robert Morris</v>
          </cell>
          <cell r="E2127" t="str">
            <v>NEC</v>
          </cell>
        </row>
        <row r="2128">
          <cell r="D2128" t="str">
            <v>Green Bay</v>
          </cell>
          <cell r="E2128" t="str">
            <v>Horz</v>
          </cell>
        </row>
        <row r="2129">
          <cell r="D2129" t="str">
            <v>Iowa</v>
          </cell>
          <cell r="E2129" t="str">
            <v>B10</v>
          </cell>
        </row>
        <row r="2130">
          <cell r="D2130" t="str">
            <v>La Salle</v>
          </cell>
          <cell r="E2130" t="str">
            <v>A10</v>
          </cell>
        </row>
        <row r="2131">
          <cell r="D2131" t="str">
            <v>Marist</v>
          </cell>
          <cell r="E2131" t="str">
            <v>MAAC</v>
          </cell>
        </row>
        <row r="2132">
          <cell r="D2132" t="str">
            <v>Auburn</v>
          </cell>
          <cell r="E2132" t="str">
            <v>SEC</v>
          </cell>
        </row>
        <row r="2133">
          <cell r="D2133" t="str">
            <v>American</v>
          </cell>
          <cell r="E2133" t="str">
            <v>Pat</v>
          </cell>
        </row>
        <row r="2134">
          <cell r="D2134" t="str">
            <v>Richmond</v>
          </cell>
          <cell r="E2134" t="str">
            <v>A10</v>
          </cell>
        </row>
        <row r="2135">
          <cell r="D2135" t="str">
            <v>Northern Arizona</v>
          </cell>
          <cell r="E2135" t="str">
            <v>BSky</v>
          </cell>
        </row>
        <row r="2136">
          <cell r="D2136" t="str">
            <v>Northeastern</v>
          </cell>
          <cell r="E2136" t="str">
            <v>CAA</v>
          </cell>
        </row>
        <row r="2137">
          <cell r="D2137" t="str">
            <v>Wichita St.</v>
          </cell>
          <cell r="E2137" t="str">
            <v>MVC</v>
          </cell>
        </row>
        <row r="2138">
          <cell r="D2138" t="str">
            <v>Santa Clara</v>
          </cell>
          <cell r="E2138" t="str">
            <v>WCC</v>
          </cell>
        </row>
        <row r="2139">
          <cell r="D2139" t="str">
            <v>Air Force</v>
          </cell>
          <cell r="E2139" t="str">
            <v>MWC</v>
          </cell>
        </row>
        <row r="2140">
          <cell r="D2140" t="str">
            <v>Saint Louis</v>
          </cell>
          <cell r="E2140" t="str">
            <v>A10</v>
          </cell>
        </row>
        <row r="2141">
          <cell r="D2141" t="str">
            <v>Chattanooga</v>
          </cell>
          <cell r="E2141" t="str">
            <v>SC</v>
          </cell>
        </row>
        <row r="2142">
          <cell r="D2142" t="str">
            <v>Fordham</v>
          </cell>
          <cell r="E2142" t="str">
            <v>A10</v>
          </cell>
        </row>
        <row r="2143">
          <cell r="D2143" t="str">
            <v>Lamar</v>
          </cell>
          <cell r="E2143" t="str">
            <v>Slnd</v>
          </cell>
        </row>
        <row r="2144">
          <cell r="D2144" t="str">
            <v>UC Irvine</v>
          </cell>
          <cell r="E2144" t="str">
            <v>BW</v>
          </cell>
        </row>
        <row r="2145">
          <cell r="D2145" t="str">
            <v>UNC Wilmington</v>
          </cell>
          <cell r="E2145" t="str">
            <v>CAA</v>
          </cell>
        </row>
        <row r="2146">
          <cell r="D2146" t="str">
            <v>Loyola MD</v>
          </cell>
          <cell r="E2146" t="str">
            <v>MAAC</v>
          </cell>
        </row>
        <row r="2147">
          <cell r="D2147" t="str">
            <v>Tulane</v>
          </cell>
          <cell r="E2147" t="str">
            <v>CUSA</v>
          </cell>
        </row>
        <row r="2148">
          <cell r="D2148" t="str">
            <v>Middle Tennessee</v>
          </cell>
          <cell r="E2148" t="str">
            <v>SB</v>
          </cell>
        </row>
        <row r="2149">
          <cell r="D2149" t="str">
            <v>College of Charleston</v>
          </cell>
          <cell r="E2149" t="str">
            <v>SC</v>
          </cell>
        </row>
        <row r="2150">
          <cell r="D2150" t="str">
            <v>Milwaukee</v>
          </cell>
          <cell r="E2150" t="str">
            <v>Horz</v>
          </cell>
        </row>
        <row r="2151">
          <cell r="D2151" t="str">
            <v>Austin Peay</v>
          </cell>
          <cell r="E2151" t="str">
            <v>OVC</v>
          </cell>
        </row>
        <row r="2152">
          <cell r="D2152" t="str">
            <v>Morgan St.</v>
          </cell>
          <cell r="E2152" t="str">
            <v>MEAC</v>
          </cell>
        </row>
        <row r="2153">
          <cell r="D2153" t="str">
            <v>Holy Cross</v>
          </cell>
          <cell r="E2153" t="str">
            <v>Pat</v>
          </cell>
        </row>
        <row r="2154">
          <cell r="D2154" t="str">
            <v>George Washington</v>
          </cell>
          <cell r="E2154" t="str">
            <v>A10</v>
          </cell>
        </row>
        <row r="2155">
          <cell r="D2155" t="str">
            <v>UNC Asheville</v>
          </cell>
          <cell r="E2155" t="str">
            <v>BSth</v>
          </cell>
        </row>
        <row r="2156">
          <cell r="D2156" t="str">
            <v>Mount St. Mary's</v>
          </cell>
          <cell r="E2156" t="str">
            <v>NEC</v>
          </cell>
        </row>
        <row r="2157">
          <cell r="D2157" t="str">
            <v>East Tennessee St.</v>
          </cell>
          <cell r="E2157" t="str">
            <v>ASun</v>
          </cell>
        </row>
        <row r="2158">
          <cell r="D2158" t="str">
            <v>Vermont</v>
          </cell>
          <cell r="E2158" t="str">
            <v>AE</v>
          </cell>
        </row>
        <row r="2159">
          <cell r="D2159" t="str">
            <v>Albany</v>
          </cell>
          <cell r="E2159" t="str">
            <v>AE</v>
          </cell>
        </row>
        <row r="2160">
          <cell r="D2160" t="str">
            <v>TCU</v>
          </cell>
          <cell r="E2160" t="str">
            <v>MWC</v>
          </cell>
        </row>
        <row r="2161">
          <cell r="D2161" t="str">
            <v>Central Michigan</v>
          </cell>
          <cell r="E2161" t="str">
            <v>MAC</v>
          </cell>
        </row>
        <row r="2162">
          <cell r="D2162" t="str">
            <v>New Orleans</v>
          </cell>
          <cell r="E2162" t="str">
            <v>SB</v>
          </cell>
        </row>
        <row r="2163">
          <cell r="D2163" t="str">
            <v>UT Arlington</v>
          </cell>
          <cell r="E2163" t="str">
            <v>Slnd</v>
          </cell>
        </row>
        <row r="2164">
          <cell r="D2164" t="str">
            <v>Buffalo</v>
          </cell>
          <cell r="E2164" t="str">
            <v>MAC</v>
          </cell>
        </row>
        <row r="2165">
          <cell r="D2165" t="str">
            <v>Eastern Michigan</v>
          </cell>
          <cell r="E2165" t="str">
            <v>MAC</v>
          </cell>
        </row>
        <row r="2166">
          <cell r="D2166" t="str">
            <v>Rutgers</v>
          </cell>
          <cell r="E2166" t="str">
            <v>BE</v>
          </cell>
        </row>
        <row r="2167">
          <cell r="D2167" t="str">
            <v>Elon</v>
          </cell>
          <cell r="E2167" t="str">
            <v>SC</v>
          </cell>
        </row>
        <row r="2168">
          <cell r="D2168" t="str">
            <v>Lafayette</v>
          </cell>
          <cell r="E2168" t="str">
            <v>Pat</v>
          </cell>
        </row>
        <row r="2169">
          <cell r="D2169" t="str">
            <v>Weber St.</v>
          </cell>
          <cell r="E2169" t="str">
            <v>BSky</v>
          </cell>
        </row>
        <row r="2170">
          <cell r="D2170" t="str">
            <v>High Point</v>
          </cell>
          <cell r="E2170" t="str">
            <v>BSth</v>
          </cell>
        </row>
        <row r="2171">
          <cell r="D2171" t="str">
            <v>Gardner Webb</v>
          </cell>
          <cell r="E2171" t="str">
            <v>ASun</v>
          </cell>
        </row>
        <row r="2172">
          <cell r="D2172" t="str">
            <v>William &amp; Mary</v>
          </cell>
          <cell r="E2172" t="str">
            <v>CAA</v>
          </cell>
        </row>
        <row r="2173">
          <cell r="D2173" t="str">
            <v>Fresno St.</v>
          </cell>
          <cell r="E2173" t="str">
            <v>WAC</v>
          </cell>
        </row>
        <row r="2174">
          <cell r="D2174" t="str">
            <v>Northwestern</v>
          </cell>
          <cell r="E2174" t="str">
            <v>B10</v>
          </cell>
        </row>
        <row r="2175">
          <cell r="D2175" t="str">
            <v>Colgate</v>
          </cell>
          <cell r="E2175" t="str">
            <v>Pat</v>
          </cell>
        </row>
        <row r="2176">
          <cell r="D2176" t="str">
            <v>Arkansas Little Rock</v>
          </cell>
          <cell r="E2176" t="str">
            <v>SB</v>
          </cell>
        </row>
        <row r="2177">
          <cell r="D2177" t="str">
            <v>Wyoming</v>
          </cell>
          <cell r="E2177" t="str">
            <v>MWC</v>
          </cell>
        </row>
        <row r="2178">
          <cell r="D2178" t="str">
            <v>Louisiana Lafayette</v>
          </cell>
          <cell r="E2178" t="str">
            <v>SB</v>
          </cell>
        </row>
        <row r="2179">
          <cell r="D2179" t="str">
            <v>Montana</v>
          </cell>
          <cell r="E2179" t="str">
            <v>BSky</v>
          </cell>
        </row>
        <row r="2180">
          <cell r="D2180" t="str">
            <v>Lipscomb</v>
          </cell>
          <cell r="E2180" t="str">
            <v>ASun</v>
          </cell>
        </row>
        <row r="2181">
          <cell r="D2181" t="str">
            <v>IPFW</v>
          </cell>
          <cell r="E2181" t="str">
            <v>Sum</v>
          </cell>
        </row>
        <row r="2182">
          <cell r="D2182" t="str">
            <v>Loyola Chicago</v>
          </cell>
          <cell r="E2182" t="str">
            <v>Horz</v>
          </cell>
        </row>
        <row r="2183">
          <cell r="D2183" t="str">
            <v>Navy</v>
          </cell>
          <cell r="E2183" t="str">
            <v>Pat</v>
          </cell>
        </row>
        <row r="2184">
          <cell r="D2184" t="str">
            <v>Central Connecticut</v>
          </cell>
          <cell r="E2184" t="str">
            <v>NEC</v>
          </cell>
        </row>
        <row r="2185">
          <cell r="D2185" t="str">
            <v>Murray St.</v>
          </cell>
          <cell r="E2185" t="str">
            <v>OVC</v>
          </cell>
        </row>
        <row r="2186">
          <cell r="D2186" t="str">
            <v>Wofford</v>
          </cell>
          <cell r="E2186" t="str">
            <v>SC</v>
          </cell>
        </row>
        <row r="2187">
          <cell r="D2187" t="str">
            <v>Bowling Green</v>
          </cell>
          <cell r="E2187" t="str">
            <v>MAC</v>
          </cell>
        </row>
        <row r="2188">
          <cell r="D2188" t="str">
            <v>Liberty</v>
          </cell>
          <cell r="E2188" t="str">
            <v>BSth</v>
          </cell>
        </row>
        <row r="2189">
          <cell r="D2189" t="str">
            <v>Alabama St.</v>
          </cell>
          <cell r="E2189" t="str">
            <v>SWAC</v>
          </cell>
        </row>
        <row r="2190">
          <cell r="D2190" t="str">
            <v>Delaware</v>
          </cell>
          <cell r="E2190" t="str">
            <v>CAA</v>
          </cell>
        </row>
        <row r="2191">
          <cell r="D2191" t="str">
            <v>Southeastern Louisiana</v>
          </cell>
          <cell r="E2191" t="str">
            <v>Slnd</v>
          </cell>
        </row>
        <row r="2192">
          <cell r="D2192" t="str">
            <v>Sacred Heart</v>
          </cell>
          <cell r="E2192" t="str">
            <v>NEC</v>
          </cell>
        </row>
        <row r="2193">
          <cell r="D2193" t="str">
            <v>Fairfield</v>
          </cell>
          <cell r="E2193" t="str">
            <v>MAAC</v>
          </cell>
        </row>
        <row r="2194">
          <cell r="D2194" t="str">
            <v>Jacksonville</v>
          </cell>
          <cell r="E2194" t="str">
            <v>ASun</v>
          </cell>
        </row>
        <row r="2195">
          <cell r="D2195" t="str">
            <v>Hampton</v>
          </cell>
          <cell r="E2195" t="str">
            <v>MEAC</v>
          </cell>
        </row>
        <row r="2196">
          <cell r="D2196" t="str">
            <v>LIU Brooklyn</v>
          </cell>
          <cell r="E2196" t="str">
            <v>NEC</v>
          </cell>
        </row>
        <row r="2197">
          <cell r="D2197" t="str">
            <v>Hofstra</v>
          </cell>
          <cell r="E2197" t="str">
            <v>CAA</v>
          </cell>
        </row>
        <row r="2198">
          <cell r="D2198" t="str">
            <v>Utah Valley St.</v>
          </cell>
          <cell r="E2198" t="str">
            <v>ind</v>
          </cell>
        </row>
        <row r="2199">
          <cell r="D2199" t="str">
            <v>James Madison</v>
          </cell>
          <cell r="E2199" t="str">
            <v>CAA</v>
          </cell>
        </row>
        <row r="2200">
          <cell r="D2200" t="str">
            <v>Evansville</v>
          </cell>
          <cell r="E2200" t="str">
            <v>MVC</v>
          </cell>
        </row>
        <row r="2201">
          <cell r="D2201" t="str">
            <v>St. Bonaventure</v>
          </cell>
          <cell r="E2201" t="str">
            <v>A10</v>
          </cell>
        </row>
        <row r="2202">
          <cell r="D2202" t="str">
            <v>Iona</v>
          </cell>
          <cell r="E2202" t="str">
            <v>MAAC</v>
          </cell>
        </row>
        <row r="2203">
          <cell r="D2203" t="str">
            <v>Southern Utah</v>
          </cell>
          <cell r="E2203" t="str">
            <v>Sum</v>
          </cell>
        </row>
        <row r="2204">
          <cell r="D2204" t="str">
            <v>Toledo</v>
          </cell>
          <cell r="E2204" t="str">
            <v>MAC</v>
          </cell>
        </row>
        <row r="2205">
          <cell r="D2205" t="str">
            <v>Youngstown St.</v>
          </cell>
          <cell r="E2205" t="str">
            <v>Horz</v>
          </cell>
        </row>
        <row r="2206">
          <cell r="D2206" t="str">
            <v>Florida Atlantic</v>
          </cell>
          <cell r="E2206" t="str">
            <v>SB</v>
          </cell>
        </row>
        <row r="2207">
          <cell r="D2207" t="str">
            <v>Binghamton</v>
          </cell>
          <cell r="E2207" t="str">
            <v>AE</v>
          </cell>
        </row>
        <row r="2208">
          <cell r="D2208" t="str">
            <v>East Carolina</v>
          </cell>
          <cell r="E2208" t="str">
            <v>CUSA</v>
          </cell>
        </row>
        <row r="2209">
          <cell r="D2209" t="str">
            <v>Boston University</v>
          </cell>
          <cell r="E2209" t="str">
            <v>AE</v>
          </cell>
        </row>
        <row r="2210">
          <cell r="D2210" t="str">
            <v>Pepperdine</v>
          </cell>
          <cell r="E2210" t="str">
            <v>WCC</v>
          </cell>
        </row>
        <row r="2211">
          <cell r="D2211" t="str">
            <v>Wagner</v>
          </cell>
          <cell r="E2211" t="str">
            <v>NEC</v>
          </cell>
        </row>
        <row r="2212">
          <cell r="D2212" t="str">
            <v>Tennessee St.</v>
          </cell>
          <cell r="E2212" t="str">
            <v>OVC</v>
          </cell>
        </row>
        <row r="2213">
          <cell r="D2213" t="str">
            <v>Montana St.</v>
          </cell>
          <cell r="E2213" t="str">
            <v>BSky</v>
          </cell>
        </row>
        <row r="2214">
          <cell r="D2214" t="str">
            <v>Hawaii</v>
          </cell>
          <cell r="E2214" t="str">
            <v>WAC</v>
          </cell>
        </row>
        <row r="2215">
          <cell r="D2215" t="str">
            <v>Yale</v>
          </cell>
          <cell r="E2215" t="str">
            <v>Ivy</v>
          </cell>
        </row>
        <row r="2216">
          <cell r="D2216" t="str">
            <v>Denver</v>
          </cell>
          <cell r="E2216" t="str">
            <v>SB</v>
          </cell>
        </row>
        <row r="2217">
          <cell r="D2217" t="str">
            <v>Ball St.</v>
          </cell>
          <cell r="E2217" t="str">
            <v>MAC</v>
          </cell>
        </row>
        <row r="2218">
          <cell r="D2218" t="str">
            <v>Northern Colorado</v>
          </cell>
          <cell r="E2218" t="str">
            <v>BSky</v>
          </cell>
        </row>
        <row r="2219">
          <cell r="D2219" t="str">
            <v>McNeese St.</v>
          </cell>
          <cell r="E2219" t="str">
            <v>Slnd</v>
          </cell>
        </row>
        <row r="2220">
          <cell r="D2220" t="str">
            <v>Quinnipiac</v>
          </cell>
          <cell r="E2220" t="str">
            <v>NEC</v>
          </cell>
        </row>
        <row r="2221">
          <cell r="D2221" t="str">
            <v>Manhattan</v>
          </cell>
          <cell r="E2221" t="str">
            <v>MAAC</v>
          </cell>
        </row>
        <row r="2222">
          <cell r="D2222" t="str">
            <v>Troy</v>
          </cell>
          <cell r="E2222" t="str">
            <v>SB</v>
          </cell>
        </row>
        <row r="2223">
          <cell r="D2223" t="str">
            <v>Towson</v>
          </cell>
          <cell r="E2223" t="str">
            <v>CAA</v>
          </cell>
        </row>
        <row r="2224">
          <cell r="D2224" t="str">
            <v>Bucknell</v>
          </cell>
          <cell r="E2224" t="str">
            <v>Pat</v>
          </cell>
        </row>
        <row r="2225">
          <cell r="D2225" t="str">
            <v>Nicholls St.</v>
          </cell>
          <cell r="E2225" t="str">
            <v>Slnd</v>
          </cell>
        </row>
        <row r="2226">
          <cell r="D2226" t="str">
            <v>Western Carolina</v>
          </cell>
          <cell r="E2226" t="str">
            <v>SC</v>
          </cell>
        </row>
        <row r="2227">
          <cell r="D2227" t="str">
            <v>Texas Pan American</v>
          </cell>
          <cell r="E2227" t="str">
            <v>ind</v>
          </cell>
        </row>
        <row r="2228">
          <cell r="D2228" t="str">
            <v>Hartford</v>
          </cell>
          <cell r="E2228" t="str">
            <v>AE</v>
          </cell>
        </row>
        <row r="2229">
          <cell r="D2229" t="str">
            <v>Oregon St.</v>
          </cell>
          <cell r="E2229" t="str">
            <v>P10</v>
          </cell>
        </row>
        <row r="2230">
          <cell r="D2230" t="str">
            <v>Tennessee Martin</v>
          </cell>
          <cell r="E2230" t="str">
            <v>OVC</v>
          </cell>
        </row>
        <row r="2231">
          <cell r="D2231" t="str">
            <v>Eastern Washington</v>
          </cell>
          <cell r="E2231" t="str">
            <v>BSky</v>
          </cell>
        </row>
        <row r="2232">
          <cell r="D2232" t="str">
            <v>Tennessee Tech</v>
          </cell>
          <cell r="E2232" t="str">
            <v>OVC</v>
          </cell>
        </row>
        <row r="2233">
          <cell r="D2233" t="str">
            <v>Lehigh</v>
          </cell>
          <cell r="E2233" t="str">
            <v>Pat</v>
          </cell>
        </row>
        <row r="2234">
          <cell r="D2234" t="str">
            <v>Detroit</v>
          </cell>
          <cell r="E2234" t="str">
            <v>Horz</v>
          </cell>
        </row>
        <row r="2235">
          <cell r="D2235" t="str">
            <v>Georgia St.</v>
          </cell>
          <cell r="E2235" t="str">
            <v>CAA</v>
          </cell>
        </row>
        <row r="2236">
          <cell r="D2236" t="str">
            <v>Northwestern St.</v>
          </cell>
          <cell r="E2236" t="str">
            <v>Slnd</v>
          </cell>
        </row>
        <row r="2237">
          <cell r="D2237" t="str">
            <v>San Francisco</v>
          </cell>
          <cell r="E2237" t="str">
            <v>WCC</v>
          </cell>
        </row>
        <row r="2238">
          <cell r="D2238" t="str">
            <v>VMI</v>
          </cell>
          <cell r="E2238" t="str">
            <v>BSth</v>
          </cell>
        </row>
        <row r="2239">
          <cell r="D2239" t="str">
            <v>Western Illinois</v>
          </cell>
          <cell r="E2239" t="str">
            <v>Sum</v>
          </cell>
        </row>
        <row r="2240">
          <cell r="D2240" t="str">
            <v>Drexel</v>
          </cell>
          <cell r="E2240" t="str">
            <v>CAA</v>
          </cell>
        </row>
        <row r="2241">
          <cell r="D2241" t="str">
            <v>UMKC</v>
          </cell>
          <cell r="E2241" t="str">
            <v>Sum</v>
          </cell>
        </row>
        <row r="2242">
          <cell r="D2242" t="str">
            <v>San Jose St.</v>
          </cell>
          <cell r="E2242" t="str">
            <v>WAC</v>
          </cell>
        </row>
        <row r="2243">
          <cell r="D2243" t="str">
            <v>FIU</v>
          </cell>
          <cell r="E2243" t="str">
            <v>SB</v>
          </cell>
        </row>
        <row r="2244">
          <cell r="D2244" t="str">
            <v>Texas St.</v>
          </cell>
          <cell r="E2244" t="str">
            <v>Slnd</v>
          </cell>
        </row>
        <row r="2245">
          <cell r="D2245" t="str">
            <v>Columbia</v>
          </cell>
          <cell r="E2245" t="str">
            <v>Ivy</v>
          </cell>
        </row>
        <row r="2246">
          <cell r="D2246" t="str">
            <v>Chicago St.</v>
          </cell>
          <cell r="E2246" t="str">
            <v>ind</v>
          </cell>
        </row>
        <row r="2247">
          <cell r="D2247" t="str">
            <v>Army</v>
          </cell>
          <cell r="E2247" t="str">
            <v>Pat</v>
          </cell>
        </row>
        <row r="2248">
          <cell r="D2248" t="str">
            <v>Colorado St.</v>
          </cell>
          <cell r="E2248" t="str">
            <v>MWC</v>
          </cell>
        </row>
        <row r="2249">
          <cell r="D2249" t="str">
            <v>Northern Illinois</v>
          </cell>
          <cell r="E2249" t="str">
            <v>MAC</v>
          </cell>
        </row>
        <row r="2250">
          <cell r="D2250" t="str">
            <v>Cal Poly</v>
          </cell>
          <cell r="E2250" t="str">
            <v>BW</v>
          </cell>
        </row>
        <row r="2251">
          <cell r="D2251" t="str">
            <v>Portland</v>
          </cell>
          <cell r="E2251" t="str">
            <v>WCC</v>
          </cell>
        </row>
        <row r="2252">
          <cell r="D2252" t="str">
            <v>Louisiana Monroe</v>
          </cell>
          <cell r="E2252" t="str">
            <v>SB</v>
          </cell>
        </row>
        <row r="2253">
          <cell r="D2253" t="str">
            <v>Arkansas St.</v>
          </cell>
          <cell r="E2253" t="str">
            <v>SB</v>
          </cell>
        </row>
        <row r="2254">
          <cell r="D2254" t="str">
            <v>Stetson</v>
          </cell>
          <cell r="E2254" t="str">
            <v>ASun</v>
          </cell>
        </row>
        <row r="2255">
          <cell r="D2255" t="str">
            <v>Texas A&amp;M Corpus Chris</v>
          </cell>
          <cell r="E2255" t="str">
            <v>Slnd</v>
          </cell>
        </row>
        <row r="2256">
          <cell r="D2256" t="str">
            <v>Centenary</v>
          </cell>
          <cell r="E2256" t="str">
            <v>Sum</v>
          </cell>
        </row>
        <row r="2257">
          <cell r="D2257" t="str">
            <v>South Dakota St.</v>
          </cell>
          <cell r="E2257" t="str">
            <v>Sum</v>
          </cell>
        </row>
        <row r="2258">
          <cell r="D2258" t="str">
            <v>Delaware St.</v>
          </cell>
          <cell r="E2258" t="str">
            <v>MEAC</v>
          </cell>
        </row>
        <row r="2259">
          <cell r="D2259" t="str">
            <v>New Hampshire</v>
          </cell>
          <cell r="E2259" t="str">
            <v>AE</v>
          </cell>
        </row>
        <row r="2260">
          <cell r="D2260" t="str">
            <v>Saint Peter's</v>
          </cell>
          <cell r="E2260" t="str">
            <v>MAAC</v>
          </cell>
        </row>
        <row r="2261">
          <cell r="D2261" t="str">
            <v>Eastern Kentucky</v>
          </cell>
          <cell r="E2261" t="str">
            <v>OVC</v>
          </cell>
        </row>
        <row r="2262">
          <cell r="D2262" t="str">
            <v>Central Arkansas</v>
          </cell>
          <cell r="E2262" t="str">
            <v>Slnd</v>
          </cell>
        </row>
        <row r="2263">
          <cell r="D2263" t="str">
            <v>Harvard</v>
          </cell>
          <cell r="E2263" t="str">
            <v>Ivy</v>
          </cell>
        </row>
        <row r="2264">
          <cell r="D2264" t="str">
            <v>Mercer</v>
          </cell>
          <cell r="E2264" t="str">
            <v>ASun</v>
          </cell>
        </row>
        <row r="2265">
          <cell r="D2265" t="str">
            <v>UTSA</v>
          </cell>
          <cell r="E2265" t="str">
            <v>Slnd</v>
          </cell>
        </row>
        <row r="2266">
          <cell r="D2266" t="str">
            <v>SMU</v>
          </cell>
          <cell r="E2266" t="str">
            <v>CUSA</v>
          </cell>
        </row>
        <row r="2267">
          <cell r="D2267" t="str">
            <v>USC Upstate</v>
          </cell>
          <cell r="E2267" t="str">
            <v>ASun</v>
          </cell>
        </row>
        <row r="2268">
          <cell r="D2268" t="str">
            <v>Savannah St.</v>
          </cell>
          <cell r="E2268" t="str">
            <v>ind</v>
          </cell>
        </row>
        <row r="2269">
          <cell r="D2269" t="str">
            <v>Coastal Carolina</v>
          </cell>
          <cell r="E2269" t="str">
            <v>BSth</v>
          </cell>
        </row>
        <row r="2270">
          <cell r="D2270" t="str">
            <v>Morehead St.</v>
          </cell>
          <cell r="E2270" t="str">
            <v>OVC</v>
          </cell>
        </row>
        <row r="2271">
          <cell r="D2271" t="str">
            <v>Campbell</v>
          </cell>
          <cell r="E2271" t="str">
            <v>ASun</v>
          </cell>
        </row>
        <row r="2272">
          <cell r="D2272" t="str">
            <v>Penn</v>
          </cell>
          <cell r="E2272" t="str">
            <v>Ivy</v>
          </cell>
        </row>
        <row r="2273">
          <cell r="D2273" t="str">
            <v>Norfolk St.</v>
          </cell>
          <cell r="E2273" t="str">
            <v>MEAC</v>
          </cell>
        </row>
        <row r="2274">
          <cell r="D2274" t="str">
            <v>Furman</v>
          </cell>
          <cell r="E2274" t="str">
            <v>SC</v>
          </cell>
        </row>
        <row r="2275">
          <cell r="D2275" t="str">
            <v>Idaho</v>
          </cell>
          <cell r="E2275" t="str">
            <v>WAC</v>
          </cell>
        </row>
        <row r="2276">
          <cell r="D2276" t="str">
            <v>Presbyterian</v>
          </cell>
          <cell r="E2276" t="str">
            <v>ind</v>
          </cell>
        </row>
        <row r="2277">
          <cell r="D2277" t="str">
            <v>UC Riverside</v>
          </cell>
          <cell r="E2277" t="str">
            <v>BW</v>
          </cell>
        </row>
        <row r="2278">
          <cell r="D2278" t="str">
            <v>Idaho St.</v>
          </cell>
          <cell r="E2278" t="str">
            <v>BSky</v>
          </cell>
        </row>
        <row r="2279">
          <cell r="D2279" t="str">
            <v>St. Francis NY</v>
          </cell>
          <cell r="E2279" t="str">
            <v>NEC</v>
          </cell>
        </row>
        <row r="2280">
          <cell r="D2280" t="str">
            <v>Radford</v>
          </cell>
          <cell r="E2280" t="str">
            <v>BSth</v>
          </cell>
        </row>
        <row r="2281">
          <cell r="D2281" t="str">
            <v>Coppin St.</v>
          </cell>
          <cell r="E2281" t="str">
            <v>MEAC</v>
          </cell>
        </row>
        <row r="2282">
          <cell r="D2282" t="str">
            <v>Samford</v>
          </cell>
          <cell r="E2282" t="str">
            <v>OVC</v>
          </cell>
        </row>
        <row r="2283">
          <cell r="D2283" t="str">
            <v>Stony Brook</v>
          </cell>
          <cell r="E2283" t="str">
            <v>AE</v>
          </cell>
        </row>
        <row r="2284">
          <cell r="D2284" t="str">
            <v>Florida A&amp;M</v>
          </cell>
          <cell r="E2284" t="str">
            <v>MEAC</v>
          </cell>
        </row>
        <row r="2285">
          <cell r="D2285" t="str">
            <v>Rice</v>
          </cell>
          <cell r="E2285" t="str">
            <v>CUSA</v>
          </cell>
        </row>
        <row r="2286">
          <cell r="D2286" t="str">
            <v>Fairleigh Dickinson</v>
          </cell>
          <cell r="E2286" t="str">
            <v>NEC</v>
          </cell>
        </row>
        <row r="2287">
          <cell r="D2287" t="str">
            <v>Long Beach St.</v>
          </cell>
          <cell r="E2287" t="str">
            <v>BW</v>
          </cell>
        </row>
        <row r="2288">
          <cell r="D2288" t="str">
            <v>Canisius</v>
          </cell>
          <cell r="E2288" t="str">
            <v>MAAC</v>
          </cell>
        </row>
        <row r="2289">
          <cell r="D2289" t="str">
            <v>Mississippi Valley St.</v>
          </cell>
          <cell r="E2289" t="str">
            <v>SWAC</v>
          </cell>
        </row>
        <row r="2290">
          <cell r="D2290" t="str">
            <v>Florida Gulf Coast</v>
          </cell>
          <cell r="E2290" t="str">
            <v>ASun</v>
          </cell>
        </row>
        <row r="2291">
          <cell r="D2291" t="str">
            <v>North Carolina A&amp;T</v>
          </cell>
          <cell r="E2291" t="str">
            <v>MEAC</v>
          </cell>
        </row>
        <row r="2292">
          <cell r="D2292" t="str">
            <v>Monmouth</v>
          </cell>
          <cell r="E2292" t="str">
            <v>NEC</v>
          </cell>
        </row>
        <row r="2293">
          <cell r="D2293" t="str">
            <v>Southeast Missouri St.</v>
          </cell>
          <cell r="E2293" t="str">
            <v>OVC</v>
          </cell>
        </row>
        <row r="2294">
          <cell r="D2294" t="str">
            <v>Kennesaw St.</v>
          </cell>
          <cell r="E2294" t="str">
            <v>ASun</v>
          </cell>
        </row>
        <row r="2295">
          <cell r="D2295" t="str">
            <v>Princeton</v>
          </cell>
          <cell r="E2295" t="str">
            <v>Ivy</v>
          </cell>
        </row>
        <row r="2296">
          <cell r="D2296" t="str">
            <v>Dartmouth</v>
          </cell>
          <cell r="E2296" t="str">
            <v>Ivy</v>
          </cell>
        </row>
        <row r="2297">
          <cell r="D2297" t="str">
            <v>Southern</v>
          </cell>
          <cell r="E2297" t="str">
            <v>SWAC</v>
          </cell>
        </row>
        <row r="2298">
          <cell r="D2298" t="str">
            <v>Jackson St.</v>
          </cell>
          <cell r="E2298" t="str">
            <v>SWAC</v>
          </cell>
        </row>
        <row r="2299">
          <cell r="D2299" t="str">
            <v>Charleston Southern</v>
          </cell>
          <cell r="E2299" t="str">
            <v>BSth</v>
          </cell>
        </row>
        <row r="2300">
          <cell r="D2300" t="str">
            <v>South Carolina St.</v>
          </cell>
          <cell r="E2300" t="str">
            <v>MEAC</v>
          </cell>
        </row>
        <row r="2301">
          <cell r="D2301" t="str">
            <v>Alabama A&amp;M</v>
          </cell>
          <cell r="E2301" t="str">
            <v>SWAC</v>
          </cell>
        </row>
        <row r="2302">
          <cell r="D2302" t="str">
            <v>St. Francis PA</v>
          </cell>
          <cell r="E2302" t="str">
            <v>NEC</v>
          </cell>
        </row>
        <row r="2303">
          <cell r="D2303" t="str">
            <v>Cal St. Bakersfield</v>
          </cell>
          <cell r="E2303" t="str">
            <v>ind</v>
          </cell>
        </row>
        <row r="2304">
          <cell r="D2304" t="str">
            <v>UC Davis</v>
          </cell>
          <cell r="E2304" t="str">
            <v>BW</v>
          </cell>
        </row>
        <row r="2305">
          <cell r="D2305" t="str">
            <v>Maine</v>
          </cell>
          <cell r="E2305" t="str">
            <v>AE</v>
          </cell>
        </row>
        <row r="2306">
          <cell r="D2306" t="str">
            <v>Winston Salem St.</v>
          </cell>
          <cell r="E2306" t="str">
            <v>ind</v>
          </cell>
        </row>
        <row r="2307">
          <cell r="D2307" t="str">
            <v>Bethune Cookman</v>
          </cell>
          <cell r="E2307" t="str">
            <v>MEAC</v>
          </cell>
        </row>
        <row r="2308">
          <cell r="D2308" t="str">
            <v>Eastern Illinois</v>
          </cell>
          <cell r="E2308" t="str">
            <v>OVC</v>
          </cell>
        </row>
        <row r="2309">
          <cell r="D2309" t="str">
            <v>Jacksonville St.</v>
          </cell>
          <cell r="E2309" t="str">
            <v>OVC</v>
          </cell>
        </row>
        <row r="2310">
          <cell r="D2310" t="str">
            <v>Longwood</v>
          </cell>
          <cell r="E2310" t="str">
            <v>ind</v>
          </cell>
        </row>
        <row r="2311">
          <cell r="D2311" t="str">
            <v>Louisiana Tech</v>
          </cell>
          <cell r="E2311" t="str">
            <v>WAC</v>
          </cell>
        </row>
        <row r="2312">
          <cell r="D2312" t="str">
            <v>Arkansas Pine Bluff</v>
          </cell>
          <cell r="E2312" t="str">
            <v>SWAC</v>
          </cell>
        </row>
        <row r="2313">
          <cell r="D2313" t="str">
            <v>The Citadel</v>
          </cell>
          <cell r="E2313" t="str">
            <v>SC</v>
          </cell>
        </row>
        <row r="2314">
          <cell r="D2314" t="str">
            <v>Prairie View A&amp;M</v>
          </cell>
          <cell r="E2314" t="str">
            <v>SWAC</v>
          </cell>
        </row>
        <row r="2315">
          <cell r="D2315" t="str">
            <v>Loyola Marymount</v>
          </cell>
          <cell r="E2315" t="str">
            <v>WCC</v>
          </cell>
        </row>
        <row r="2316">
          <cell r="D2316" t="str">
            <v>Sacramento St.</v>
          </cell>
          <cell r="E2316" t="str">
            <v>BSky</v>
          </cell>
        </row>
        <row r="2317">
          <cell r="D2317" t="str">
            <v>North Carolina Central</v>
          </cell>
          <cell r="E2317" t="str">
            <v>ind</v>
          </cell>
        </row>
        <row r="2318">
          <cell r="D2318" t="str">
            <v>Texas Southern</v>
          </cell>
          <cell r="E2318" t="str">
            <v>SWAC</v>
          </cell>
        </row>
        <row r="2319">
          <cell r="D2319" t="str">
            <v>Howard</v>
          </cell>
          <cell r="E2319" t="str">
            <v>MEAC</v>
          </cell>
        </row>
        <row r="2320">
          <cell r="D2320" t="str">
            <v>North Florida</v>
          </cell>
          <cell r="E2320" t="str">
            <v>ASun</v>
          </cell>
        </row>
        <row r="2321">
          <cell r="D2321" t="str">
            <v>Grambling St.</v>
          </cell>
          <cell r="E2321" t="str">
            <v>SWAC</v>
          </cell>
        </row>
        <row r="2322">
          <cell r="D2322" t="str">
            <v>Alcorn St.</v>
          </cell>
          <cell r="E2322" t="str">
            <v>SWAC</v>
          </cell>
        </row>
        <row r="2323">
          <cell r="D2323" t="str">
            <v>Maryland Eastern Shore</v>
          </cell>
          <cell r="E2323" t="str">
            <v>MEAC</v>
          </cell>
        </row>
        <row r="2324">
          <cell r="D2324" t="str">
            <v>NJIT</v>
          </cell>
          <cell r="E2324" t="str">
            <v>ind</v>
          </cell>
        </row>
        <row r="2325">
          <cell r="D2325" t="str">
            <v>North Carolina</v>
          </cell>
          <cell r="E2325" t="str">
            <v>ACC</v>
          </cell>
        </row>
        <row r="2326">
          <cell r="D2326" t="str">
            <v>Connecticut</v>
          </cell>
          <cell r="E2326" t="str">
            <v>BE</v>
          </cell>
        </row>
        <row r="2327">
          <cell r="D2327" t="str">
            <v>Pittsburgh</v>
          </cell>
          <cell r="E2327" t="str">
            <v>BE</v>
          </cell>
        </row>
        <row r="2328">
          <cell r="D2328" t="str">
            <v>Memphis</v>
          </cell>
          <cell r="E2328" t="str">
            <v>CUSA</v>
          </cell>
        </row>
        <row r="2329">
          <cell r="D2329" t="str">
            <v>Louisville</v>
          </cell>
          <cell r="E2329" t="str">
            <v>BE</v>
          </cell>
        </row>
        <row r="2330">
          <cell r="D2330" t="str">
            <v>Missouri</v>
          </cell>
          <cell r="E2330" t="str">
            <v>B12</v>
          </cell>
        </row>
        <row r="2331">
          <cell r="D2331" t="str">
            <v>Oklahoma</v>
          </cell>
          <cell r="E2331" t="str">
            <v>B12</v>
          </cell>
        </row>
        <row r="2332">
          <cell r="D2332" t="str">
            <v>Gonzaga</v>
          </cell>
          <cell r="E2332" t="str">
            <v>WCC</v>
          </cell>
        </row>
        <row r="2333">
          <cell r="D2333" t="str">
            <v>Michigan St.</v>
          </cell>
          <cell r="E2333" t="str">
            <v>B10</v>
          </cell>
        </row>
        <row r="2334">
          <cell r="D2334" t="str">
            <v>Duke</v>
          </cell>
          <cell r="E2334" t="str">
            <v>ACC</v>
          </cell>
        </row>
        <row r="2335">
          <cell r="D2335" t="str">
            <v>West Virginia</v>
          </cell>
          <cell r="E2335" t="str">
            <v>BE</v>
          </cell>
        </row>
        <row r="2336">
          <cell r="D2336" t="str">
            <v>UCLA</v>
          </cell>
          <cell r="E2336" t="str">
            <v>P10</v>
          </cell>
        </row>
        <row r="2337">
          <cell r="D2337" t="str">
            <v>Villanova</v>
          </cell>
          <cell r="E2337" t="str">
            <v>BE</v>
          </cell>
        </row>
        <row r="2338">
          <cell r="D2338" t="str">
            <v>Kansas</v>
          </cell>
          <cell r="E2338" t="str">
            <v>B12</v>
          </cell>
        </row>
        <row r="2339">
          <cell r="D2339" t="str">
            <v>Arizona St.</v>
          </cell>
          <cell r="E2339" t="str">
            <v>P10</v>
          </cell>
        </row>
        <row r="2340">
          <cell r="D2340" t="str">
            <v>Syracuse</v>
          </cell>
          <cell r="E2340" t="str">
            <v>BE</v>
          </cell>
        </row>
        <row r="2341">
          <cell r="D2341" t="str">
            <v>Washington</v>
          </cell>
          <cell r="E2341" t="str">
            <v>P10</v>
          </cell>
        </row>
        <row r="2342">
          <cell r="D2342" t="str">
            <v>Purdue</v>
          </cell>
          <cell r="E2342" t="str">
            <v>B10</v>
          </cell>
        </row>
        <row r="2343">
          <cell r="D2343" t="str">
            <v>Marquette</v>
          </cell>
          <cell r="E2343" t="str">
            <v>BE</v>
          </cell>
        </row>
        <row r="2344">
          <cell r="D2344" t="str">
            <v>Xavier</v>
          </cell>
          <cell r="E2344" t="str">
            <v>A10</v>
          </cell>
        </row>
        <row r="2345">
          <cell r="D2345" t="str">
            <v>BYU</v>
          </cell>
          <cell r="E2345" t="str">
            <v>MWC</v>
          </cell>
        </row>
        <row r="2346">
          <cell r="D2346" t="str">
            <v>Texas</v>
          </cell>
          <cell r="E2346" t="str">
            <v>B12</v>
          </cell>
        </row>
        <row r="2347">
          <cell r="D2347" t="str">
            <v>Clemson</v>
          </cell>
          <cell r="E2347" t="str">
            <v>ACC</v>
          </cell>
        </row>
        <row r="2348">
          <cell r="D2348" t="str">
            <v>Wake Forest</v>
          </cell>
          <cell r="E2348" t="str">
            <v>ACC</v>
          </cell>
        </row>
        <row r="2349">
          <cell r="D2349" t="str">
            <v>Illinois</v>
          </cell>
          <cell r="E2349" t="str">
            <v>B10</v>
          </cell>
        </row>
        <row r="2350">
          <cell r="D2350" t="str">
            <v>Oklahoma St.</v>
          </cell>
          <cell r="E2350" t="str">
            <v>B12</v>
          </cell>
        </row>
        <row r="2351">
          <cell r="D2351" t="str">
            <v>USC</v>
          </cell>
          <cell r="E2351" t="str">
            <v>P10</v>
          </cell>
        </row>
        <row r="2352">
          <cell r="D2352" t="str">
            <v>Utah</v>
          </cell>
          <cell r="E2352" t="str">
            <v>MWC</v>
          </cell>
        </row>
        <row r="2353">
          <cell r="D2353" t="str">
            <v>Wisconsin</v>
          </cell>
          <cell r="E2353" t="str">
            <v>B10</v>
          </cell>
        </row>
        <row r="2354">
          <cell r="D2354" t="str">
            <v>California</v>
          </cell>
          <cell r="E2354" t="str">
            <v>P10</v>
          </cell>
        </row>
        <row r="2355">
          <cell r="D2355" t="str">
            <v>Georgetown</v>
          </cell>
          <cell r="E2355" t="str">
            <v>BE</v>
          </cell>
        </row>
        <row r="2356">
          <cell r="D2356" t="str">
            <v>Tennessee</v>
          </cell>
          <cell r="E2356" t="str">
            <v>SEC</v>
          </cell>
        </row>
        <row r="2357">
          <cell r="D2357" t="str">
            <v>Baylor</v>
          </cell>
          <cell r="E2357" t="str">
            <v>B12</v>
          </cell>
        </row>
        <row r="2358">
          <cell r="D2358" t="str">
            <v>Ohio St.</v>
          </cell>
          <cell r="E2358" t="str">
            <v>B10</v>
          </cell>
        </row>
        <row r="2359">
          <cell r="D2359" t="str">
            <v>Florida</v>
          </cell>
          <cell r="E2359" t="str">
            <v>SEC</v>
          </cell>
        </row>
        <row r="2360">
          <cell r="D2360" t="str">
            <v>San Diego St.</v>
          </cell>
          <cell r="E2360" t="str">
            <v>MWC</v>
          </cell>
        </row>
        <row r="2361">
          <cell r="D2361" t="str">
            <v>Arizona</v>
          </cell>
          <cell r="E2361" t="str">
            <v>P10</v>
          </cell>
        </row>
        <row r="2362">
          <cell r="D2362" t="str">
            <v>Butler</v>
          </cell>
          <cell r="E2362" t="str">
            <v>Horz</v>
          </cell>
        </row>
        <row r="2363">
          <cell r="D2363" t="str">
            <v>Florida St.</v>
          </cell>
          <cell r="E2363" t="str">
            <v>ACC</v>
          </cell>
        </row>
        <row r="2364">
          <cell r="D2364" t="str">
            <v>Minnesota</v>
          </cell>
          <cell r="E2364" t="str">
            <v>B10</v>
          </cell>
        </row>
        <row r="2365">
          <cell r="D2365" t="str">
            <v>Notre Dame</v>
          </cell>
          <cell r="E2365" t="str">
            <v>BE</v>
          </cell>
        </row>
        <row r="2366">
          <cell r="D2366" t="str">
            <v>Miami FL</v>
          </cell>
          <cell r="E2366" t="str">
            <v>ACC</v>
          </cell>
        </row>
        <row r="2367">
          <cell r="D2367" t="str">
            <v>New Mexico</v>
          </cell>
          <cell r="E2367" t="str">
            <v>MWC</v>
          </cell>
        </row>
        <row r="2368">
          <cell r="D2368" t="str">
            <v>Utah St.</v>
          </cell>
          <cell r="E2368" t="str">
            <v>WAC</v>
          </cell>
        </row>
        <row r="2369">
          <cell r="D2369" t="str">
            <v>Texas A&amp;M</v>
          </cell>
          <cell r="E2369" t="str">
            <v>B12</v>
          </cell>
        </row>
        <row r="2370">
          <cell r="D2370" t="str">
            <v>LSU</v>
          </cell>
          <cell r="E2370" t="str">
            <v>SEC</v>
          </cell>
        </row>
        <row r="2371">
          <cell r="D2371" t="str">
            <v>Michigan</v>
          </cell>
          <cell r="E2371" t="str">
            <v>B10</v>
          </cell>
        </row>
        <row r="2372">
          <cell r="D2372" t="str">
            <v>Kentucky</v>
          </cell>
          <cell r="E2372" t="str">
            <v>SEC</v>
          </cell>
        </row>
        <row r="2373">
          <cell r="D2373" t="str">
            <v>Washington St.</v>
          </cell>
          <cell r="E2373" t="str">
            <v>P10</v>
          </cell>
        </row>
        <row r="2374">
          <cell r="D2374" t="str">
            <v>Temple</v>
          </cell>
          <cell r="E2374" t="str">
            <v>A10</v>
          </cell>
        </row>
        <row r="2375">
          <cell r="D2375" t="str">
            <v>Kansas St.</v>
          </cell>
          <cell r="E2375" t="str">
            <v>B12</v>
          </cell>
        </row>
        <row r="2376">
          <cell r="D2376" t="str">
            <v>Stanford</v>
          </cell>
          <cell r="E2376" t="str">
            <v>P10</v>
          </cell>
        </row>
        <row r="2377">
          <cell r="D2377" t="str">
            <v>UAB</v>
          </cell>
          <cell r="E2377" t="str">
            <v>CUSA</v>
          </cell>
        </row>
        <row r="2378">
          <cell r="D2378" t="str">
            <v>VCU</v>
          </cell>
          <cell r="E2378" t="str">
            <v>CAA</v>
          </cell>
        </row>
        <row r="2379">
          <cell r="D2379" t="str">
            <v>Maryland</v>
          </cell>
          <cell r="E2379" t="str">
            <v>ACC</v>
          </cell>
        </row>
        <row r="2380">
          <cell r="D2380" t="str">
            <v>Saint Mary's</v>
          </cell>
          <cell r="E2380" t="str">
            <v>WCC</v>
          </cell>
        </row>
        <row r="2381">
          <cell r="D2381" t="str">
            <v>Penn St.</v>
          </cell>
          <cell r="E2381" t="str">
            <v>B10</v>
          </cell>
        </row>
        <row r="2382">
          <cell r="D2382" t="str">
            <v>Tulsa</v>
          </cell>
          <cell r="E2382" t="str">
            <v>CUSA</v>
          </cell>
        </row>
        <row r="2383">
          <cell r="D2383" t="str">
            <v>Auburn</v>
          </cell>
          <cell r="E2383" t="str">
            <v>SEC</v>
          </cell>
        </row>
        <row r="2384">
          <cell r="D2384" t="str">
            <v>Illinois St.</v>
          </cell>
          <cell r="E2384" t="str">
            <v>MVC</v>
          </cell>
        </row>
        <row r="2385">
          <cell r="D2385" t="str">
            <v>North Dakota St.</v>
          </cell>
          <cell r="E2385" t="str">
            <v>Sum</v>
          </cell>
        </row>
        <row r="2386">
          <cell r="D2386" t="str">
            <v>Rhode Island</v>
          </cell>
          <cell r="E2386" t="str">
            <v>A10</v>
          </cell>
        </row>
        <row r="2387">
          <cell r="D2387" t="str">
            <v>Nebraska</v>
          </cell>
          <cell r="E2387" t="str">
            <v>B12</v>
          </cell>
        </row>
        <row r="2388">
          <cell r="D2388" t="str">
            <v>Davidson</v>
          </cell>
          <cell r="E2388" t="str">
            <v>SC</v>
          </cell>
        </row>
        <row r="2389">
          <cell r="D2389" t="str">
            <v>Northwestern</v>
          </cell>
          <cell r="E2389" t="str">
            <v>B10</v>
          </cell>
        </row>
        <row r="2390">
          <cell r="D2390" t="str">
            <v>Cleveland St.</v>
          </cell>
          <cell r="E2390" t="str">
            <v>Horz</v>
          </cell>
        </row>
        <row r="2391">
          <cell r="D2391" t="str">
            <v>Siena</v>
          </cell>
          <cell r="E2391" t="str">
            <v>MAAC</v>
          </cell>
        </row>
        <row r="2392">
          <cell r="D2392" t="str">
            <v>Creighton</v>
          </cell>
          <cell r="E2392" t="str">
            <v>MVC</v>
          </cell>
        </row>
        <row r="2393">
          <cell r="D2393" t="str">
            <v>Mississippi St.</v>
          </cell>
          <cell r="E2393" t="str">
            <v>SEC</v>
          </cell>
        </row>
        <row r="2394">
          <cell r="D2394" t="str">
            <v>Houston</v>
          </cell>
          <cell r="E2394" t="str">
            <v>CUSA</v>
          </cell>
        </row>
        <row r="2395">
          <cell r="D2395" t="str">
            <v>South Carolina</v>
          </cell>
          <cell r="E2395" t="str">
            <v>SEC</v>
          </cell>
        </row>
        <row r="2396">
          <cell r="D2396" t="str">
            <v>Virginia Tech</v>
          </cell>
          <cell r="E2396" t="str">
            <v>ACC</v>
          </cell>
        </row>
        <row r="2397">
          <cell r="D2397" t="str">
            <v>UNLV</v>
          </cell>
          <cell r="E2397" t="str">
            <v>MWC</v>
          </cell>
        </row>
        <row r="2398">
          <cell r="D2398" t="str">
            <v>Boston College</v>
          </cell>
          <cell r="E2398" t="str">
            <v>ACC</v>
          </cell>
        </row>
        <row r="2399">
          <cell r="D2399" t="str">
            <v>Niagara</v>
          </cell>
          <cell r="E2399" t="str">
            <v>MAAC</v>
          </cell>
        </row>
        <row r="2400">
          <cell r="D2400" t="str">
            <v>Seton Hall</v>
          </cell>
          <cell r="E2400" t="str">
            <v>BE</v>
          </cell>
        </row>
        <row r="2401">
          <cell r="D2401" t="str">
            <v>Providence</v>
          </cell>
          <cell r="E2401" t="str">
            <v>BE</v>
          </cell>
        </row>
        <row r="2402">
          <cell r="D2402" t="str">
            <v>Dayton</v>
          </cell>
          <cell r="E2402" t="str">
            <v>A10</v>
          </cell>
        </row>
        <row r="2403">
          <cell r="D2403" t="str">
            <v>Green Bay</v>
          </cell>
          <cell r="E2403" t="str">
            <v>Horz</v>
          </cell>
        </row>
        <row r="2404">
          <cell r="D2404" t="str">
            <v>Vanderbilt</v>
          </cell>
          <cell r="E2404" t="str">
            <v>SEC</v>
          </cell>
        </row>
        <row r="2405">
          <cell r="D2405" t="str">
            <v>North Carolina St.</v>
          </cell>
          <cell r="E2405" t="str">
            <v>ACC</v>
          </cell>
        </row>
        <row r="2406">
          <cell r="D2406" t="str">
            <v>UTEP</v>
          </cell>
          <cell r="E2406" t="str">
            <v>CUSA</v>
          </cell>
        </row>
        <row r="2407">
          <cell r="D2407" t="str">
            <v>Northern Iowa</v>
          </cell>
          <cell r="E2407" t="str">
            <v>MVC</v>
          </cell>
        </row>
        <row r="2408">
          <cell r="D2408" t="str">
            <v>Vermont</v>
          </cell>
          <cell r="E2408" t="str">
            <v>AE</v>
          </cell>
        </row>
        <row r="2409">
          <cell r="D2409" t="str">
            <v>Duquesne</v>
          </cell>
          <cell r="E2409" t="str">
            <v>A10</v>
          </cell>
        </row>
        <row r="2410">
          <cell r="D2410" t="str">
            <v>Cincinnati</v>
          </cell>
          <cell r="E2410" t="str">
            <v>BE</v>
          </cell>
        </row>
        <row r="2411">
          <cell r="D2411" t="str">
            <v>Iowa</v>
          </cell>
          <cell r="E2411" t="str">
            <v>B10</v>
          </cell>
        </row>
        <row r="2412">
          <cell r="D2412" t="str">
            <v>Western Kentucky</v>
          </cell>
          <cell r="E2412" t="str">
            <v>SB</v>
          </cell>
        </row>
        <row r="2413">
          <cell r="D2413" t="str">
            <v>George Mason</v>
          </cell>
          <cell r="E2413" t="str">
            <v>CAA</v>
          </cell>
        </row>
        <row r="2414">
          <cell r="D2414" t="str">
            <v>Oral Roberts</v>
          </cell>
          <cell r="E2414" t="str">
            <v>Sum</v>
          </cell>
        </row>
        <row r="2415">
          <cell r="D2415" t="str">
            <v>Miami OH</v>
          </cell>
          <cell r="E2415" t="str">
            <v>MAC</v>
          </cell>
        </row>
        <row r="2416">
          <cell r="D2416" t="str">
            <v>Mississippi</v>
          </cell>
          <cell r="E2416" t="str">
            <v>SEC</v>
          </cell>
        </row>
        <row r="2417">
          <cell r="D2417" t="str">
            <v>Old Dominion</v>
          </cell>
          <cell r="E2417" t="str">
            <v>CAA</v>
          </cell>
        </row>
        <row r="2418">
          <cell r="D2418" t="str">
            <v>Texas Tech</v>
          </cell>
          <cell r="E2418" t="str">
            <v>B12</v>
          </cell>
        </row>
        <row r="2419">
          <cell r="D2419" t="str">
            <v>Akron</v>
          </cell>
          <cell r="E2419" t="str">
            <v>MAC</v>
          </cell>
        </row>
        <row r="2420">
          <cell r="D2420" t="str">
            <v>Wright St.</v>
          </cell>
          <cell r="E2420" t="str">
            <v>Horz</v>
          </cell>
        </row>
        <row r="2421">
          <cell r="D2421" t="str">
            <v>Northeastern</v>
          </cell>
          <cell r="E2421" t="str">
            <v>CAA</v>
          </cell>
        </row>
        <row r="2422">
          <cell r="D2422" t="str">
            <v>Georgia Tech</v>
          </cell>
          <cell r="E2422" t="str">
            <v>ACC</v>
          </cell>
        </row>
        <row r="2423">
          <cell r="D2423" t="str">
            <v>Saint Joseph's</v>
          </cell>
          <cell r="E2423" t="str">
            <v>A10</v>
          </cell>
        </row>
        <row r="2424">
          <cell r="D2424" t="str">
            <v>Alabama</v>
          </cell>
          <cell r="E2424" t="str">
            <v>SEC</v>
          </cell>
        </row>
        <row r="2425">
          <cell r="D2425" t="str">
            <v>Stephen F. Austin</v>
          </cell>
          <cell r="E2425" t="str">
            <v>Slnd</v>
          </cell>
        </row>
        <row r="2426">
          <cell r="D2426" t="str">
            <v>Oakland</v>
          </cell>
          <cell r="E2426" t="str">
            <v>Sum</v>
          </cell>
        </row>
        <row r="2427">
          <cell r="D2427" t="str">
            <v>Nevada</v>
          </cell>
          <cell r="E2427" t="str">
            <v>WAC</v>
          </cell>
        </row>
        <row r="2428">
          <cell r="D2428" t="str">
            <v>Virginia</v>
          </cell>
          <cell r="E2428" t="str">
            <v>ACC</v>
          </cell>
        </row>
        <row r="2429">
          <cell r="D2429" t="str">
            <v>East Tennessee St.</v>
          </cell>
          <cell r="E2429" t="str">
            <v>ASun</v>
          </cell>
        </row>
        <row r="2430">
          <cell r="D2430" t="str">
            <v>La Salle</v>
          </cell>
          <cell r="E2430" t="str">
            <v>A10</v>
          </cell>
        </row>
        <row r="2431">
          <cell r="D2431" t="str">
            <v>Cornell</v>
          </cell>
          <cell r="E2431" t="str">
            <v>Ivy</v>
          </cell>
        </row>
        <row r="2432">
          <cell r="D2432" t="str">
            <v>Cal St. Northridge</v>
          </cell>
          <cell r="E2432" t="str">
            <v>BW</v>
          </cell>
        </row>
        <row r="2433">
          <cell r="D2433" t="str">
            <v>Portland</v>
          </cell>
          <cell r="E2433" t="str">
            <v>WCC</v>
          </cell>
        </row>
        <row r="2434">
          <cell r="D2434" t="str">
            <v>Pacific</v>
          </cell>
          <cell r="E2434" t="str">
            <v>BW</v>
          </cell>
        </row>
        <row r="2435">
          <cell r="D2435" t="str">
            <v>Oregon St.</v>
          </cell>
          <cell r="E2435" t="str">
            <v>P10</v>
          </cell>
        </row>
        <row r="2436">
          <cell r="D2436" t="str">
            <v>American</v>
          </cell>
          <cell r="E2436" t="str">
            <v>Pat</v>
          </cell>
        </row>
        <row r="2437">
          <cell r="D2437" t="str">
            <v>Iowa St.</v>
          </cell>
          <cell r="E2437" t="str">
            <v>B12</v>
          </cell>
        </row>
        <row r="2438">
          <cell r="D2438" t="str">
            <v>Richmond</v>
          </cell>
          <cell r="E2438" t="str">
            <v>A10</v>
          </cell>
        </row>
        <row r="2439">
          <cell r="D2439" t="str">
            <v>Belmont</v>
          </cell>
          <cell r="E2439" t="str">
            <v>ASun</v>
          </cell>
        </row>
        <row r="2440">
          <cell r="D2440" t="str">
            <v>Weber St.</v>
          </cell>
          <cell r="E2440" t="str">
            <v>BSky</v>
          </cell>
        </row>
        <row r="2441">
          <cell r="D2441" t="str">
            <v>Tennessee Martin</v>
          </cell>
          <cell r="E2441" t="str">
            <v>OVC</v>
          </cell>
        </row>
        <row r="2442">
          <cell r="D2442" t="str">
            <v>Portland St.</v>
          </cell>
          <cell r="E2442" t="str">
            <v>BSky</v>
          </cell>
        </row>
        <row r="2443">
          <cell r="D2443" t="str">
            <v>Buffalo</v>
          </cell>
          <cell r="E2443" t="str">
            <v>MAC</v>
          </cell>
        </row>
        <row r="2444">
          <cell r="D2444" t="str">
            <v>Bradley</v>
          </cell>
          <cell r="E2444" t="str">
            <v>MVC</v>
          </cell>
        </row>
        <row r="2445">
          <cell r="D2445" t="str">
            <v>St. John's</v>
          </cell>
          <cell r="E2445" t="str">
            <v>BE</v>
          </cell>
        </row>
        <row r="2446">
          <cell r="D2446" t="str">
            <v>Jacksonville</v>
          </cell>
          <cell r="E2446" t="str">
            <v>ASun</v>
          </cell>
        </row>
        <row r="2447">
          <cell r="D2447" t="str">
            <v>Sam Houston St.</v>
          </cell>
          <cell r="E2447" t="str">
            <v>Slnd</v>
          </cell>
        </row>
        <row r="2448">
          <cell r="D2448" t="str">
            <v>Kent St.</v>
          </cell>
          <cell r="E2448" t="str">
            <v>MAC</v>
          </cell>
        </row>
        <row r="2449">
          <cell r="D2449" t="str">
            <v>New Mexico St.</v>
          </cell>
          <cell r="E2449" t="str">
            <v>WAC</v>
          </cell>
        </row>
        <row r="2450">
          <cell r="D2450" t="str">
            <v>TCU</v>
          </cell>
          <cell r="E2450" t="str">
            <v>MWC</v>
          </cell>
        </row>
        <row r="2451">
          <cell r="D2451" t="str">
            <v>Arkansas</v>
          </cell>
          <cell r="E2451" t="str">
            <v>SEC</v>
          </cell>
        </row>
        <row r="2452">
          <cell r="D2452" t="str">
            <v>Evansville</v>
          </cell>
          <cell r="E2452" t="str">
            <v>MVC</v>
          </cell>
        </row>
        <row r="2453">
          <cell r="D2453" t="str">
            <v>Illinois Chicago</v>
          </cell>
          <cell r="E2453" t="str">
            <v>Horz</v>
          </cell>
        </row>
        <row r="2454">
          <cell r="D2454" t="str">
            <v>Wyoming</v>
          </cell>
          <cell r="E2454" t="str">
            <v>MWC</v>
          </cell>
        </row>
        <row r="2455">
          <cell r="D2455" t="str">
            <v>Murray St.</v>
          </cell>
          <cell r="E2455" t="str">
            <v>OVC</v>
          </cell>
        </row>
        <row r="2456">
          <cell r="D2456" t="str">
            <v>Drexel</v>
          </cell>
          <cell r="E2456" t="str">
            <v>CAA</v>
          </cell>
        </row>
        <row r="2457">
          <cell r="D2457" t="str">
            <v>James Madison</v>
          </cell>
          <cell r="E2457" t="str">
            <v>CAA</v>
          </cell>
        </row>
        <row r="2458">
          <cell r="D2458" t="str">
            <v>Wichita St.</v>
          </cell>
          <cell r="E2458" t="str">
            <v>MVC</v>
          </cell>
        </row>
        <row r="2459">
          <cell r="D2459" t="str">
            <v>UCF</v>
          </cell>
          <cell r="E2459" t="str">
            <v>CUSA</v>
          </cell>
        </row>
        <row r="2460">
          <cell r="D2460" t="str">
            <v>South Florida</v>
          </cell>
          <cell r="E2460" t="str">
            <v>BE</v>
          </cell>
        </row>
        <row r="2461">
          <cell r="D2461" t="str">
            <v>Santa Clara</v>
          </cell>
          <cell r="E2461" t="str">
            <v>WCC</v>
          </cell>
        </row>
        <row r="2462">
          <cell r="D2462" t="str">
            <v>Massachusetts</v>
          </cell>
          <cell r="E2462" t="str">
            <v>A10</v>
          </cell>
        </row>
        <row r="2463">
          <cell r="D2463" t="str">
            <v>UT Arlington</v>
          </cell>
          <cell r="E2463" t="str">
            <v>Slnd</v>
          </cell>
        </row>
        <row r="2464">
          <cell r="D2464" t="str">
            <v>Charlotte</v>
          </cell>
          <cell r="E2464" t="str">
            <v>A10</v>
          </cell>
        </row>
        <row r="2465">
          <cell r="D2465" t="str">
            <v>Drake</v>
          </cell>
          <cell r="E2465" t="str">
            <v>MVC</v>
          </cell>
        </row>
        <row r="2466">
          <cell r="D2466" t="str">
            <v>Bowling Green</v>
          </cell>
          <cell r="E2466" t="str">
            <v>MAC</v>
          </cell>
        </row>
        <row r="2467">
          <cell r="D2467" t="str">
            <v>Saint Louis</v>
          </cell>
          <cell r="E2467" t="str">
            <v>A10</v>
          </cell>
        </row>
        <row r="2468">
          <cell r="D2468" t="str">
            <v>Southern Miss</v>
          </cell>
          <cell r="E2468" t="str">
            <v>CUSA</v>
          </cell>
        </row>
        <row r="2469">
          <cell r="D2469" t="str">
            <v>Mount St. Mary's</v>
          </cell>
          <cell r="E2469" t="str">
            <v>NEC</v>
          </cell>
        </row>
        <row r="2470">
          <cell r="D2470" t="str">
            <v>Robert Morris</v>
          </cell>
          <cell r="E2470" t="str">
            <v>NEC</v>
          </cell>
        </row>
        <row r="2471">
          <cell r="D2471" t="str">
            <v>College of Charleston</v>
          </cell>
          <cell r="E2471" t="str">
            <v>SC</v>
          </cell>
        </row>
        <row r="2472">
          <cell r="D2472" t="str">
            <v>Arkansas Little Rock</v>
          </cell>
          <cell r="E2472" t="str">
            <v>SB</v>
          </cell>
        </row>
        <row r="2473">
          <cell r="D2473" t="str">
            <v>Rutgers</v>
          </cell>
          <cell r="E2473" t="str">
            <v>BE</v>
          </cell>
        </row>
        <row r="2474">
          <cell r="D2474" t="str">
            <v>Morgan St.</v>
          </cell>
          <cell r="E2474" t="str">
            <v>MEAC</v>
          </cell>
        </row>
        <row r="2475">
          <cell r="D2475" t="str">
            <v>Boise St.</v>
          </cell>
          <cell r="E2475" t="str">
            <v>WAC</v>
          </cell>
        </row>
        <row r="2476">
          <cell r="D2476" t="str">
            <v>North Texas</v>
          </cell>
          <cell r="E2476" t="str">
            <v>SB</v>
          </cell>
        </row>
        <row r="2477">
          <cell r="D2477" t="str">
            <v>Milwaukee</v>
          </cell>
          <cell r="E2477" t="str">
            <v>Horz</v>
          </cell>
        </row>
        <row r="2478">
          <cell r="D2478" t="str">
            <v>Marshall</v>
          </cell>
          <cell r="E2478" t="str">
            <v>CUSA</v>
          </cell>
        </row>
        <row r="2479">
          <cell r="D2479" t="str">
            <v>Eastern Kentucky</v>
          </cell>
          <cell r="E2479" t="str">
            <v>OVC</v>
          </cell>
        </row>
        <row r="2480">
          <cell r="D2480" t="str">
            <v>Southern Illinois</v>
          </cell>
          <cell r="E2480" t="str">
            <v>MVC</v>
          </cell>
        </row>
        <row r="2481">
          <cell r="D2481" t="str">
            <v>Morehead St.</v>
          </cell>
          <cell r="E2481" t="str">
            <v>OVC</v>
          </cell>
        </row>
        <row r="2482">
          <cell r="D2482" t="str">
            <v>Lipscomb</v>
          </cell>
          <cell r="E2482" t="str">
            <v>ASun</v>
          </cell>
        </row>
        <row r="2483">
          <cell r="D2483" t="str">
            <v>Oregon</v>
          </cell>
          <cell r="E2483" t="str">
            <v>P10</v>
          </cell>
        </row>
        <row r="2484">
          <cell r="D2484" t="str">
            <v>Idaho</v>
          </cell>
          <cell r="E2484" t="str">
            <v>WAC</v>
          </cell>
        </row>
        <row r="2485">
          <cell r="D2485" t="str">
            <v>Texas A&amp;M Corpus Chris</v>
          </cell>
          <cell r="E2485" t="str">
            <v>Slnd</v>
          </cell>
        </row>
        <row r="2486">
          <cell r="D2486" t="str">
            <v>San Diego</v>
          </cell>
          <cell r="E2486" t="str">
            <v>WCC</v>
          </cell>
        </row>
        <row r="2487">
          <cell r="D2487" t="str">
            <v>Louisiana Tech</v>
          </cell>
          <cell r="E2487" t="str">
            <v>WAC</v>
          </cell>
        </row>
        <row r="2488">
          <cell r="D2488" t="str">
            <v>Middle Tennessee</v>
          </cell>
          <cell r="E2488" t="str">
            <v>SB</v>
          </cell>
        </row>
        <row r="2489">
          <cell r="D2489" t="str">
            <v>UC Santa Barbara</v>
          </cell>
          <cell r="E2489" t="str">
            <v>BW</v>
          </cell>
        </row>
        <row r="2490">
          <cell r="D2490" t="str">
            <v>VMI</v>
          </cell>
          <cell r="E2490" t="str">
            <v>BSth</v>
          </cell>
        </row>
        <row r="2491">
          <cell r="D2491" t="str">
            <v>Nicholls St.</v>
          </cell>
          <cell r="E2491" t="str">
            <v>Slnd</v>
          </cell>
        </row>
        <row r="2492">
          <cell r="D2492" t="str">
            <v>Long Beach St.</v>
          </cell>
          <cell r="E2492" t="str">
            <v>BW</v>
          </cell>
        </row>
        <row r="2493">
          <cell r="D2493" t="str">
            <v>Hofstra</v>
          </cell>
          <cell r="E2493" t="str">
            <v>CAA</v>
          </cell>
        </row>
        <row r="2494">
          <cell r="D2494" t="str">
            <v>Ohio</v>
          </cell>
          <cell r="E2494" t="str">
            <v>MAC</v>
          </cell>
        </row>
        <row r="2495">
          <cell r="D2495" t="str">
            <v>Boston University</v>
          </cell>
          <cell r="E2495" t="str">
            <v>AE</v>
          </cell>
        </row>
        <row r="2496">
          <cell r="D2496" t="str">
            <v>Montana</v>
          </cell>
          <cell r="E2496" t="str">
            <v>BSky</v>
          </cell>
        </row>
        <row r="2497">
          <cell r="D2497" t="str">
            <v>Fairfield</v>
          </cell>
          <cell r="E2497" t="str">
            <v>MAAC</v>
          </cell>
        </row>
        <row r="2498">
          <cell r="D2498" t="str">
            <v>Tulane</v>
          </cell>
          <cell r="E2498" t="str">
            <v>CUSA</v>
          </cell>
        </row>
        <row r="2499">
          <cell r="D2499" t="str">
            <v>IUPUI</v>
          </cell>
          <cell r="E2499" t="str">
            <v>Sum</v>
          </cell>
        </row>
        <row r="2500">
          <cell r="D2500" t="str">
            <v>Radford</v>
          </cell>
          <cell r="E2500" t="str">
            <v>BSth</v>
          </cell>
        </row>
        <row r="2501">
          <cell r="D2501" t="str">
            <v>Binghamton</v>
          </cell>
          <cell r="E2501" t="str">
            <v>AE</v>
          </cell>
        </row>
        <row r="2502">
          <cell r="D2502" t="str">
            <v>Colorado</v>
          </cell>
          <cell r="E2502" t="str">
            <v>B12</v>
          </cell>
        </row>
        <row r="2503">
          <cell r="D2503" t="str">
            <v>Rider</v>
          </cell>
          <cell r="E2503" t="str">
            <v>MAAC</v>
          </cell>
        </row>
        <row r="2504">
          <cell r="D2504" t="str">
            <v>South Alabama</v>
          </cell>
          <cell r="E2504" t="str">
            <v>SB</v>
          </cell>
        </row>
        <row r="2505">
          <cell r="D2505" t="str">
            <v>Colorado St.</v>
          </cell>
          <cell r="E2505" t="str">
            <v>MWC</v>
          </cell>
        </row>
        <row r="2506">
          <cell r="D2506" t="str">
            <v>Holy Cross</v>
          </cell>
          <cell r="E2506" t="str">
            <v>Pat</v>
          </cell>
        </row>
        <row r="2507">
          <cell r="D2507" t="str">
            <v>Troy</v>
          </cell>
          <cell r="E2507" t="str">
            <v>SB</v>
          </cell>
        </row>
        <row r="2508">
          <cell r="D2508" t="str">
            <v>Austin Peay</v>
          </cell>
          <cell r="E2508" t="str">
            <v>OVC</v>
          </cell>
        </row>
        <row r="2509">
          <cell r="D2509" t="str">
            <v>Utah Valley</v>
          </cell>
          <cell r="E2509" t="str">
            <v>ind</v>
          </cell>
        </row>
        <row r="2510">
          <cell r="D2510" t="str">
            <v>Sacred Heart</v>
          </cell>
          <cell r="E2510" t="str">
            <v>NEC</v>
          </cell>
        </row>
        <row r="2511">
          <cell r="D2511" t="str">
            <v>George Washington</v>
          </cell>
          <cell r="E2511" t="str">
            <v>A10</v>
          </cell>
        </row>
        <row r="2512">
          <cell r="D2512" t="str">
            <v>St. Bonaventure</v>
          </cell>
          <cell r="E2512" t="str">
            <v>A10</v>
          </cell>
        </row>
        <row r="2513">
          <cell r="D2513" t="str">
            <v>UTSA</v>
          </cell>
          <cell r="E2513" t="str">
            <v>Slnd</v>
          </cell>
        </row>
        <row r="2514">
          <cell r="D2514" t="str">
            <v>Stony Brook</v>
          </cell>
          <cell r="E2514" t="str">
            <v>AE</v>
          </cell>
        </row>
        <row r="2515">
          <cell r="D2515" t="str">
            <v>Manhattan</v>
          </cell>
          <cell r="E2515" t="str">
            <v>MAAC</v>
          </cell>
        </row>
        <row r="2516">
          <cell r="D2516" t="str">
            <v>San Jose St.</v>
          </cell>
          <cell r="E2516" t="str">
            <v>WAC</v>
          </cell>
        </row>
        <row r="2517">
          <cell r="D2517" t="str">
            <v>Idaho St.</v>
          </cell>
          <cell r="E2517" t="str">
            <v>BSky</v>
          </cell>
        </row>
        <row r="2518">
          <cell r="D2518" t="str">
            <v>The Citadel</v>
          </cell>
          <cell r="E2518" t="str">
            <v>SC</v>
          </cell>
        </row>
        <row r="2519">
          <cell r="D2519" t="str">
            <v>Iona</v>
          </cell>
          <cell r="E2519" t="str">
            <v>MAAC</v>
          </cell>
        </row>
        <row r="2520">
          <cell r="D2520" t="str">
            <v>Liberty</v>
          </cell>
          <cell r="E2520" t="str">
            <v>BSth</v>
          </cell>
        </row>
        <row r="2521">
          <cell r="D2521" t="str">
            <v>Missouri St.</v>
          </cell>
          <cell r="E2521" t="str">
            <v>MVC</v>
          </cell>
        </row>
        <row r="2522">
          <cell r="D2522" t="str">
            <v>Georgia</v>
          </cell>
          <cell r="E2522" t="str">
            <v>SEC</v>
          </cell>
        </row>
        <row r="2523">
          <cell r="D2523" t="str">
            <v>Southeastern Louisiana</v>
          </cell>
          <cell r="E2523" t="str">
            <v>Slnd</v>
          </cell>
        </row>
        <row r="2524">
          <cell r="D2524" t="str">
            <v>Alabama St.</v>
          </cell>
          <cell r="E2524" t="str">
            <v>SWAC</v>
          </cell>
        </row>
        <row r="2525">
          <cell r="D2525" t="str">
            <v>Cal St. Fullerton</v>
          </cell>
          <cell r="E2525" t="str">
            <v>BW</v>
          </cell>
        </row>
        <row r="2526">
          <cell r="D2526" t="str">
            <v>Northern Colorado</v>
          </cell>
          <cell r="E2526" t="str">
            <v>BSky</v>
          </cell>
        </row>
        <row r="2527">
          <cell r="D2527" t="str">
            <v>Indiana St.</v>
          </cell>
          <cell r="E2527" t="str">
            <v>MVC</v>
          </cell>
        </row>
        <row r="2528">
          <cell r="D2528" t="str">
            <v>Denver</v>
          </cell>
          <cell r="E2528" t="str">
            <v>SB</v>
          </cell>
        </row>
        <row r="2529">
          <cell r="D2529" t="str">
            <v>SMU</v>
          </cell>
          <cell r="E2529" t="str">
            <v>CUSA</v>
          </cell>
        </row>
        <row r="2530">
          <cell r="D2530" t="str">
            <v>DePaul</v>
          </cell>
          <cell r="E2530" t="str">
            <v>BE</v>
          </cell>
        </row>
        <row r="2531">
          <cell r="D2531" t="str">
            <v>Fresno St.</v>
          </cell>
          <cell r="E2531" t="str">
            <v>WAC</v>
          </cell>
        </row>
        <row r="2532">
          <cell r="D2532" t="str">
            <v>Texas St.</v>
          </cell>
          <cell r="E2532" t="str">
            <v>Slnd</v>
          </cell>
        </row>
        <row r="2533">
          <cell r="D2533" t="str">
            <v>Indiana</v>
          </cell>
          <cell r="E2533" t="str">
            <v>B10</v>
          </cell>
        </row>
        <row r="2534">
          <cell r="D2534" t="str">
            <v>Lamar</v>
          </cell>
          <cell r="E2534" t="str">
            <v>Slnd</v>
          </cell>
        </row>
        <row r="2535">
          <cell r="D2535" t="str">
            <v>Delaware</v>
          </cell>
          <cell r="E2535" t="str">
            <v>CAA</v>
          </cell>
        </row>
        <row r="2536">
          <cell r="D2536" t="str">
            <v>South Dakota St.</v>
          </cell>
          <cell r="E2536" t="str">
            <v>Sum</v>
          </cell>
        </row>
        <row r="2537">
          <cell r="D2537" t="str">
            <v>Chattanooga</v>
          </cell>
          <cell r="E2537" t="str">
            <v>SC</v>
          </cell>
        </row>
        <row r="2538">
          <cell r="D2538" t="str">
            <v>Hawaii</v>
          </cell>
          <cell r="E2538" t="str">
            <v>WAC</v>
          </cell>
        </row>
        <row r="2539">
          <cell r="D2539" t="str">
            <v>East Carolina</v>
          </cell>
          <cell r="E2539" t="str">
            <v>CUSA</v>
          </cell>
        </row>
        <row r="2540">
          <cell r="D2540" t="str">
            <v>IPFW</v>
          </cell>
          <cell r="E2540" t="str">
            <v>Sum</v>
          </cell>
        </row>
        <row r="2541">
          <cell r="D2541" t="str">
            <v>UC Irvine</v>
          </cell>
          <cell r="E2541" t="str">
            <v>BW</v>
          </cell>
        </row>
        <row r="2542">
          <cell r="D2542" t="str">
            <v>Mercer</v>
          </cell>
          <cell r="E2542" t="str">
            <v>ASun</v>
          </cell>
        </row>
        <row r="2543">
          <cell r="D2543" t="str">
            <v>UC Riverside</v>
          </cell>
          <cell r="E2543" t="str">
            <v>BW</v>
          </cell>
        </row>
        <row r="2544">
          <cell r="D2544" t="str">
            <v>UC Davis</v>
          </cell>
          <cell r="E2544" t="str">
            <v>BW</v>
          </cell>
        </row>
        <row r="2545">
          <cell r="D2545" t="str">
            <v>Loyola MD</v>
          </cell>
          <cell r="E2545" t="str">
            <v>MAAC</v>
          </cell>
        </row>
        <row r="2546">
          <cell r="D2546" t="str">
            <v>Wofford</v>
          </cell>
          <cell r="E2546" t="str">
            <v>SC</v>
          </cell>
        </row>
        <row r="2547">
          <cell r="D2547" t="str">
            <v>Youngstown St.</v>
          </cell>
          <cell r="E2547" t="str">
            <v>Horz</v>
          </cell>
        </row>
        <row r="2548">
          <cell r="D2548" t="str">
            <v>Navy</v>
          </cell>
          <cell r="E2548" t="str">
            <v>Pat</v>
          </cell>
        </row>
        <row r="2549">
          <cell r="D2549" t="str">
            <v>Arkansas St.</v>
          </cell>
          <cell r="E2549" t="str">
            <v>SB</v>
          </cell>
        </row>
        <row r="2550">
          <cell r="D2550" t="str">
            <v>Valparaiso</v>
          </cell>
          <cell r="E2550" t="str">
            <v>Horz</v>
          </cell>
        </row>
        <row r="2551">
          <cell r="D2551" t="str">
            <v>Southern Utah</v>
          </cell>
          <cell r="E2551" t="str">
            <v>Sum</v>
          </cell>
        </row>
        <row r="2552">
          <cell r="D2552" t="str">
            <v>Georgia St.</v>
          </cell>
          <cell r="E2552" t="str">
            <v>CAA</v>
          </cell>
        </row>
        <row r="2553">
          <cell r="D2553" t="str">
            <v>Loyola Chicago</v>
          </cell>
          <cell r="E2553" t="str">
            <v>Horz</v>
          </cell>
        </row>
        <row r="2554">
          <cell r="D2554" t="str">
            <v>Air Force</v>
          </cell>
          <cell r="E2554" t="str">
            <v>MWC</v>
          </cell>
        </row>
        <row r="2555">
          <cell r="D2555" t="str">
            <v>McNeese St.</v>
          </cell>
          <cell r="E2555" t="str">
            <v>Slnd</v>
          </cell>
        </row>
        <row r="2556">
          <cell r="D2556" t="str">
            <v>Gardner Webb</v>
          </cell>
          <cell r="E2556" t="str">
            <v>BSth</v>
          </cell>
        </row>
        <row r="2557">
          <cell r="D2557" t="str">
            <v>Chicago St.</v>
          </cell>
          <cell r="E2557" t="str">
            <v>ind</v>
          </cell>
        </row>
        <row r="2558">
          <cell r="D2558" t="str">
            <v>William &amp; Mary</v>
          </cell>
          <cell r="E2558" t="str">
            <v>CAA</v>
          </cell>
        </row>
        <row r="2559">
          <cell r="D2559" t="str">
            <v>Rice</v>
          </cell>
          <cell r="E2559" t="str">
            <v>CUSA</v>
          </cell>
        </row>
        <row r="2560">
          <cell r="D2560" t="str">
            <v>Montana St.</v>
          </cell>
          <cell r="E2560" t="str">
            <v>BSky</v>
          </cell>
        </row>
        <row r="2561">
          <cell r="D2561" t="str">
            <v>Canisius</v>
          </cell>
          <cell r="E2561" t="str">
            <v>MAAC</v>
          </cell>
        </row>
        <row r="2562">
          <cell r="D2562" t="str">
            <v>Tennessee Tech</v>
          </cell>
          <cell r="E2562" t="str">
            <v>OVC</v>
          </cell>
        </row>
        <row r="2563">
          <cell r="D2563" t="str">
            <v>Northern Arizona</v>
          </cell>
          <cell r="E2563" t="str">
            <v>BSky</v>
          </cell>
        </row>
        <row r="2564">
          <cell r="D2564" t="str">
            <v>Ball St.</v>
          </cell>
          <cell r="E2564" t="str">
            <v>MAC</v>
          </cell>
        </row>
        <row r="2565">
          <cell r="D2565" t="str">
            <v>Western Carolina</v>
          </cell>
          <cell r="E2565" t="str">
            <v>SC</v>
          </cell>
        </row>
        <row r="2566">
          <cell r="D2566" t="str">
            <v>Campbell</v>
          </cell>
          <cell r="E2566" t="str">
            <v>ASun</v>
          </cell>
        </row>
        <row r="2567">
          <cell r="D2567" t="str">
            <v>LIU Brooklyn</v>
          </cell>
          <cell r="E2567" t="str">
            <v>NEC</v>
          </cell>
        </row>
        <row r="2568">
          <cell r="D2568" t="str">
            <v>San Francisco</v>
          </cell>
          <cell r="E2568" t="str">
            <v>WCC</v>
          </cell>
        </row>
        <row r="2569">
          <cell r="D2569" t="str">
            <v>Yale</v>
          </cell>
          <cell r="E2569" t="str">
            <v>Ivy</v>
          </cell>
        </row>
        <row r="2570">
          <cell r="D2570" t="str">
            <v>Albany</v>
          </cell>
          <cell r="E2570" t="str">
            <v>AE</v>
          </cell>
        </row>
        <row r="2571">
          <cell r="D2571" t="str">
            <v>Jackson St.</v>
          </cell>
          <cell r="E2571" t="str">
            <v>SWAC</v>
          </cell>
        </row>
        <row r="2572">
          <cell r="D2572" t="str">
            <v>Western Michigan</v>
          </cell>
          <cell r="E2572" t="str">
            <v>MAC</v>
          </cell>
        </row>
        <row r="2573">
          <cell r="D2573" t="str">
            <v>Centenary</v>
          </cell>
          <cell r="E2573" t="str">
            <v>Sum</v>
          </cell>
        </row>
        <row r="2574">
          <cell r="D2574" t="str">
            <v>Samford</v>
          </cell>
          <cell r="E2574" t="str">
            <v>SC</v>
          </cell>
        </row>
        <row r="2575">
          <cell r="D2575" t="str">
            <v>Marist</v>
          </cell>
          <cell r="E2575" t="str">
            <v>MAAC</v>
          </cell>
        </row>
        <row r="2576">
          <cell r="D2576" t="str">
            <v>Central Michigan</v>
          </cell>
          <cell r="E2576" t="str">
            <v>MAC</v>
          </cell>
        </row>
        <row r="2577">
          <cell r="D2577" t="str">
            <v>Eastern Washington</v>
          </cell>
          <cell r="E2577" t="str">
            <v>BSky</v>
          </cell>
        </row>
        <row r="2578">
          <cell r="D2578" t="str">
            <v>Harvard</v>
          </cell>
          <cell r="E2578" t="str">
            <v>Ivy</v>
          </cell>
        </row>
        <row r="2579">
          <cell r="D2579" t="str">
            <v>Presbyterian</v>
          </cell>
          <cell r="E2579" t="str">
            <v>BSth</v>
          </cell>
        </row>
        <row r="2580">
          <cell r="D2580" t="str">
            <v>Jacksonville St.</v>
          </cell>
          <cell r="E2580" t="str">
            <v>OVC</v>
          </cell>
        </row>
        <row r="2581">
          <cell r="D2581" t="str">
            <v>Stetson</v>
          </cell>
          <cell r="E2581" t="str">
            <v>ASun</v>
          </cell>
        </row>
        <row r="2582">
          <cell r="D2582" t="str">
            <v>Towson</v>
          </cell>
          <cell r="E2582" t="str">
            <v>CAA</v>
          </cell>
        </row>
        <row r="2583">
          <cell r="D2583" t="str">
            <v>Louisiana Lafayette</v>
          </cell>
          <cell r="E2583" t="str">
            <v>SB</v>
          </cell>
        </row>
        <row r="2584">
          <cell r="D2584" t="str">
            <v>Appalachian St.</v>
          </cell>
          <cell r="E2584" t="str">
            <v>SC</v>
          </cell>
        </row>
        <row r="2585">
          <cell r="D2585" t="str">
            <v>New Hampshire</v>
          </cell>
          <cell r="E2585" t="str">
            <v>AE</v>
          </cell>
        </row>
        <row r="2586">
          <cell r="D2586" t="str">
            <v>UMBC</v>
          </cell>
          <cell r="E2586" t="str">
            <v>AE</v>
          </cell>
        </row>
        <row r="2587">
          <cell r="D2587" t="str">
            <v>UNC Asheville</v>
          </cell>
          <cell r="E2587" t="str">
            <v>BSth</v>
          </cell>
        </row>
        <row r="2588">
          <cell r="D2588" t="str">
            <v>Princeton</v>
          </cell>
          <cell r="E2588" t="str">
            <v>Ivy</v>
          </cell>
        </row>
        <row r="2589">
          <cell r="D2589" t="str">
            <v>Lehigh</v>
          </cell>
          <cell r="E2589" t="str">
            <v>Pat</v>
          </cell>
        </row>
        <row r="2590">
          <cell r="D2590" t="str">
            <v>FIU</v>
          </cell>
          <cell r="E2590" t="str">
            <v>SB</v>
          </cell>
        </row>
        <row r="2591">
          <cell r="D2591" t="str">
            <v>Coppin St.</v>
          </cell>
          <cell r="E2591" t="str">
            <v>MEAC</v>
          </cell>
        </row>
        <row r="2592">
          <cell r="D2592" t="str">
            <v>Eastern Illinois</v>
          </cell>
          <cell r="E2592" t="str">
            <v>OVC</v>
          </cell>
        </row>
        <row r="2593">
          <cell r="D2593" t="str">
            <v>Cal Poly</v>
          </cell>
          <cell r="E2593" t="str">
            <v>BW</v>
          </cell>
        </row>
        <row r="2594">
          <cell r="D2594" t="str">
            <v>Detroit</v>
          </cell>
          <cell r="E2594" t="str">
            <v>Horz</v>
          </cell>
        </row>
        <row r="2595">
          <cell r="D2595" t="str">
            <v>Saint Peter's</v>
          </cell>
          <cell r="E2595" t="str">
            <v>MAAC</v>
          </cell>
        </row>
        <row r="2596">
          <cell r="D2596" t="str">
            <v>Cal St. Bakersfield</v>
          </cell>
          <cell r="E2596" t="str">
            <v>ind</v>
          </cell>
        </row>
        <row r="2597">
          <cell r="D2597" t="str">
            <v>Penn</v>
          </cell>
          <cell r="E2597" t="str">
            <v>Ivy</v>
          </cell>
        </row>
        <row r="2598">
          <cell r="D2598" t="str">
            <v>Tennessee St.</v>
          </cell>
          <cell r="E2598" t="str">
            <v>OVC</v>
          </cell>
        </row>
        <row r="2599">
          <cell r="D2599" t="str">
            <v>Hampton</v>
          </cell>
          <cell r="E2599" t="str">
            <v>MEAC</v>
          </cell>
        </row>
        <row r="2600">
          <cell r="D2600" t="str">
            <v>South Carolina St.</v>
          </cell>
          <cell r="E2600" t="str">
            <v>MEAC</v>
          </cell>
        </row>
        <row r="2601">
          <cell r="D2601" t="str">
            <v>Wagner</v>
          </cell>
          <cell r="E2601" t="str">
            <v>NEC</v>
          </cell>
        </row>
        <row r="2602">
          <cell r="D2602" t="str">
            <v>Winthrop</v>
          </cell>
          <cell r="E2602" t="str">
            <v>BSth</v>
          </cell>
        </row>
        <row r="2603">
          <cell r="D2603" t="str">
            <v>Quinnipiac</v>
          </cell>
          <cell r="E2603" t="str">
            <v>NEC</v>
          </cell>
        </row>
        <row r="2604">
          <cell r="D2604" t="str">
            <v>Columbia</v>
          </cell>
          <cell r="E2604" t="str">
            <v>Ivy</v>
          </cell>
        </row>
        <row r="2605">
          <cell r="D2605" t="str">
            <v>UMKC</v>
          </cell>
          <cell r="E2605" t="str">
            <v>Sum</v>
          </cell>
        </row>
        <row r="2606">
          <cell r="D2606" t="str">
            <v>New Orleans</v>
          </cell>
          <cell r="E2606" t="str">
            <v>SB</v>
          </cell>
        </row>
        <row r="2607">
          <cell r="D2607" t="str">
            <v>USC Upstate</v>
          </cell>
          <cell r="E2607" t="str">
            <v>ASun</v>
          </cell>
        </row>
        <row r="2608">
          <cell r="D2608" t="str">
            <v>Coastal Carolina</v>
          </cell>
          <cell r="E2608" t="str">
            <v>BSth</v>
          </cell>
        </row>
        <row r="2609">
          <cell r="D2609" t="str">
            <v>Florida Atlantic</v>
          </cell>
          <cell r="E2609" t="str">
            <v>SB</v>
          </cell>
        </row>
        <row r="2610">
          <cell r="D2610" t="str">
            <v>Prairie View A&amp;M</v>
          </cell>
          <cell r="E2610" t="str">
            <v>SWAC</v>
          </cell>
        </row>
        <row r="2611">
          <cell r="D2611" t="str">
            <v>Bethune Cookman</v>
          </cell>
          <cell r="E2611" t="str">
            <v>MEAC</v>
          </cell>
        </row>
        <row r="2612">
          <cell r="D2612" t="str">
            <v>Central Connecticut</v>
          </cell>
          <cell r="E2612" t="str">
            <v>NEC</v>
          </cell>
        </row>
        <row r="2613">
          <cell r="D2613" t="str">
            <v>Northern Illinois</v>
          </cell>
          <cell r="E2613" t="str">
            <v>MAC</v>
          </cell>
        </row>
        <row r="2614">
          <cell r="D2614" t="str">
            <v>Army</v>
          </cell>
          <cell r="E2614" t="str">
            <v>Pat</v>
          </cell>
        </row>
        <row r="2615">
          <cell r="D2615" t="str">
            <v>Elon</v>
          </cell>
          <cell r="E2615" t="str">
            <v>SC</v>
          </cell>
        </row>
        <row r="2616">
          <cell r="D2616" t="str">
            <v>Louisiana Monroe</v>
          </cell>
          <cell r="E2616" t="str">
            <v>SB</v>
          </cell>
        </row>
        <row r="2617">
          <cell r="D2617" t="str">
            <v>Bucknell</v>
          </cell>
          <cell r="E2617" t="str">
            <v>Pat</v>
          </cell>
        </row>
        <row r="2618">
          <cell r="D2618" t="str">
            <v>Pepperdine</v>
          </cell>
          <cell r="E2618" t="str">
            <v>WCC</v>
          </cell>
        </row>
        <row r="2619">
          <cell r="D2619" t="str">
            <v>Florida Gulf Coast</v>
          </cell>
          <cell r="E2619" t="str">
            <v>ASun</v>
          </cell>
        </row>
        <row r="2620">
          <cell r="D2620" t="str">
            <v>Maine</v>
          </cell>
          <cell r="E2620" t="str">
            <v>AE</v>
          </cell>
        </row>
        <row r="2621">
          <cell r="D2621" t="str">
            <v>Western Illinois</v>
          </cell>
          <cell r="E2621" t="str">
            <v>Sum</v>
          </cell>
        </row>
        <row r="2622">
          <cell r="D2622" t="str">
            <v>Toledo</v>
          </cell>
          <cell r="E2622" t="str">
            <v>MAC</v>
          </cell>
        </row>
        <row r="2623">
          <cell r="D2623" t="str">
            <v>North Carolina A&amp;T</v>
          </cell>
          <cell r="E2623" t="str">
            <v>MEAC</v>
          </cell>
        </row>
        <row r="2624">
          <cell r="D2624" t="str">
            <v>SIU Edwardsville</v>
          </cell>
          <cell r="E2624" t="str">
            <v>ind</v>
          </cell>
        </row>
        <row r="2625">
          <cell r="D2625" t="str">
            <v>St. Francis NY</v>
          </cell>
          <cell r="E2625" t="str">
            <v>NEC</v>
          </cell>
        </row>
        <row r="2626">
          <cell r="D2626" t="str">
            <v>Arkansas Pine Bluff</v>
          </cell>
          <cell r="E2626" t="str">
            <v>SWAC</v>
          </cell>
        </row>
        <row r="2627">
          <cell r="D2627" t="str">
            <v>Brown</v>
          </cell>
          <cell r="E2627" t="str">
            <v>Ivy</v>
          </cell>
        </row>
        <row r="2628">
          <cell r="D2628" t="str">
            <v>Norfolk St.</v>
          </cell>
          <cell r="E2628" t="str">
            <v>MEAC</v>
          </cell>
        </row>
        <row r="2629">
          <cell r="D2629" t="str">
            <v>UNC Wilmington</v>
          </cell>
          <cell r="E2629" t="str">
            <v>CAA</v>
          </cell>
        </row>
        <row r="2630">
          <cell r="D2630" t="str">
            <v>High Point</v>
          </cell>
          <cell r="E2630" t="str">
            <v>BSth</v>
          </cell>
        </row>
        <row r="2631">
          <cell r="D2631" t="str">
            <v>Georgia Southern</v>
          </cell>
          <cell r="E2631" t="str">
            <v>SC</v>
          </cell>
        </row>
        <row r="2632">
          <cell r="D2632" t="str">
            <v>Eastern Michigan</v>
          </cell>
          <cell r="E2632" t="str">
            <v>MAC</v>
          </cell>
        </row>
        <row r="2633">
          <cell r="D2633" t="str">
            <v>Colgate</v>
          </cell>
          <cell r="E2633" t="str">
            <v>Pat</v>
          </cell>
        </row>
        <row r="2634">
          <cell r="D2634" t="str">
            <v>Charleston Southern</v>
          </cell>
          <cell r="E2634" t="str">
            <v>BSth</v>
          </cell>
        </row>
        <row r="2635">
          <cell r="D2635" t="str">
            <v>Longwood</v>
          </cell>
          <cell r="E2635" t="str">
            <v>ind</v>
          </cell>
        </row>
        <row r="2636">
          <cell r="D2636" t="str">
            <v>Savannah St.</v>
          </cell>
          <cell r="E2636" t="str">
            <v>ind</v>
          </cell>
        </row>
        <row r="2637">
          <cell r="D2637" t="str">
            <v>Hartford</v>
          </cell>
          <cell r="E2637" t="str">
            <v>AE</v>
          </cell>
        </row>
        <row r="2638">
          <cell r="D2638" t="str">
            <v>Dartmouth</v>
          </cell>
          <cell r="E2638" t="str">
            <v>Ivy</v>
          </cell>
        </row>
        <row r="2639">
          <cell r="D2639" t="str">
            <v>Northwestern St.</v>
          </cell>
          <cell r="E2639" t="str">
            <v>Slnd</v>
          </cell>
        </row>
        <row r="2640">
          <cell r="D2640" t="str">
            <v>Delaware St.</v>
          </cell>
          <cell r="E2640" t="str">
            <v>MEAC</v>
          </cell>
        </row>
        <row r="2641">
          <cell r="D2641" t="str">
            <v>Lafayette</v>
          </cell>
          <cell r="E2641" t="str">
            <v>Pat</v>
          </cell>
        </row>
        <row r="2642">
          <cell r="D2642" t="str">
            <v>Central Arkansas</v>
          </cell>
          <cell r="E2642" t="str">
            <v>Slnd</v>
          </cell>
        </row>
        <row r="2643">
          <cell r="D2643" t="str">
            <v>Houston Baptist</v>
          </cell>
          <cell r="E2643" t="str">
            <v>ind</v>
          </cell>
        </row>
        <row r="2644">
          <cell r="D2644" t="str">
            <v>Texas Southern</v>
          </cell>
          <cell r="E2644" t="str">
            <v>SWAC</v>
          </cell>
        </row>
        <row r="2645">
          <cell r="D2645" t="str">
            <v>Fordham</v>
          </cell>
          <cell r="E2645" t="str">
            <v>A10</v>
          </cell>
        </row>
        <row r="2646">
          <cell r="D2646" t="str">
            <v>Texas Pan American</v>
          </cell>
          <cell r="E2646" t="str">
            <v>ind</v>
          </cell>
        </row>
        <row r="2647">
          <cell r="D2647" t="str">
            <v>Loyola Marymount</v>
          </cell>
          <cell r="E2647" t="str">
            <v>WCC</v>
          </cell>
        </row>
        <row r="2648">
          <cell r="D2648" t="str">
            <v>UNC Greensboro</v>
          </cell>
          <cell r="E2648" t="str">
            <v>SC</v>
          </cell>
        </row>
        <row r="2649">
          <cell r="D2649" t="str">
            <v>Mississippi Valley St.</v>
          </cell>
          <cell r="E2649" t="str">
            <v>SWAC</v>
          </cell>
        </row>
        <row r="2650">
          <cell r="D2650" t="str">
            <v>Monmouth</v>
          </cell>
          <cell r="E2650" t="str">
            <v>NEC</v>
          </cell>
        </row>
        <row r="2651">
          <cell r="D2651" t="str">
            <v>Furman</v>
          </cell>
          <cell r="E2651" t="str">
            <v>SC</v>
          </cell>
        </row>
        <row r="2652">
          <cell r="D2652" t="str">
            <v>St. Francis PA</v>
          </cell>
          <cell r="E2652" t="str">
            <v>NEC</v>
          </cell>
        </row>
        <row r="2653">
          <cell r="D2653" t="str">
            <v>Howard</v>
          </cell>
          <cell r="E2653" t="str">
            <v>MEAC</v>
          </cell>
        </row>
        <row r="2654">
          <cell r="D2654" t="str">
            <v>Florida A&amp;M</v>
          </cell>
          <cell r="E2654" t="str">
            <v>MEAC</v>
          </cell>
        </row>
        <row r="2655">
          <cell r="D2655" t="str">
            <v>Southern</v>
          </cell>
          <cell r="E2655" t="str">
            <v>SWAC</v>
          </cell>
        </row>
        <row r="2656">
          <cell r="D2656" t="str">
            <v>North Florida</v>
          </cell>
          <cell r="E2656" t="str">
            <v>ASun</v>
          </cell>
        </row>
        <row r="2657">
          <cell r="D2657" t="str">
            <v>Bryant</v>
          </cell>
          <cell r="E2657" t="str">
            <v>ind</v>
          </cell>
        </row>
        <row r="2658">
          <cell r="D2658" t="str">
            <v>Alabama A&amp;M</v>
          </cell>
          <cell r="E2658" t="str">
            <v>SWAC</v>
          </cell>
        </row>
        <row r="2659">
          <cell r="D2659" t="str">
            <v>Fairleigh Dickinson</v>
          </cell>
          <cell r="E2659" t="str">
            <v>NEC</v>
          </cell>
        </row>
        <row r="2660">
          <cell r="D2660" t="str">
            <v>Southeast Missouri St.</v>
          </cell>
          <cell r="E2660" t="str">
            <v>OVC</v>
          </cell>
        </row>
        <row r="2661">
          <cell r="D2661" t="str">
            <v>Kennesaw St.</v>
          </cell>
          <cell r="E2661" t="str">
            <v>ASun</v>
          </cell>
        </row>
        <row r="2662">
          <cell r="D2662" t="str">
            <v>Winston Salem St.</v>
          </cell>
          <cell r="E2662" t="str">
            <v>ind</v>
          </cell>
        </row>
        <row r="2663">
          <cell r="D2663" t="str">
            <v>Sacramento St.</v>
          </cell>
          <cell r="E2663" t="str">
            <v>BSky</v>
          </cell>
        </row>
        <row r="2664">
          <cell r="D2664" t="str">
            <v>Alcorn St.</v>
          </cell>
          <cell r="E2664" t="str">
            <v>SWAC</v>
          </cell>
        </row>
        <row r="2665">
          <cell r="D2665" t="str">
            <v>Grambling St.</v>
          </cell>
          <cell r="E2665" t="str">
            <v>SWAC</v>
          </cell>
        </row>
        <row r="2666">
          <cell r="D2666" t="str">
            <v>Maryland Eastern Shore</v>
          </cell>
          <cell r="E2666" t="str">
            <v>MEAC</v>
          </cell>
        </row>
        <row r="2667">
          <cell r="D2667" t="str">
            <v>North Carolina Central</v>
          </cell>
          <cell r="E2667" t="str">
            <v>ind</v>
          </cell>
        </row>
        <row r="2668">
          <cell r="D2668" t="str">
            <v>NJIT</v>
          </cell>
          <cell r="E2668" t="str">
            <v>ind</v>
          </cell>
        </row>
        <row r="2669">
          <cell r="D2669" t="str">
            <v>Duke</v>
          </cell>
          <cell r="E2669" t="str">
            <v>ACC</v>
          </cell>
        </row>
        <row r="2670">
          <cell r="D2670" t="str">
            <v>Kansas</v>
          </cell>
          <cell r="E2670" t="str">
            <v>B12</v>
          </cell>
        </row>
        <row r="2671">
          <cell r="D2671" t="str">
            <v>Syracuse</v>
          </cell>
          <cell r="E2671" t="str">
            <v>BE</v>
          </cell>
        </row>
        <row r="2672">
          <cell r="D2672" t="str">
            <v>Kentucky</v>
          </cell>
          <cell r="E2672" t="str">
            <v>SEC</v>
          </cell>
        </row>
        <row r="2673">
          <cell r="D2673" t="str">
            <v>West Virginia</v>
          </cell>
          <cell r="E2673" t="str">
            <v>BE</v>
          </cell>
        </row>
        <row r="2674">
          <cell r="D2674" t="str">
            <v>Kansas St.</v>
          </cell>
          <cell r="E2674" t="str">
            <v>B12</v>
          </cell>
        </row>
        <row r="2675">
          <cell r="D2675" t="str">
            <v>Ohio St.</v>
          </cell>
          <cell r="E2675" t="str">
            <v>B10</v>
          </cell>
        </row>
        <row r="2676">
          <cell r="D2676" t="str">
            <v>Baylor</v>
          </cell>
          <cell r="E2676" t="str">
            <v>B12</v>
          </cell>
        </row>
        <row r="2677">
          <cell r="D2677" t="str">
            <v>Wisconsin</v>
          </cell>
          <cell r="E2677" t="str">
            <v>B10</v>
          </cell>
        </row>
        <row r="2678">
          <cell r="D2678" t="str">
            <v>BYU</v>
          </cell>
          <cell r="E2678" t="str">
            <v>MWC</v>
          </cell>
        </row>
        <row r="2679">
          <cell r="D2679" t="str">
            <v>Georgetown</v>
          </cell>
          <cell r="E2679" t="str">
            <v>BE</v>
          </cell>
        </row>
        <row r="2680">
          <cell r="D2680" t="str">
            <v>Butler</v>
          </cell>
          <cell r="E2680" t="str">
            <v>Horz</v>
          </cell>
        </row>
        <row r="2681">
          <cell r="D2681" t="str">
            <v>Maryland</v>
          </cell>
          <cell r="E2681" t="str">
            <v>ACC</v>
          </cell>
        </row>
        <row r="2682">
          <cell r="D2682" t="str">
            <v>California</v>
          </cell>
          <cell r="E2682" t="str">
            <v>P10</v>
          </cell>
        </row>
        <row r="2683">
          <cell r="D2683" t="str">
            <v>Purdue</v>
          </cell>
          <cell r="E2683" t="str">
            <v>B10</v>
          </cell>
        </row>
        <row r="2684">
          <cell r="D2684" t="str">
            <v>Texas A&amp;M</v>
          </cell>
          <cell r="E2684" t="str">
            <v>B12</v>
          </cell>
        </row>
        <row r="2685">
          <cell r="D2685" t="str">
            <v>Villanova</v>
          </cell>
          <cell r="E2685" t="str">
            <v>BE</v>
          </cell>
        </row>
        <row r="2686">
          <cell r="D2686" t="str">
            <v>Xavier</v>
          </cell>
          <cell r="E2686" t="str">
            <v>A10</v>
          </cell>
        </row>
        <row r="2687">
          <cell r="D2687" t="str">
            <v>Texas</v>
          </cell>
          <cell r="E2687" t="str">
            <v>B12</v>
          </cell>
        </row>
        <row r="2688">
          <cell r="D2688" t="str">
            <v>Michigan St.</v>
          </cell>
          <cell r="E2688" t="str">
            <v>B10</v>
          </cell>
        </row>
        <row r="2689">
          <cell r="D2689" t="str">
            <v>Temple</v>
          </cell>
          <cell r="E2689" t="str">
            <v>A10</v>
          </cell>
        </row>
        <row r="2690">
          <cell r="D2690" t="str">
            <v>Missouri</v>
          </cell>
          <cell r="E2690" t="str">
            <v>B12</v>
          </cell>
        </row>
        <row r="2691">
          <cell r="D2691" t="str">
            <v>Utah St.</v>
          </cell>
          <cell r="E2691" t="str">
            <v>WAC</v>
          </cell>
        </row>
        <row r="2692">
          <cell r="D2692" t="str">
            <v>Marquette</v>
          </cell>
          <cell r="E2692" t="str">
            <v>BE</v>
          </cell>
        </row>
        <row r="2693">
          <cell r="D2693" t="str">
            <v>Clemson</v>
          </cell>
          <cell r="E2693" t="str">
            <v>ACC</v>
          </cell>
        </row>
        <row r="2694">
          <cell r="D2694" t="str">
            <v>Dayton</v>
          </cell>
          <cell r="E2694" t="str">
            <v>A10</v>
          </cell>
        </row>
        <row r="2695">
          <cell r="D2695" t="str">
            <v>Northern Iowa</v>
          </cell>
          <cell r="E2695" t="str">
            <v>MVC</v>
          </cell>
        </row>
        <row r="2696">
          <cell r="D2696" t="str">
            <v>Pittsburgh</v>
          </cell>
          <cell r="E2696" t="str">
            <v>BE</v>
          </cell>
        </row>
        <row r="2697">
          <cell r="D2697" t="str">
            <v>Saint Mary's</v>
          </cell>
          <cell r="E2697" t="str">
            <v>WCC</v>
          </cell>
        </row>
        <row r="2698">
          <cell r="D2698" t="str">
            <v>Tennessee</v>
          </cell>
          <cell r="E2698" t="str">
            <v>SEC</v>
          </cell>
        </row>
        <row r="2699">
          <cell r="D2699" t="str">
            <v>Georgia Tech</v>
          </cell>
          <cell r="E2699" t="str">
            <v>ACC</v>
          </cell>
        </row>
        <row r="2700">
          <cell r="D2700" t="str">
            <v>Washington</v>
          </cell>
          <cell r="E2700" t="str">
            <v>P10</v>
          </cell>
        </row>
        <row r="2701">
          <cell r="D2701" t="str">
            <v>Florida St.</v>
          </cell>
          <cell r="E2701" t="str">
            <v>ACC</v>
          </cell>
        </row>
        <row r="2702">
          <cell r="D2702" t="str">
            <v>Minnesota</v>
          </cell>
          <cell r="E2702" t="str">
            <v>B10</v>
          </cell>
        </row>
        <row r="2703">
          <cell r="D2703" t="str">
            <v>Notre Dame</v>
          </cell>
          <cell r="E2703" t="str">
            <v>BE</v>
          </cell>
        </row>
        <row r="2704">
          <cell r="D2704" t="str">
            <v>Vanderbilt</v>
          </cell>
          <cell r="E2704" t="str">
            <v>SEC</v>
          </cell>
        </row>
        <row r="2705">
          <cell r="D2705" t="str">
            <v>Old Dominion</v>
          </cell>
          <cell r="E2705" t="str">
            <v>CAA</v>
          </cell>
        </row>
        <row r="2706">
          <cell r="D2706" t="str">
            <v>Louisville</v>
          </cell>
          <cell r="E2706" t="str">
            <v>BE</v>
          </cell>
        </row>
        <row r="2707">
          <cell r="D2707" t="str">
            <v>Oklahoma St.</v>
          </cell>
          <cell r="E2707" t="str">
            <v>B12</v>
          </cell>
        </row>
        <row r="2708">
          <cell r="D2708" t="str">
            <v>San Diego St.</v>
          </cell>
          <cell r="E2708" t="str">
            <v>MWC</v>
          </cell>
        </row>
        <row r="2709">
          <cell r="D2709" t="str">
            <v>UNLV</v>
          </cell>
          <cell r="E2709" t="str">
            <v>MWC</v>
          </cell>
        </row>
        <row r="2710">
          <cell r="D2710" t="str">
            <v>UTEP</v>
          </cell>
          <cell r="E2710" t="str">
            <v>CUSA</v>
          </cell>
        </row>
        <row r="2711">
          <cell r="D2711" t="str">
            <v>New Mexico</v>
          </cell>
          <cell r="E2711" t="str">
            <v>MWC</v>
          </cell>
        </row>
        <row r="2712">
          <cell r="D2712" t="str">
            <v>Gonzaga</v>
          </cell>
          <cell r="E2712" t="str">
            <v>WCC</v>
          </cell>
        </row>
        <row r="2713">
          <cell r="D2713" t="str">
            <v>Mississippi St.</v>
          </cell>
          <cell r="E2713" t="str">
            <v>SEC</v>
          </cell>
        </row>
        <row r="2714">
          <cell r="D2714" t="str">
            <v>Cornell</v>
          </cell>
          <cell r="E2714" t="str">
            <v>Ivy</v>
          </cell>
        </row>
        <row r="2715">
          <cell r="D2715" t="str">
            <v>Virginia Tech</v>
          </cell>
          <cell r="E2715" t="str">
            <v>ACC</v>
          </cell>
        </row>
        <row r="2716">
          <cell r="D2716" t="str">
            <v>Mississippi</v>
          </cell>
          <cell r="E2716" t="str">
            <v>SEC</v>
          </cell>
        </row>
        <row r="2717">
          <cell r="D2717" t="str">
            <v>Memphis</v>
          </cell>
          <cell r="E2717" t="str">
            <v>CUSA</v>
          </cell>
        </row>
        <row r="2718">
          <cell r="D2718" t="str">
            <v>Florida</v>
          </cell>
          <cell r="E2718" t="str">
            <v>SEC</v>
          </cell>
        </row>
        <row r="2719">
          <cell r="D2719" t="str">
            <v>Connecticut</v>
          </cell>
          <cell r="E2719" t="str">
            <v>BE</v>
          </cell>
        </row>
        <row r="2720">
          <cell r="D2720" t="str">
            <v>Arizona St.</v>
          </cell>
          <cell r="E2720" t="str">
            <v>P10</v>
          </cell>
        </row>
        <row r="2721">
          <cell r="D2721" t="str">
            <v>Murray St.</v>
          </cell>
          <cell r="E2721" t="str">
            <v>OVC</v>
          </cell>
        </row>
        <row r="2722">
          <cell r="D2722" t="str">
            <v>Richmond</v>
          </cell>
          <cell r="E2722" t="str">
            <v>A10</v>
          </cell>
        </row>
        <row r="2723">
          <cell r="D2723" t="str">
            <v>Miami FL</v>
          </cell>
          <cell r="E2723" t="str">
            <v>ACC</v>
          </cell>
        </row>
        <row r="2724">
          <cell r="D2724" t="str">
            <v>VCU</v>
          </cell>
          <cell r="E2724" t="str">
            <v>CAA</v>
          </cell>
        </row>
        <row r="2725">
          <cell r="D2725" t="str">
            <v>Illinois</v>
          </cell>
          <cell r="E2725" t="str">
            <v>B10</v>
          </cell>
        </row>
        <row r="2726">
          <cell r="D2726" t="str">
            <v>Wake Forest</v>
          </cell>
          <cell r="E2726" t="str">
            <v>ACC</v>
          </cell>
        </row>
        <row r="2727">
          <cell r="D2727" t="str">
            <v>Siena</v>
          </cell>
          <cell r="E2727" t="str">
            <v>MAAC</v>
          </cell>
        </row>
        <row r="2728">
          <cell r="D2728" t="str">
            <v>Rhode Island</v>
          </cell>
          <cell r="E2728" t="str">
            <v>A10</v>
          </cell>
        </row>
        <row r="2729">
          <cell r="D2729" t="str">
            <v>North Carolina</v>
          </cell>
          <cell r="E2729" t="str">
            <v>ACC</v>
          </cell>
        </row>
        <row r="2730">
          <cell r="D2730" t="str">
            <v>UAB</v>
          </cell>
          <cell r="E2730" t="str">
            <v>CUSA</v>
          </cell>
        </row>
        <row r="2731">
          <cell r="D2731" t="str">
            <v>Alabama</v>
          </cell>
          <cell r="E2731" t="str">
            <v>SEC</v>
          </cell>
        </row>
        <row r="2732">
          <cell r="D2732" t="str">
            <v>Wichita St.</v>
          </cell>
          <cell r="E2732" t="str">
            <v>MVC</v>
          </cell>
        </row>
        <row r="2733">
          <cell r="D2733" t="str">
            <v>Wright St.</v>
          </cell>
          <cell r="E2733" t="str">
            <v>Horz</v>
          </cell>
        </row>
        <row r="2734">
          <cell r="D2734" t="str">
            <v>Seton Hall</v>
          </cell>
          <cell r="E2734" t="str">
            <v>BE</v>
          </cell>
        </row>
        <row r="2735">
          <cell r="D2735" t="str">
            <v>St. John's</v>
          </cell>
          <cell r="E2735" t="str">
            <v>BE</v>
          </cell>
        </row>
        <row r="2736">
          <cell r="D2736" t="str">
            <v>Cincinnati</v>
          </cell>
          <cell r="E2736" t="str">
            <v>BE</v>
          </cell>
        </row>
        <row r="2737">
          <cell r="D2737" t="str">
            <v>North Carolina St.</v>
          </cell>
          <cell r="E2737" t="str">
            <v>ACC</v>
          </cell>
        </row>
        <row r="2738">
          <cell r="D2738" t="str">
            <v>Michigan</v>
          </cell>
          <cell r="E2738" t="str">
            <v>B10</v>
          </cell>
        </row>
        <row r="2739">
          <cell r="D2739" t="str">
            <v>Northeastern</v>
          </cell>
          <cell r="E2739" t="str">
            <v>CAA</v>
          </cell>
        </row>
        <row r="2740">
          <cell r="D2740" t="str">
            <v>Texas Tech</v>
          </cell>
          <cell r="E2740" t="str">
            <v>B12</v>
          </cell>
        </row>
        <row r="2741">
          <cell r="D2741" t="str">
            <v>Iowa St.</v>
          </cell>
          <cell r="E2741" t="str">
            <v>B12</v>
          </cell>
        </row>
        <row r="2742">
          <cell r="D2742" t="str">
            <v>Boston College</v>
          </cell>
          <cell r="E2742" t="str">
            <v>ACC</v>
          </cell>
        </row>
        <row r="2743">
          <cell r="D2743" t="str">
            <v>Missouri St.</v>
          </cell>
          <cell r="E2743" t="str">
            <v>MVC</v>
          </cell>
        </row>
        <row r="2744">
          <cell r="D2744" t="str">
            <v>Virginia</v>
          </cell>
          <cell r="E2744" t="str">
            <v>ACC</v>
          </cell>
        </row>
        <row r="2745">
          <cell r="D2745" t="str">
            <v>USC</v>
          </cell>
          <cell r="E2745" t="str">
            <v>P10</v>
          </cell>
        </row>
        <row r="2746">
          <cell r="D2746" t="str">
            <v>South Florida</v>
          </cell>
          <cell r="E2746" t="str">
            <v>BE</v>
          </cell>
        </row>
        <row r="2747">
          <cell r="D2747" t="str">
            <v>Portland</v>
          </cell>
          <cell r="E2747" t="str">
            <v>WCC</v>
          </cell>
        </row>
        <row r="2748">
          <cell r="D2748" t="str">
            <v>Nevada</v>
          </cell>
          <cell r="E2748" t="str">
            <v>WAC</v>
          </cell>
        </row>
        <row r="2749">
          <cell r="D2749" t="str">
            <v>Marshall</v>
          </cell>
          <cell r="E2749" t="str">
            <v>CUSA</v>
          </cell>
        </row>
        <row r="2750">
          <cell r="D2750" t="str">
            <v>Wofford</v>
          </cell>
          <cell r="E2750" t="str">
            <v>SC</v>
          </cell>
        </row>
        <row r="2751">
          <cell r="D2751" t="str">
            <v>Tulsa</v>
          </cell>
          <cell r="E2751" t="str">
            <v>CUSA</v>
          </cell>
        </row>
        <row r="2752">
          <cell r="D2752" t="str">
            <v>Northwestern</v>
          </cell>
          <cell r="E2752" t="str">
            <v>B10</v>
          </cell>
        </row>
        <row r="2753">
          <cell r="D2753" t="str">
            <v>South Carolina</v>
          </cell>
          <cell r="E2753" t="str">
            <v>SEC</v>
          </cell>
        </row>
        <row r="2754">
          <cell r="D2754" t="str">
            <v>Kent St.</v>
          </cell>
          <cell r="E2754" t="str">
            <v>MAC</v>
          </cell>
        </row>
        <row r="2755">
          <cell r="D2755" t="str">
            <v>Arizona</v>
          </cell>
          <cell r="E2755" t="str">
            <v>P10</v>
          </cell>
        </row>
        <row r="2756">
          <cell r="D2756" t="str">
            <v>Houston</v>
          </cell>
          <cell r="E2756" t="str">
            <v>CUSA</v>
          </cell>
        </row>
        <row r="2757">
          <cell r="D2757" t="str">
            <v>Illinois St.</v>
          </cell>
          <cell r="E2757" t="str">
            <v>MVC</v>
          </cell>
        </row>
        <row r="2758">
          <cell r="D2758" t="str">
            <v>Providence</v>
          </cell>
          <cell r="E2758" t="str">
            <v>BE</v>
          </cell>
        </row>
        <row r="2759">
          <cell r="D2759" t="str">
            <v>Georgia</v>
          </cell>
          <cell r="E2759" t="str">
            <v>SEC</v>
          </cell>
        </row>
        <row r="2760">
          <cell r="D2760" t="str">
            <v>Colorado</v>
          </cell>
          <cell r="E2760" t="str">
            <v>B12</v>
          </cell>
        </row>
        <row r="2761">
          <cell r="D2761" t="str">
            <v>Nebraska</v>
          </cell>
          <cell r="E2761" t="str">
            <v>B12</v>
          </cell>
        </row>
        <row r="2762">
          <cell r="D2762" t="str">
            <v>Ohio</v>
          </cell>
          <cell r="E2762" t="str">
            <v>MAC</v>
          </cell>
        </row>
        <row r="2763">
          <cell r="D2763" t="str">
            <v>Montana</v>
          </cell>
          <cell r="E2763" t="str">
            <v>BSky</v>
          </cell>
        </row>
        <row r="2764">
          <cell r="D2764" t="str">
            <v>Charlotte</v>
          </cell>
          <cell r="E2764" t="str">
            <v>A10</v>
          </cell>
        </row>
        <row r="2765">
          <cell r="D2765" t="str">
            <v>Pacific</v>
          </cell>
          <cell r="E2765" t="str">
            <v>BW</v>
          </cell>
        </row>
        <row r="2766">
          <cell r="D2766" t="str">
            <v>Saint Louis</v>
          </cell>
          <cell r="E2766" t="str">
            <v>A10</v>
          </cell>
        </row>
        <row r="2767">
          <cell r="D2767" t="str">
            <v>Southern Miss</v>
          </cell>
          <cell r="E2767" t="str">
            <v>CUSA</v>
          </cell>
        </row>
        <row r="2768">
          <cell r="D2768" t="str">
            <v>Sam Houston St.</v>
          </cell>
          <cell r="E2768" t="str">
            <v>Slnd</v>
          </cell>
        </row>
        <row r="2769">
          <cell r="D2769" t="str">
            <v>Penn St.</v>
          </cell>
          <cell r="E2769" t="str">
            <v>B10</v>
          </cell>
        </row>
        <row r="2770">
          <cell r="D2770" t="str">
            <v>Morehead St.</v>
          </cell>
          <cell r="E2770" t="str">
            <v>OVC</v>
          </cell>
        </row>
        <row r="2771">
          <cell r="D2771" t="str">
            <v>Auburn</v>
          </cell>
          <cell r="E2771" t="str">
            <v>SEC</v>
          </cell>
        </row>
        <row r="2772">
          <cell r="D2772" t="str">
            <v>Oklahoma</v>
          </cell>
          <cell r="E2772" t="str">
            <v>B12</v>
          </cell>
        </row>
        <row r="2773">
          <cell r="D2773" t="str">
            <v>Weber St.</v>
          </cell>
          <cell r="E2773" t="str">
            <v>BSky</v>
          </cell>
        </row>
        <row r="2774">
          <cell r="D2774" t="str">
            <v>Stanford</v>
          </cell>
          <cell r="E2774" t="str">
            <v>P10</v>
          </cell>
        </row>
        <row r="2775">
          <cell r="D2775" t="str">
            <v>William &amp; Mary</v>
          </cell>
          <cell r="E2775" t="str">
            <v>CAA</v>
          </cell>
        </row>
        <row r="2776">
          <cell r="D2776" t="str">
            <v>IUPUI</v>
          </cell>
          <cell r="E2776" t="str">
            <v>Sum</v>
          </cell>
        </row>
        <row r="2777">
          <cell r="D2777" t="str">
            <v>Appalachian St.</v>
          </cell>
          <cell r="E2777" t="str">
            <v>SC</v>
          </cell>
        </row>
        <row r="2778">
          <cell r="D2778" t="str">
            <v>Iona</v>
          </cell>
          <cell r="E2778" t="str">
            <v>MAAC</v>
          </cell>
        </row>
        <row r="2779">
          <cell r="D2779" t="str">
            <v>Harvard</v>
          </cell>
          <cell r="E2779" t="str">
            <v>Ivy</v>
          </cell>
        </row>
        <row r="2780">
          <cell r="D2780" t="str">
            <v>New Mexico St.</v>
          </cell>
          <cell r="E2780" t="str">
            <v>WAC</v>
          </cell>
        </row>
        <row r="2781">
          <cell r="D2781" t="str">
            <v>Louisiana Tech</v>
          </cell>
          <cell r="E2781" t="str">
            <v>WAC</v>
          </cell>
        </row>
        <row r="2782">
          <cell r="D2782" t="str">
            <v>Bradley</v>
          </cell>
          <cell r="E2782" t="str">
            <v>MVC</v>
          </cell>
        </row>
        <row r="2783">
          <cell r="D2783" t="str">
            <v>Washington St.</v>
          </cell>
          <cell r="E2783" t="str">
            <v>P10</v>
          </cell>
        </row>
        <row r="2784">
          <cell r="D2784" t="str">
            <v>Creighton</v>
          </cell>
          <cell r="E2784" t="str">
            <v>MVC</v>
          </cell>
        </row>
        <row r="2785">
          <cell r="D2785" t="str">
            <v>UCLA</v>
          </cell>
          <cell r="E2785" t="str">
            <v>P10</v>
          </cell>
        </row>
        <row r="2786">
          <cell r="D2786" t="str">
            <v>Fairfield</v>
          </cell>
          <cell r="E2786" t="str">
            <v>MAAC</v>
          </cell>
        </row>
        <row r="2787">
          <cell r="D2787" t="str">
            <v>Arkansas</v>
          </cell>
          <cell r="E2787" t="str">
            <v>SEC</v>
          </cell>
        </row>
        <row r="2788">
          <cell r="D2788" t="str">
            <v>Princeton</v>
          </cell>
          <cell r="E2788" t="str">
            <v>Ivy</v>
          </cell>
        </row>
        <row r="2789">
          <cell r="D2789" t="str">
            <v>Akron</v>
          </cell>
          <cell r="E2789" t="str">
            <v>MAC</v>
          </cell>
        </row>
        <row r="2790">
          <cell r="D2790" t="str">
            <v>George Washington</v>
          </cell>
          <cell r="E2790" t="str">
            <v>A10</v>
          </cell>
        </row>
        <row r="2791">
          <cell r="D2791" t="str">
            <v>Southern Illinois</v>
          </cell>
          <cell r="E2791" t="str">
            <v>MVC</v>
          </cell>
        </row>
        <row r="2792">
          <cell r="D2792" t="str">
            <v>Utah</v>
          </cell>
          <cell r="E2792" t="str">
            <v>MWC</v>
          </cell>
        </row>
        <row r="2793">
          <cell r="D2793" t="str">
            <v>Northern Colorado</v>
          </cell>
          <cell r="E2793" t="str">
            <v>BSky</v>
          </cell>
        </row>
        <row r="2794">
          <cell r="D2794" t="str">
            <v>Detroit</v>
          </cell>
          <cell r="E2794" t="str">
            <v>Horz</v>
          </cell>
        </row>
        <row r="2795">
          <cell r="D2795" t="str">
            <v>Western Kentucky</v>
          </cell>
          <cell r="E2795" t="str">
            <v>SB</v>
          </cell>
        </row>
        <row r="2796">
          <cell r="D2796" t="str">
            <v>Niagara</v>
          </cell>
          <cell r="E2796" t="str">
            <v>MAAC</v>
          </cell>
        </row>
        <row r="2797">
          <cell r="D2797" t="str">
            <v>Oregon</v>
          </cell>
          <cell r="E2797" t="str">
            <v>P10</v>
          </cell>
        </row>
        <row r="2798">
          <cell r="D2798" t="str">
            <v>Milwaukee</v>
          </cell>
          <cell r="E2798" t="str">
            <v>Horz</v>
          </cell>
        </row>
        <row r="2799">
          <cell r="D2799" t="str">
            <v>Hofstra</v>
          </cell>
          <cell r="E2799" t="str">
            <v>CAA</v>
          </cell>
        </row>
        <row r="2800">
          <cell r="D2800" t="str">
            <v>Belmont</v>
          </cell>
          <cell r="E2800" t="str">
            <v>ASun</v>
          </cell>
        </row>
        <row r="2801">
          <cell r="D2801" t="str">
            <v>Boston University</v>
          </cell>
          <cell r="E2801" t="str">
            <v>AE</v>
          </cell>
        </row>
        <row r="2802">
          <cell r="D2802" t="str">
            <v>St. Bonaventure</v>
          </cell>
          <cell r="E2802" t="str">
            <v>A10</v>
          </cell>
        </row>
        <row r="2803">
          <cell r="D2803" t="str">
            <v>Oakland</v>
          </cell>
          <cell r="E2803" t="str">
            <v>Sum</v>
          </cell>
        </row>
        <row r="2804">
          <cell r="D2804" t="str">
            <v>Vermont</v>
          </cell>
          <cell r="E2804" t="str">
            <v>AE</v>
          </cell>
        </row>
        <row r="2805">
          <cell r="D2805" t="str">
            <v>Western Michigan</v>
          </cell>
          <cell r="E2805" t="str">
            <v>MAC</v>
          </cell>
        </row>
        <row r="2806">
          <cell r="D2806" t="str">
            <v>Indiana St.</v>
          </cell>
          <cell r="E2806" t="str">
            <v>MVC</v>
          </cell>
        </row>
        <row r="2807">
          <cell r="D2807" t="str">
            <v>Green Bay</v>
          </cell>
          <cell r="E2807" t="str">
            <v>Horz</v>
          </cell>
        </row>
        <row r="2808">
          <cell r="D2808" t="str">
            <v>Oral Roberts</v>
          </cell>
          <cell r="E2808" t="str">
            <v>Sum</v>
          </cell>
        </row>
        <row r="2809">
          <cell r="D2809" t="str">
            <v>Colorado St.</v>
          </cell>
          <cell r="E2809" t="str">
            <v>MWC</v>
          </cell>
        </row>
        <row r="2810">
          <cell r="D2810" t="str">
            <v>Duquesne</v>
          </cell>
          <cell r="E2810" t="str">
            <v>A10</v>
          </cell>
        </row>
        <row r="2811">
          <cell r="D2811" t="str">
            <v>Miami OH</v>
          </cell>
          <cell r="E2811" t="str">
            <v>MAC</v>
          </cell>
        </row>
        <row r="2812">
          <cell r="D2812" t="str">
            <v>Jacksonville</v>
          </cell>
          <cell r="E2812" t="str">
            <v>ASun</v>
          </cell>
        </row>
        <row r="2813">
          <cell r="D2813" t="str">
            <v>Drexel</v>
          </cell>
          <cell r="E2813" t="str">
            <v>CAA</v>
          </cell>
        </row>
        <row r="2814">
          <cell r="D2814" t="str">
            <v>Idaho</v>
          </cell>
          <cell r="E2814" t="str">
            <v>WAC</v>
          </cell>
        </row>
        <row r="2815">
          <cell r="D2815" t="str">
            <v>Oregon St.</v>
          </cell>
          <cell r="E2815" t="str">
            <v>P10</v>
          </cell>
        </row>
        <row r="2816">
          <cell r="D2816" t="str">
            <v>Coastal Carolina</v>
          </cell>
          <cell r="E2816" t="str">
            <v>BSth</v>
          </cell>
        </row>
        <row r="2817">
          <cell r="D2817" t="str">
            <v>SMU</v>
          </cell>
          <cell r="E2817" t="str">
            <v>CUSA</v>
          </cell>
        </row>
        <row r="2818">
          <cell r="D2818" t="str">
            <v>East Tennessee St.</v>
          </cell>
          <cell r="E2818" t="str">
            <v>ASun</v>
          </cell>
        </row>
        <row r="2819">
          <cell r="D2819" t="str">
            <v>College of Charleston</v>
          </cell>
          <cell r="E2819" t="str">
            <v>SC</v>
          </cell>
        </row>
        <row r="2820">
          <cell r="D2820" t="str">
            <v>Cleveland St.</v>
          </cell>
          <cell r="E2820" t="str">
            <v>Horz</v>
          </cell>
        </row>
        <row r="2821">
          <cell r="D2821" t="str">
            <v>UC Santa Barbara</v>
          </cell>
          <cell r="E2821" t="str">
            <v>BW</v>
          </cell>
        </row>
        <row r="2822">
          <cell r="D2822" t="str">
            <v>Long Beach St.</v>
          </cell>
          <cell r="E2822" t="str">
            <v>BW</v>
          </cell>
        </row>
        <row r="2823">
          <cell r="D2823" t="str">
            <v>Western Carolina</v>
          </cell>
          <cell r="E2823" t="str">
            <v>SC</v>
          </cell>
        </row>
        <row r="2824">
          <cell r="D2824" t="str">
            <v>Morgan St.</v>
          </cell>
          <cell r="E2824" t="str">
            <v>MEAC</v>
          </cell>
        </row>
        <row r="2825">
          <cell r="D2825" t="str">
            <v>Stephen F. Austin</v>
          </cell>
          <cell r="E2825" t="str">
            <v>Slnd</v>
          </cell>
        </row>
        <row r="2826">
          <cell r="D2826" t="str">
            <v>Buffalo</v>
          </cell>
          <cell r="E2826" t="str">
            <v>MAC</v>
          </cell>
        </row>
        <row r="2827">
          <cell r="D2827" t="str">
            <v>Rutgers</v>
          </cell>
          <cell r="E2827" t="str">
            <v>BE</v>
          </cell>
        </row>
        <row r="2828">
          <cell r="D2828" t="str">
            <v>La Salle</v>
          </cell>
          <cell r="E2828" t="str">
            <v>A10</v>
          </cell>
        </row>
        <row r="2829">
          <cell r="D2829" t="str">
            <v>Boise St.</v>
          </cell>
          <cell r="E2829" t="str">
            <v>WAC</v>
          </cell>
        </row>
        <row r="2830">
          <cell r="D2830" t="str">
            <v>George Mason</v>
          </cell>
          <cell r="E2830" t="str">
            <v>CAA</v>
          </cell>
        </row>
        <row r="2831">
          <cell r="D2831" t="str">
            <v>Campbell</v>
          </cell>
          <cell r="E2831" t="str">
            <v>ASun</v>
          </cell>
        </row>
        <row r="2832">
          <cell r="D2832" t="str">
            <v>Middle Tennessee</v>
          </cell>
          <cell r="E2832" t="str">
            <v>SB</v>
          </cell>
        </row>
        <row r="2833">
          <cell r="D2833" t="str">
            <v>Fresno St.</v>
          </cell>
          <cell r="E2833" t="str">
            <v>WAC</v>
          </cell>
        </row>
        <row r="2834">
          <cell r="D2834" t="str">
            <v>UCF</v>
          </cell>
          <cell r="E2834" t="str">
            <v>CUSA</v>
          </cell>
        </row>
        <row r="2835">
          <cell r="D2835" t="str">
            <v>Massachusetts</v>
          </cell>
          <cell r="E2835" t="str">
            <v>A10</v>
          </cell>
        </row>
        <row r="2836">
          <cell r="D2836" t="str">
            <v>Loyola Marymount</v>
          </cell>
          <cell r="E2836" t="str">
            <v>WCC</v>
          </cell>
        </row>
        <row r="2837">
          <cell r="D2837" t="str">
            <v>Drake</v>
          </cell>
          <cell r="E2837" t="str">
            <v>MVC</v>
          </cell>
        </row>
        <row r="2838">
          <cell r="D2838" t="str">
            <v>DePaul</v>
          </cell>
          <cell r="E2838" t="str">
            <v>BE</v>
          </cell>
        </row>
        <row r="2839">
          <cell r="D2839" t="str">
            <v>Texas A&amp;M Corpus Chris</v>
          </cell>
          <cell r="E2839" t="str">
            <v>Slnd</v>
          </cell>
        </row>
        <row r="2840">
          <cell r="D2840" t="str">
            <v>Lipscomb</v>
          </cell>
          <cell r="E2840" t="str">
            <v>ASun</v>
          </cell>
        </row>
        <row r="2841">
          <cell r="D2841" t="str">
            <v>Saint Joseph's</v>
          </cell>
          <cell r="E2841" t="str">
            <v>A10</v>
          </cell>
        </row>
        <row r="2842">
          <cell r="D2842" t="str">
            <v>Iowa</v>
          </cell>
          <cell r="E2842" t="str">
            <v>B10</v>
          </cell>
        </row>
        <row r="2843">
          <cell r="D2843" t="str">
            <v>North Texas</v>
          </cell>
          <cell r="E2843" t="str">
            <v>SB</v>
          </cell>
        </row>
        <row r="2844">
          <cell r="D2844" t="str">
            <v>Saint Peter's</v>
          </cell>
          <cell r="E2844" t="str">
            <v>MAAC</v>
          </cell>
        </row>
        <row r="2845">
          <cell r="D2845" t="str">
            <v>Seattle</v>
          </cell>
          <cell r="E2845" t="str">
            <v>ind</v>
          </cell>
        </row>
        <row r="2846">
          <cell r="D2846" t="str">
            <v>Eastern Kentucky</v>
          </cell>
          <cell r="E2846" t="str">
            <v>OVC</v>
          </cell>
        </row>
        <row r="2847">
          <cell r="D2847" t="str">
            <v>San Jose St.</v>
          </cell>
          <cell r="E2847" t="str">
            <v>WAC</v>
          </cell>
        </row>
        <row r="2848">
          <cell r="D2848" t="str">
            <v>Troy</v>
          </cell>
          <cell r="E2848" t="str">
            <v>SB</v>
          </cell>
        </row>
        <row r="2849">
          <cell r="D2849" t="str">
            <v>TCU</v>
          </cell>
          <cell r="E2849" t="str">
            <v>MWC</v>
          </cell>
        </row>
        <row r="2850">
          <cell r="D2850" t="str">
            <v>Mount St. Mary's</v>
          </cell>
          <cell r="E2850" t="str">
            <v>NEC</v>
          </cell>
        </row>
        <row r="2851">
          <cell r="D2851" t="str">
            <v>Valparaiso</v>
          </cell>
          <cell r="E2851" t="str">
            <v>Horz</v>
          </cell>
        </row>
        <row r="2852">
          <cell r="D2852" t="str">
            <v>Portland St.</v>
          </cell>
          <cell r="E2852" t="str">
            <v>BSky</v>
          </cell>
        </row>
        <row r="2853">
          <cell r="D2853" t="str">
            <v>Robert Morris</v>
          </cell>
          <cell r="E2853" t="str">
            <v>NEC</v>
          </cell>
        </row>
        <row r="2854">
          <cell r="D2854" t="str">
            <v>Lehigh</v>
          </cell>
          <cell r="E2854" t="str">
            <v>Pat</v>
          </cell>
        </row>
        <row r="2855">
          <cell r="D2855" t="str">
            <v>Quinnipiac</v>
          </cell>
          <cell r="E2855" t="str">
            <v>NEC</v>
          </cell>
        </row>
        <row r="2856">
          <cell r="D2856" t="str">
            <v>Stony Brook</v>
          </cell>
          <cell r="E2856" t="str">
            <v>AE</v>
          </cell>
        </row>
        <row r="2857">
          <cell r="D2857" t="str">
            <v>Eastern Michigan</v>
          </cell>
          <cell r="E2857" t="str">
            <v>MAC</v>
          </cell>
        </row>
        <row r="2858">
          <cell r="D2858" t="str">
            <v>Davidson</v>
          </cell>
          <cell r="E2858" t="str">
            <v>SC</v>
          </cell>
        </row>
        <row r="2859">
          <cell r="D2859" t="str">
            <v>LSU</v>
          </cell>
          <cell r="E2859" t="str">
            <v>SEC</v>
          </cell>
        </row>
        <row r="2860">
          <cell r="D2860" t="str">
            <v>Denver</v>
          </cell>
          <cell r="E2860" t="str">
            <v>SB</v>
          </cell>
        </row>
        <row r="2861">
          <cell r="D2861" t="str">
            <v>Rider</v>
          </cell>
          <cell r="E2861" t="str">
            <v>MAAC</v>
          </cell>
        </row>
        <row r="2862">
          <cell r="D2862" t="str">
            <v>Indiana</v>
          </cell>
          <cell r="E2862" t="str">
            <v>B10</v>
          </cell>
        </row>
        <row r="2863">
          <cell r="D2863" t="str">
            <v>Montana St.</v>
          </cell>
          <cell r="E2863" t="str">
            <v>BSky</v>
          </cell>
        </row>
        <row r="2864">
          <cell r="D2864" t="str">
            <v>Central Michigan</v>
          </cell>
          <cell r="E2864" t="str">
            <v>MAC</v>
          </cell>
        </row>
        <row r="2865">
          <cell r="D2865" t="str">
            <v>The Citadel</v>
          </cell>
          <cell r="E2865" t="str">
            <v>SC</v>
          </cell>
        </row>
        <row r="2866">
          <cell r="D2866" t="str">
            <v>UTSA</v>
          </cell>
          <cell r="E2866" t="str">
            <v>Slnd</v>
          </cell>
        </row>
        <row r="2867">
          <cell r="D2867" t="str">
            <v>Manhattan</v>
          </cell>
          <cell r="E2867" t="str">
            <v>MAAC</v>
          </cell>
        </row>
        <row r="2868">
          <cell r="D2868" t="str">
            <v>Bowling Green</v>
          </cell>
          <cell r="E2868" t="str">
            <v>MAC</v>
          </cell>
        </row>
        <row r="2869">
          <cell r="D2869" t="str">
            <v>Canisius</v>
          </cell>
          <cell r="E2869" t="str">
            <v>MAAC</v>
          </cell>
        </row>
        <row r="2870">
          <cell r="D2870" t="str">
            <v>Arkansas St.</v>
          </cell>
          <cell r="E2870" t="str">
            <v>SB</v>
          </cell>
        </row>
        <row r="2871">
          <cell r="D2871" t="str">
            <v>Southeastern Louisiana</v>
          </cell>
          <cell r="E2871" t="str">
            <v>Slnd</v>
          </cell>
        </row>
        <row r="2872">
          <cell r="D2872" t="str">
            <v>San Francisco</v>
          </cell>
          <cell r="E2872" t="str">
            <v>WCC</v>
          </cell>
        </row>
        <row r="2873">
          <cell r="D2873" t="str">
            <v>Mercer</v>
          </cell>
          <cell r="E2873" t="str">
            <v>ASun</v>
          </cell>
        </row>
        <row r="2874">
          <cell r="D2874" t="str">
            <v>Florida Atlantic</v>
          </cell>
          <cell r="E2874" t="str">
            <v>SB</v>
          </cell>
        </row>
        <row r="2875">
          <cell r="D2875" t="str">
            <v>Austin Peay</v>
          </cell>
          <cell r="E2875" t="str">
            <v>OVC</v>
          </cell>
        </row>
        <row r="2876">
          <cell r="D2876" t="str">
            <v>San Diego</v>
          </cell>
          <cell r="E2876" t="str">
            <v>WCC</v>
          </cell>
        </row>
        <row r="2877">
          <cell r="D2877" t="str">
            <v>Georgia St.</v>
          </cell>
          <cell r="E2877" t="str">
            <v>CAA</v>
          </cell>
        </row>
        <row r="2878">
          <cell r="D2878" t="str">
            <v>Cal St. Fullerton</v>
          </cell>
          <cell r="E2878" t="str">
            <v>BW</v>
          </cell>
        </row>
        <row r="2879">
          <cell r="D2879" t="str">
            <v>Eastern Illinois</v>
          </cell>
          <cell r="E2879" t="str">
            <v>OVC</v>
          </cell>
        </row>
        <row r="2880">
          <cell r="D2880" t="str">
            <v>UNC Wilmington</v>
          </cell>
          <cell r="E2880" t="str">
            <v>CAA</v>
          </cell>
        </row>
        <row r="2881">
          <cell r="D2881" t="str">
            <v>Maine</v>
          </cell>
          <cell r="E2881" t="str">
            <v>AE</v>
          </cell>
        </row>
        <row r="2882">
          <cell r="D2882" t="str">
            <v>Loyola MD</v>
          </cell>
          <cell r="E2882" t="str">
            <v>MAAC</v>
          </cell>
        </row>
        <row r="2883">
          <cell r="D2883" t="str">
            <v>James Madison</v>
          </cell>
          <cell r="E2883" t="str">
            <v>CAA</v>
          </cell>
        </row>
        <row r="2884">
          <cell r="D2884" t="str">
            <v>Loyola Chicago</v>
          </cell>
          <cell r="E2884" t="str">
            <v>Horz</v>
          </cell>
        </row>
        <row r="2885">
          <cell r="D2885" t="str">
            <v>Louisiana Lafayette</v>
          </cell>
          <cell r="E2885" t="str">
            <v>SB</v>
          </cell>
        </row>
        <row r="2886">
          <cell r="D2886" t="str">
            <v>Radford</v>
          </cell>
          <cell r="E2886" t="str">
            <v>BSth</v>
          </cell>
        </row>
        <row r="2887">
          <cell r="D2887" t="str">
            <v>South Dakota St.</v>
          </cell>
          <cell r="E2887" t="str">
            <v>Sum</v>
          </cell>
        </row>
        <row r="2888">
          <cell r="D2888" t="str">
            <v>Evansville</v>
          </cell>
          <cell r="E2888" t="str">
            <v>MVC</v>
          </cell>
        </row>
        <row r="2889">
          <cell r="D2889" t="str">
            <v>Northern Arizona</v>
          </cell>
          <cell r="E2889" t="str">
            <v>BSky</v>
          </cell>
        </row>
        <row r="2890">
          <cell r="D2890" t="str">
            <v>Ball St.</v>
          </cell>
          <cell r="E2890" t="str">
            <v>MAC</v>
          </cell>
        </row>
        <row r="2891">
          <cell r="D2891" t="str">
            <v>Cal St. Northridge</v>
          </cell>
          <cell r="E2891" t="str">
            <v>BW</v>
          </cell>
        </row>
        <row r="2892">
          <cell r="D2892" t="str">
            <v>Tulane</v>
          </cell>
          <cell r="E2892" t="str">
            <v>CUSA</v>
          </cell>
        </row>
        <row r="2893">
          <cell r="D2893" t="str">
            <v>Winthrop</v>
          </cell>
          <cell r="E2893" t="str">
            <v>BSth</v>
          </cell>
        </row>
        <row r="2894">
          <cell r="D2894" t="str">
            <v>UC Davis</v>
          </cell>
          <cell r="E2894" t="str">
            <v>BW</v>
          </cell>
        </row>
        <row r="2895">
          <cell r="D2895" t="str">
            <v>Youngstown St.</v>
          </cell>
          <cell r="E2895" t="str">
            <v>Horz</v>
          </cell>
        </row>
        <row r="2896">
          <cell r="D2896" t="str">
            <v>Hampton</v>
          </cell>
          <cell r="E2896" t="str">
            <v>MEAC</v>
          </cell>
        </row>
        <row r="2897">
          <cell r="D2897" t="str">
            <v>Texas St.</v>
          </cell>
          <cell r="E2897" t="str">
            <v>Slnd</v>
          </cell>
        </row>
        <row r="2898">
          <cell r="D2898" t="str">
            <v>UC Riverside</v>
          </cell>
          <cell r="E2898" t="str">
            <v>BW</v>
          </cell>
        </row>
        <row r="2899">
          <cell r="D2899" t="str">
            <v>Arkansas Pine Bluff</v>
          </cell>
          <cell r="E2899" t="str">
            <v>SWAC</v>
          </cell>
        </row>
        <row r="2900">
          <cell r="D2900" t="str">
            <v>East Carolina</v>
          </cell>
          <cell r="E2900" t="str">
            <v>CUSA</v>
          </cell>
        </row>
        <row r="2901">
          <cell r="D2901" t="str">
            <v>Hawaii</v>
          </cell>
          <cell r="E2901" t="str">
            <v>WAC</v>
          </cell>
        </row>
        <row r="2902">
          <cell r="D2902" t="str">
            <v>Furman</v>
          </cell>
          <cell r="E2902" t="str">
            <v>SC</v>
          </cell>
        </row>
        <row r="2903">
          <cell r="D2903" t="str">
            <v>Holy Cross</v>
          </cell>
          <cell r="E2903" t="str">
            <v>Pat</v>
          </cell>
        </row>
        <row r="2904">
          <cell r="D2904" t="str">
            <v>IPFW</v>
          </cell>
          <cell r="E2904" t="str">
            <v>Sum</v>
          </cell>
        </row>
        <row r="2905">
          <cell r="D2905" t="str">
            <v>Northern Illinois</v>
          </cell>
          <cell r="E2905" t="str">
            <v>MAC</v>
          </cell>
        </row>
        <row r="2906">
          <cell r="D2906" t="str">
            <v>Santa Clara</v>
          </cell>
          <cell r="E2906" t="str">
            <v>WCC</v>
          </cell>
        </row>
        <row r="2907">
          <cell r="D2907" t="str">
            <v>Wyoming</v>
          </cell>
          <cell r="E2907" t="str">
            <v>MWC</v>
          </cell>
        </row>
        <row r="2908">
          <cell r="D2908" t="str">
            <v>Lafayette</v>
          </cell>
          <cell r="E2908" t="str">
            <v>Pat</v>
          </cell>
        </row>
        <row r="2909">
          <cell r="D2909" t="str">
            <v>UT Arlington</v>
          </cell>
          <cell r="E2909" t="str">
            <v>Slnd</v>
          </cell>
        </row>
        <row r="2910">
          <cell r="D2910" t="str">
            <v>North Dakota St.</v>
          </cell>
          <cell r="E2910" t="str">
            <v>Sum</v>
          </cell>
        </row>
        <row r="2911">
          <cell r="D2911" t="str">
            <v>Cal Poly</v>
          </cell>
          <cell r="E2911" t="str">
            <v>BW</v>
          </cell>
        </row>
        <row r="2912">
          <cell r="D2912" t="str">
            <v>Towson</v>
          </cell>
          <cell r="E2912" t="str">
            <v>CAA</v>
          </cell>
        </row>
        <row r="2913">
          <cell r="D2913" t="str">
            <v>Illinois Chicago</v>
          </cell>
          <cell r="E2913" t="str">
            <v>Horz</v>
          </cell>
        </row>
        <row r="2914">
          <cell r="D2914" t="str">
            <v>Bucknell</v>
          </cell>
          <cell r="E2914" t="str">
            <v>Pat</v>
          </cell>
        </row>
        <row r="2915">
          <cell r="D2915" t="str">
            <v>South Dakota</v>
          </cell>
          <cell r="E2915" t="str">
            <v>GWC</v>
          </cell>
        </row>
        <row r="2916">
          <cell r="D2916" t="str">
            <v>Chattanooga</v>
          </cell>
          <cell r="E2916" t="str">
            <v>SC</v>
          </cell>
        </row>
        <row r="2917">
          <cell r="D2917" t="str">
            <v>Rice</v>
          </cell>
          <cell r="E2917" t="str">
            <v>CUSA</v>
          </cell>
        </row>
        <row r="2918">
          <cell r="D2918" t="str">
            <v>Samford</v>
          </cell>
          <cell r="E2918" t="str">
            <v>SC</v>
          </cell>
        </row>
        <row r="2919">
          <cell r="D2919" t="str">
            <v>South Alabama</v>
          </cell>
          <cell r="E2919" t="str">
            <v>SB</v>
          </cell>
        </row>
        <row r="2920">
          <cell r="D2920" t="str">
            <v>UC Irvine</v>
          </cell>
          <cell r="E2920" t="str">
            <v>BW</v>
          </cell>
        </row>
        <row r="2921">
          <cell r="D2921" t="str">
            <v>UNC Greensboro</v>
          </cell>
          <cell r="E2921" t="str">
            <v>SC</v>
          </cell>
        </row>
        <row r="2922">
          <cell r="D2922" t="str">
            <v>Air Force</v>
          </cell>
          <cell r="E2922" t="str">
            <v>MWC</v>
          </cell>
        </row>
        <row r="2923">
          <cell r="D2923" t="str">
            <v>South Carolina St.</v>
          </cell>
          <cell r="E2923" t="str">
            <v>MEAC</v>
          </cell>
        </row>
        <row r="2924">
          <cell r="D2924" t="str">
            <v>Tennessee Tech</v>
          </cell>
          <cell r="E2924" t="str">
            <v>OVC</v>
          </cell>
        </row>
        <row r="2925">
          <cell r="D2925" t="str">
            <v>Delaware</v>
          </cell>
          <cell r="E2925" t="str">
            <v>CAA</v>
          </cell>
        </row>
        <row r="2926">
          <cell r="D2926" t="str">
            <v>Tennessee St.</v>
          </cell>
          <cell r="E2926" t="str">
            <v>OVC</v>
          </cell>
        </row>
        <row r="2927">
          <cell r="D2927" t="str">
            <v>Army</v>
          </cell>
          <cell r="E2927" t="str">
            <v>Pat</v>
          </cell>
        </row>
        <row r="2928">
          <cell r="D2928" t="str">
            <v>New Hampshire</v>
          </cell>
          <cell r="E2928" t="str">
            <v>AE</v>
          </cell>
        </row>
        <row r="2929">
          <cell r="D2929" t="str">
            <v>Elon</v>
          </cell>
          <cell r="E2929" t="str">
            <v>SC</v>
          </cell>
        </row>
        <row r="2930">
          <cell r="D2930" t="str">
            <v>Delaware St.</v>
          </cell>
          <cell r="E2930" t="str">
            <v>MEAC</v>
          </cell>
        </row>
        <row r="2931">
          <cell r="D2931" t="str">
            <v>Yale</v>
          </cell>
          <cell r="E2931" t="str">
            <v>Ivy</v>
          </cell>
        </row>
        <row r="2932">
          <cell r="D2932" t="str">
            <v>Jacksonville St.</v>
          </cell>
          <cell r="E2932" t="str">
            <v>OVC</v>
          </cell>
        </row>
        <row r="2933">
          <cell r="D2933" t="str">
            <v>Eastern Washington</v>
          </cell>
          <cell r="E2933" t="str">
            <v>BSky</v>
          </cell>
        </row>
        <row r="2934">
          <cell r="D2934" t="str">
            <v>North Florida</v>
          </cell>
          <cell r="E2934" t="str">
            <v>ASun</v>
          </cell>
        </row>
        <row r="2935">
          <cell r="D2935" t="str">
            <v>Texas Southern</v>
          </cell>
          <cell r="E2935" t="str">
            <v>SWAC</v>
          </cell>
        </row>
        <row r="2936">
          <cell r="D2936" t="str">
            <v>Kennesaw St.</v>
          </cell>
          <cell r="E2936" t="str">
            <v>ASun</v>
          </cell>
        </row>
        <row r="2937">
          <cell r="D2937" t="str">
            <v>Western Illinois</v>
          </cell>
          <cell r="E2937" t="str">
            <v>Sum</v>
          </cell>
        </row>
        <row r="2938">
          <cell r="D2938" t="str">
            <v>LIU Brooklyn</v>
          </cell>
          <cell r="E2938" t="str">
            <v>NEC</v>
          </cell>
        </row>
        <row r="2939">
          <cell r="D2939" t="str">
            <v>Norfolk St.</v>
          </cell>
          <cell r="E2939" t="str">
            <v>MEAC</v>
          </cell>
        </row>
        <row r="2940">
          <cell r="D2940" t="str">
            <v>Binghamton</v>
          </cell>
          <cell r="E2940" t="str">
            <v>AE</v>
          </cell>
        </row>
        <row r="2941">
          <cell r="D2941" t="str">
            <v>Nicholls St.</v>
          </cell>
          <cell r="E2941" t="str">
            <v>Slnd</v>
          </cell>
        </row>
        <row r="2942">
          <cell r="D2942" t="str">
            <v>Jackson St.</v>
          </cell>
          <cell r="E2942" t="str">
            <v>SWAC</v>
          </cell>
        </row>
        <row r="2943">
          <cell r="D2943" t="str">
            <v>Sacred Heart</v>
          </cell>
          <cell r="E2943" t="str">
            <v>NEC</v>
          </cell>
        </row>
        <row r="2944">
          <cell r="D2944" t="str">
            <v>UNC Asheville</v>
          </cell>
          <cell r="E2944" t="str">
            <v>BSth</v>
          </cell>
        </row>
        <row r="2945">
          <cell r="D2945" t="str">
            <v>USC Upstate</v>
          </cell>
          <cell r="E2945" t="str">
            <v>ASun</v>
          </cell>
        </row>
        <row r="2946">
          <cell r="D2946" t="str">
            <v>Idaho St.</v>
          </cell>
          <cell r="E2946" t="str">
            <v>BSky</v>
          </cell>
        </row>
        <row r="2947">
          <cell r="D2947" t="str">
            <v>McNeese St.</v>
          </cell>
          <cell r="E2947" t="str">
            <v>Slnd</v>
          </cell>
        </row>
        <row r="2948">
          <cell r="D2948" t="str">
            <v>Louisiana Monroe</v>
          </cell>
          <cell r="E2948" t="str">
            <v>SB</v>
          </cell>
        </row>
        <row r="2949">
          <cell r="D2949" t="str">
            <v>Arkansas Little Rock</v>
          </cell>
          <cell r="E2949" t="str">
            <v>SB</v>
          </cell>
        </row>
        <row r="2950">
          <cell r="D2950" t="str">
            <v>Liberty</v>
          </cell>
          <cell r="E2950" t="str">
            <v>BSth</v>
          </cell>
        </row>
        <row r="2951">
          <cell r="D2951" t="str">
            <v>Lamar</v>
          </cell>
          <cell r="E2951" t="str">
            <v>Slnd</v>
          </cell>
        </row>
        <row r="2952">
          <cell r="D2952" t="str">
            <v>Brown</v>
          </cell>
          <cell r="E2952" t="str">
            <v>Ivy</v>
          </cell>
        </row>
        <row r="2953">
          <cell r="D2953" t="str">
            <v>Cal St. Bakersfield</v>
          </cell>
          <cell r="E2953" t="str">
            <v>ind</v>
          </cell>
        </row>
        <row r="2954">
          <cell r="D2954" t="str">
            <v>Pepperdine</v>
          </cell>
          <cell r="E2954" t="str">
            <v>WCC</v>
          </cell>
        </row>
        <row r="2955">
          <cell r="D2955" t="str">
            <v>High Point</v>
          </cell>
          <cell r="E2955" t="str">
            <v>BSth</v>
          </cell>
        </row>
        <row r="2956">
          <cell r="D2956" t="str">
            <v>Sacramento St.</v>
          </cell>
          <cell r="E2956" t="str">
            <v>BSky</v>
          </cell>
        </row>
        <row r="2957">
          <cell r="D2957" t="str">
            <v>Alabama St.</v>
          </cell>
          <cell r="E2957" t="str">
            <v>SWAC</v>
          </cell>
        </row>
        <row r="2958">
          <cell r="D2958" t="str">
            <v>Colgate</v>
          </cell>
          <cell r="E2958" t="str">
            <v>Pat</v>
          </cell>
        </row>
        <row r="2959">
          <cell r="D2959" t="str">
            <v>Navy</v>
          </cell>
          <cell r="E2959" t="str">
            <v>Pat</v>
          </cell>
        </row>
        <row r="2960">
          <cell r="D2960" t="str">
            <v>Bethune Cookman</v>
          </cell>
          <cell r="E2960" t="str">
            <v>MEAC</v>
          </cell>
        </row>
        <row r="2961">
          <cell r="D2961" t="str">
            <v>Charleston Southern</v>
          </cell>
          <cell r="E2961" t="str">
            <v>BSth</v>
          </cell>
        </row>
        <row r="2962">
          <cell r="D2962" t="str">
            <v>American</v>
          </cell>
          <cell r="E2962" t="str">
            <v>Pat</v>
          </cell>
        </row>
        <row r="2963">
          <cell r="D2963" t="str">
            <v>Albany</v>
          </cell>
          <cell r="E2963" t="str">
            <v>AE</v>
          </cell>
        </row>
        <row r="2964">
          <cell r="D2964" t="str">
            <v>Monmouth</v>
          </cell>
          <cell r="E2964" t="str">
            <v>NEC</v>
          </cell>
        </row>
        <row r="2965">
          <cell r="D2965" t="str">
            <v>Columbia</v>
          </cell>
          <cell r="E2965" t="str">
            <v>Ivy</v>
          </cell>
        </row>
        <row r="2966">
          <cell r="D2966" t="str">
            <v>Longwood</v>
          </cell>
          <cell r="E2966" t="str">
            <v>ind</v>
          </cell>
        </row>
        <row r="2967">
          <cell r="D2967" t="str">
            <v>UMKC</v>
          </cell>
          <cell r="E2967" t="str">
            <v>Sum</v>
          </cell>
        </row>
        <row r="2968">
          <cell r="D2968" t="str">
            <v>Georgia Southern</v>
          </cell>
          <cell r="E2968" t="str">
            <v>SC</v>
          </cell>
        </row>
        <row r="2969">
          <cell r="D2969" t="str">
            <v>Florida Gulf Coast</v>
          </cell>
          <cell r="E2969" t="str">
            <v>ASun</v>
          </cell>
        </row>
        <row r="2970">
          <cell r="D2970" t="str">
            <v>North Carolina A&amp;T</v>
          </cell>
          <cell r="E2970" t="str">
            <v>MEAC</v>
          </cell>
        </row>
        <row r="2971">
          <cell r="D2971" t="str">
            <v>Northwestern St.</v>
          </cell>
          <cell r="E2971" t="str">
            <v>Slnd</v>
          </cell>
        </row>
        <row r="2972">
          <cell r="D2972" t="str">
            <v>Central Arkansas</v>
          </cell>
          <cell r="E2972" t="str">
            <v>Slnd</v>
          </cell>
        </row>
        <row r="2973">
          <cell r="D2973" t="str">
            <v>Fordham</v>
          </cell>
          <cell r="E2973" t="str">
            <v>A10</v>
          </cell>
        </row>
        <row r="2974">
          <cell r="D2974" t="str">
            <v>FIU</v>
          </cell>
          <cell r="E2974" t="str">
            <v>SB</v>
          </cell>
        </row>
        <row r="2975">
          <cell r="D2975" t="str">
            <v>Savannah St.</v>
          </cell>
          <cell r="E2975" t="str">
            <v>ind</v>
          </cell>
        </row>
        <row r="2976">
          <cell r="D2976" t="str">
            <v>Penn</v>
          </cell>
          <cell r="E2976" t="str">
            <v>Ivy</v>
          </cell>
        </row>
        <row r="2977">
          <cell r="D2977" t="str">
            <v>Central Connecticut</v>
          </cell>
          <cell r="E2977" t="str">
            <v>NEC</v>
          </cell>
        </row>
        <row r="2978">
          <cell r="D2978" t="str">
            <v>Prairie View A&amp;M</v>
          </cell>
          <cell r="E2978" t="str">
            <v>SWAC</v>
          </cell>
        </row>
        <row r="2979">
          <cell r="D2979" t="str">
            <v>St. Francis NY</v>
          </cell>
          <cell r="E2979" t="str">
            <v>NEC</v>
          </cell>
        </row>
        <row r="2980">
          <cell r="D2980" t="str">
            <v>Hartford</v>
          </cell>
          <cell r="E2980" t="str">
            <v>AE</v>
          </cell>
        </row>
        <row r="2981">
          <cell r="D2981" t="str">
            <v>Southeast Missouri St.</v>
          </cell>
          <cell r="E2981" t="str">
            <v>OVC</v>
          </cell>
        </row>
        <row r="2982">
          <cell r="D2982" t="str">
            <v>St. Francis PA</v>
          </cell>
          <cell r="E2982" t="str">
            <v>NEC</v>
          </cell>
        </row>
        <row r="2983">
          <cell r="D2983" t="str">
            <v>New Orleans</v>
          </cell>
          <cell r="E2983" t="str">
            <v>SB</v>
          </cell>
        </row>
        <row r="2984">
          <cell r="D2984" t="str">
            <v>Fairleigh Dickinson</v>
          </cell>
          <cell r="E2984" t="str">
            <v>NEC</v>
          </cell>
        </row>
        <row r="2985">
          <cell r="D2985" t="str">
            <v>VMI</v>
          </cell>
          <cell r="E2985" t="str">
            <v>BSth</v>
          </cell>
        </row>
        <row r="2986">
          <cell r="D2986" t="str">
            <v>Centenary</v>
          </cell>
          <cell r="E2986" t="str">
            <v>Sum</v>
          </cell>
        </row>
        <row r="2987">
          <cell r="D2987" t="str">
            <v>Maryland Eastern Shore</v>
          </cell>
          <cell r="E2987" t="str">
            <v>MEAC</v>
          </cell>
        </row>
        <row r="2988">
          <cell r="D2988" t="str">
            <v>Texas Pan American</v>
          </cell>
          <cell r="E2988" t="str">
            <v>GWC</v>
          </cell>
        </row>
        <row r="2989">
          <cell r="D2989" t="str">
            <v>Houston Baptist</v>
          </cell>
          <cell r="E2989" t="str">
            <v>GWC</v>
          </cell>
        </row>
        <row r="2990">
          <cell r="D2990" t="str">
            <v>UMBC</v>
          </cell>
          <cell r="E2990" t="str">
            <v>AE</v>
          </cell>
        </row>
        <row r="2991">
          <cell r="D2991" t="str">
            <v>Coppin St.</v>
          </cell>
          <cell r="E2991" t="str">
            <v>MEAC</v>
          </cell>
        </row>
        <row r="2992">
          <cell r="D2992" t="str">
            <v>Southern Utah</v>
          </cell>
          <cell r="E2992" t="str">
            <v>Sum</v>
          </cell>
        </row>
        <row r="2993">
          <cell r="D2993" t="str">
            <v>Toledo</v>
          </cell>
          <cell r="E2993" t="str">
            <v>MAC</v>
          </cell>
        </row>
        <row r="2994">
          <cell r="D2994" t="str">
            <v>Utah Valley</v>
          </cell>
          <cell r="E2994" t="str">
            <v>GWC</v>
          </cell>
        </row>
        <row r="2995">
          <cell r="D2995" t="str">
            <v>Alabama A&amp;M</v>
          </cell>
          <cell r="E2995" t="str">
            <v>SWAC</v>
          </cell>
        </row>
        <row r="2996">
          <cell r="D2996" t="str">
            <v>Mississippi Valley St.</v>
          </cell>
          <cell r="E2996" t="str">
            <v>SWAC</v>
          </cell>
        </row>
        <row r="2997">
          <cell r="D2997" t="str">
            <v>Presbyterian</v>
          </cell>
          <cell r="E2997" t="str">
            <v>BSth</v>
          </cell>
        </row>
        <row r="2998">
          <cell r="D2998" t="str">
            <v>Winston Salem St.</v>
          </cell>
          <cell r="E2998" t="str">
            <v>ind</v>
          </cell>
        </row>
        <row r="2999">
          <cell r="D2999" t="str">
            <v>Gardner Webb</v>
          </cell>
          <cell r="E2999" t="str">
            <v>BSth</v>
          </cell>
        </row>
        <row r="3000">
          <cell r="D3000" t="str">
            <v>Stetson</v>
          </cell>
          <cell r="E3000" t="str">
            <v>ASun</v>
          </cell>
        </row>
        <row r="3001">
          <cell r="D3001" t="str">
            <v>Florida A&amp;M</v>
          </cell>
          <cell r="E3001" t="str">
            <v>MEAC</v>
          </cell>
        </row>
        <row r="3002">
          <cell r="D3002" t="str">
            <v>Tennessee Martin</v>
          </cell>
          <cell r="E3002" t="str">
            <v>OVC</v>
          </cell>
        </row>
        <row r="3003">
          <cell r="D3003" t="str">
            <v>Wagner</v>
          </cell>
          <cell r="E3003" t="str">
            <v>NEC</v>
          </cell>
        </row>
        <row r="3004">
          <cell r="D3004" t="str">
            <v>Marist</v>
          </cell>
          <cell r="E3004" t="str">
            <v>MAAC</v>
          </cell>
        </row>
        <row r="3005">
          <cell r="D3005" t="str">
            <v>Howard</v>
          </cell>
          <cell r="E3005" t="str">
            <v>MEAC</v>
          </cell>
        </row>
        <row r="3006">
          <cell r="D3006" t="str">
            <v>NJIT</v>
          </cell>
          <cell r="E3006" t="str">
            <v>GWC</v>
          </cell>
        </row>
        <row r="3007">
          <cell r="D3007" t="str">
            <v>North Carolina Central</v>
          </cell>
          <cell r="E3007" t="str">
            <v>ind</v>
          </cell>
        </row>
        <row r="3008">
          <cell r="D3008" t="str">
            <v>SIU Edwardsville</v>
          </cell>
          <cell r="E3008" t="str">
            <v>ind</v>
          </cell>
        </row>
        <row r="3009">
          <cell r="D3009" t="str">
            <v>Dartmouth</v>
          </cell>
          <cell r="E3009" t="str">
            <v>Ivy</v>
          </cell>
        </row>
        <row r="3010">
          <cell r="D3010" t="str">
            <v>Chicago St.</v>
          </cell>
          <cell r="E3010" t="str">
            <v>GWC</v>
          </cell>
        </row>
        <row r="3011">
          <cell r="D3011" t="str">
            <v>North Dakota</v>
          </cell>
          <cell r="E3011" t="str">
            <v>GWC</v>
          </cell>
        </row>
        <row r="3012">
          <cell r="D3012" t="str">
            <v>Grambling St.</v>
          </cell>
          <cell r="E3012" t="str">
            <v>SWAC</v>
          </cell>
        </row>
        <row r="3013">
          <cell r="D3013" t="str">
            <v>Southern</v>
          </cell>
          <cell r="E3013" t="str">
            <v>SWAC</v>
          </cell>
        </row>
        <row r="3014">
          <cell r="D3014" t="str">
            <v>Bryant</v>
          </cell>
          <cell r="E3014" t="str">
            <v>NEC</v>
          </cell>
        </row>
        <row r="3015">
          <cell r="D3015" t="str">
            <v>Alcorn St.</v>
          </cell>
          <cell r="E3015" t="str">
            <v>SWAC</v>
          </cell>
        </row>
        <row r="3016">
          <cell r="D3016" t="str">
            <v>Duke</v>
          </cell>
          <cell r="E3016" t="str">
            <v>ACC</v>
          </cell>
        </row>
        <row r="3017">
          <cell r="D3017" t="str">
            <v>Kansas</v>
          </cell>
          <cell r="E3017" t="str">
            <v>B12</v>
          </cell>
        </row>
        <row r="3018">
          <cell r="D3018" t="str">
            <v>Syracuse</v>
          </cell>
          <cell r="E3018" t="str">
            <v>BE</v>
          </cell>
        </row>
        <row r="3019">
          <cell r="D3019" t="str">
            <v>Kentucky</v>
          </cell>
          <cell r="E3019" t="str">
            <v>SEC</v>
          </cell>
        </row>
        <row r="3020">
          <cell r="D3020" t="str">
            <v>West Virginia</v>
          </cell>
          <cell r="E3020" t="str">
            <v>BE</v>
          </cell>
        </row>
        <row r="3021">
          <cell r="D3021" t="str">
            <v>Kansas St.</v>
          </cell>
          <cell r="E3021" t="str">
            <v>B12</v>
          </cell>
        </row>
        <row r="3022">
          <cell r="D3022" t="str">
            <v>Ohio St.</v>
          </cell>
          <cell r="E3022" t="str">
            <v>B10</v>
          </cell>
        </row>
        <row r="3023">
          <cell r="D3023" t="str">
            <v>Baylor</v>
          </cell>
          <cell r="E3023" t="str">
            <v>B12</v>
          </cell>
        </row>
        <row r="3024">
          <cell r="D3024" t="str">
            <v>Wisconsin</v>
          </cell>
          <cell r="E3024" t="str">
            <v>B10</v>
          </cell>
        </row>
        <row r="3025">
          <cell r="D3025" t="str">
            <v>BYU</v>
          </cell>
          <cell r="E3025" t="str">
            <v>MWC</v>
          </cell>
        </row>
        <row r="3026">
          <cell r="D3026" t="str">
            <v>Georgetown</v>
          </cell>
          <cell r="E3026" t="str">
            <v>BE</v>
          </cell>
        </row>
        <row r="3027">
          <cell r="D3027" t="str">
            <v>Butler</v>
          </cell>
          <cell r="E3027" t="str">
            <v>Horz</v>
          </cell>
        </row>
        <row r="3028">
          <cell r="D3028" t="str">
            <v>Maryland</v>
          </cell>
          <cell r="E3028" t="str">
            <v>ACC</v>
          </cell>
        </row>
        <row r="3029">
          <cell r="D3029" t="str">
            <v>California</v>
          </cell>
          <cell r="E3029" t="str">
            <v>P10</v>
          </cell>
        </row>
        <row r="3030">
          <cell r="D3030" t="str">
            <v>Purdue</v>
          </cell>
          <cell r="E3030" t="str">
            <v>B10</v>
          </cell>
        </row>
        <row r="3031">
          <cell r="D3031" t="str">
            <v>Texas A&amp;M</v>
          </cell>
          <cell r="E3031" t="str">
            <v>B12</v>
          </cell>
        </row>
        <row r="3032">
          <cell r="D3032" t="str">
            <v>Villanova</v>
          </cell>
          <cell r="E3032" t="str">
            <v>BE</v>
          </cell>
        </row>
        <row r="3033">
          <cell r="D3033" t="str">
            <v>Xavier</v>
          </cell>
          <cell r="E3033" t="str">
            <v>A10</v>
          </cell>
        </row>
        <row r="3034">
          <cell r="D3034" t="str">
            <v>Texas</v>
          </cell>
          <cell r="E3034" t="str">
            <v>B12</v>
          </cell>
        </row>
        <row r="3035">
          <cell r="D3035" t="str">
            <v>Michigan St.</v>
          </cell>
          <cell r="E3035" t="str">
            <v>B10</v>
          </cell>
        </row>
        <row r="3036">
          <cell r="D3036" t="str">
            <v>Temple</v>
          </cell>
          <cell r="E3036" t="str">
            <v>A10</v>
          </cell>
        </row>
        <row r="3037">
          <cell r="D3037" t="str">
            <v>Missouri</v>
          </cell>
          <cell r="E3037" t="str">
            <v>B12</v>
          </cell>
        </row>
        <row r="3038">
          <cell r="D3038" t="str">
            <v>Utah St.</v>
          </cell>
          <cell r="E3038" t="str">
            <v>WAC</v>
          </cell>
        </row>
        <row r="3039">
          <cell r="D3039" t="str">
            <v>Marquette</v>
          </cell>
          <cell r="E3039" t="str">
            <v>BE</v>
          </cell>
        </row>
        <row r="3040">
          <cell r="D3040" t="str">
            <v>Clemson</v>
          </cell>
          <cell r="E3040" t="str">
            <v>ACC</v>
          </cell>
        </row>
        <row r="3041">
          <cell r="D3041" t="str">
            <v>Dayton</v>
          </cell>
          <cell r="E3041" t="str">
            <v>A10</v>
          </cell>
        </row>
        <row r="3042">
          <cell r="D3042" t="str">
            <v>Northern Iowa</v>
          </cell>
          <cell r="E3042" t="str">
            <v>MVC</v>
          </cell>
        </row>
        <row r="3043">
          <cell r="D3043" t="str">
            <v>Pittsburgh</v>
          </cell>
          <cell r="E3043" t="str">
            <v>BE</v>
          </cell>
        </row>
        <row r="3044">
          <cell r="D3044" t="str">
            <v>Saint Mary's</v>
          </cell>
          <cell r="E3044" t="str">
            <v>WCC</v>
          </cell>
        </row>
        <row r="3045">
          <cell r="D3045" t="str">
            <v>Tennessee</v>
          </cell>
          <cell r="E3045" t="str">
            <v>SEC</v>
          </cell>
        </row>
        <row r="3046">
          <cell r="D3046" t="str">
            <v>Georgia Tech</v>
          </cell>
          <cell r="E3046" t="str">
            <v>ACC</v>
          </cell>
        </row>
        <row r="3047">
          <cell r="D3047" t="str">
            <v>Washington</v>
          </cell>
          <cell r="E3047" t="str">
            <v>P10</v>
          </cell>
        </row>
        <row r="3048">
          <cell r="D3048" t="str">
            <v>Florida St.</v>
          </cell>
          <cell r="E3048" t="str">
            <v>ACC</v>
          </cell>
        </row>
        <row r="3049">
          <cell r="D3049" t="str">
            <v>Minnesota</v>
          </cell>
          <cell r="E3049" t="str">
            <v>B10</v>
          </cell>
        </row>
        <row r="3050">
          <cell r="D3050" t="str">
            <v>Notre Dame</v>
          </cell>
          <cell r="E3050" t="str">
            <v>BE</v>
          </cell>
        </row>
        <row r="3051">
          <cell r="D3051" t="str">
            <v>Vanderbilt</v>
          </cell>
          <cell r="E3051" t="str">
            <v>SEC</v>
          </cell>
        </row>
        <row r="3052">
          <cell r="D3052" t="str">
            <v>Old Dominion</v>
          </cell>
          <cell r="E3052" t="str">
            <v>CAA</v>
          </cell>
        </row>
        <row r="3053">
          <cell r="D3053" t="str">
            <v>Louisville</v>
          </cell>
          <cell r="E3053" t="str">
            <v>BE</v>
          </cell>
        </row>
        <row r="3054">
          <cell r="D3054" t="str">
            <v>Oklahoma St.</v>
          </cell>
          <cell r="E3054" t="str">
            <v>B12</v>
          </cell>
        </row>
        <row r="3055">
          <cell r="D3055" t="str">
            <v>San Diego St.</v>
          </cell>
          <cell r="E3055" t="str">
            <v>MWC</v>
          </cell>
        </row>
        <row r="3056">
          <cell r="D3056" t="str">
            <v>UNLV</v>
          </cell>
          <cell r="E3056" t="str">
            <v>MWC</v>
          </cell>
        </row>
        <row r="3057">
          <cell r="D3057" t="str">
            <v>UTEP</v>
          </cell>
          <cell r="E3057" t="str">
            <v>CUSA</v>
          </cell>
        </row>
        <row r="3058">
          <cell r="D3058" t="str">
            <v>New Mexico</v>
          </cell>
          <cell r="E3058" t="str">
            <v>MWC</v>
          </cell>
        </row>
        <row r="3059">
          <cell r="D3059" t="str">
            <v>Gonzaga</v>
          </cell>
          <cell r="E3059" t="str">
            <v>WCC</v>
          </cell>
        </row>
        <row r="3060">
          <cell r="D3060" t="str">
            <v>Mississippi St.</v>
          </cell>
          <cell r="E3060" t="str">
            <v>SEC</v>
          </cell>
        </row>
        <row r="3061">
          <cell r="D3061" t="str">
            <v>Cornell</v>
          </cell>
          <cell r="E3061" t="str">
            <v>Ivy</v>
          </cell>
        </row>
        <row r="3062">
          <cell r="D3062" t="str">
            <v>Virginia Tech</v>
          </cell>
          <cell r="E3062" t="str">
            <v>ACC</v>
          </cell>
        </row>
        <row r="3063">
          <cell r="D3063" t="str">
            <v>Mississippi</v>
          </cell>
          <cell r="E3063" t="str">
            <v>SEC</v>
          </cell>
        </row>
        <row r="3064">
          <cell r="D3064" t="str">
            <v>Memphis</v>
          </cell>
          <cell r="E3064" t="str">
            <v>CUSA</v>
          </cell>
        </row>
        <row r="3065">
          <cell r="D3065" t="str">
            <v>Florida</v>
          </cell>
          <cell r="E3065" t="str">
            <v>SEC</v>
          </cell>
        </row>
        <row r="3066">
          <cell r="D3066" t="str">
            <v>Connecticut</v>
          </cell>
          <cell r="E3066" t="str">
            <v>BE</v>
          </cell>
        </row>
        <row r="3067">
          <cell r="D3067" t="str">
            <v>Arizona St.</v>
          </cell>
          <cell r="E3067" t="str">
            <v>P10</v>
          </cell>
        </row>
        <row r="3068">
          <cell r="D3068" t="str">
            <v>Murray St.</v>
          </cell>
          <cell r="E3068" t="str">
            <v>OVC</v>
          </cell>
        </row>
        <row r="3069">
          <cell r="D3069" t="str">
            <v>Richmond</v>
          </cell>
          <cell r="E3069" t="str">
            <v>A10</v>
          </cell>
        </row>
        <row r="3070">
          <cell r="D3070" t="str">
            <v>Miami FL</v>
          </cell>
          <cell r="E3070" t="str">
            <v>ACC</v>
          </cell>
        </row>
        <row r="3071">
          <cell r="D3071" t="str">
            <v>VCU</v>
          </cell>
          <cell r="E3071" t="str">
            <v>CAA</v>
          </cell>
        </row>
        <row r="3072">
          <cell r="D3072" t="str">
            <v>Illinois</v>
          </cell>
          <cell r="E3072" t="str">
            <v>B10</v>
          </cell>
        </row>
        <row r="3073">
          <cell r="D3073" t="str">
            <v>Wake Forest</v>
          </cell>
          <cell r="E3073" t="str">
            <v>ACC</v>
          </cell>
        </row>
        <row r="3074">
          <cell r="D3074" t="str">
            <v>Siena</v>
          </cell>
          <cell r="E3074" t="str">
            <v>MAAC</v>
          </cell>
        </row>
        <row r="3075">
          <cell r="D3075" t="str">
            <v>Rhode Island</v>
          </cell>
          <cell r="E3075" t="str">
            <v>A10</v>
          </cell>
        </row>
        <row r="3076">
          <cell r="D3076" t="str">
            <v>North Carolina</v>
          </cell>
          <cell r="E3076" t="str">
            <v>ACC</v>
          </cell>
        </row>
        <row r="3077">
          <cell r="D3077" t="str">
            <v>UAB</v>
          </cell>
          <cell r="E3077" t="str">
            <v>CUSA</v>
          </cell>
        </row>
        <row r="3078">
          <cell r="D3078" t="str">
            <v>Alabama</v>
          </cell>
          <cell r="E3078" t="str">
            <v>SEC</v>
          </cell>
        </row>
        <row r="3079">
          <cell r="D3079" t="str">
            <v>Wichita St.</v>
          </cell>
          <cell r="E3079" t="str">
            <v>MVC</v>
          </cell>
        </row>
        <row r="3080">
          <cell r="D3080" t="str">
            <v>Wright St.</v>
          </cell>
          <cell r="E3080" t="str">
            <v>Horz</v>
          </cell>
        </row>
        <row r="3081">
          <cell r="D3081" t="str">
            <v>Seton Hall</v>
          </cell>
          <cell r="E3081" t="str">
            <v>BE</v>
          </cell>
        </row>
        <row r="3082">
          <cell r="D3082" t="str">
            <v>St. John's</v>
          </cell>
          <cell r="E3082" t="str">
            <v>BE</v>
          </cell>
        </row>
        <row r="3083">
          <cell r="D3083" t="str">
            <v>Cincinnati</v>
          </cell>
          <cell r="E3083" t="str">
            <v>BE</v>
          </cell>
        </row>
        <row r="3084">
          <cell r="D3084" t="str">
            <v>North Carolina St.</v>
          </cell>
          <cell r="E3084" t="str">
            <v>ACC</v>
          </cell>
        </row>
        <row r="3085">
          <cell r="D3085" t="str">
            <v>Michigan</v>
          </cell>
          <cell r="E3085" t="str">
            <v>B10</v>
          </cell>
        </row>
        <row r="3086">
          <cell r="D3086" t="str">
            <v>Northeastern</v>
          </cell>
          <cell r="E3086" t="str">
            <v>CAA</v>
          </cell>
        </row>
        <row r="3087">
          <cell r="D3087" t="str">
            <v>Texas Tech</v>
          </cell>
          <cell r="E3087" t="str">
            <v>B12</v>
          </cell>
        </row>
        <row r="3088">
          <cell r="D3088" t="str">
            <v>Iowa St.</v>
          </cell>
          <cell r="E3088" t="str">
            <v>B12</v>
          </cell>
        </row>
        <row r="3089">
          <cell r="D3089" t="str">
            <v>Boston College</v>
          </cell>
          <cell r="E3089" t="str">
            <v>ACC</v>
          </cell>
        </row>
        <row r="3090">
          <cell r="D3090" t="str">
            <v>Missouri St.</v>
          </cell>
          <cell r="E3090" t="str">
            <v>MVC</v>
          </cell>
        </row>
        <row r="3091">
          <cell r="D3091" t="str">
            <v>Virginia</v>
          </cell>
          <cell r="E3091" t="str">
            <v>ACC</v>
          </cell>
        </row>
        <row r="3092">
          <cell r="D3092" t="str">
            <v>USC</v>
          </cell>
          <cell r="E3092" t="str">
            <v>P10</v>
          </cell>
        </row>
        <row r="3093">
          <cell r="D3093" t="str">
            <v>South Florida</v>
          </cell>
          <cell r="E3093" t="str">
            <v>BE</v>
          </cell>
        </row>
        <row r="3094">
          <cell r="D3094" t="str">
            <v>Portland</v>
          </cell>
          <cell r="E3094" t="str">
            <v>WCC</v>
          </cell>
        </row>
        <row r="3095">
          <cell r="D3095" t="str">
            <v>Nevada</v>
          </cell>
          <cell r="E3095" t="str">
            <v>WAC</v>
          </cell>
        </row>
        <row r="3096">
          <cell r="D3096" t="str">
            <v>Marshall</v>
          </cell>
          <cell r="E3096" t="str">
            <v>CUSA</v>
          </cell>
        </row>
        <row r="3097">
          <cell r="D3097" t="str">
            <v>Wofford</v>
          </cell>
          <cell r="E3097" t="str">
            <v>SC</v>
          </cell>
        </row>
        <row r="3098">
          <cell r="D3098" t="str">
            <v>Tulsa</v>
          </cell>
          <cell r="E3098" t="str">
            <v>CUSA</v>
          </cell>
        </row>
        <row r="3099">
          <cell r="D3099" t="str">
            <v>Northwestern</v>
          </cell>
          <cell r="E3099" t="str">
            <v>B10</v>
          </cell>
        </row>
        <row r="3100">
          <cell r="D3100" t="str">
            <v>South Carolina</v>
          </cell>
          <cell r="E3100" t="str">
            <v>SEC</v>
          </cell>
        </row>
        <row r="3101">
          <cell r="D3101" t="str">
            <v>Kent St.</v>
          </cell>
          <cell r="E3101" t="str">
            <v>MAC</v>
          </cell>
        </row>
        <row r="3102">
          <cell r="D3102" t="str">
            <v>Arizona</v>
          </cell>
          <cell r="E3102" t="str">
            <v>P10</v>
          </cell>
        </row>
        <row r="3103">
          <cell r="D3103" t="str">
            <v>Houston</v>
          </cell>
          <cell r="E3103" t="str">
            <v>CUSA</v>
          </cell>
        </row>
        <row r="3104">
          <cell r="D3104" t="str">
            <v>Illinois St.</v>
          </cell>
          <cell r="E3104" t="str">
            <v>MVC</v>
          </cell>
        </row>
        <row r="3105">
          <cell r="D3105" t="str">
            <v>Providence</v>
          </cell>
          <cell r="E3105" t="str">
            <v>BE</v>
          </cell>
        </row>
        <row r="3106">
          <cell r="D3106" t="str">
            <v>Georgia</v>
          </cell>
          <cell r="E3106" t="str">
            <v>SEC</v>
          </cell>
        </row>
        <row r="3107">
          <cell r="D3107" t="str">
            <v>Colorado</v>
          </cell>
          <cell r="E3107" t="str">
            <v>B12</v>
          </cell>
        </row>
        <row r="3108">
          <cell r="D3108" t="str">
            <v>Nebraska</v>
          </cell>
          <cell r="E3108" t="str">
            <v>B12</v>
          </cell>
        </row>
        <row r="3109">
          <cell r="D3109" t="str">
            <v>Ohio</v>
          </cell>
          <cell r="E3109" t="str">
            <v>MAC</v>
          </cell>
        </row>
        <row r="3110">
          <cell r="D3110" t="str">
            <v>Montana</v>
          </cell>
          <cell r="E3110" t="str">
            <v>BSky</v>
          </cell>
        </row>
        <row r="3111">
          <cell r="D3111" t="str">
            <v>Charlotte</v>
          </cell>
          <cell r="E3111" t="str">
            <v>A10</v>
          </cell>
        </row>
        <row r="3112">
          <cell r="D3112" t="str">
            <v>Pacific</v>
          </cell>
          <cell r="E3112" t="str">
            <v>BW</v>
          </cell>
        </row>
        <row r="3113">
          <cell r="D3113" t="str">
            <v>Saint Louis</v>
          </cell>
          <cell r="E3113" t="str">
            <v>A10</v>
          </cell>
        </row>
        <row r="3114">
          <cell r="D3114" t="str">
            <v>Southern Miss</v>
          </cell>
          <cell r="E3114" t="str">
            <v>CUSA</v>
          </cell>
        </row>
        <row r="3115">
          <cell r="D3115" t="str">
            <v>Sam Houston St.</v>
          </cell>
          <cell r="E3115" t="str">
            <v>Slnd</v>
          </cell>
        </row>
        <row r="3116">
          <cell r="D3116" t="str">
            <v>Penn St.</v>
          </cell>
          <cell r="E3116" t="str">
            <v>B10</v>
          </cell>
        </row>
        <row r="3117">
          <cell r="D3117" t="str">
            <v>Morehead St.</v>
          </cell>
          <cell r="E3117" t="str">
            <v>OVC</v>
          </cell>
        </row>
        <row r="3118">
          <cell r="D3118" t="str">
            <v>Auburn</v>
          </cell>
          <cell r="E3118" t="str">
            <v>SEC</v>
          </cell>
        </row>
        <row r="3119">
          <cell r="D3119" t="str">
            <v>Oklahoma</v>
          </cell>
          <cell r="E3119" t="str">
            <v>B12</v>
          </cell>
        </row>
        <row r="3120">
          <cell r="D3120" t="str">
            <v>Weber St.</v>
          </cell>
          <cell r="E3120" t="str">
            <v>BSky</v>
          </cell>
        </row>
        <row r="3121">
          <cell r="D3121" t="str">
            <v>Stanford</v>
          </cell>
          <cell r="E3121" t="str">
            <v>P10</v>
          </cell>
        </row>
        <row r="3122">
          <cell r="D3122" t="str">
            <v>William &amp; Mary</v>
          </cell>
          <cell r="E3122" t="str">
            <v>CAA</v>
          </cell>
        </row>
        <row r="3123">
          <cell r="D3123" t="str">
            <v>IUPUI</v>
          </cell>
          <cell r="E3123" t="str">
            <v>Sum</v>
          </cell>
        </row>
        <row r="3124">
          <cell r="D3124" t="str">
            <v>Appalachian St.</v>
          </cell>
          <cell r="E3124" t="str">
            <v>SC</v>
          </cell>
        </row>
        <row r="3125">
          <cell r="D3125" t="str">
            <v>Iona</v>
          </cell>
          <cell r="E3125" t="str">
            <v>MAAC</v>
          </cell>
        </row>
        <row r="3126">
          <cell r="D3126" t="str">
            <v>Harvard</v>
          </cell>
          <cell r="E3126" t="str">
            <v>Ivy</v>
          </cell>
        </row>
        <row r="3127">
          <cell r="D3127" t="str">
            <v>New Mexico St.</v>
          </cell>
          <cell r="E3127" t="str">
            <v>WAC</v>
          </cell>
        </row>
        <row r="3128">
          <cell r="D3128" t="str">
            <v>Louisiana Tech</v>
          </cell>
          <cell r="E3128" t="str">
            <v>WAC</v>
          </cell>
        </row>
        <row r="3129">
          <cell r="D3129" t="str">
            <v>Bradley</v>
          </cell>
          <cell r="E3129" t="str">
            <v>MVC</v>
          </cell>
        </row>
        <row r="3130">
          <cell r="D3130" t="str">
            <v>Washington St.</v>
          </cell>
          <cell r="E3130" t="str">
            <v>P10</v>
          </cell>
        </row>
        <row r="3131">
          <cell r="D3131" t="str">
            <v>Creighton</v>
          </cell>
          <cell r="E3131" t="str">
            <v>MVC</v>
          </cell>
        </row>
        <row r="3132">
          <cell r="D3132" t="str">
            <v>UCLA</v>
          </cell>
          <cell r="E3132" t="str">
            <v>P10</v>
          </cell>
        </row>
        <row r="3133">
          <cell r="D3133" t="str">
            <v>Fairfield</v>
          </cell>
          <cell r="E3133" t="str">
            <v>MAAC</v>
          </cell>
        </row>
        <row r="3134">
          <cell r="D3134" t="str">
            <v>Arkansas</v>
          </cell>
          <cell r="E3134" t="str">
            <v>SEC</v>
          </cell>
        </row>
        <row r="3135">
          <cell r="D3135" t="str">
            <v>Princeton</v>
          </cell>
          <cell r="E3135" t="str">
            <v>Ivy</v>
          </cell>
        </row>
        <row r="3136">
          <cell r="D3136" t="str">
            <v>Akron</v>
          </cell>
          <cell r="E3136" t="str">
            <v>MAC</v>
          </cell>
        </row>
        <row r="3137">
          <cell r="D3137" t="str">
            <v>George Washington</v>
          </cell>
          <cell r="E3137" t="str">
            <v>A10</v>
          </cell>
        </row>
        <row r="3138">
          <cell r="D3138" t="str">
            <v>Southern Illinois</v>
          </cell>
          <cell r="E3138" t="str">
            <v>MVC</v>
          </cell>
        </row>
        <row r="3139">
          <cell r="D3139" t="str">
            <v>Utah</v>
          </cell>
          <cell r="E3139" t="str">
            <v>MWC</v>
          </cell>
        </row>
        <row r="3140">
          <cell r="D3140" t="str">
            <v>Northern Colorado</v>
          </cell>
          <cell r="E3140" t="str">
            <v>BSky</v>
          </cell>
        </row>
        <row r="3141">
          <cell r="D3141" t="str">
            <v>Detroit</v>
          </cell>
          <cell r="E3141" t="str">
            <v>Horz</v>
          </cell>
        </row>
        <row r="3142">
          <cell r="D3142" t="str">
            <v>Western Kentucky</v>
          </cell>
          <cell r="E3142" t="str">
            <v>SB</v>
          </cell>
        </row>
        <row r="3143">
          <cell r="D3143" t="str">
            <v>Niagara</v>
          </cell>
          <cell r="E3143" t="str">
            <v>MAAC</v>
          </cell>
        </row>
        <row r="3144">
          <cell r="D3144" t="str">
            <v>Oregon</v>
          </cell>
          <cell r="E3144" t="str">
            <v>P10</v>
          </cell>
        </row>
        <row r="3145">
          <cell r="D3145" t="str">
            <v>Milwaukee</v>
          </cell>
          <cell r="E3145" t="str">
            <v>Horz</v>
          </cell>
        </row>
        <row r="3146">
          <cell r="D3146" t="str">
            <v>Hofstra</v>
          </cell>
          <cell r="E3146" t="str">
            <v>CAA</v>
          </cell>
        </row>
        <row r="3147">
          <cell r="D3147" t="str">
            <v>Belmont</v>
          </cell>
          <cell r="E3147" t="str">
            <v>ASun</v>
          </cell>
        </row>
        <row r="3148">
          <cell r="D3148" t="str">
            <v>Boston University</v>
          </cell>
          <cell r="E3148" t="str">
            <v>AE</v>
          </cell>
        </row>
        <row r="3149">
          <cell r="D3149" t="str">
            <v>St. Bonaventure</v>
          </cell>
          <cell r="E3149" t="str">
            <v>A10</v>
          </cell>
        </row>
        <row r="3150">
          <cell r="D3150" t="str">
            <v>Oakland</v>
          </cell>
          <cell r="E3150" t="str">
            <v>Sum</v>
          </cell>
        </row>
        <row r="3151">
          <cell r="D3151" t="str">
            <v>Vermont</v>
          </cell>
          <cell r="E3151" t="str">
            <v>AE</v>
          </cell>
        </row>
        <row r="3152">
          <cell r="D3152" t="str">
            <v>Western Michigan</v>
          </cell>
          <cell r="E3152" t="str">
            <v>MAC</v>
          </cell>
        </row>
        <row r="3153">
          <cell r="D3153" t="str">
            <v>Indiana St.</v>
          </cell>
          <cell r="E3153" t="str">
            <v>MVC</v>
          </cell>
        </row>
        <row r="3154">
          <cell r="D3154" t="str">
            <v>Green Bay</v>
          </cell>
          <cell r="E3154" t="str">
            <v>Horz</v>
          </cell>
        </row>
        <row r="3155">
          <cell r="D3155" t="str">
            <v>Oral Roberts</v>
          </cell>
          <cell r="E3155" t="str">
            <v>Sum</v>
          </cell>
        </row>
        <row r="3156">
          <cell r="D3156" t="str">
            <v>Colorado St.</v>
          </cell>
          <cell r="E3156" t="str">
            <v>MWC</v>
          </cell>
        </row>
        <row r="3157">
          <cell r="D3157" t="str">
            <v>Duquesne</v>
          </cell>
          <cell r="E3157" t="str">
            <v>A10</v>
          </cell>
        </row>
        <row r="3158">
          <cell r="D3158" t="str">
            <v>Miami OH</v>
          </cell>
          <cell r="E3158" t="str">
            <v>MAC</v>
          </cell>
        </row>
        <row r="3159">
          <cell r="D3159" t="str">
            <v>Jacksonville</v>
          </cell>
          <cell r="E3159" t="str">
            <v>ASun</v>
          </cell>
        </row>
        <row r="3160">
          <cell r="D3160" t="str">
            <v>Drexel</v>
          </cell>
          <cell r="E3160" t="str">
            <v>CAA</v>
          </cell>
        </row>
        <row r="3161">
          <cell r="D3161" t="str">
            <v>Idaho</v>
          </cell>
          <cell r="E3161" t="str">
            <v>WAC</v>
          </cell>
        </row>
        <row r="3162">
          <cell r="D3162" t="str">
            <v>Oregon St.</v>
          </cell>
          <cell r="E3162" t="str">
            <v>P10</v>
          </cell>
        </row>
        <row r="3163">
          <cell r="D3163" t="str">
            <v>Coastal Carolina</v>
          </cell>
          <cell r="E3163" t="str">
            <v>BSth</v>
          </cell>
        </row>
        <row r="3164">
          <cell r="D3164" t="str">
            <v>SMU</v>
          </cell>
          <cell r="E3164" t="str">
            <v>CUSA</v>
          </cell>
        </row>
        <row r="3165">
          <cell r="D3165" t="str">
            <v>East Tennessee St.</v>
          </cell>
          <cell r="E3165" t="str">
            <v>ASun</v>
          </cell>
        </row>
        <row r="3166">
          <cell r="D3166" t="str">
            <v>College of Charleston</v>
          </cell>
          <cell r="E3166" t="str">
            <v>SC</v>
          </cell>
        </row>
        <row r="3167">
          <cell r="D3167" t="str">
            <v>Cleveland St.</v>
          </cell>
          <cell r="E3167" t="str">
            <v>Horz</v>
          </cell>
        </row>
        <row r="3168">
          <cell r="D3168" t="str">
            <v>UC Santa Barbara</v>
          </cell>
          <cell r="E3168" t="str">
            <v>BW</v>
          </cell>
        </row>
        <row r="3169">
          <cell r="D3169" t="str">
            <v>Long Beach St.</v>
          </cell>
          <cell r="E3169" t="str">
            <v>BW</v>
          </cell>
        </row>
        <row r="3170">
          <cell r="D3170" t="str">
            <v>Western Carolina</v>
          </cell>
          <cell r="E3170" t="str">
            <v>SC</v>
          </cell>
        </row>
        <row r="3171">
          <cell r="D3171" t="str">
            <v>Morgan St.</v>
          </cell>
          <cell r="E3171" t="str">
            <v>MEAC</v>
          </cell>
        </row>
        <row r="3172">
          <cell r="D3172" t="str">
            <v>Stephen F. Austin</v>
          </cell>
          <cell r="E3172" t="str">
            <v>Slnd</v>
          </cell>
        </row>
        <row r="3173">
          <cell r="D3173" t="str">
            <v>Buffalo</v>
          </cell>
          <cell r="E3173" t="str">
            <v>MAC</v>
          </cell>
        </row>
        <row r="3174">
          <cell r="D3174" t="str">
            <v>Rutgers</v>
          </cell>
          <cell r="E3174" t="str">
            <v>BE</v>
          </cell>
        </row>
        <row r="3175">
          <cell r="D3175" t="str">
            <v>La Salle</v>
          </cell>
          <cell r="E3175" t="str">
            <v>A10</v>
          </cell>
        </row>
        <row r="3176">
          <cell r="D3176" t="str">
            <v>Boise St.</v>
          </cell>
          <cell r="E3176" t="str">
            <v>WAC</v>
          </cell>
        </row>
        <row r="3177">
          <cell r="D3177" t="str">
            <v>George Mason</v>
          </cell>
          <cell r="E3177" t="str">
            <v>CAA</v>
          </cell>
        </row>
        <row r="3178">
          <cell r="D3178" t="str">
            <v>Campbell</v>
          </cell>
          <cell r="E3178" t="str">
            <v>ASun</v>
          </cell>
        </row>
        <row r="3179">
          <cell r="D3179" t="str">
            <v>Middle Tennessee</v>
          </cell>
          <cell r="E3179" t="str">
            <v>SB</v>
          </cell>
        </row>
        <row r="3180">
          <cell r="D3180" t="str">
            <v>Fresno St.</v>
          </cell>
          <cell r="E3180" t="str">
            <v>WAC</v>
          </cell>
        </row>
        <row r="3181">
          <cell r="D3181" t="str">
            <v>UCF</v>
          </cell>
          <cell r="E3181" t="str">
            <v>CUSA</v>
          </cell>
        </row>
        <row r="3182">
          <cell r="D3182" t="str">
            <v>Massachusetts</v>
          </cell>
          <cell r="E3182" t="str">
            <v>A10</v>
          </cell>
        </row>
        <row r="3183">
          <cell r="D3183" t="str">
            <v>Loyola Marymount</v>
          </cell>
          <cell r="E3183" t="str">
            <v>WCC</v>
          </cell>
        </row>
        <row r="3184">
          <cell r="D3184" t="str">
            <v>Drake</v>
          </cell>
          <cell r="E3184" t="str">
            <v>MVC</v>
          </cell>
        </row>
        <row r="3185">
          <cell r="D3185" t="str">
            <v>DePaul</v>
          </cell>
          <cell r="E3185" t="str">
            <v>BE</v>
          </cell>
        </row>
        <row r="3186">
          <cell r="D3186" t="str">
            <v>Texas A&amp;M Corpus Chris</v>
          </cell>
          <cell r="E3186" t="str">
            <v>Slnd</v>
          </cell>
        </row>
        <row r="3187">
          <cell r="D3187" t="str">
            <v>Lipscomb</v>
          </cell>
          <cell r="E3187" t="str">
            <v>ASun</v>
          </cell>
        </row>
        <row r="3188">
          <cell r="D3188" t="str">
            <v>Saint Joseph's</v>
          </cell>
          <cell r="E3188" t="str">
            <v>A10</v>
          </cell>
        </row>
        <row r="3189">
          <cell r="D3189" t="str">
            <v>Iowa</v>
          </cell>
          <cell r="E3189" t="str">
            <v>B10</v>
          </cell>
        </row>
        <row r="3190">
          <cell r="D3190" t="str">
            <v>North Texas</v>
          </cell>
          <cell r="E3190" t="str">
            <v>SB</v>
          </cell>
        </row>
        <row r="3191">
          <cell r="D3191" t="str">
            <v>Saint Peter's</v>
          </cell>
          <cell r="E3191" t="str">
            <v>MAAC</v>
          </cell>
        </row>
        <row r="3192">
          <cell r="D3192" t="str">
            <v>Seattle</v>
          </cell>
          <cell r="E3192" t="str">
            <v>ind</v>
          </cell>
        </row>
        <row r="3193">
          <cell r="D3193" t="str">
            <v>Eastern Kentucky</v>
          </cell>
          <cell r="E3193" t="str">
            <v>OVC</v>
          </cell>
        </row>
        <row r="3194">
          <cell r="D3194" t="str">
            <v>San Jose St.</v>
          </cell>
          <cell r="E3194" t="str">
            <v>WAC</v>
          </cell>
        </row>
        <row r="3195">
          <cell r="D3195" t="str">
            <v>Troy</v>
          </cell>
          <cell r="E3195" t="str">
            <v>SB</v>
          </cell>
        </row>
        <row r="3196">
          <cell r="D3196" t="str">
            <v>TCU</v>
          </cell>
          <cell r="E3196" t="str">
            <v>MWC</v>
          </cell>
        </row>
        <row r="3197">
          <cell r="D3197" t="str">
            <v>Mount St. Mary's</v>
          </cell>
          <cell r="E3197" t="str">
            <v>NEC</v>
          </cell>
        </row>
        <row r="3198">
          <cell r="D3198" t="str">
            <v>Valparaiso</v>
          </cell>
          <cell r="E3198" t="str">
            <v>Horz</v>
          </cell>
        </row>
        <row r="3199">
          <cell r="D3199" t="str">
            <v>Portland St.</v>
          </cell>
          <cell r="E3199" t="str">
            <v>BSky</v>
          </cell>
        </row>
        <row r="3200">
          <cell r="D3200" t="str">
            <v>Robert Morris</v>
          </cell>
          <cell r="E3200" t="str">
            <v>NEC</v>
          </cell>
        </row>
        <row r="3201">
          <cell r="D3201" t="str">
            <v>Lehigh</v>
          </cell>
          <cell r="E3201" t="str">
            <v>Pat</v>
          </cell>
        </row>
        <row r="3202">
          <cell r="D3202" t="str">
            <v>Quinnipiac</v>
          </cell>
          <cell r="E3202" t="str">
            <v>NEC</v>
          </cell>
        </row>
        <row r="3203">
          <cell r="D3203" t="str">
            <v>Stony Brook</v>
          </cell>
          <cell r="E3203" t="str">
            <v>AE</v>
          </cell>
        </row>
        <row r="3204">
          <cell r="D3204" t="str">
            <v>Eastern Michigan</v>
          </cell>
          <cell r="E3204" t="str">
            <v>MAC</v>
          </cell>
        </row>
        <row r="3205">
          <cell r="D3205" t="str">
            <v>Davidson</v>
          </cell>
          <cell r="E3205" t="str">
            <v>SC</v>
          </cell>
        </row>
        <row r="3206">
          <cell r="D3206" t="str">
            <v>LSU</v>
          </cell>
          <cell r="E3206" t="str">
            <v>SEC</v>
          </cell>
        </row>
        <row r="3207">
          <cell r="D3207" t="str">
            <v>Denver</v>
          </cell>
          <cell r="E3207" t="str">
            <v>SB</v>
          </cell>
        </row>
        <row r="3208">
          <cell r="D3208" t="str">
            <v>Rider</v>
          </cell>
          <cell r="E3208" t="str">
            <v>MAAC</v>
          </cell>
        </row>
        <row r="3209">
          <cell r="D3209" t="str">
            <v>Indiana</v>
          </cell>
          <cell r="E3209" t="str">
            <v>B10</v>
          </cell>
        </row>
        <row r="3210">
          <cell r="D3210" t="str">
            <v>Montana St.</v>
          </cell>
          <cell r="E3210" t="str">
            <v>BSky</v>
          </cell>
        </row>
        <row r="3211">
          <cell r="D3211" t="str">
            <v>Central Michigan</v>
          </cell>
          <cell r="E3211" t="str">
            <v>MAC</v>
          </cell>
        </row>
        <row r="3212">
          <cell r="D3212" t="str">
            <v>The Citadel</v>
          </cell>
          <cell r="E3212" t="str">
            <v>SC</v>
          </cell>
        </row>
        <row r="3213">
          <cell r="D3213" t="str">
            <v>UTSA</v>
          </cell>
          <cell r="E3213" t="str">
            <v>Slnd</v>
          </cell>
        </row>
        <row r="3214">
          <cell r="D3214" t="str">
            <v>Manhattan</v>
          </cell>
          <cell r="E3214" t="str">
            <v>MAAC</v>
          </cell>
        </row>
        <row r="3215">
          <cell r="D3215" t="str">
            <v>Bowling Green</v>
          </cell>
          <cell r="E3215" t="str">
            <v>MAC</v>
          </cell>
        </row>
        <row r="3216">
          <cell r="D3216" t="str">
            <v>Canisius</v>
          </cell>
          <cell r="E3216" t="str">
            <v>MAAC</v>
          </cell>
        </row>
        <row r="3217">
          <cell r="D3217" t="str">
            <v>Arkansas St.</v>
          </cell>
          <cell r="E3217" t="str">
            <v>SB</v>
          </cell>
        </row>
        <row r="3218">
          <cell r="D3218" t="str">
            <v>Southeastern Louisiana</v>
          </cell>
          <cell r="E3218" t="str">
            <v>Slnd</v>
          </cell>
        </row>
        <row r="3219">
          <cell r="D3219" t="str">
            <v>San Francisco</v>
          </cell>
          <cell r="E3219" t="str">
            <v>WCC</v>
          </cell>
        </row>
        <row r="3220">
          <cell r="D3220" t="str">
            <v>Mercer</v>
          </cell>
          <cell r="E3220" t="str">
            <v>ASun</v>
          </cell>
        </row>
        <row r="3221">
          <cell r="D3221" t="str">
            <v>Florida Atlantic</v>
          </cell>
          <cell r="E3221" t="str">
            <v>SB</v>
          </cell>
        </row>
        <row r="3222">
          <cell r="D3222" t="str">
            <v>Austin Peay</v>
          </cell>
          <cell r="E3222" t="str">
            <v>OVC</v>
          </cell>
        </row>
        <row r="3223">
          <cell r="D3223" t="str">
            <v>San Diego</v>
          </cell>
          <cell r="E3223" t="str">
            <v>WCC</v>
          </cell>
        </row>
        <row r="3224">
          <cell r="D3224" t="str">
            <v>Georgia St.</v>
          </cell>
          <cell r="E3224" t="str">
            <v>CAA</v>
          </cell>
        </row>
        <row r="3225">
          <cell r="D3225" t="str">
            <v>Cal St. Fullerton</v>
          </cell>
          <cell r="E3225" t="str">
            <v>BW</v>
          </cell>
        </row>
        <row r="3226">
          <cell r="D3226" t="str">
            <v>Eastern Illinois</v>
          </cell>
          <cell r="E3226" t="str">
            <v>OVC</v>
          </cell>
        </row>
        <row r="3227">
          <cell r="D3227" t="str">
            <v>UNC Wilmington</v>
          </cell>
          <cell r="E3227" t="str">
            <v>CAA</v>
          </cell>
        </row>
        <row r="3228">
          <cell r="D3228" t="str">
            <v>Maine</v>
          </cell>
          <cell r="E3228" t="str">
            <v>AE</v>
          </cell>
        </row>
        <row r="3229">
          <cell r="D3229" t="str">
            <v>Loyola MD</v>
          </cell>
          <cell r="E3229" t="str">
            <v>MAAC</v>
          </cell>
        </row>
        <row r="3230">
          <cell r="D3230" t="str">
            <v>James Madison</v>
          </cell>
          <cell r="E3230" t="str">
            <v>CAA</v>
          </cell>
        </row>
        <row r="3231">
          <cell r="D3231" t="str">
            <v>Loyola Chicago</v>
          </cell>
          <cell r="E3231" t="str">
            <v>Horz</v>
          </cell>
        </row>
        <row r="3232">
          <cell r="D3232" t="str">
            <v>Louisiana Lafayette</v>
          </cell>
          <cell r="E3232" t="str">
            <v>SB</v>
          </cell>
        </row>
        <row r="3233">
          <cell r="D3233" t="str">
            <v>Radford</v>
          </cell>
          <cell r="E3233" t="str">
            <v>BSth</v>
          </cell>
        </row>
        <row r="3234">
          <cell r="D3234" t="str">
            <v>South Dakota St.</v>
          </cell>
          <cell r="E3234" t="str">
            <v>Sum</v>
          </cell>
        </row>
        <row r="3235">
          <cell r="D3235" t="str">
            <v>Evansville</v>
          </cell>
          <cell r="E3235" t="str">
            <v>MVC</v>
          </cell>
        </row>
        <row r="3236">
          <cell r="D3236" t="str">
            <v>Northern Arizona</v>
          </cell>
          <cell r="E3236" t="str">
            <v>BSky</v>
          </cell>
        </row>
        <row r="3237">
          <cell r="D3237" t="str">
            <v>Ball St.</v>
          </cell>
          <cell r="E3237" t="str">
            <v>MAC</v>
          </cell>
        </row>
        <row r="3238">
          <cell r="D3238" t="str">
            <v>Cal St. Northridge</v>
          </cell>
          <cell r="E3238" t="str">
            <v>BW</v>
          </cell>
        </row>
        <row r="3239">
          <cell r="D3239" t="str">
            <v>Tulane</v>
          </cell>
          <cell r="E3239" t="str">
            <v>CUSA</v>
          </cell>
        </row>
        <row r="3240">
          <cell r="D3240" t="str">
            <v>Winthrop</v>
          </cell>
          <cell r="E3240" t="str">
            <v>BSth</v>
          </cell>
        </row>
        <row r="3241">
          <cell r="D3241" t="str">
            <v>UC Davis</v>
          </cell>
          <cell r="E3241" t="str">
            <v>BW</v>
          </cell>
        </row>
        <row r="3242">
          <cell r="D3242" t="str">
            <v>Youngstown St.</v>
          </cell>
          <cell r="E3242" t="str">
            <v>Horz</v>
          </cell>
        </row>
        <row r="3243">
          <cell r="D3243" t="str">
            <v>Hampton</v>
          </cell>
          <cell r="E3243" t="str">
            <v>MEAC</v>
          </cell>
        </row>
        <row r="3244">
          <cell r="D3244" t="str">
            <v>Texas St.</v>
          </cell>
          <cell r="E3244" t="str">
            <v>Slnd</v>
          </cell>
        </row>
        <row r="3245">
          <cell r="D3245" t="str">
            <v>UC Riverside</v>
          </cell>
          <cell r="E3245" t="str">
            <v>BW</v>
          </cell>
        </row>
        <row r="3246">
          <cell r="D3246" t="str">
            <v>Arkansas Pine Bluff</v>
          </cell>
          <cell r="E3246" t="str">
            <v>SWAC</v>
          </cell>
        </row>
        <row r="3247">
          <cell r="D3247" t="str">
            <v>East Carolina</v>
          </cell>
          <cell r="E3247" t="str">
            <v>CUSA</v>
          </cell>
        </row>
        <row r="3248">
          <cell r="D3248" t="str">
            <v>Hawaii</v>
          </cell>
          <cell r="E3248" t="str">
            <v>WAC</v>
          </cell>
        </row>
        <row r="3249">
          <cell r="D3249" t="str">
            <v>Furman</v>
          </cell>
          <cell r="E3249" t="str">
            <v>SC</v>
          </cell>
        </row>
        <row r="3250">
          <cell r="D3250" t="str">
            <v>Holy Cross</v>
          </cell>
          <cell r="E3250" t="str">
            <v>Pat</v>
          </cell>
        </row>
        <row r="3251">
          <cell r="D3251" t="str">
            <v>IPFW</v>
          </cell>
          <cell r="E3251" t="str">
            <v>Sum</v>
          </cell>
        </row>
        <row r="3252">
          <cell r="D3252" t="str">
            <v>Northern Illinois</v>
          </cell>
          <cell r="E3252" t="str">
            <v>MAC</v>
          </cell>
        </row>
        <row r="3253">
          <cell r="D3253" t="str">
            <v>Santa Clara</v>
          </cell>
          <cell r="E3253" t="str">
            <v>WCC</v>
          </cell>
        </row>
        <row r="3254">
          <cell r="D3254" t="str">
            <v>Wyoming</v>
          </cell>
          <cell r="E3254" t="str">
            <v>MWC</v>
          </cell>
        </row>
        <row r="3255">
          <cell r="D3255" t="str">
            <v>Lafayette</v>
          </cell>
          <cell r="E3255" t="str">
            <v>Pat</v>
          </cell>
        </row>
        <row r="3256">
          <cell r="D3256" t="str">
            <v>UT Arlington</v>
          </cell>
          <cell r="E3256" t="str">
            <v>Slnd</v>
          </cell>
        </row>
        <row r="3257">
          <cell r="D3257" t="str">
            <v>North Dakota St.</v>
          </cell>
          <cell r="E3257" t="str">
            <v>Sum</v>
          </cell>
        </row>
        <row r="3258">
          <cell r="D3258" t="str">
            <v>Cal Poly</v>
          </cell>
          <cell r="E3258" t="str">
            <v>BW</v>
          </cell>
        </row>
        <row r="3259">
          <cell r="D3259" t="str">
            <v>Towson</v>
          </cell>
          <cell r="E3259" t="str">
            <v>CAA</v>
          </cell>
        </row>
        <row r="3260">
          <cell r="D3260" t="str">
            <v>Illinois Chicago</v>
          </cell>
          <cell r="E3260" t="str">
            <v>Horz</v>
          </cell>
        </row>
        <row r="3261">
          <cell r="D3261" t="str">
            <v>Bucknell</v>
          </cell>
          <cell r="E3261" t="str">
            <v>Pat</v>
          </cell>
        </row>
        <row r="3262">
          <cell r="D3262" t="str">
            <v>South Dakota</v>
          </cell>
          <cell r="E3262" t="str">
            <v>GWC</v>
          </cell>
        </row>
        <row r="3263">
          <cell r="D3263" t="str">
            <v>Chattanooga</v>
          </cell>
          <cell r="E3263" t="str">
            <v>SC</v>
          </cell>
        </row>
        <row r="3264">
          <cell r="D3264" t="str">
            <v>Rice</v>
          </cell>
          <cell r="E3264" t="str">
            <v>CUSA</v>
          </cell>
        </row>
        <row r="3265">
          <cell r="D3265" t="str">
            <v>Samford</v>
          </cell>
          <cell r="E3265" t="str">
            <v>SC</v>
          </cell>
        </row>
        <row r="3266">
          <cell r="D3266" t="str">
            <v>South Alabama</v>
          </cell>
          <cell r="E3266" t="str">
            <v>SB</v>
          </cell>
        </row>
        <row r="3267">
          <cell r="D3267" t="str">
            <v>UC Irvine</v>
          </cell>
          <cell r="E3267" t="str">
            <v>BW</v>
          </cell>
        </row>
        <row r="3268">
          <cell r="D3268" t="str">
            <v>UNC Greensboro</v>
          </cell>
          <cell r="E3268" t="str">
            <v>SC</v>
          </cell>
        </row>
        <row r="3269">
          <cell r="D3269" t="str">
            <v>Air Force</v>
          </cell>
          <cell r="E3269" t="str">
            <v>MWC</v>
          </cell>
        </row>
        <row r="3270">
          <cell r="D3270" t="str">
            <v>South Carolina St.</v>
          </cell>
          <cell r="E3270" t="str">
            <v>MEAC</v>
          </cell>
        </row>
        <row r="3271">
          <cell r="D3271" t="str">
            <v>Tennessee Tech</v>
          </cell>
          <cell r="E3271" t="str">
            <v>OVC</v>
          </cell>
        </row>
        <row r="3272">
          <cell r="D3272" t="str">
            <v>Delaware</v>
          </cell>
          <cell r="E3272" t="str">
            <v>CAA</v>
          </cell>
        </row>
        <row r="3273">
          <cell r="D3273" t="str">
            <v>Tennessee St.</v>
          </cell>
          <cell r="E3273" t="str">
            <v>OVC</v>
          </cell>
        </row>
        <row r="3274">
          <cell r="D3274" t="str">
            <v>Army</v>
          </cell>
          <cell r="E3274" t="str">
            <v>Pat</v>
          </cell>
        </row>
        <row r="3275">
          <cell r="D3275" t="str">
            <v>New Hampshire</v>
          </cell>
          <cell r="E3275" t="str">
            <v>AE</v>
          </cell>
        </row>
        <row r="3276">
          <cell r="D3276" t="str">
            <v>Elon</v>
          </cell>
          <cell r="E3276" t="str">
            <v>SC</v>
          </cell>
        </row>
        <row r="3277">
          <cell r="D3277" t="str">
            <v>Delaware St.</v>
          </cell>
          <cell r="E3277" t="str">
            <v>MEAC</v>
          </cell>
        </row>
        <row r="3278">
          <cell r="D3278" t="str">
            <v>Yale</v>
          </cell>
          <cell r="E3278" t="str">
            <v>Ivy</v>
          </cell>
        </row>
        <row r="3279">
          <cell r="D3279" t="str">
            <v>Jacksonville St.</v>
          </cell>
          <cell r="E3279" t="str">
            <v>OVC</v>
          </cell>
        </row>
        <row r="3280">
          <cell r="D3280" t="str">
            <v>Eastern Washington</v>
          </cell>
          <cell r="E3280" t="str">
            <v>BSky</v>
          </cell>
        </row>
        <row r="3281">
          <cell r="D3281" t="str">
            <v>North Florida</v>
          </cell>
          <cell r="E3281" t="str">
            <v>ASun</v>
          </cell>
        </row>
        <row r="3282">
          <cell r="D3282" t="str">
            <v>Texas Southern</v>
          </cell>
          <cell r="E3282" t="str">
            <v>SWAC</v>
          </cell>
        </row>
        <row r="3283">
          <cell r="D3283" t="str">
            <v>Kennesaw St.</v>
          </cell>
          <cell r="E3283" t="str">
            <v>ASun</v>
          </cell>
        </row>
        <row r="3284">
          <cell r="D3284" t="str">
            <v>Western Illinois</v>
          </cell>
          <cell r="E3284" t="str">
            <v>Sum</v>
          </cell>
        </row>
        <row r="3285">
          <cell r="D3285" t="str">
            <v>LIU Brooklyn</v>
          </cell>
          <cell r="E3285" t="str">
            <v>NEC</v>
          </cell>
        </row>
        <row r="3286">
          <cell r="D3286" t="str">
            <v>Norfolk St.</v>
          </cell>
          <cell r="E3286" t="str">
            <v>MEAC</v>
          </cell>
        </row>
        <row r="3287">
          <cell r="D3287" t="str">
            <v>Binghamton</v>
          </cell>
          <cell r="E3287" t="str">
            <v>AE</v>
          </cell>
        </row>
        <row r="3288">
          <cell r="D3288" t="str">
            <v>Nicholls St.</v>
          </cell>
          <cell r="E3288" t="str">
            <v>Slnd</v>
          </cell>
        </row>
        <row r="3289">
          <cell r="D3289" t="str">
            <v>Jackson St.</v>
          </cell>
          <cell r="E3289" t="str">
            <v>SWAC</v>
          </cell>
        </row>
        <row r="3290">
          <cell r="D3290" t="str">
            <v>Sacred Heart</v>
          </cell>
          <cell r="E3290" t="str">
            <v>NEC</v>
          </cell>
        </row>
        <row r="3291">
          <cell r="D3291" t="str">
            <v>UNC Asheville</v>
          </cell>
          <cell r="E3291" t="str">
            <v>BSth</v>
          </cell>
        </row>
        <row r="3292">
          <cell r="D3292" t="str">
            <v>USC Upstate</v>
          </cell>
          <cell r="E3292" t="str">
            <v>ASun</v>
          </cell>
        </row>
        <row r="3293">
          <cell r="D3293" t="str">
            <v>Idaho St.</v>
          </cell>
          <cell r="E3293" t="str">
            <v>BSky</v>
          </cell>
        </row>
        <row r="3294">
          <cell r="D3294" t="str">
            <v>McNeese St.</v>
          </cell>
          <cell r="E3294" t="str">
            <v>Slnd</v>
          </cell>
        </row>
        <row r="3295">
          <cell r="D3295" t="str">
            <v>Louisiana Monroe</v>
          </cell>
          <cell r="E3295" t="str">
            <v>SB</v>
          </cell>
        </row>
        <row r="3296">
          <cell r="D3296" t="str">
            <v>Arkansas Little Rock</v>
          </cell>
          <cell r="E3296" t="str">
            <v>SB</v>
          </cell>
        </row>
        <row r="3297">
          <cell r="D3297" t="str">
            <v>Liberty</v>
          </cell>
          <cell r="E3297" t="str">
            <v>BSth</v>
          </cell>
        </row>
        <row r="3298">
          <cell r="D3298" t="str">
            <v>Lamar</v>
          </cell>
          <cell r="E3298" t="str">
            <v>Slnd</v>
          </cell>
        </row>
        <row r="3299">
          <cell r="D3299" t="str">
            <v>Brown</v>
          </cell>
          <cell r="E3299" t="str">
            <v>Ivy</v>
          </cell>
        </row>
        <row r="3300">
          <cell r="D3300" t="str">
            <v>Cal St. Bakersfield</v>
          </cell>
          <cell r="E3300" t="str">
            <v>ind</v>
          </cell>
        </row>
        <row r="3301">
          <cell r="D3301" t="str">
            <v>Pepperdine</v>
          </cell>
          <cell r="E3301" t="str">
            <v>WCC</v>
          </cell>
        </row>
        <row r="3302">
          <cell r="D3302" t="str">
            <v>High Point</v>
          </cell>
          <cell r="E3302" t="str">
            <v>BSth</v>
          </cell>
        </row>
        <row r="3303">
          <cell r="D3303" t="str">
            <v>Sacramento St.</v>
          </cell>
          <cell r="E3303" t="str">
            <v>BSky</v>
          </cell>
        </row>
        <row r="3304">
          <cell r="D3304" t="str">
            <v>Alabama St.</v>
          </cell>
          <cell r="E3304" t="str">
            <v>SWAC</v>
          </cell>
        </row>
        <row r="3305">
          <cell r="D3305" t="str">
            <v>Colgate</v>
          </cell>
          <cell r="E3305" t="str">
            <v>Pat</v>
          </cell>
        </row>
        <row r="3306">
          <cell r="D3306" t="str">
            <v>Navy</v>
          </cell>
          <cell r="E3306" t="str">
            <v>Pat</v>
          </cell>
        </row>
        <row r="3307">
          <cell r="D3307" t="str">
            <v>Bethune Cookman</v>
          </cell>
          <cell r="E3307" t="str">
            <v>MEAC</v>
          </cell>
        </row>
        <row r="3308">
          <cell r="D3308" t="str">
            <v>Charleston Southern</v>
          </cell>
          <cell r="E3308" t="str">
            <v>BSth</v>
          </cell>
        </row>
        <row r="3309">
          <cell r="D3309" t="str">
            <v>American</v>
          </cell>
          <cell r="E3309" t="str">
            <v>Pat</v>
          </cell>
        </row>
        <row r="3310">
          <cell r="D3310" t="str">
            <v>Albany</v>
          </cell>
          <cell r="E3310" t="str">
            <v>AE</v>
          </cell>
        </row>
        <row r="3311">
          <cell r="D3311" t="str">
            <v>Monmouth</v>
          </cell>
          <cell r="E3311" t="str">
            <v>NEC</v>
          </cell>
        </row>
        <row r="3312">
          <cell r="D3312" t="str">
            <v>Columbia</v>
          </cell>
          <cell r="E3312" t="str">
            <v>Ivy</v>
          </cell>
        </row>
        <row r="3313">
          <cell r="D3313" t="str">
            <v>Longwood</v>
          </cell>
          <cell r="E3313" t="str">
            <v>ind</v>
          </cell>
        </row>
        <row r="3314">
          <cell r="D3314" t="str">
            <v>UMKC</v>
          </cell>
          <cell r="E3314" t="str">
            <v>Sum</v>
          </cell>
        </row>
        <row r="3315">
          <cell r="D3315" t="str">
            <v>Georgia Southern</v>
          </cell>
          <cell r="E3315" t="str">
            <v>SC</v>
          </cell>
        </row>
        <row r="3316">
          <cell r="D3316" t="str">
            <v>Florida Gulf Coast</v>
          </cell>
          <cell r="E3316" t="str">
            <v>ASun</v>
          </cell>
        </row>
        <row r="3317">
          <cell r="D3317" t="str">
            <v>North Carolina A&amp;T</v>
          </cell>
          <cell r="E3317" t="str">
            <v>MEAC</v>
          </cell>
        </row>
        <row r="3318">
          <cell r="D3318" t="str">
            <v>Northwestern St.</v>
          </cell>
          <cell r="E3318" t="str">
            <v>Slnd</v>
          </cell>
        </row>
        <row r="3319">
          <cell r="D3319" t="str">
            <v>Central Arkansas</v>
          </cell>
          <cell r="E3319" t="str">
            <v>Slnd</v>
          </cell>
        </row>
        <row r="3320">
          <cell r="D3320" t="str">
            <v>Fordham</v>
          </cell>
          <cell r="E3320" t="str">
            <v>A10</v>
          </cell>
        </row>
        <row r="3321">
          <cell r="D3321" t="str">
            <v>FIU</v>
          </cell>
          <cell r="E3321" t="str">
            <v>SB</v>
          </cell>
        </row>
        <row r="3322">
          <cell r="D3322" t="str">
            <v>Savannah St.</v>
          </cell>
          <cell r="E3322" t="str">
            <v>ind</v>
          </cell>
        </row>
        <row r="3323">
          <cell r="D3323" t="str">
            <v>Penn</v>
          </cell>
          <cell r="E3323" t="str">
            <v>Ivy</v>
          </cell>
        </row>
        <row r="3324">
          <cell r="D3324" t="str">
            <v>Central Connecticut</v>
          </cell>
          <cell r="E3324" t="str">
            <v>NEC</v>
          </cell>
        </row>
        <row r="3325">
          <cell r="D3325" t="str">
            <v>Prairie View A&amp;M</v>
          </cell>
          <cell r="E3325" t="str">
            <v>SWAC</v>
          </cell>
        </row>
        <row r="3326">
          <cell r="D3326" t="str">
            <v>St. Francis NY</v>
          </cell>
          <cell r="E3326" t="str">
            <v>NEC</v>
          </cell>
        </row>
        <row r="3327">
          <cell r="D3327" t="str">
            <v>Hartford</v>
          </cell>
          <cell r="E3327" t="str">
            <v>AE</v>
          </cell>
        </row>
        <row r="3328">
          <cell r="D3328" t="str">
            <v>Southeast Missouri St.</v>
          </cell>
          <cell r="E3328" t="str">
            <v>OVC</v>
          </cell>
        </row>
        <row r="3329">
          <cell r="D3329" t="str">
            <v>St. Francis PA</v>
          </cell>
          <cell r="E3329" t="str">
            <v>NEC</v>
          </cell>
        </row>
        <row r="3330">
          <cell r="D3330" t="str">
            <v>New Orleans</v>
          </cell>
          <cell r="E3330" t="str">
            <v>SB</v>
          </cell>
        </row>
        <row r="3331">
          <cell r="D3331" t="str">
            <v>Fairleigh Dickinson</v>
          </cell>
          <cell r="E3331" t="str">
            <v>NEC</v>
          </cell>
        </row>
        <row r="3332">
          <cell r="D3332" t="str">
            <v>VMI</v>
          </cell>
          <cell r="E3332" t="str">
            <v>BSth</v>
          </cell>
        </row>
        <row r="3333">
          <cell r="D3333" t="str">
            <v>Centenary</v>
          </cell>
          <cell r="E3333" t="str">
            <v>Sum</v>
          </cell>
        </row>
        <row r="3334">
          <cell r="D3334" t="str">
            <v>Maryland Eastern Shore</v>
          </cell>
          <cell r="E3334" t="str">
            <v>MEAC</v>
          </cell>
        </row>
        <row r="3335">
          <cell r="D3335" t="str">
            <v>Texas Pan American</v>
          </cell>
          <cell r="E3335" t="str">
            <v>GWC</v>
          </cell>
        </row>
        <row r="3336">
          <cell r="D3336" t="str">
            <v>Houston Baptist</v>
          </cell>
          <cell r="E3336" t="str">
            <v>GWC</v>
          </cell>
        </row>
        <row r="3337">
          <cell r="D3337" t="str">
            <v>UMBC</v>
          </cell>
          <cell r="E3337" t="str">
            <v>AE</v>
          </cell>
        </row>
        <row r="3338">
          <cell r="D3338" t="str">
            <v>Coppin St.</v>
          </cell>
          <cell r="E3338" t="str">
            <v>MEAC</v>
          </cell>
        </row>
        <row r="3339">
          <cell r="D3339" t="str">
            <v>Southern Utah</v>
          </cell>
          <cell r="E3339" t="str">
            <v>Sum</v>
          </cell>
        </row>
        <row r="3340">
          <cell r="D3340" t="str">
            <v>Toledo</v>
          </cell>
          <cell r="E3340" t="str">
            <v>MAC</v>
          </cell>
        </row>
        <row r="3341">
          <cell r="D3341" t="str">
            <v>Utah Valley</v>
          </cell>
          <cell r="E3341" t="str">
            <v>GWC</v>
          </cell>
        </row>
        <row r="3342">
          <cell r="D3342" t="str">
            <v>Alabama A&amp;M</v>
          </cell>
          <cell r="E3342" t="str">
            <v>SWAC</v>
          </cell>
        </row>
        <row r="3343">
          <cell r="D3343" t="str">
            <v>Mississippi Valley St.</v>
          </cell>
          <cell r="E3343" t="str">
            <v>SWAC</v>
          </cell>
        </row>
        <row r="3344">
          <cell r="D3344" t="str">
            <v>Presbyterian</v>
          </cell>
          <cell r="E3344" t="str">
            <v>BSth</v>
          </cell>
        </row>
        <row r="3345">
          <cell r="D3345" t="str">
            <v>Winston Salem St.</v>
          </cell>
          <cell r="E3345" t="str">
            <v>ind</v>
          </cell>
        </row>
        <row r="3346">
          <cell r="D3346" t="str">
            <v>Gardner Webb</v>
          </cell>
          <cell r="E3346" t="str">
            <v>BSth</v>
          </cell>
        </row>
        <row r="3347">
          <cell r="D3347" t="str">
            <v>Stetson</v>
          </cell>
          <cell r="E3347" t="str">
            <v>ASun</v>
          </cell>
        </row>
        <row r="3348">
          <cell r="D3348" t="str">
            <v>Florida A&amp;M</v>
          </cell>
          <cell r="E3348" t="str">
            <v>MEAC</v>
          </cell>
        </row>
        <row r="3349">
          <cell r="D3349" t="str">
            <v>Tennessee Martin</v>
          </cell>
          <cell r="E3349" t="str">
            <v>OVC</v>
          </cell>
        </row>
        <row r="3350">
          <cell r="D3350" t="str">
            <v>Wagner</v>
          </cell>
          <cell r="E3350" t="str">
            <v>NEC</v>
          </cell>
        </row>
        <row r="3351">
          <cell r="D3351" t="str">
            <v>Marist</v>
          </cell>
          <cell r="E3351" t="str">
            <v>MAAC</v>
          </cell>
        </row>
        <row r="3352">
          <cell r="D3352" t="str">
            <v>Howard</v>
          </cell>
          <cell r="E3352" t="str">
            <v>MEAC</v>
          </cell>
        </row>
        <row r="3353">
          <cell r="D3353" t="str">
            <v>NJIT</v>
          </cell>
          <cell r="E3353" t="str">
            <v>GWC</v>
          </cell>
        </row>
        <row r="3354">
          <cell r="D3354" t="str">
            <v>North Carolina Central</v>
          </cell>
          <cell r="E3354" t="str">
            <v>ind</v>
          </cell>
        </row>
        <row r="3355">
          <cell r="D3355" t="str">
            <v>SIU Edwardsville</v>
          </cell>
          <cell r="E3355" t="str">
            <v>ind</v>
          </cell>
        </row>
        <row r="3356">
          <cell r="D3356" t="str">
            <v>Dartmouth</v>
          </cell>
          <cell r="E3356" t="str">
            <v>Ivy</v>
          </cell>
        </row>
        <row r="3357">
          <cell r="D3357" t="str">
            <v>Chicago St.</v>
          </cell>
          <cell r="E3357" t="str">
            <v>GWC</v>
          </cell>
        </row>
        <row r="3358">
          <cell r="D3358" t="str">
            <v>North Dakota</v>
          </cell>
          <cell r="E3358" t="str">
            <v>GWC</v>
          </cell>
        </row>
        <row r="3359">
          <cell r="D3359" t="str">
            <v>Grambling St.</v>
          </cell>
          <cell r="E3359" t="str">
            <v>SWAC</v>
          </cell>
        </row>
        <row r="3360">
          <cell r="D3360" t="str">
            <v>Southern</v>
          </cell>
          <cell r="E3360" t="str">
            <v>SWAC</v>
          </cell>
        </row>
        <row r="3361">
          <cell r="D3361" t="str">
            <v>Bryant</v>
          </cell>
          <cell r="E3361" t="str">
            <v>NEC</v>
          </cell>
        </row>
        <row r="3362">
          <cell r="D3362" t="str">
            <v>Alcorn St.</v>
          </cell>
          <cell r="E3362" t="str">
            <v>SWAC</v>
          </cell>
        </row>
        <row r="3363">
          <cell r="D3363" t="str">
            <v>Kentucky</v>
          </cell>
          <cell r="E3363" t="str">
            <v>SEC</v>
          </cell>
        </row>
        <row r="3364">
          <cell r="D3364" t="str">
            <v>Ohio St.</v>
          </cell>
          <cell r="E3364" t="str">
            <v>B10</v>
          </cell>
        </row>
        <row r="3365">
          <cell r="D3365" t="str">
            <v>Michigan St.</v>
          </cell>
          <cell r="E3365" t="str">
            <v>B10</v>
          </cell>
        </row>
        <row r="3366">
          <cell r="D3366" t="str">
            <v>Kansas</v>
          </cell>
          <cell r="E3366" t="str">
            <v>B12</v>
          </cell>
        </row>
        <row r="3367">
          <cell r="D3367" t="str">
            <v>Syracuse</v>
          </cell>
          <cell r="E3367" t="str">
            <v>BE</v>
          </cell>
        </row>
        <row r="3368">
          <cell r="D3368" t="str">
            <v>North Carolina</v>
          </cell>
          <cell r="E3368" t="str">
            <v>ACC</v>
          </cell>
        </row>
        <row r="3369">
          <cell r="D3369" t="str">
            <v>Missouri</v>
          </cell>
          <cell r="E3369" t="str">
            <v>B12</v>
          </cell>
        </row>
        <row r="3370">
          <cell r="D3370" t="str">
            <v>Wisconsin</v>
          </cell>
          <cell r="E3370" t="str">
            <v>B10</v>
          </cell>
        </row>
        <row r="3371">
          <cell r="D3371" t="str">
            <v>Indiana</v>
          </cell>
          <cell r="E3371" t="str">
            <v>B10</v>
          </cell>
        </row>
        <row r="3372">
          <cell r="D3372" t="str">
            <v>Florida</v>
          </cell>
          <cell r="E3372" t="str">
            <v>SEC</v>
          </cell>
        </row>
        <row r="3373">
          <cell r="D3373" t="str">
            <v>Wichita St.</v>
          </cell>
          <cell r="E3373" t="str">
            <v>MVC</v>
          </cell>
        </row>
        <row r="3374">
          <cell r="D3374" t="str">
            <v>Memphis</v>
          </cell>
          <cell r="E3374" t="str">
            <v>CUSA</v>
          </cell>
        </row>
        <row r="3375">
          <cell r="D3375" t="str">
            <v>Baylor</v>
          </cell>
          <cell r="E3375" t="str">
            <v>B12</v>
          </cell>
        </row>
        <row r="3376">
          <cell r="D3376" t="str">
            <v>Saint Louis</v>
          </cell>
          <cell r="E3376" t="str">
            <v>A10</v>
          </cell>
        </row>
        <row r="3377">
          <cell r="D3377" t="str">
            <v>Georgetown</v>
          </cell>
          <cell r="E3377" t="str">
            <v>BE</v>
          </cell>
        </row>
        <row r="3378">
          <cell r="D3378" t="str">
            <v>Vanderbilt</v>
          </cell>
          <cell r="E3378" t="str">
            <v>SEC</v>
          </cell>
        </row>
        <row r="3379">
          <cell r="D3379" t="str">
            <v>Louisville</v>
          </cell>
          <cell r="E3379" t="str">
            <v>BE</v>
          </cell>
        </row>
        <row r="3380">
          <cell r="D3380" t="str">
            <v>Marquette</v>
          </cell>
          <cell r="E3380" t="str">
            <v>BE</v>
          </cell>
        </row>
        <row r="3381">
          <cell r="D3381" t="str">
            <v>Duke</v>
          </cell>
          <cell r="E3381" t="str">
            <v>ACC</v>
          </cell>
        </row>
        <row r="3382">
          <cell r="D3382" t="str">
            <v>New Mexico</v>
          </cell>
          <cell r="E3382" t="str">
            <v>MWC</v>
          </cell>
        </row>
        <row r="3383">
          <cell r="D3383" t="str">
            <v>Gonzaga</v>
          </cell>
          <cell r="E3383" t="str">
            <v>WCC</v>
          </cell>
        </row>
        <row r="3384">
          <cell r="D3384" t="str">
            <v>Michigan</v>
          </cell>
          <cell r="E3384" t="str">
            <v>B10</v>
          </cell>
        </row>
        <row r="3385">
          <cell r="D3385" t="str">
            <v>Kansas St.</v>
          </cell>
          <cell r="E3385" t="str">
            <v>B12</v>
          </cell>
        </row>
        <row r="3386">
          <cell r="D3386" t="str">
            <v>Florida St.</v>
          </cell>
          <cell r="E3386" t="str">
            <v>ACC</v>
          </cell>
        </row>
        <row r="3387">
          <cell r="D3387" t="str">
            <v>Belmont</v>
          </cell>
          <cell r="E3387" t="str">
            <v>ASun</v>
          </cell>
        </row>
        <row r="3388">
          <cell r="D3388" t="str">
            <v>Iowa St.</v>
          </cell>
          <cell r="E3388" t="str">
            <v>B12</v>
          </cell>
        </row>
        <row r="3389">
          <cell r="D3389" t="str">
            <v>Alabama</v>
          </cell>
          <cell r="E3389" t="str">
            <v>SEC</v>
          </cell>
        </row>
        <row r="3390">
          <cell r="D3390" t="str">
            <v>Creighton</v>
          </cell>
          <cell r="E3390" t="str">
            <v>MVC</v>
          </cell>
        </row>
        <row r="3391">
          <cell r="D3391" t="str">
            <v>California</v>
          </cell>
          <cell r="E3391" t="str">
            <v>P12</v>
          </cell>
        </row>
        <row r="3392">
          <cell r="D3392" t="str">
            <v>Purdue</v>
          </cell>
          <cell r="E3392" t="str">
            <v>B10</v>
          </cell>
        </row>
        <row r="3393">
          <cell r="D3393" t="str">
            <v>Cincinnati</v>
          </cell>
          <cell r="E3393" t="str">
            <v>BE</v>
          </cell>
        </row>
        <row r="3394">
          <cell r="D3394" t="str">
            <v>Texas</v>
          </cell>
          <cell r="E3394" t="str">
            <v>B12</v>
          </cell>
        </row>
        <row r="3395">
          <cell r="D3395" t="str">
            <v>Virginia</v>
          </cell>
          <cell r="E3395" t="str">
            <v>ACC</v>
          </cell>
        </row>
        <row r="3396">
          <cell r="D3396" t="str">
            <v>Saint Mary's</v>
          </cell>
          <cell r="E3396" t="str">
            <v>WCC</v>
          </cell>
        </row>
        <row r="3397">
          <cell r="D3397" t="str">
            <v>Murray St.</v>
          </cell>
          <cell r="E3397" t="str">
            <v>OVC</v>
          </cell>
        </row>
        <row r="3398">
          <cell r="D3398" t="str">
            <v>Long Beach St.</v>
          </cell>
          <cell r="E3398" t="str">
            <v>BW</v>
          </cell>
        </row>
        <row r="3399">
          <cell r="D3399" t="str">
            <v>UNLV</v>
          </cell>
          <cell r="E3399" t="str">
            <v>MWC</v>
          </cell>
        </row>
        <row r="3400">
          <cell r="D3400" t="str">
            <v>Connecticut</v>
          </cell>
          <cell r="E3400" t="str">
            <v>BE</v>
          </cell>
        </row>
        <row r="3401">
          <cell r="D3401" t="str">
            <v>Temple</v>
          </cell>
          <cell r="E3401" t="str">
            <v>A10</v>
          </cell>
        </row>
        <row r="3402">
          <cell r="D3402" t="str">
            <v>Stanford</v>
          </cell>
          <cell r="E3402" t="str">
            <v>P12</v>
          </cell>
        </row>
        <row r="3403">
          <cell r="D3403" t="str">
            <v>Harvard</v>
          </cell>
          <cell r="E3403" t="str">
            <v>Ivy</v>
          </cell>
        </row>
        <row r="3404">
          <cell r="D3404" t="str">
            <v>Notre Dame</v>
          </cell>
          <cell r="E3404" t="str">
            <v>BE</v>
          </cell>
        </row>
        <row r="3405">
          <cell r="D3405" t="str">
            <v>North Carolina St.</v>
          </cell>
          <cell r="E3405" t="str">
            <v>ACC</v>
          </cell>
        </row>
        <row r="3406">
          <cell r="D3406" t="str">
            <v>West Virginia</v>
          </cell>
          <cell r="E3406" t="str">
            <v>BE</v>
          </cell>
        </row>
        <row r="3407">
          <cell r="D3407" t="str">
            <v>Drexel</v>
          </cell>
          <cell r="E3407" t="str">
            <v>CAA</v>
          </cell>
        </row>
        <row r="3408">
          <cell r="D3408" t="str">
            <v>VCU</v>
          </cell>
          <cell r="E3408" t="str">
            <v>CAA</v>
          </cell>
        </row>
        <row r="3409">
          <cell r="D3409" t="str">
            <v>Miami FL</v>
          </cell>
          <cell r="E3409" t="str">
            <v>ACC</v>
          </cell>
        </row>
        <row r="3410">
          <cell r="D3410" t="str">
            <v>South Florida</v>
          </cell>
          <cell r="E3410" t="str">
            <v>BE</v>
          </cell>
        </row>
        <row r="3411">
          <cell r="D3411" t="str">
            <v>Middle Tennessee</v>
          </cell>
          <cell r="E3411" t="str">
            <v>SB</v>
          </cell>
        </row>
        <row r="3412">
          <cell r="D3412" t="str">
            <v>BYU</v>
          </cell>
          <cell r="E3412" t="str">
            <v>WCC</v>
          </cell>
        </row>
        <row r="3413">
          <cell r="D3413" t="str">
            <v>Arizona</v>
          </cell>
          <cell r="E3413" t="str">
            <v>P12</v>
          </cell>
        </row>
        <row r="3414">
          <cell r="D3414" t="str">
            <v>Minnesota</v>
          </cell>
          <cell r="E3414" t="str">
            <v>B10</v>
          </cell>
        </row>
        <row r="3415">
          <cell r="D3415" t="str">
            <v>Xavier</v>
          </cell>
          <cell r="E3415" t="str">
            <v>A10</v>
          </cell>
        </row>
        <row r="3416">
          <cell r="D3416" t="str">
            <v>Iona</v>
          </cell>
          <cell r="E3416" t="str">
            <v>MAAC</v>
          </cell>
        </row>
        <row r="3417">
          <cell r="D3417" t="str">
            <v>Seton Hall</v>
          </cell>
          <cell r="E3417" t="str">
            <v>BE</v>
          </cell>
        </row>
        <row r="3418">
          <cell r="D3418" t="str">
            <v>Washington</v>
          </cell>
          <cell r="E3418" t="str">
            <v>P12</v>
          </cell>
        </row>
        <row r="3419">
          <cell r="D3419" t="str">
            <v>Ohio</v>
          </cell>
          <cell r="E3419" t="str">
            <v>MAC</v>
          </cell>
        </row>
        <row r="3420">
          <cell r="D3420" t="str">
            <v>UCLA</v>
          </cell>
          <cell r="E3420" t="str">
            <v>P12</v>
          </cell>
        </row>
        <row r="3421">
          <cell r="D3421" t="str">
            <v>Oregon</v>
          </cell>
          <cell r="E3421" t="str">
            <v>P12</v>
          </cell>
        </row>
        <row r="3422">
          <cell r="D3422" t="str">
            <v>St. Bonaventure</v>
          </cell>
          <cell r="E3422" t="str">
            <v>A10</v>
          </cell>
        </row>
        <row r="3423">
          <cell r="D3423" t="str">
            <v>South Dakota St.</v>
          </cell>
          <cell r="E3423" t="str">
            <v>Sum</v>
          </cell>
        </row>
        <row r="3424">
          <cell r="D3424" t="str">
            <v>La Salle</v>
          </cell>
          <cell r="E3424" t="str">
            <v>A10</v>
          </cell>
        </row>
        <row r="3425">
          <cell r="D3425" t="str">
            <v>Tennessee</v>
          </cell>
          <cell r="E3425" t="str">
            <v>SEC</v>
          </cell>
        </row>
        <row r="3426">
          <cell r="D3426" t="str">
            <v>Pittsburgh</v>
          </cell>
          <cell r="E3426" t="str">
            <v>BE</v>
          </cell>
        </row>
        <row r="3427">
          <cell r="D3427" t="str">
            <v>New Mexico St.</v>
          </cell>
          <cell r="E3427" t="str">
            <v>WAC</v>
          </cell>
        </row>
        <row r="3428">
          <cell r="D3428" t="str">
            <v>San Diego St.</v>
          </cell>
          <cell r="E3428" t="str">
            <v>MWC</v>
          </cell>
        </row>
        <row r="3429">
          <cell r="D3429" t="str">
            <v>Saint Joseph's</v>
          </cell>
          <cell r="E3429" t="str">
            <v>A10</v>
          </cell>
        </row>
        <row r="3430">
          <cell r="D3430" t="str">
            <v>Southern Miss</v>
          </cell>
          <cell r="E3430" t="str">
            <v>CUSA</v>
          </cell>
        </row>
        <row r="3431">
          <cell r="D3431" t="str">
            <v>Dayton</v>
          </cell>
          <cell r="E3431" t="str">
            <v>A10</v>
          </cell>
        </row>
        <row r="3432">
          <cell r="D3432" t="str">
            <v>Akron</v>
          </cell>
          <cell r="E3432" t="str">
            <v>MAC</v>
          </cell>
        </row>
        <row r="3433">
          <cell r="D3433" t="str">
            <v>Davidson</v>
          </cell>
          <cell r="E3433" t="str">
            <v>SC</v>
          </cell>
        </row>
        <row r="3434">
          <cell r="D3434" t="str">
            <v>Northwestern</v>
          </cell>
          <cell r="E3434" t="str">
            <v>B10</v>
          </cell>
        </row>
        <row r="3435">
          <cell r="D3435" t="str">
            <v>Denver</v>
          </cell>
          <cell r="E3435" t="str">
            <v>SB</v>
          </cell>
        </row>
        <row r="3436">
          <cell r="D3436" t="str">
            <v>Massachusetts</v>
          </cell>
          <cell r="E3436" t="str">
            <v>A10</v>
          </cell>
        </row>
        <row r="3437">
          <cell r="D3437" t="str">
            <v>Northern Iowa</v>
          </cell>
          <cell r="E3437" t="str">
            <v>MVC</v>
          </cell>
        </row>
        <row r="3438">
          <cell r="D3438" t="str">
            <v>Illinois</v>
          </cell>
          <cell r="E3438" t="str">
            <v>B10</v>
          </cell>
        </row>
        <row r="3439">
          <cell r="D3439" t="str">
            <v>Mississippi St.</v>
          </cell>
          <cell r="E3439" t="str">
            <v>SEC</v>
          </cell>
        </row>
        <row r="3440">
          <cell r="D3440" t="str">
            <v>Marshall</v>
          </cell>
          <cell r="E3440" t="str">
            <v>CUSA</v>
          </cell>
        </row>
        <row r="3441">
          <cell r="D3441" t="str">
            <v>Lehigh</v>
          </cell>
          <cell r="E3441" t="str">
            <v>Pat</v>
          </cell>
        </row>
        <row r="3442">
          <cell r="D3442" t="str">
            <v>Cleveland St.</v>
          </cell>
          <cell r="E3442" t="str">
            <v>Horz</v>
          </cell>
        </row>
        <row r="3443">
          <cell r="D3443" t="str">
            <v>Colorado</v>
          </cell>
          <cell r="E3443" t="str">
            <v>P12</v>
          </cell>
        </row>
        <row r="3444">
          <cell r="D3444" t="str">
            <v>Clemson</v>
          </cell>
          <cell r="E3444" t="str">
            <v>ACC</v>
          </cell>
        </row>
        <row r="3445">
          <cell r="D3445" t="str">
            <v>Virginia Tech</v>
          </cell>
          <cell r="E3445" t="str">
            <v>ACC</v>
          </cell>
        </row>
        <row r="3446">
          <cell r="D3446" t="str">
            <v>Georgia St.</v>
          </cell>
          <cell r="E3446" t="str">
            <v>CAA</v>
          </cell>
        </row>
        <row r="3447">
          <cell r="D3447" t="str">
            <v>Villanova</v>
          </cell>
          <cell r="E3447" t="str">
            <v>BE</v>
          </cell>
        </row>
        <row r="3448">
          <cell r="D3448" t="str">
            <v>Missouri St.</v>
          </cell>
          <cell r="E3448" t="str">
            <v>MVC</v>
          </cell>
        </row>
        <row r="3449">
          <cell r="D3449" t="str">
            <v>Oregon St.</v>
          </cell>
          <cell r="E3449" t="str">
            <v>P12</v>
          </cell>
        </row>
        <row r="3450">
          <cell r="D3450" t="str">
            <v>Colorado St.</v>
          </cell>
          <cell r="E3450" t="str">
            <v>MWC</v>
          </cell>
        </row>
        <row r="3451">
          <cell r="D3451" t="str">
            <v>Bucknell</v>
          </cell>
          <cell r="E3451" t="str">
            <v>Pat</v>
          </cell>
        </row>
        <row r="3452">
          <cell r="D3452" t="str">
            <v>Wyoming</v>
          </cell>
          <cell r="E3452" t="str">
            <v>MWC</v>
          </cell>
        </row>
        <row r="3453">
          <cell r="D3453" t="str">
            <v>Oral Roberts</v>
          </cell>
          <cell r="E3453" t="str">
            <v>Sum</v>
          </cell>
        </row>
        <row r="3454">
          <cell r="D3454" t="str">
            <v>Buffalo</v>
          </cell>
          <cell r="E3454" t="str">
            <v>MAC</v>
          </cell>
        </row>
        <row r="3455">
          <cell r="D3455" t="str">
            <v>Illinois St.</v>
          </cell>
          <cell r="E3455" t="str">
            <v>MVC</v>
          </cell>
        </row>
        <row r="3456">
          <cell r="D3456" t="str">
            <v>Tulsa</v>
          </cell>
          <cell r="E3456" t="str">
            <v>CUSA</v>
          </cell>
        </row>
        <row r="3457">
          <cell r="D3457" t="str">
            <v>Mississippi</v>
          </cell>
          <cell r="E3457" t="str">
            <v>SEC</v>
          </cell>
        </row>
        <row r="3458">
          <cell r="D3458" t="str">
            <v>Mercer</v>
          </cell>
          <cell r="E3458" t="str">
            <v>ASun</v>
          </cell>
        </row>
        <row r="3459">
          <cell r="D3459" t="str">
            <v>Oklahoma St.</v>
          </cell>
          <cell r="E3459" t="str">
            <v>B12</v>
          </cell>
        </row>
        <row r="3460">
          <cell r="D3460" t="str">
            <v>LSU</v>
          </cell>
          <cell r="E3460" t="str">
            <v>SEC</v>
          </cell>
        </row>
        <row r="3461">
          <cell r="D3461" t="str">
            <v>Washington St.</v>
          </cell>
          <cell r="E3461" t="str">
            <v>P12</v>
          </cell>
        </row>
        <row r="3462">
          <cell r="D3462" t="str">
            <v>Princeton</v>
          </cell>
          <cell r="E3462" t="str">
            <v>Ivy</v>
          </cell>
        </row>
        <row r="3463">
          <cell r="D3463" t="str">
            <v>Iowa</v>
          </cell>
          <cell r="E3463" t="str">
            <v>B10</v>
          </cell>
        </row>
        <row r="3464">
          <cell r="D3464" t="str">
            <v>Wagner</v>
          </cell>
          <cell r="E3464" t="str">
            <v>NEC</v>
          </cell>
        </row>
        <row r="3465">
          <cell r="D3465" t="str">
            <v>UCF</v>
          </cell>
          <cell r="E3465" t="str">
            <v>CUSA</v>
          </cell>
        </row>
        <row r="3466">
          <cell r="D3466" t="str">
            <v>Montana</v>
          </cell>
          <cell r="E3466" t="str">
            <v>BSky</v>
          </cell>
        </row>
        <row r="3467">
          <cell r="D3467" t="str">
            <v>Oklahoma</v>
          </cell>
          <cell r="E3467" t="str">
            <v>B12</v>
          </cell>
        </row>
        <row r="3468">
          <cell r="D3468" t="str">
            <v>Nevada</v>
          </cell>
          <cell r="E3468" t="str">
            <v>WAC</v>
          </cell>
        </row>
        <row r="3469">
          <cell r="D3469" t="str">
            <v>UC Santa Barbara</v>
          </cell>
          <cell r="E3469" t="str">
            <v>BW</v>
          </cell>
        </row>
        <row r="3470">
          <cell r="D3470" t="str">
            <v>Lamar</v>
          </cell>
          <cell r="E3470" t="str">
            <v>Slnd</v>
          </cell>
        </row>
        <row r="3471">
          <cell r="D3471" t="str">
            <v>Richmond</v>
          </cell>
          <cell r="E3471" t="str">
            <v>A10</v>
          </cell>
        </row>
        <row r="3472">
          <cell r="D3472" t="str">
            <v>George Mason</v>
          </cell>
          <cell r="E3472" t="str">
            <v>CAA</v>
          </cell>
        </row>
        <row r="3473">
          <cell r="D3473" t="str">
            <v>Old Dominion</v>
          </cell>
          <cell r="E3473" t="str">
            <v>CAA</v>
          </cell>
        </row>
        <row r="3474">
          <cell r="D3474" t="str">
            <v>Georgia</v>
          </cell>
          <cell r="E3474" t="str">
            <v>SEC</v>
          </cell>
        </row>
        <row r="3475">
          <cell r="D3475" t="str">
            <v>Fairfield</v>
          </cell>
          <cell r="E3475" t="str">
            <v>MAAC</v>
          </cell>
        </row>
        <row r="3476">
          <cell r="D3476" t="str">
            <v>UNC Asheville</v>
          </cell>
          <cell r="E3476" t="str">
            <v>BSth</v>
          </cell>
        </row>
        <row r="3477">
          <cell r="D3477" t="str">
            <v>Detroit</v>
          </cell>
          <cell r="E3477" t="str">
            <v>Horz</v>
          </cell>
        </row>
        <row r="3478">
          <cell r="D3478" t="str">
            <v>Butler</v>
          </cell>
          <cell r="E3478" t="str">
            <v>Horz</v>
          </cell>
        </row>
        <row r="3479">
          <cell r="D3479" t="str">
            <v>Kent St.</v>
          </cell>
          <cell r="E3479" t="str">
            <v>MAC</v>
          </cell>
        </row>
        <row r="3480">
          <cell r="D3480" t="str">
            <v>Vermont</v>
          </cell>
          <cell r="E3480" t="str">
            <v>AE</v>
          </cell>
        </row>
        <row r="3481">
          <cell r="D3481" t="str">
            <v>Evansville</v>
          </cell>
          <cell r="E3481" t="str">
            <v>MVC</v>
          </cell>
        </row>
        <row r="3482">
          <cell r="D3482" t="str">
            <v>Rutgers</v>
          </cell>
          <cell r="E3482" t="str">
            <v>BE</v>
          </cell>
        </row>
        <row r="3483">
          <cell r="D3483" t="str">
            <v>UT Arlington</v>
          </cell>
          <cell r="E3483" t="str">
            <v>Slnd</v>
          </cell>
        </row>
        <row r="3484">
          <cell r="D3484" t="str">
            <v>Texas A&amp;M</v>
          </cell>
          <cell r="E3484" t="str">
            <v>B12</v>
          </cell>
        </row>
        <row r="3485">
          <cell r="D3485" t="str">
            <v>Robert Morris</v>
          </cell>
          <cell r="E3485" t="str">
            <v>NEC</v>
          </cell>
        </row>
        <row r="3486">
          <cell r="D3486" t="str">
            <v>Duquesne</v>
          </cell>
          <cell r="E3486" t="str">
            <v>A10</v>
          </cell>
        </row>
        <row r="3487">
          <cell r="D3487" t="str">
            <v>Utah St.</v>
          </cell>
          <cell r="E3487" t="str">
            <v>WAC</v>
          </cell>
        </row>
        <row r="3488">
          <cell r="D3488" t="str">
            <v>Providence</v>
          </cell>
          <cell r="E3488" t="str">
            <v>BE</v>
          </cell>
        </row>
        <row r="3489">
          <cell r="D3489" t="str">
            <v>Arkansas</v>
          </cell>
          <cell r="E3489" t="str">
            <v>SEC</v>
          </cell>
        </row>
        <row r="3490">
          <cell r="D3490" t="str">
            <v>Manhattan</v>
          </cell>
          <cell r="E3490" t="str">
            <v>MAAC</v>
          </cell>
        </row>
        <row r="3491">
          <cell r="D3491" t="str">
            <v>Loyola MD</v>
          </cell>
          <cell r="E3491" t="str">
            <v>MAAC</v>
          </cell>
        </row>
        <row r="3492">
          <cell r="D3492" t="str">
            <v>UAB</v>
          </cell>
          <cell r="E3492" t="str">
            <v>CUSA</v>
          </cell>
        </row>
        <row r="3493">
          <cell r="D3493" t="str">
            <v>Weber St.</v>
          </cell>
          <cell r="E3493" t="str">
            <v>BSky</v>
          </cell>
        </row>
        <row r="3494">
          <cell r="D3494" t="str">
            <v>Bowling Green</v>
          </cell>
          <cell r="E3494" t="str">
            <v>MAC</v>
          </cell>
        </row>
        <row r="3495">
          <cell r="D3495" t="str">
            <v>Penn St.</v>
          </cell>
          <cell r="E3495" t="str">
            <v>B10</v>
          </cell>
        </row>
        <row r="3496">
          <cell r="D3496" t="str">
            <v>Maryland</v>
          </cell>
          <cell r="E3496" t="str">
            <v>ACC</v>
          </cell>
        </row>
        <row r="3497">
          <cell r="D3497" t="str">
            <v>East Carolina</v>
          </cell>
          <cell r="E3497" t="str">
            <v>CUSA</v>
          </cell>
        </row>
        <row r="3498">
          <cell r="D3498" t="str">
            <v>USC Upstate</v>
          </cell>
          <cell r="E3498" t="str">
            <v>ASun</v>
          </cell>
        </row>
        <row r="3499">
          <cell r="D3499" t="str">
            <v>Indiana St.</v>
          </cell>
          <cell r="E3499" t="str">
            <v>MVC</v>
          </cell>
        </row>
        <row r="3500">
          <cell r="D3500" t="str">
            <v>Valparaiso</v>
          </cell>
          <cell r="E3500" t="str">
            <v>Horz</v>
          </cell>
        </row>
        <row r="3501">
          <cell r="D3501" t="str">
            <v>Penn</v>
          </cell>
          <cell r="E3501" t="str">
            <v>Ivy</v>
          </cell>
        </row>
        <row r="3502">
          <cell r="D3502" t="str">
            <v>Loyola Marymount</v>
          </cell>
          <cell r="E3502" t="str">
            <v>WCC</v>
          </cell>
        </row>
        <row r="3503">
          <cell r="D3503" t="str">
            <v>Drake</v>
          </cell>
          <cell r="E3503" t="str">
            <v>MVC</v>
          </cell>
        </row>
        <row r="3504">
          <cell r="D3504" t="str">
            <v>Stony Brook</v>
          </cell>
          <cell r="E3504" t="str">
            <v>AE</v>
          </cell>
        </row>
        <row r="3505">
          <cell r="D3505" t="str">
            <v>UTEP</v>
          </cell>
          <cell r="E3505" t="str">
            <v>CUSA</v>
          </cell>
        </row>
        <row r="3506">
          <cell r="D3506" t="str">
            <v>Milwaukee</v>
          </cell>
          <cell r="E3506" t="str">
            <v>Horz</v>
          </cell>
        </row>
        <row r="3507">
          <cell r="D3507" t="str">
            <v>San Francisco</v>
          </cell>
          <cell r="E3507" t="str">
            <v>WCC</v>
          </cell>
        </row>
        <row r="3508">
          <cell r="D3508" t="str">
            <v>East Tennessee St.</v>
          </cell>
          <cell r="E3508" t="str">
            <v>ASun</v>
          </cell>
        </row>
        <row r="3509">
          <cell r="D3509" t="str">
            <v>Auburn</v>
          </cell>
          <cell r="E3509" t="str">
            <v>SEC</v>
          </cell>
        </row>
        <row r="3510">
          <cell r="D3510" t="str">
            <v>Rice</v>
          </cell>
          <cell r="E3510" t="str">
            <v>CUSA</v>
          </cell>
        </row>
        <row r="3511">
          <cell r="D3511" t="str">
            <v>Oakland</v>
          </cell>
          <cell r="E3511" t="str">
            <v>Sum</v>
          </cell>
        </row>
        <row r="3512">
          <cell r="D3512" t="str">
            <v>DePaul</v>
          </cell>
          <cell r="E3512" t="str">
            <v>BE</v>
          </cell>
        </row>
        <row r="3513">
          <cell r="D3513" t="str">
            <v>Charlotte</v>
          </cell>
          <cell r="E3513" t="str">
            <v>A10</v>
          </cell>
        </row>
        <row r="3514">
          <cell r="D3514" t="str">
            <v>Nebraska</v>
          </cell>
          <cell r="E3514" t="str">
            <v>B10</v>
          </cell>
        </row>
        <row r="3515">
          <cell r="D3515" t="str">
            <v>Quinnipiac</v>
          </cell>
          <cell r="E3515" t="str">
            <v>NEC</v>
          </cell>
        </row>
        <row r="3516">
          <cell r="D3516" t="str">
            <v>Boise St.</v>
          </cell>
          <cell r="E3516" t="str">
            <v>MWC</v>
          </cell>
        </row>
        <row r="3517">
          <cell r="D3517" t="str">
            <v>Stephen F. Austin</v>
          </cell>
          <cell r="E3517" t="str">
            <v>Slnd</v>
          </cell>
        </row>
        <row r="3518">
          <cell r="D3518" t="str">
            <v>Idaho</v>
          </cell>
          <cell r="E3518" t="str">
            <v>WAC</v>
          </cell>
        </row>
        <row r="3519">
          <cell r="D3519" t="str">
            <v>St. John's</v>
          </cell>
          <cell r="E3519" t="str">
            <v>BE</v>
          </cell>
        </row>
        <row r="3520">
          <cell r="D3520" t="str">
            <v>Yale</v>
          </cell>
          <cell r="E3520" t="str">
            <v>Ivy</v>
          </cell>
        </row>
        <row r="3521">
          <cell r="D3521" t="str">
            <v>Cal St. Fullerton</v>
          </cell>
          <cell r="E3521" t="str">
            <v>BW</v>
          </cell>
        </row>
        <row r="3522">
          <cell r="D3522" t="str">
            <v>College of Charleston</v>
          </cell>
          <cell r="E3522" t="str">
            <v>SC</v>
          </cell>
        </row>
        <row r="3523">
          <cell r="D3523" t="str">
            <v>TCU</v>
          </cell>
          <cell r="E3523" t="str">
            <v>MWC</v>
          </cell>
        </row>
        <row r="3524">
          <cell r="D3524" t="str">
            <v>LIU Brooklyn</v>
          </cell>
          <cell r="E3524" t="str">
            <v>NEC</v>
          </cell>
        </row>
        <row r="3525">
          <cell r="D3525" t="str">
            <v>North Dakota St.</v>
          </cell>
          <cell r="E3525" t="str">
            <v>Sum</v>
          </cell>
        </row>
        <row r="3526">
          <cell r="D3526" t="str">
            <v>South Carolina</v>
          </cell>
          <cell r="E3526" t="str">
            <v>SEC</v>
          </cell>
        </row>
        <row r="3527">
          <cell r="D3527" t="str">
            <v>Youngstown St.</v>
          </cell>
          <cell r="E3527" t="str">
            <v>Horz</v>
          </cell>
        </row>
        <row r="3528">
          <cell r="D3528" t="str">
            <v>Cal Poly</v>
          </cell>
          <cell r="E3528" t="str">
            <v>BW</v>
          </cell>
        </row>
        <row r="3529">
          <cell r="D3529" t="str">
            <v>North Texas</v>
          </cell>
          <cell r="E3529" t="str">
            <v>SB</v>
          </cell>
        </row>
        <row r="3530">
          <cell r="D3530" t="str">
            <v>Tennessee St.</v>
          </cell>
          <cell r="E3530" t="str">
            <v>OVC</v>
          </cell>
        </row>
        <row r="3531">
          <cell r="D3531" t="str">
            <v>Delaware</v>
          </cell>
          <cell r="E3531" t="str">
            <v>CAA</v>
          </cell>
        </row>
        <row r="3532">
          <cell r="D3532" t="str">
            <v>Western Michigan</v>
          </cell>
          <cell r="E3532" t="str">
            <v>MAC</v>
          </cell>
        </row>
        <row r="3533">
          <cell r="D3533" t="str">
            <v>George Washington</v>
          </cell>
          <cell r="E3533" t="str">
            <v>A10</v>
          </cell>
        </row>
        <row r="3534">
          <cell r="D3534" t="str">
            <v>Charleston Southern</v>
          </cell>
          <cell r="E3534" t="str">
            <v>BSth</v>
          </cell>
        </row>
        <row r="3535">
          <cell r="D3535" t="str">
            <v>UTSA</v>
          </cell>
          <cell r="E3535" t="str">
            <v>Slnd</v>
          </cell>
        </row>
        <row r="3536">
          <cell r="D3536" t="str">
            <v>Georgia Tech</v>
          </cell>
          <cell r="E3536" t="str">
            <v>ACC</v>
          </cell>
        </row>
        <row r="3537">
          <cell r="D3537" t="str">
            <v>Green Bay</v>
          </cell>
          <cell r="E3537" t="str">
            <v>Horz</v>
          </cell>
        </row>
        <row r="3538">
          <cell r="D3538" t="str">
            <v>Florida Gulf Coast</v>
          </cell>
          <cell r="E3538" t="str">
            <v>ASun</v>
          </cell>
        </row>
        <row r="3539">
          <cell r="D3539" t="str">
            <v>American</v>
          </cell>
          <cell r="E3539" t="str">
            <v>Pat</v>
          </cell>
        </row>
        <row r="3540">
          <cell r="D3540" t="str">
            <v>Western Illinois</v>
          </cell>
          <cell r="E3540" t="str">
            <v>Sum</v>
          </cell>
        </row>
        <row r="3541">
          <cell r="D3541" t="str">
            <v>Fresno St.</v>
          </cell>
          <cell r="E3541" t="str">
            <v>WAC</v>
          </cell>
        </row>
        <row r="3542">
          <cell r="D3542" t="str">
            <v>Arkansas Little Rock</v>
          </cell>
          <cell r="E3542" t="str">
            <v>SB</v>
          </cell>
        </row>
        <row r="3543">
          <cell r="D3543" t="str">
            <v>Boston University</v>
          </cell>
          <cell r="E3543" t="str">
            <v>AE</v>
          </cell>
        </row>
        <row r="3544">
          <cell r="D3544" t="str">
            <v>Savannah St.</v>
          </cell>
          <cell r="E3544" t="str">
            <v>MEAC</v>
          </cell>
        </row>
        <row r="3545">
          <cell r="D3545" t="str">
            <v>Norfolk St.</v>
          </cell>
          <cell r="E3545" t="str">
            <v>MEAC</v>
          </cell>
        </row>
        <row r="3546">
          <cell r="D3546" t="str">
            <v>Columbia</v>
          </cell>
          <cell r="E3546" t="str">
            <v>Ivy</v>
          </cell>
        </row>
        <row r="3547">
          <cell r="D3547" t="str">
            <v>Coastal Carolina</v>
          </cell>
          <cell r="E3547" t="str">
            <v>BSth</v>
          </cell>
        </row>
        <row r="3548">
          <cell r="D3548" t="str">
            <v>North Florida</v>
          </cell>
          <cell r="E3548" t="str">
            <v>ASun</v>
          </cell>
        </row>
        <row r="3549">
          <cell r="D3549" t="str">
            <v>Tennessee Tech</v>
          </cell>
          <cell r="E3549" t="str">
            <v>OVC</v>
          </cell>
        </row>
        <row r="3550">
          <cell r="D3550" t="str">
            <v>Air Force</v>
          </cell>
          <cell r="E3550" t="str">
            <v>MWC</v>
          </cell>
        </row>
        <row r="3551">
          <cell r="D3551" t="str">
            <v>Northeastern</v>
          </cell>
          <cell r="E3551" t="str">
            <v>CAA</v>
          </cell>
        </row>
        <row r="3552">
          <cell r="D3552" t="str">
            <v>Houston</v>
          </cell>
          <cell r="E3552" t="str">
            <v>CUSA</v>
          </cell>
        </row>
        <row r="3553">
          <cell r="D3553" t="str">
            <v>Miami OH</v>
          </cell>
          <cell r="E3553" t="str">
            <v>MAC</v>
          </cell>
        </row>
        <row r="3554">
          <cell r="D3554" t="str">
            <v>Louisiana Tech</v>
          </cell>
          <cell r="E3554" t="str">
            <v>WAC</v>
          </cell>
        </row>
        <row r="3555">
          <cell r="D3555" t="str">
            <v>Western Kentucky</v>
          </cell>
          <cell r="E3555" t="str">
            <v>SB</v>
          </cell>
        </row>
        <row r="3556">
          <cell r="D3556" t="str">
            <v>Arkansas St.</v>
          </cell>
          <cell r="E3556" t="str">
            <v>SB</v>
          </cell>
        </row>
        <row r="3557">
          <cell r="D3557" t="str">
            <v>Ball St.</v>
          </cell>
          <cell r="E3557" t="str">
            <v>MAC</v>
          </cell>
        </row>
        <row r="3558">
          <cell r="D3558" t="str">
            <v>Tulane</v>
          </cell>
          <cell r="E3558" t="str">
            <v>CUSA</v>
          </cell>
        </row>
        <row r="3559">
          <cell r="D3559" t="str">
            <v>Wofford</v>
          </cell>
          <cell r="E3559" t="str">
            <v>SC</v>
          </cell>
        </row>
        <row r="3560">
          <cell r="D3560" t="str">
            <v>Morehead St.</v>
          </cell>
          <cell r="E3560" t="str">
            <v>OVC</v>
          </cell>
        </row>
        <row r="3561">
          <cell r="D3561" t="str">
            <v>Albany</v>
          </cell>
          <cell r="E3561" t="str">
            <v>AE</v>
          </cell>
        </row>
        <row r="3562">
          <cell r="D3562" t="str">
            <v>SMU</v>
          </cell>
          <cell r="E3562" t="str">
            <v>CUSA</v>
          </cell>
        </row>
        <row r="3563">
          <cell r="D3563" t="str">
            <v>Florida Atlantic</v>
          </cell>
          <cell r="E3563" t="str">
            <v>SB</v>
          </cell>
        </row>
        <row r="3564">
          <cell r="D3564" t="str">
            <v>IUPUI</v>
          </cell>
          <cell r="E3564" t="str">
            <v>Sum</v>
          </cell>
        </row>
        <row r="3565">
          <cell r="D3565" t="str">
            <v>Jacksonville St.</v>
          </cell>
          <cell r="E3565" t="str">
            <v>OVC</v>
          </cell>
        </row>
        <row r="3566">
          <cell r="D3566" t="str">
            <v>Louisiana Lafayette</v>
          </cell>
          <cell r="E3566" t="str">
            <v>SB</v>
          </cell>
        </row>
        <row r="3567">
          <cell r="D3567" t="str">
            <v>Portland St.</v>
          </cell>
          <cell r="E3567" t="str">
            <v>BSky</v>
          </cell>
        </row>
        <row r="3568">
          <cell r="D3568" t="str">
            <v>Toledo</v>
          </cell>
          <cell r="E3568" t="str">
            <v>MAC</v>
          </cell>
        </row>
        <row r="3569">
          <cell r="D3569" t="str">
            <v>Cornell</v>
          </cell>
          <cell r="E3569" t="str">
            <v>Ivy</v>
          </cell>
        </row>
        <row r="3570">
          <cell r="D3570" t="str">
            <v>Eastern Washington</v>
          </cell>
          <cell r="E3570" t="str">
            <v>BSky</v>
          </cell>
        </row>
        <row r="3571">
          <cell r="D3571" t="str">
            <v>Austin Peay</v>
          </cell>
          <cell r="E3571" t="str">
            <v>OVC</v>
          </cell>
        </row>
        <row r="3572">
          <cell r="D3572" t="str">
            <v>South Alabama</v>
          </cell>
          <cell r="E3572" t="str">
            <v>SB</v>
          </cell>
        </row>
        <row r="3573">
          <cell r="D3573" t="str">
            <v>Wake Forest</v>
          </cell>
          <cell r="E3573" t="str">
            <v>ACC</v>
          </cell>
        </row>
        <row r="3574">
          <cell r="D3574" t="str">
            <v>Lipscomb</v>
          </cell>
          <cell r="E3574" t="str">
            <v>ASun</v>
          </cell>
        </row>
        <row r="3575">
          <cell r="D3575" t="str">
            <v>Hawaii</v>
          </cell>
          <cell r="E3575" t="str">
            <v>WAC</v>
          </cell>
        </row>
        <row r="3576">
          <cell r="D3576" t="str">
            <v>Wright St.</v>
          </cell>
          <cell r="E3576" t="str">
            <v>Horz</v>
          </cell>
        </row>
        <row r="3577">
          <cell r="D3577" t="str">
            <v>North Carolina Central</v>
          </cell>
          <cell r="E3577" t="str">
            <v>MEAC</v>
          </cell>
        </row>
        <row r="3578">
          <cell r="D3578" t="str">
            <v>Central Connecticut</v>
          </cell>
          <cell r="E3578" t="str">
            <v>NEC</v>
          </cell>
        </row>
        <row r="3579">
          <cell r="D3579" t="str">
            <v>St. Francis NY</v>
          </cell>
          <cell r="E3579" t="str">
            <v>NEC</v>
          </cell>
        </row>
        <row r="3580">
          <cell r="D3580" t="str">
            <v>San Diego</v>
          </cell>
          <cell r="E3580" t="str">
            <v>WCC</v>
          </cell>
        </row>
        <row r="3581">
          <cell r="D3581" t="str">
            <v>Hofstra</v>
          </cell>
          <cell r="E3581" t="str">
            <v>CAA</v>
          </cell>
        </row>
        <row r="3582">
          <cell r="D3582" t="str">
            <v>USC</v>
          </cell>
          <cell r="E3582" t="str">
            <v>P12</v>
          </cell>
        </row>
        <row r="3583">
          <cell r="D3583" t="str">
            <v>McNeese St.</v>
          </cell>
          <cell r="E3583" t="str">
            <v>Slnd</v>
          </cell>
        </row>
        <row r="3584">
          <cell r="D3584" t="str">
            <v>Southern Illinois</v>
          </cell>
          <cell r="E3584" t="str">
            <v>MVC</v>
          </cell>
        </row>
        <row r="3585">
          <cell r="D3585" t="str">
            <v>Rider</v>
          </cell>
          <cell r="E3585" t="str">
            <v>MAAC</v>
          </cell>
        </row>
        <row r="3586">
          <cell r="D3586" t="str">
            <v>Holy Cross</v>
          </cell>
          <cell r="E3586" t="str">
            <v>Pat</v>
          </cell>
        </row>
        <row r="3587">
          <cell r="D3587" t="str">
            <v>Rhode Island</v>
          </cell>
          <cell r="E3587" t="str">
            <v>A10</v>
          </cell>
        </row>
        <row r="3588">
          <cell r="D3588" t="str">
            <v>Seattle</v>
          </cell>
          <cell r="E3588" t="str">
            <v>ind</v>
          </cell>
        </row>
        <row r="3589">
          <cell r="D3589" t="str">
            <v>Northwestern St.</v>
          </cell>
          <cell r="E3589" t="str">
            <v>Slnd</v>
          </cell>
        </row>
        <row r="3590">
          <cell r="D3590" t="str">
            <v>FIU</v>
          </cell>
          <cell r="E3590" t="str">
            <v>SB</v>
          </cell>
        </row>
        <row r="3591">
          <cell r="D3591" t="str">
            <v>Southeast Missouri St.</v>
          </cell>
          <cell r="E3591" t="str">
            <v>OVC</v>
          </cell>
        </row>
        <row r="3592">
          <cell r="D3592" t="str">
            <v>Arizona St.</v>
          </cell>
          <cell r="E3592" t="str">
            <v>P12</v>
          </cell>
        </row>
        <row r="3593">
          <cell r="D3593" t="str">
            <v>Siena</v>
          </cell>
          <cell r="E3593" t="str">
            <v>MAAC</v>
          </cell>
        </row>
        <row r="3594">
          <cell r="D3594" t="str">
            <v>Sacred Heart</v>
          </cell>
          <cell r="E3594" t="str">
            <v>NEC</v>
          </cell>
        </row>
        <row r="3595">
          <cell r="D3595" t="str">
            <v>Campbell</v>
          </cell>
          <cell r="E3595" t="str">
            <v>BSth</v>
          </cell>
        </row>
        <row r="3596">
          <cell r="D3596" t="str">
            <v>High Point</v>
          </cell>
          <cell r="E3596" t="str">
            <v>BSth</v>
          </cell>
        </row>
        <row r="3597">
          <cell r="D3597" t="str">
            <v>Texas Tech</v>
          </cell>
          <cell r="E3597" t="str">
            <v>B12</v>
          </cell>
        </row>
        <row r="3598">
          <cell r="D3598" t="str">
            <v>Southern Utah</v>
          </cell>
          <cell r="E3598" t="str">
            <v>Sum</v>
          </cell>
        </row>
        <row r="3599">
          <cell r="D3599" t="str">
            <v>Mississippi Valley St.</v>
          </cell>
          <cell r="E3599" t="str">
            <v>SWAC</v>
          </cell>
        </row>
        <row r="3600">
          <cell r="D3600" t="str">
            <v>UNC Wilmington</v>
          </cell>
          <cell r="E3600" t="str">
            <v>CAA</v>
          </cell>
        </row>
        <row r="3601">
          <cell r="D3601" t="str">
            <v>Lafayette</v>
          </cell>
          <cell r="E3601" t="str">
            <v>Pat</v>
          </cell>
        </row>
        <row r="3602">
          <cell r="D3602" t="str">
            <v>Delaware St.</v>
          </cell>
          <cell r="E3602" t="str">
            <v>MEAC</v>
          </cell>
        </row>
        <row r="3603">
          <cell r="D3603" t="str">
            <v>Western Carolina</v>
          </cell>
          <cell r="E3603" t="str">
            <v>SC</v>
          </cell>
        </row>
        <row r="3604">
          <cell r="D3604" t="str">
            <v>Jacksonville</v>
          </cell>
          <cell r="E3604" t="str">
            <v>ASun</v>
          </cell>
        </row>
        <row r="3605">
          <cell r="D3605" t="str">
            <v>Utah Valley</v>
          </cell>
          <cell r="E3605" t="str">
            <v>GWC</v>
          </cell>
        </row>
        <row r="3606">
          <cell r="D3606" t="str">
            <v>Cal St. Bakersfield</v>
          </cell>
          <cell r="E3606" t="str">
            <v>ind</v>
          </cell>
        </row>
        <row r="3607">
          <cell r="D3607" t="str">
            <v>Niagara</v>
          </cell>
          <cell r="E3607" t="str">
            <v>MAAC</v>
          </cell>
        </row>
        <row r="3608">
          <cell r="D3608" t="str">
            <v>Georgia Southern</v>
          </cell>
          <cell r="E3608" t="str">
            <v>SC</v>
          </cell>
        </row>
        <row r="3609">
          <cell r="D3609" t="str">
            <v>Furman</v>
          </cell>
          <cell r="E3609" t="str">
            <v>SC</v>
          </cell>
        </row>
        <row r="3610">
          <cell r="D3610" t="str">
            <v>James Madison</v>
          </cell>
          <cell r="E3610" t="str">
            <v>CAA</v>
          </cell>
        </row>
        <row r="3611">
          <cell r="D3611" t="str">
            <v>UC Irvine</v>
          </cell>
          <cell r="E3611" t="str">
            <v>BW</v>
          </cell>
        </row>
        <row r="3612">
          <cell r="D3612" t="str">
            <v>Stetson</v>
          </cell>
          <cell r="E3612" t="str">
            <v>ASun</v>
          </cell>
        </row>
        <row r="3613">
          <cell r="D3613" t="str">
            <v>Presbyterian</v>
          </cell>
          <cell r="E3613" t="str">
            <v>BSth</v>
          </cell>
        </row>
        <row r="3614">
          <cell r="D3614" t="str">
            <v>Morgan St.</v>
          </cell>
          <cell r="E3614" t="str">
            <v>MEAC</v>
          </cell>
        </row>
        <row r="3615">
          <cell r="D3615" t="str">
            <v>Central Michigan</v>
          </cell>
          <cell r="E3615" t="str">
            <v>MAC</v>
          </cell>
        </row>
        <row r="3616">
          <cell r="D3616" t="str">
            <v>Marist</v>
          </cell>
          <cell r="E3616" t="str">
            <v>MAAC</v>
          </cell>
        </row>
        <row r="3617">
          <cell r="D3617" t="str">
            <v>Elon</v>
          </cell>
          <cell r="E3617" t="str">
            <v>SC</v>
          </cell>
        </row>
        <row r="3618">
          <cell r="D3618" t="str">
            <v>Bethune Cookman</v>
          </cell>
          <cell r="E3618" t="str">
            <v>MEAC</v>
          </cell>
        </row>
        <row r="3619">
          <cell r="D3619" t="str">
            <v>Northern Colorado</v>
          </cell>
          <cell r="E3619" t="str">
            <v>BSky</v>
          </cell>
        </row>
        <row r="3620">
          <cell r="D3620" t="str">
            <v>Appalachian St.</v>
          </cell>
          <cell r="E3620" t="str">
            <v>SC</v>
          </cell>
        </row>
        <row r="3621">
          <cell r="D3621" t="str">
            <v>North Dakota</v>
          </cell>
          <cell r="E3621" t="str">
            <v>GWC</v>
          </cell>
        </row>
        <row r="3622">
          <cell r="D3622" t="str">
            <v>Bradley</v>
          </cell>
          <cell r="E3622" t="str">
            <v>MVC</v>
          </cell>
        </row>
        <row r="3623">
          <cell r="D3623" t="str">
            <v>Boston College</v>
          </cell>
          <cell r="E3623" t="str">
            <v>ACC</v>
          </cell>
        </row>
        <row r="3624">
          <cell r="D3624" t="str">
            <v>Winthrop</v>
          </cell>
          <cell r="E3624" t="str">
            <v>BSth</v>
          </cell>
        </row>
        <row r="3625">
          <cell r="D3625" t="str">
            <v>Eastern Michigan</v>
          </cell>
          <cell r="E3625" t="str">
            <v>MAC</v>
          </cell>
        </row>
        <row r="3626">
          <cell r="D3626" t="str">
            <v>Chattanooga</v>
          </cell>
          <cell r="E3626" t="str">
            <v>SC</v>
          </cell>
        </row>
        <row r="3627">
          <cell r="D3627" t="str">
            <v>Eastern Kentucky</v>
          </cell>
          <cell r="E3627" t="str">
            <v>OVC</v>
          </cell>
        </row>
        <row r="3628">
          <cell r="D3628" t="str">
            <v>Texas St.</v>
          </cell>
          <cell r="E3628" t="str">
            <v>Slnd</v>
          </cell>
        </row>
        <row r="3629">
          <cell r="D3629" t="str">
            <v>Texas Southern</v>
          </cell>
          <cell r="E3629" t="str">
            <v>SWAC</v>
          </cell>
        </row>
        <row r="3630">
          <cell r="D3630" t="str">
            <v>Troy</v>
          </cell>
          <cell r="E3630" t="str">
            <v>SB</v>
          </cell>
        </row>
        <row r="3631">
          <cell r="D3631" t="str">
            <v>Gardner Webb</v>
          </cell>
          <cell r="E3631" t="str">
            <v>BSth</v>
          </cell>
        </row>
        <row r="3632">
          <cell r="D3632" t="str">
            <v>Fordham</v>
          </cell>
          <cell r="E3632" t="str">
            <v>A10</v>
          </cell>
        </row>
        <row r="3633">
          <cell r="D3633" t="str">
            <v>Maine</v>
          </cell>
          <cell r="E3633" t="str">
            <v>AE</v>
          </cell>
        </row>
        <row r="3634">
          <cell r="D3634" t="str">
            <v>IPFW</v>
          </cell>
          <cell r="E3634" t="str">
            <v>Sum</v>
          </cell>
        </row>
        <row r="3635">
          <cell r="D3635" t="str">
            <v>Coppin St.</v>
          </cell>
          <cell r="E3635" t="str">
            <v>MEAC</v>
          </cell>
        </row>
        <row r="3636">
          <cell r="D3636" t="str">
            <v>VMI</v>
          </cell>
          <cell r="E3636" t="str">
            <v>BSth</v>
          </cell>
        </row>
        <row r="3637">
          <cell r="D3637" t="str">
            <v>San Jose St.</v>
          </cell>
          <cell r="E3637" t="str">
            <v>WAC</v>
          </cell>
        </row>
        <row r="3638">
          <cell r="D3638" t="str">
            <v>Santa Clara</v>
          </cell>
          <cell r="E3638" t="str">
            <v>WCC</v>
          </cell>
        </row>
        <row r="3639">
          <cell r="D3639" t="str">
            <v>UC Riverside</v>
          </cell>
          <cell r="E3639" t="str">
            <v>BW</v>
          </cell>
        </row>
        <row r="3640">
          <cell r="D3640" t="str">
            <v>Pacific</v>
          </cell>
          <cell r="E3640" t="str">
            <v>BW</v>
          </cell>
        </row>
        <row r="3641">
          <cell r="D3641" t="str">
            <v>Portland</v>
          </cell>
          <cell r="E3641" t="str">
            <v>WCC</v>
          </cell>
        </row>
        <row r="3642">
          <cell r="D3642" t="str">
            <v>UNC Greensboro</v>
          </cell>
          <cell r="E3642" t="str">
            <v>SC</v>
          </cell>
        </row>
        <row r="3643">
          <cell r="D3643" t="str">
            <v>Pepperdine</v>
          </cell>
          <cell r="E3643" t="str">
            <v>WCC</v>
          </cell>
        </row>
        <row r="3644">
          <cell r="D3644" t="str">
            <v>Illinois Chicago</v>
          </cell>
          <cell r="E3644" t="str">
            <v>Horz</v>
          </cell>
        </row>
        <row r="3645">
          <cell r="D3645" t="str">
            <v>South Dakota</v>
          </cell>
          <cell r="E3645" t="str">
            <v>Sum</v>
          </cell>
        </row>
        <row r="3646">
          <cell r="D3646" t="str">
            <v>UMKC</v>
          </cell>
          <cell r="E3646" t="str">
            <v>Sum</v>
          </cell>
        </row>
        <row r="3647">
          <cell r="D3647" t="str">
            <v>Samford</v>
          </cell>
          <cell r="E3647" t="str">
            <v>SC</v>
          </cell>
        </row>
        <row r="3648">
          <cell r="D3648" t="str">
            <v>Hampton</v>
          </cell>
          <cell r="E3648" t="str">
            <v>MEAC</v>
          </cell>
        </row>
        <row r="3649">
          <cell r="D3649" t="str">
            <v>Sam Houston St.</v>
          </cell>
          <cell r="E3649" t="str">
            <v>Slnd</v>
          </cell>
        </row>
        <row r="3650">
          <cell r="D3650" t="str">
            <v>Loyola Chicago</v>
          </cell>
          <cell r="E3650" t="str">
            <v>Horz</v>
          </cell>
        </row>
        <row r="3651">
          <cell r="D3651" t="str">
            <v>Liberty</v>
          </cell>
          <cell r="E3651" t="str">
            <v>BSth</v>
          </cell>
        </row>
        <row r="3652">
          <cell r="D3652" t="str">
            <v>Monmouth</v>
          </cell>
          <cell r="E3652" t="str">
            <v>NEC</v>
          </cell>
        </row>
        <row r="3653">
          <cell r="D3653" t="str">
            <v>Montana St.</v>
          </cell>
          <cell r="E3653" t="str">
            <v>BSky</v>
          </cell>
        </row>
        <row r="3654">
          <cell r="D3654" t="str">
            <v>Sacramento St.</v>
          </cell>
          <cell r="E3654" t="str">
            <v>BSky</v>
          </cell>
        </row>
        <row r="3655">
          <cell r="D3655" t="str">
            <v>New Hampshire</v>
          </cell>
          <cell r="E3655" t="str">
            <v>AE</v>
          </cell>
        </row>
        <row r="3656">
          <cell r="D3656" t="str">
            <v>Mount St. Mary's</v>
          </cell>
          <cell r="E3656" t="str">
            <v>NEC</v>
          </cell>
        </row>
        <row r="3657">
          <cell r="D3657" t="str">
            <v>William &amp; Mary</v>
          </cell>
          <cell r="E3657" t="str">
            <v>CAA</v>
          </cell>
        </row>
        <row r="3658">
          <cell r="D3658" t="str">
            <v>Dartmouth</v>
          </cell>
          <cell r="E3658" t="str">
            <v>Ivy</v>
          </cell>
        </row>
        <row r="3659">
          <cell r="D3659" t="str">
            <v>Army</v>
          </cell>
          <cell r="E3659" t="str">
            <v>Pat</v>
          </cell>
        </row>
        <row r="3660">
          <cell r="D3660" t="str">
            <v>Eastern Illinois</v>
          </cell>
          <cell r="E3660" t="str">
            <v>OVC</v>
          </cell>
        </row>
        <row r="3661">
          <cell r="D3661" t="str">
            <v>NJIT</v>
          </cell>
          <cell r="E3661" t="str">
            <v>GWC</v>
          </cell>
        </row>
        <row r="3662">
          <cell r="D3662" t="str">
            <v>North Carolina A&amp;T</v>
          </cell>
          <cell r="E3662" t="str">
            <v>MEAC</v>
          </cell>
        </row>
        <row r="3663">
          <cell r="D3663" t="str">
            <v>Southeastern Louisiana</v>
          </cell>
          <cell r="E3663" t="str">
            <v>Slnd</v>
          </cell>
        </row>
        <row r="3664">
          <cell r="D3664" t="str">
            <v>Utah</v>
          </cell>
          <cell r="E3664" t="str">
            <v>P12</v>
          </cell>
        </row>
        <row r="3665">
          <cell r="D3665" t="str">
            <v>Cal St. Northridge</v>
          </cell>
          <cell r="E3665" t="str">
            <v>BW</v>
          </cell>
        </row>
        <row r="3666">
          <cell r="D3666" t="str">
            <v>Idaho St.</v>
          </cell>
          <cell r="E3666" t="str">
            <v>BSky</v>
          </cell>
        </row>
        <row r="3667">
          <cell r="D3667" t="str">
            <v>Hartford</v>
          </cell>
          <cell r="E3667" t="str">
            <v>AE</v>
          </cell>
        </row>
        <row r="3668">
          <cell r="D3668" t="str">
            <v>Texas A&amp;M Corpus Chris</v>
          </cell>
          <cell r="E3668" t="str">
            <v>Slnd</v>
          </cell>
        </row>
        <row r="3669">
          <cell r="D3669" t="str">
            <v>SIU Edwardsville</v>
          </cell>
          <cell r="E3669" t="str">
            <v>OVC</v>
          </cell>
        </row>
        <row r="3670">
          <cell r="D3670" t="str">
            <v>Howard</v>
          </cell>
          <cell r="E3670" t="str">
            <v>MEAC</v>
          </cell>
        </row>
        <row r="3671">
          <cell r="D3671" t="str">
            <v>St. Francis PA</v>
          </cell>
          <cell r="E3671" t="str">
            <v>NEC</v>
          </cell>
        </row>
        <row r="3672">
          <cell r="D3672" t="str">
            <v>Brown</v>
          </cell>
          <cell r="E3672" t="str">
            <v>Ivy</v>
          </cell>
        </row>
        <row r="3673">
          <cell r="D3673" t="str">
            <v>Louisiana Monroe</v>
          </cell>
          <cell r="E3673" t="str">
            <v>SB</v>
          </cell>
        </row>
        <row r="3674">
          <cell r="D3674" t="str">
            <v>Texas Pan American</v>
          </cell>
          <cell r="E3674" t="str">
            <v>GWC</v>
          </cell>
        </row>
        <row r="3675">
          <cell r="D3675" t="str">
            <v>Radford</v>
          </cell>
          <cell r="E3675" t="str">
            <v>BSth</v>
          </cell>
        </row>
        <row r="3676">
          <cell r="D3676" t="str">
            <v>Southern</v>
          </cell>
          <cell r="E3676" t="str">
            <v>SWAC</v>
          </cell>
        </row>
        <row r="3677">
          <cell r="D3677" t="str">
            <v>Alabama St.</v>
          </cell>
          <cell r="E3677" t="str">
            <v>SWAC</v>
          </cell>
        </row>
        <row r="3678">
          <cell r="D3678" t="str">
            <v>Saint Peter's</v>
          </cell>
          <cell r="E3678" t="str">
            <v>MAAC</v>
          </cell>
        </row>
        <row r="3679">
          <cell r="D3679" t="str">
            <v>Florida A&amp;M</v>
          </cell>
          <cell r="E3679" t="str">
            <v>MEAC</v>
          </cell>
        </row>
        <row r="3680">
          <cell r="D3680" t="str">
            <v>Kennesaw St.</v>
          </cell>
          <cell r="E3680" t="str">
            <v>ASun</v>
          </cell>
        </row>
        <row r="3681">
          <cell r="D3681" t="str">
            <v>Houston Baptist</v>
          </cell>
          <cell r="E3681" t="str">
            <v>GWC</v>
          </cell>
        </row>
        <row r="3682">
          <cell r="D3682" t="str">
            <v>Central Arkansas</v>
          </cell>
          <cell r="E3682" t="str">
            <v>Slnd</v>
          </cell>
        </row>
        <row r="3683">
          <cell r="D3683" t="str">
            <v>Arkansas Pine Bluff</v>
          </cell>
          <cell r="E3683" t="str">
            <v>SWAC</v>
          </cell>
        </row>
        <row r="3684">
          <cell r="D3684" t="str">
            <v>Prairie View A&amp;M</v>
          </cell>
          <cell r="E3684" t="str">
            <v>SWAC</v>
          </cell>
        </row>
        <row r="3685">
          <cell r="D3685" t="str">
            <v>The Citadel</v>
          </cell>
          <cell r="E3685" t="str">
            <v>SC</v>
          </cell>
        </row>
        <row r="3686">
          <cell r="D3686" t="str">
            <v>Colgate</v>
          </cell>
          <cell r="E3686" t="str">
            <v>Pat</v>
          </cell>
        </row>
        <row r="3687">
          <cell r="D3687" t="str">
            <v>Nicholls St.</v>
          </cell>
          <cell r="E3687" t="str">
            <v>Slnd</v>
          </cell>
        </row>
        <row r="3688">
          <cell r="D3688" t="str">
            <v>Canisius</v>
          </cell>
          <cell r="E3688" t="str">
            <v>MAAC</v>
          </cell>
        </row>
        <row r="3689">
          <cell r="D3689" t="str">
            <v>Maryland Eastern Shore</v>
          </cell>
          <cell r="E3689" t="str">
            <v>MEAC</v>
          </cell>
        </row>
        <row r="3690">
          <cell r="D3690" t="str">
            <v>UC Davis</v>
          </cell>
          <cell r="E3690" t="str">
            <v>BW</v>
          </cell>
        </row>
        <row r="3691">
          <cell r="D3691" t="str">
            <v>Navy</v>
          </cell>
          <cell r="E3691" t="str">
            <v>Pat</v>
          </cell>
        </row>
        <row r="3692">
          <cell r="D3692" t="str">
            <v>Northern Illinois</v>
          </cell>
          <cell r="E3692" t="str">
            <v>MAC</v>
          </cell>
        </row>
        <row r="3693">
          <cell r="D3693" t="str">
            <v>Alcorn St.</v>
          </cell>
          <cell r="E3693" t="str">
            <v>SWAC</v>
          </cell>
        </row>
        <row r="3694">
          <cell r="D3694" t="str">
            <v>Jackson St.</v>
          </cell>
          <cell r="E3694" t="str">
            <v>SWAC</v>
          </cell>
        </row>
        <row r="3695">
          <cell r="D3695" t="str">
            <v>Nebraska Omaha</v>
          </cell>
          <cell r="E3695" t="str">
            <v>ind</v>
          </cell>
        </row>
        <row r="3696">
          <cell r="D3696" t="str">
            <v>Chicago St.</v>
          </cell>
          <cell r="E3696" t="str">
            <v>GWC</v>
          </cell>
        </row>
        <row r="3697">
          <cell r="D3697" t="str">
            <v>Fairleigh Dickinson</v>
          </cell>
          <cell r="E3697" t="str">
            <v>NEC</v>
          </cell>
        </row>
        <row r="3698">
          <cell r="D3698" t="str">
            <v>Tennessee Martin</v>
          </cell>
          <cell r="E3698" t="str">
            <v>OVC</v>
          </cell>
        </row>
        <row r="3699">
          <cell r="D3699" t="str">
            <v>Alabama A&amp;M</v>
          </cell>
          <cell r="E3699" t="str">
            <v>SWAC</v>
          </cell>
        </row>
        <row r="3700">
          <cell r="D3700" t="str">
            <v>Bryant</v>
          </cell>
          <cell r="E3700" t="str">
            <v>NEC</v>
          </cell>
        </row>
        <row r="3701">
          <cell r="D3701" t="str">
            <v>Towson</v>
          </cell>
          <cell r="E3701" t="str">
            <v>CAA</v>
          </cell>
        </row>
        <row r="3702">
          <cell r="D3702" t="str">
            <v>Northern Arizona</v>
          </cell>
          <cell r="E3702" t="str">
            <v>BSky</v>
          </cell>
        </row>
        <row r="3703">
          <cell r="D3703" t="str">
            <v>Longwood</v>
          </cell>
          <cell r="E3703" t="str">
            <v>ind</v>
          </cell>
        </row>
        <row r="3704">
          <cell r="D3704" t="str">
            <v>UMBC</v>
          </cell>
          <cell r="E3704" t="str">
            <v>AE</v>
          </cell>
        </row>
        <row r="3705">
          <cell r="D3705" t="str">
            <v>South Carolina St.</v>
          </cell>
          <cell r="E3705" t="str">
            <v>MEAC</v>
          </cell>
        </row>
        <row r="3706">
          <cell r="D3706" t="str">
            <v>Binghamton</v>
          </cell>
          <cell r="E3706" t="str">
            <v>AE</v>
          </cell>
        </row>
        <row r="3707">
          <cell r="D3707" t="str">
            <v>Grambling St.</v>
          </cell>
          <cell r="E3707" t="str">
            <v>SWAC</v>
          </cell>
        </row>
        <row r="3708">
          <cell r="D3708" t="str">
            <v>Louisville</v>
          </cell>
          <cell r="E3708" t="str">
            <v>BE</v>
          </cell>
        </row>
        <row r="3709">
          <cell r="D3709" t="str">
            <v>Florida</v>
          </cell>
          <cell r="E3709" t="str">
            <v>SEC</v>
          </cell>
        </row>
        <row r="3710">
          <cell r="D3710" t="str">
            <v>Indiana</v>
          </cell>
          <cell r="E3710" t="str">
            <v>B10</v>
          </cell>
        </row>
        <row r="3711">
          <cell r="D3711" t="str">
            <v>Michigan</v>
          </cell>
          <cell r="E3711" t="str">
            <v>B10</v>
          </cell>
        </row>
        <row r="3712">
          <cell r="D3712" t="str">
            <v>Gonzaga</v>
          </cell>
          <cell r="E3712" t="str">
            <v>WCC</v>
          </cell>
        </row>
        <row r="3713">
          <cell r="D3713" t="str">
            <v>Duke</v>
          </cell>
          <cell r="E3713" t="str">
            <v>ACC</v>
          </cell>
        </row>
        <row r="3714">
          <cell r="D3714" t="str">
            <v>Ohio St.</v>
          </cell>
          <cell r="E3714" t="str">
            <v>B10</v>
          </cell>
        </row>
        <row r="3715">
          <cell r="D3715" t="str">
            <v>Kansas</v>
          </cell>
          <cell r="E3715" t="str">
            <v>B12</v>
          </cell>
        </row>
        <row r="3716">
          <cell r="D3716" t="str">
            <v>Syracuse</v>
          </cell>
          <cell r="E3716" t="str">
            <v>BE</v>
          </cell>
        </row>
        <row r="3717">
          <cell r="D3717" t="str">
            <v>Michigan St.</v>
          </cell>
          <cell r="E3717" t="str">
            <v>B10</v>
          </cell>
        </row>
        <row r="3718">
          <cell r="D3718" t="str">
            <v>Pittsburgh</v>
          </cell>
          <cell r="E3718" t="str">
            <v>BE</v>
          </cell>
        </row>
        <row r="3719">
          <cell r="D3719" t="str">
            <v>Wisconsin</v>
          </cell>
          <cell r="E3719" t="str">
            <v>B10</v>
          </cell>
        </row>
        <row r="3720">
          <cell r="D3720" t="str">
            <v>Miami FL</v>
          </cell>
          <cell r="E3720" t="str">
            <v>ACC</v>
          </cell>
        </row>
        <row r="3721">
          <cell r="D3721" t="str">
            <v>Arizona</v>
          </cell>
          <cell r="E3721" t="str">
            <v>P12</v>
          </cell>
        </row>
        <row r="3722">
          <cell r="D3722" t="str">
            <v>Creighton</v>
          </cell>
          <cell r="E3722" t="str">
            <v>MVC</v>
          </cell>
        </row>
        <row r="3723">
          <cell r="D3723" t="str">
            <v>Georgetown</v>
          </cell>
          <cell r="E3723" t="str">
            <v>BE</v>
          </cell>
        </row>
        <row r="3724">
          <cell r="D3724" t="str">
            <v>Wichita St.</v>
          </cell>
          <cell r="E3724" t="str">
            <v>MVC</v>
          </cell>
        </row>
        <row r="3725">
          <cell r="D3725" t="str">
            <v>VCU</v>
          </cell>
          <cell r="E3725" t="str">
            <v>A10</v>
          </cell>
        </row>
        <row r="3726">
          <cell r="D3726" t="str">
            <v>Saint Louis</v>
          </cell>
          <cell r="E3726" t="str">
            <v>A10</v>
          </cell>
        </row>
        <row r="3727">
          <cell r="D3727" t="str">
            <v>Minnesota</v>
          </cell>
          <cell r="E3727" t="str">
            <v>B10</v>
          </cell>
        </row>
        <row r="3728">
          <cell r="D3728" t="str">
            <v>Saint Mary's</v>
          </cell>
          <cell r="E3728" t="str">
            <v>WCC</v>
          </cell>
        </row>
        <row r="3729">
          <cell r="D3729" t="str">
            <v>Colorado St.</v>
          </cell>
          <cell r="E3729" t="str">
            <v>MWC</v>
          </cell>
        </row>
        <row r="3730">
          <cell r="D3730" t="str">
            <v>New Mexico</v>
          </cell>
          <cell r="E3730" t="str">
            <v>MWC</v>
          </cell>
        </row>
        <row r="3731">
          <cell r="D3731" t="str">
            <v>Oklahoma St.</v>
          </cell>
          <cell r="E3731" t="str">
            <v>B12</v>
          </cell>
        </row>
        <row r="3732">
          <cell r="D3732" t="str">
            <v>Missouri</v>
          </cell>
          <cell r="E3732" t="str">
            <v>SEC</v>
          </cell>
        </row>
        <row r="3733">
          <cell r="D3733" t="str">
            <v>Marquette</v>
          </cell>
          <cell r="E3733" t="str">
            <v>BE</v>
          </cell>
        </row>
        <row r="3734">
          <cell r="D3734" t="str">
            <v>Kansas St.</v>
          </cell>
          <cell r="E3734" t="str">
            <v>B12</v>
          </cell>
        </row>
        <row r="3735">
          <cell r="D3735" t="str">
            <v>Baylor</v>
          </cell>
          <cell r="E3735" t="str">
            <v>B12</v>
          </cell>
        </row>
        <row r="3736">
          <cell r="D3736" t="str">
            <v>Iowa</v>
          </cell>
          <cell r="E3736" t="str">
            <v>B10</v>
          </cell>
        </row>
        <row r="3737">
          <cell r="D3737" t="str">
            <v>Iowa St.</v>
          </cell>
          <cell r="E3737" t="str">
            <v>B12</v>
          </cell>
        </row>
        <row r="3738">
          <cell r="D3738" t="str">
            <v>San Diego St.</v>
          </cell>
          <cell r="E3738" t="str">
            <v>MWC</v>
          </cell>
        </row>
        <row r="3739">
          <cell r="D3739" t="str">
            <v>North Carolina</v>
          </cell>
          <cell r="E3739" t="str">
            <v>ACC</v>
          </cell>
        </row>
        <row r="3740">
          <cell r="D3740" t="str">
            <v>North Carolina St.</v>
          </cell>
          <cell r="E3740" t="str">
            <v>ACC</v>
          </cell>
        </row>
        <row r="3741">
          <cell r="D3741" t="str">
            <v>Mississippi</v>
          </cell>
          <cell r="E3741" t="str">
            <v>SEC</v>
          </cell>
        </row>
        <row r="3742">
          <cell r="D3742" t="str">
            <v>Oregon</v>
          </cell>
          <cell r="E3742" t="str">
            <v>P12</v>
          </cell>
        </row>
        <row r="3743">
          <cell r="D3743" t="str">
            <v>Notre Dame</v>
          </cell>
          <cell r="E3743" t="str">
            <v>BE</v>
          </cell>
        </row>
        <row r="3744">
          <cell r="D3744" t="str">
            <v>Memphis</v>
          </cell>
          <cell r="E3744" t="str">
            <v>CUSA</v>
          </cell>
        </row>
        <row r="3745">
          <cell r="D3745" t="str">
            <v>UNLV</v>
          </cell>
          <cell r="E3745" t="str">
            <v>MWC</v>
          </cell>
        </row>
        <row r="3746">
          <cell r="D3746" t="str">
            <v>Illinois</v>
          </cell>
          <cell r="E3746" t="str">
            <v>B10</v>
          </cell>
        </row>
        <row r="3747">
          <cell r="D3747" t="str">
            <v>Cincinnati</v>
          </cell>
          <cell r="E3747" t="str">
            <v>BE</v>
          </cell>
        </row>
        <row r="3748">
          <cell r="D3748" t="str">
            <v>Virginia</v>
          </cell>
          <cell r="E3748" t="str">
            <v>ACC</v>
          </cell>
        </row>
        <row r="3749">
          <cell r="D3749" t="str">
            <v>Butler</v>
          </cell>
          <cell r="E3749" t="str">
            <v>A10</v>
          </cell>
        </row>
        <row r="3750">
          <cell r="D3750" t="str">
            <v>Belmont</v>
          </cell>
          <cell r="E3750" t="str">
            <v>OVC</v>
          </cell>
        </row>
        <row r="3751">
          <cell r="D3751" t="str">
            <v>Middle Tennessee</v>
          </cell>
          <cell r="E3751" t="str">
            <v>SB</v>
          </cell>
        </row>
        <row r="3752">
          <cell r="D3752" t="str">
            <v>Colorado</v>
          </cell>
          <cell r="E3752" t="str">
            <v>P12</v>
          </cell>
        </row>
        <row r="3753">
          <cell r="D3753" t="str">
            <v>UCLA</v>
          </cell>
          <cell r="E3753" t="str">
            <v>P12</v>
          </cell>
        </row>
        <row r="3754">
          <cell r="D3754" t="str">
            <v>Denver</v>
          </cell>
          <cell r="E3754" t="str">
            <v>WAC</v>
          </cell>
        </row>
        <row r="3755">
          <cell r="D3755" t="str">
            <v>Stanford</v>
          </cell>
          <cell r="E3755" t="str">
            <v>P12</v>
          </cell>
        </row>
        <row r="3756">
          <cell r="D3756" t="str">
            <v>Connecticut</v>
          </cell>
          <cell r="E3756" t="str">
            <v>BE</v>
          </cell>
        </row>
        <row r="3757">
          <cell r="D3757" t="str">
            <v>La Salle</v>
          </cell>
          <cell r="E3757" t="str">
            <v>A10</v>
          </cell>
        </row>
        <row r="3758">
          <cell r="D3758" t="str">
            <v>Oklahoma</v>
          </cell>
          <cell r="E3758" t="str">
            <v>B12</v>
          </cell>
        </row>
        <row r="3759">
          <cell r="D3759" t="str">
            <v>Maryland</v>
          </cell>
          <cell r="E3759" t="str">
            <v>ACC</v>
          </cell>
        </row>
        <row r="3760">
          <cell r="D3760" t="str">
            <v>Villanova</v>
          </cell>
          <cell r="E3760" t="str">
            <v>BE</v>
          </cell>
        </row>
        <row r="3761">
          <cell r="D3761" t="str">
            <v>Boise St.</v>
          </cell>
          <cell r="E3761" t="str">
            <v>MWC</v>
          </cell>
        </row>
        <row r="3762">
          <cell r="D3762" t="str">
            <v>Kentucky</v>
          </cell>
          <cell r="E3762" t="str">
            <v>SEC</v>
          </cell>
        </row>
        <row r="3763">
          <cell r="D3763" t="str">
            <v>California</v>
          </cell>
          <cell r="E3763" t="str">
            <v>P12</v>
          </cell>
        </row>
        <row r="3764">
          <cell r="D3764" t="str">
            <v>BYU</v>
          </cell>
          <cell r="E3764" t="str">
            <v>WCC</v>
          </cell>
        </row>
        <row r="3765">
          <cell r="D3765" t="str">
            <v>Bucknell</v>
          </cell>
          <cell r="E3765" t="str">
            <v>Pat</v>
          </cell>
        </row>
        <row r="3766">
          <cell r="D3766" t="str">
            <v>Temple</v>
          </cell>
          <cell r="E3766" t="str">
            <v>A10</v>
          </cell>
        </row>
        <row r="3767">
          <cell r="D3767" t="str">
            <v>Stony Brook</v>
          </cell>
          <cell r="E3767" t="str">
            <v>AE</v>
          </cell>
        </row>
        <row r="3768">
          <cell r="D3768" t="str">
            <v>Southern Miss</v>
          </cell>
          <cell r="E3768" t="str">
            <v>CUSA</v>
          </cell>
        </row>
        <row r="3769">
          <cell r="D3769" t="str">
            <v>Akron</v>
          </cell>
          <cell r="E3769" t="str">
            <v>MAC</v>
          </cell>
        </row>
        <row r="3770">
          <cell r="D3770" t="str">
            <v>Illinois St.</v>
          </cell>
          <cell r="E3770" t="str">
            <v>MVC</v>
          </cell>
        </row>
        <row r="3771">
          <cell r="D3771" t="str">
            <v>Alabama</v>
          </cell>
          <cell r="E3771" t="str">
            <v>SEC</v>
          </cell>
        </row>
        <row r="3772">
          <cell r="D3772" t="str">
            <v>Valparaiso</v>
          </cell>
          <cell r="E3772" t="str">
            <v>Horz</v>
          </cell>
        </row>
        <row r="3773">
          <cell r="D3773" t="str">
            <v>Davidson</v>
          </cell>
          <cell r="E3773" t="str">
            <v>SC</v>
          </cell>
        </row>
        <row r="3774">
          <cell r="D3774" t="str">
            <v>Dayton</v>
          </cell>
          <cell r="E3774" t="str">
            <v>A10</v>
          </cell>
        </row>
        <row r="3775">
          <cell r="D3775" t="str">
            <v>Northern Iowa</v>
          </cell>
          <cell r="E3775" t="str">
            <v>MVC</v>
          </cell>
        </row>
        <row r="3776">
          <cell r="D3776" t="str">
            <v>Providence</v>
          </cell>
          <cell r="E3776" t="str">
            <v>BE</v>
          </cell>
        </row>
        <row r="3777">
          <cell r="D3777" t="str">
            <v>Stephen F. Austin</v>
          </cell>
          <cell r="E3777" t="str">
            <v>Slnd</v>
          </cell>
        </row>
        <row r="3778">
          <cell r="D3778" t="str">
            <v>Weber St.</v>
          </cell>
          <cell r="E3778" t="str">
            <v>BSky</v>
          </cell>
        </row>
        <row r="3779">
          <cell r="D3779" t="str">
            <v>Arizona St.</v>
          </cell>
          <cell r="E3779" t="str">
            <v>P12</v>
          </cell>
        </row>
        <row r="3780">
          <cell r="D3780" t="str">
            <v>Tennessee</v>
          </cell>
          <cell r="E3780" t="str">
            <v>SEC</v>
          </cell>
        </row>
        <row r="3781">
          <cell r="D3781" t="str">
            <v>Purdue</v>
          </cell>
          <cell r="E3781" t="str">
            <v>B10</v>
          </cell>
        </row>
        <row r="3782">
          <cell r="D3782" t="str">
            <v>North Dakota St.</v>
          </cell>
          <cell r="E3782" t="str">
            <v>Sum</v>
          </cell>
        </row>
        <row r="3783">
          <cell r="D3783" t="str">
            <v>Santa Clara</v>
          </cell>
          <cell r="E3783" t="str">
            <v>WCC</v>
          </cell>
        </row>
        <row r="3784">
          <cell r="D3784" t="str">
            <v>Detroit</v>
          </cell>
          <cell r="E3784" t="str">
            <v>Horz</v>
          </cell>
        </row>
        <row r="3785">
          <cell r="D3785" t="str">
            <v>Xavier</v>
          </cell>
          <cell r="E3785" t="str">
            <v>A10</v>
          </cell>
        </row>
        <row r="3786">
          <cell r="D3786" t="str">
            <v>Saint Joseph's</v>
          </cell>
          <cell r="E3786" t="str">
            <v>A10</v>
          </cell>
        </row>
        <row r="3787">
          <cell r="D3787" t="str">
            <v>Arkansas</v>
          </cell>
          <cell r="E3787" t="str">
            <v>SEC</v>
          </cell>
        </row>
        <row r="3788">
          <cell r="D3788" t="str">
            <v>Washington</v>
          </cell>
          <cell r="E3788" t="str">
            <v>P12</v>
          </cell>
        </row>
        <row r="3789">
          <cell r="D3789" t="str">
            <v>Ohio</v>
          </cell>
          <cell r="E3789" t="str">
            <v>MAC</v>
          </cell>
        </row>
        <row r="3790">
          <cell r="D3790" t="str">
            <v>Richmond</v>
          </cell>
          <cell r="E3790" t="str">
            <v>A10</v>
          </cell>
        </row>
        <row r="3791">
          <cell r="D3791" t="str">
            <v>Evansville</v>
          </cell>
          <cell r="E3791" t="str">
            <v>MVC</v>
          </cell>
        </row>
        <row r="3792">
          <cell r="D3792" t="str">
            <v>Louisiana Tech</v>
          </cell>
          <cell r="E3792" t="str">
            <v>WAC</v>
          </cell>
        </row>
        <row r="3793">
          <cell r="D3793" t="str">
            <v>Massachusetts</v>
          </cell>
          <cell r="E3793" t="str">
            <v>A10</v>
          </cell>
        </row>
        <row r="3794">
          <cell r="D3794" t="str">
            <v>Princeton</v>
          </cell>
          <cell r="E3794" t="str">
            <v>Ivy</v>
          </cell>
        </row>
        <row r="3795">
          <cell r="D3795" t="str">
            <v>New Mexico St.</v>
          </cell>
          <cell r="E3795" t="str">
            <v>WAC</v>
          </cell>
        </row>
        <row r="3796">
          <cell r="D3796" t="str">
            <v>Iona</v>
          </cell>
          <cell r="E3796" t="str">
            <v>MAAC</v>
          </cell>
        </row>
        <row r="3797">
          <cell r="D3797" t="str">
            <v>Washington St.</v>
          </cell>
          <cell r="E3797" t="str">
            <v>P12</v>
          </cell>
        </row>
        <row r="3798">
          <cell r="D3798" t="str">
            <v>Lehigh</v>
          </cell>
          <cell r="E3798" t="str">
            <v>Pat</v>
          </cell>
        </row>
        <row r="3799">
          <cell r="D3799" t="str">
            <v>Indiana St.</v>
          </cell>
          <cell r="E3799" t="str">
            <v>MVC</v>
          </cell>
        </row>
        <row r="3800">
          <cell r="D3800" t="str">
            <v>Harvard</v>
          </cell>
          <cell r="E3800" t="str">
            <v>Ivy</v>
          </cell>
        </row>
        <row r="3801">
          <cell r="D3801" t="str">
            <v>Texas</v>
          </cell>
          <cell r="E3801" t="str">
            <v>B12</v>
          </cell>
        </row>
        <row r="3802">
          <cell r="D3802" t="str">
            <v>Texas A&amp;M</v>
          </cell>
          <cell r="E3802" t="str">
            <v>SEC</v>
          </cell>
        </row>
        <row r="3803">
          <cell r="D3803" t="str">
            <v>South Dakota St.</v>
          </cell>
          <cell r="E3803" t="str">
            <v>Sum</v>
          </cell>
        </row>
        <row r="3804">
          <cell r="D3804" t="str">
            <v>Oregon St.</v>
          </cell>
          <cell r="E3804" t="str">
            <v>P12</v>
          </cell>
        </row>
        <row r="3805">
          <cell r="D3805" t="str">
            <v>Vanderbilt</v>
          </cell>
          <cell r="E3805" t="str">
            <v>SEC</v>
          </cell>
        </row>
        <row r="3806">
          <cell r="D3806" t="str">
            <v>Air Force</v>
          </cell>
          <cell r="E3806" t="str">
            <v>MWC</v>
          </cell>
        </row>
        <row r="3807">
          <cell r="D3807" t="str">
            <v>Wyoming</v>
          </cell>
          <cell r="E3807" t="str">
            <v>MWC</v>
          </cell>
        </row>
        <row r="3808">
          <cell r="D3808" t="str">
            <v>USC</v>
          </cell>
          <cell r="E3808" t="str">
            <v>P12</v>
          </cell>
        </row>
        <row r="3809">
          <cell r="D3809" t="str">
            <v>LSU</v>
          </cell>
          <cell r="E3809" t="str">
            <v>SEC</v>
          </cell>
        </row>
        <row r="3810">
          <cell r="D3810" t="str">
            <v>St. John's</v>
          </cell>
          <cell r="E3810" t="str">
            <v>BE</v>
          </cell>
        </row>
        <row r="3811">
          <cell r="D3811" t="str">
            <v>Georgia Tech</v>
          </cell>
          <cell r="E3811" t="str">
            <v>ACC</v>
          </cell>
        </row>
        <row r="3812">
          <cell r="D3812" t="str">
            <v>Florida Gulf Coast</v>
          </cell>
          <cell r="E3812" t="str">
            <v>ASun</v>
          </cell>
        </row>
        <row r="3813">
          <cell r="D3813" t="str">
            <v>Rutgers</v>
          </cell>
          <cell r="E3813" t="str">
            <v>BE</v>
          </cell>
        </row>
        <row r="3814">
          <cell r="D3814" t="str">
            <v>Boston College</v>
          </cell>
          <cell r="E3814" t="str">
            <v>ACC</v>
          </cell>
        </row>
        <row r="3815">
          <cell r="D3815" t="str">
            <v>Utah St.</v>
          </cell>
          <cell r="E3815" t="str">
            <v>WAC</v>
          </cell>
        </row>
        <row r="3816">
          <cell r="D3816" t="str">
            <v>Fresno St.</v>
          </cell>
          <cell r="E3816" t="str">
            <v>MWC</v>
          </cell>
        </row>
        <row r="3817">
          <cell r="D3817" t="str">
            <v>Eastern Kentucky</v>
          </cell>
          <cell r="E3817" t="str">
            <v>OVC</v>
          </cell>
        </row>
        <row r="3818">
          <cell r="D3818" t="str">
            <v>George Washington</v>
          </cell>
          <cell r="E3818" t="str">
            <v>A10</v>
          </cell>
        </row>
        <row r="3819">
          <cell r="D3819" t="str">
            <v>Clemson</v>
          </cell>
          <cell r="E3819" t="str">
            <v>ACC</v>
          </cell>
        </row>
        <row r="3820">
          <cell r="D3820" t="str">
            <v>Georgia</v>
          </cell>
          <cell r="E3820" t="str">
            <v>SEC</v>
          </cell>
        </row>
        <row r="3821">
          <cell r="D3821" t="str">
            <v>UTEP</v>
          </cell>
          <cell r="E3821" t="str">
            <v>CUSA</v>
          </cell>
        </row>
        <row r="3822">
          <cell r="D3822" t="str">
            <v>Utah</v>
          </cell>
          <cell r="E3822" t="str">
            <v>P12</v>
          </cell>
        </row>
        <row r="3823">
          <cell r="D3823" t="str">
            <v>Canisius</v>
          </cell>
          <cell r="E3823" t="str">
            <v>MAAC</v>
          </cell>
        </row>
        <row r="3824">
          <cell r="D3824" t="str">
            <v>Seton Hall</v>
          </cell>
          <cell r="E3824" t="str">
            <v>BE</v>
          </cell>
        </row>
        <row r="3825">
          <cell r="D3825" t="str">
            <v>Drake</v>
          </cell>
          <cell r="E3825" t="str">
            <v>MVC</v>
          </cell>
        </row>
        <row r="3826">
          <cell r="D3826" t="str">
            <v>St. Bonaventure</v>
          </cell>
          <cell r="E3826" t="str">
            <v>A10</v>
          </cell>
        </row>
        <row r="3827">
          <cell r="D3827" t="str">
            <v>Florida St.</v>
          </cell>
          <cell r="E3827" t="str">
            <v>ACC</v>
          </cell>
        </row>
        <row r="3828">
          <cell r="D3828" t="str">
            <v>Kent St.</v>
          </cell>
          <cell r="E3828" t="str">
            <v>MAC</v>
          </cell>
        </row>
        <row r="3829">
          <cell r="D3829" t="str">
            <v>Wright St.</v>
          </cell>
          <cell r="E3829" t="str">
            <v>Horz</v>
          </cell>
        </row>
        <row r="3830">
          <cell r="D3830" t="str">
            <v>West Virginia</v>
          </cell>
          <cell r="E3830" t="str">
            <v>B12</v>
          </cell>
        </row>
        <row r="3831">
          <cell r="D3831" t="str">
            <v>Loyola MD</v>
          </cell>
          <cell r="E3831" t="str">
            <v>MAAC</v>
          </cell>
        </row>
        <row r="3832">
          <cell r="D3832" t="str">
            <v>East Carolina</v>
          </cell>
          <cell r="E3832" t="str">
            <v>CUSA</v>
          </cell>
        </row>
        <row r="3833">
          <cell r="D3833" t="str">
            <v>Green Bay</v>
          </cell>
          <cell r="E3833" t="str">
            <v>Horz</v>
          </cell>
        </row>
        <row r="3834">
          <cell r="D3834" t="str">
            <v>Mercer</v>
          </cell>
          <cell r="E3834" t="str">
            <v>ASun</v>
          </cell>
        </row>
        <row r="3835">
          <cell r="D3835" t="str">
            <v>Pacific</v>
          </cell>
          <cell r="E3835" t="str">
            <v>BW</v>
          </cell>
        </row>
        <row r="3836">
          <cell r="D3836" t="str">
            <v>Charlotte</v>
          </cell>
          <cell r="E3836" t="str">
            <v>A10</v>
          </cell>
        </row>
        <row r="3837">
          <cell r="D3837" t="str">
            <v>UCF</v>
          </cell>
          <cell r="E3837" t="str">
            <v>CUSA</v>
          </cell>
        </row>
        <row r="3838">
          <cell r="D3838" t="str">
            <v>Murray St.</v>
          </cell>
          <cell r="E3838" t="str">
            <v>OVC</v>
          </cell>
        </row>
        <row r="3839">
          <cell r="D3839" t="str">
            <v>Northwestern</v>
          </cell>
          <cell r="E3839" t="str">
            <v>B10</v>
          </cell>
        </row>
        <row r="3840">
          <cell r="D3840" t="str">
            <v>George Mason</v>
          </cell>
          <cell r="E3840" t="str">
            <v>CAA</v>
          </cell>
        </row>
        <row r="3841">
          <cell r="D3841" t="str">
            <v>San Francisco</v>
          </cell>
          <cell r="E3841" t="str">
            <v>WCC</v>
          </cell>
        </row>
        <row r="3842">
          <cell r="D3842" t="str">
            <v>Vermont</v>
          </cell>
          <cell r="E3842" t="str">
            <v>AE</v>
          </cell>
        </row>
        <row r="3843">
          <cell r="D3843" t="str">
            <v>Nebraska</v>
          </cell>
          <cell r="E3843" t="str">
            <v>B10</v>
          </cell>
        </row>
        <row r="3844">
          <cell r="D3844" t="str">
            <v>Wake Forest</v>
          </cell>
          <cell r="E3844" t="str">
            <v>ACC</v>
          </cell>
        </row>
        <row r="3845">
          <cell r="D3845" t="str">
            <v>Northwestern St.</v>
          </cell>
          <cell r="E3845" t="str">
            <v>Slnd</v>
          </cell>
        </row>
        <row r="3846">
          <cell r="D3846" t="str">
            <v>Niagara</v>
          </cell>
          <cell r="E3846" t="str">
            <v>MAAC</v>
          </cell>
        </row>
        <row r="3847">
          <cell r="D3847" t="str">
            <v>Western Michigan</v>
          </cell>
          <cell r="E3847" t="str">
            <v>MAC</v>
          </cell>
        </row>
        <row r="3848">
          <cell r="D3848" t="str">
            <v>South Florida</v>
          </cell>
          <cell r="E3848" t="str">
            <v>BE</v>
          </cell>
        </row>
        <row r="3849">
          <cell r="D3849" t="str">
            <v>Robert Morris</v>
          </cell>
          <cell r="E3849" t="str">
            <v>NEC</v>
          </cell>
        </row>
        <row r="3850">
          <cell r="D3850" t="str">
            <v>Boston University</v>
          </cell>
          <cell r="E3850" t="str">
            <v>AE</v>
          </cell>
        </row>
        <row r="3851">
          <cell r="D3851" t="str">
            <v>Oral Roberts</v>
          </cell>
          <cell r="E3851" t="str">
            <v>Slnd</v>
          </cell>
        </row>
        <row r="3852">
          <cell r="D3852" t="str">
            <v>Montana</v>
          </cell>
          <cell r="E3852" t="str">
            <v>BSky</v>
          </cell>
        </row>
        <row r="3853">
          <cell r="D3853" t="str">
            <v>Tulane</v>
          </cell>
          <cell r="E3853" t="str">
            <v>CUSA</v>
          </cell>
        </row>
        <row r="3854">
          <cell r="D3854" t="str">
            <v>UC Irvine</v>
          </cell>
          <cell r="E3854" t="str">
            <v>BW</v>
          </cell>
        </row>
        <row r="3855">
          <cell r="D3855" t="str">
            <v>Arkansas St.</v>
          </cell>
          <cell r="E3855" t="str">
            <v>SB</v>
          </cell>
        </row>
        <row r="3856">
          <cell r="D3856" t="str">
            <v>UT Arlington</v>
          </cell>
          <cell r="E3856" t="str">
            <v>WAC</v>
          </cell>
        </row>
        <row r="3857">
          <cell r="D3857" t="str">
            <v>Albany</v>
          </cell>
          <cell r="E3857" t="str">
            <v>AE</v>
          </cell>
        </row>
        <row r="3858">
          <cell r="D3858" t="str">
            <v>Fairfield</v>
          </cell>
          <cell r="E3858" t="str">
            <v>MAAC</v>
          </cell>
        </row>
        <row r="3859">
          <cell r="D3859" t="str">
            <v>Cal Poly</v>
          </cell>
          <cell r="E3859" t="str">
            <v>BW</v>
          </cell>
        </row>
        <row r="3860">
          <cell r="D3860" t="str">
            <v>College of Charleston</v>
          </cell>
          <cell r="E3860" t="str">
            <v>SC</v>
          </cell>
        </row>
        <row r="3861">
          <cell r="D3861" t="str">
            <v>Manhattan</v>
          </cell>
          <cell r="E3861" t="str">
            <v>MAAC</v>
          </cell>
        </row>
        <row r="3862">
          <cell r="D3862" t="str">
            <v>Texas Southern</v>
          </cell>
          <cell r="E3862" t="str">
            <v>SWAC</v>
          </cell>
        </row>
        <row r="3863">
          <cell r="D3863" t="str">
            <v>Western Illinois</v>
          </cell>
          <cell r="E3863" t="str">
            <v>Sum</v>
          </cell>
        </row>
        <row r="3864">
          <cell r="D3864" t="str">
            <v>Long Beach St.</v>
          </cell>
          <cell r="E3864" t="str">
            <v>BW</v>
          </cell>
        </row>
        <row r="3865">
          <cell r="D3865" t="str">
            <v>Army</v>
          </cell>
          <cell r="E3865" t="str">
            <v>Pat</v>
          </cell>
        </row>
        <row r="3866">
          <cell r="D3866" t="str">
            <v>Bradley</v>
          </cell>
          <cell r="E3866" t="str">
            <v>MVC</v>
          </cell>
        </row>
        <row r="3867">
          <cell r="D3867" t="str">
            <v>Rider</v>
          </cell>
          <cell r="E3867" t="str">
            <v>MAAC</v>
          </cell>
        </row>
        <row r="3868">
          <cell r="D3868" t="str">
            <v>Penn St.</v>
          </cell>
          <cell r="E3868" t="str">
            <v>B10</v>
          </cell>
        </row>
        <row r="3869">
          <cell r="D3869" t="str">
            <v>Southern</v>
          </cell>
          <cell r="E3869" t="str">
            <v>SWAC</v>
          </cell>
        </row>
        <row r="3870">
          <cell r="D3870" t="str">
            <v>UAB</v>
          </cell>
          <cell r="E3870" t="str">
            <v>CUSA</v>
          </cell>
        </row>
        <row r="3871">
          <cell r="D3871" t="str">
            <v>North Carolina Central</v>
          </cell>
          <cell r="E3871" t="str">
            <v>MEAC</v>
          </cell>
        </row>
        <row r="3872">
          <cell r="D3872" t="str">
            <v>Tennessee St.</v>
          </cell>
          <cell r="E3872" t="str">
            <v>OVC</v>
          </cell>
        </row>
        <row r="3873">
          <cell r="D3873" t="str">
            <v>Loyola Chicago</v>
          </cell>
          <cell r="E3873" t="str">
            <v>Horz</v>
          </cell>
        </row>
        <row r="3874">
          <cell r="D3874" t="str">
            <v>Delaware</v>
          </cell>
          <cell r="E3874" t="str">
            <v>CAA</v>
          </cell>
        </row>
        <row r="3875">
          <cell r="D3875" t="str">
            <v>Drexel</v>
          </cell>
          <cell r="E3875" t="str">
            <v>CAA</v>
          </cell>
        </row>
        <row r="3876">
          <cell r="D3876" t="str">
            <v>Virginia Tech</v>
          </cell>
          <cell r="E3876" t="str">
            <v>ACC</v>
          </cell>
        </row>
        <row r="3877">
          <cell r="D3877" t="str">
            <v>San Diego</v>
          </cell>
          <cell r="E3877" t="str">
            <v>WCC</v>
          </cell>
        </row>
        <row r="3878">
          <cell r="D3878" t="str">
            <v>Lafayette</v>
          </cell>
          <cell r="E3878" t="str">
            <v>Pat</v>
          </cell>
        </row>
        <row r="3879">
          <cell r="D3879" t="str">
            <v>Nevada</v>
          </cell>
          <cell r="E3879" t="str">
            <v>MWC</v>
          </cell>
        </row>
        <row r="3880">
          <cell r="D3880" t="str">
            <v>Western Kentucky</v>
          </cell>
          <cell r="E3880" t="str">
            <v>SB</v>
          </cell>
        </row>
        <row r="3881">
          <cell r="D3881" t="str">
            <v>DePaul</v>
          </cell>
          <cell r="E3881" t="str">
            <v>BE</v>
          </cell>
        </row>
        <row r="3882">
          <cell r="D3882" t="str">
            <v>Towson</v>
          </cell>
          <cell r="E3882" t="str">
            <v>CAA</v>
          </cell>
        </row>
        <row r="3883">
          <cell r="D3883" t="str">
            <v>Bryant</v>
          </cell>
          <cell r="E3883" t="str">
            <v>NEC</v>
          </cell>
        </row>
        <row r="3884">
          <cell r="D3884" t="str">
            <v>Southern Illinois</v>
          </cell>
          <cell r="E3884" t="str">
            <v>MVC</v>
          </cell>
        </row>
        <row r="3885">
          <cell r="D3885" t="str">
            <v>Northeastern</v>
          </cell>
          <cell r="E3885" t="str">
            <v>CAA</v>
          </cell>
        </row>
        <row r="3886">
          <cell r="D3886" t="str">
            <v>Charleston Southern</v>
          </cell>
          <cell r="E3886" t="str">
            <v>BSth</v>
          </cell>
        </row>
        <row r="3887">
          <cell r="D3887" t="str">
            <v>Houston</v>
          </cell>
          <cell r="E3887" t="str">
            <v>CUSA</v>
          </cell>
        </row>
        <row r="3888">
          <cell r="D3888" t="str">
            <v>Tulsa</v>
          </cell>
          <cell r="E3888" t="str">
            <v>CUSA</v>
          </cell>
        </row>
        <row r="3889">
          <cell r="D3889" t="str">
            <v>James Madison</v>
          </cell>
          <cell r="E3889" t="str">
            <v>CAA</v>
          </cell>
        </row>
        <row r="3890">
          <cell r="D3890" t="str">
            <v>Illinois Chicago</v>
          </cell>
          <cell r="E3890" t="str">
            <v>Horz</v>
          </cell>
        </row>
        <row r="3891">
          <cell r="D3891" t="str">
            <v>Wagner</v>
          </cell>
          <cell r="E3891" t="str">
            <v>NEC</v>
          </cell>
        </row>
        <row r="3892">
          <cell r="D3892" t="str">
            <v>SMU</v>
          </cell>
          <cell r="E3892" t="str">
            <v>CUSA</v>
          </cell>
        </row>
        <row r="3893">
          <cell r="D3893" t="str">
            <v>Toledo</v>
          </cell>
          <cell r="E3893" t="str">
            <v>MAC</v>
          </cell>
        </row>
        <row r="3894">
          <cell r="D3894" t="str">
            <v>Georgia St.</v>
          </cell>
          <cell r="E3894" t="str">
            <v>CAA</v>
          </cell>
        </row>
        <row r="3895">
          <cell r="D3895" t="str">
            <v>FIU</v>
          </cell>
          <cell r="E3895" t="str">
            <v>SB</v>
          </cell>
        </row>
        <row r="3896">
          <cell r="D3896" t="str">
            <v>Buffalo</v>
          </cell>
          <cell r="E3896" t="str">
            <v>MAC</v>
          </cell>
        </row>
        <row r="3897">
          <cell r="D3897" t="str">
            <v>Gardner Webb</v>
          </cell>
          <cell r="E3897" t="str">
            <v>BSth</v>
          </cell>
        </row>
        <row r="3898">
          <cell r="D3898" t="str">
            <v>Youngstown St.</v>
          </cell>
          <cell r="E3898" t="str">
            <v>Horz</v>
          </cell>
        </row>
        <row r="3899">
          <cell r="D3899" t="str">
            <v>LIU Brooklyn</v>
          </cell>
          <cell r="E3899" t="str">
            <v>NEC</v>
          </cell>
        </row>
        <row r="3900">
          <cell r="D3900" t="str">
            <v>Rhode Island</v>
          </cell>
          <cell r="E3900" t="str">
            <v>A10</v>
          </cell>
        </row>
        <row r="3901">
          <cell r="D3901" t="str">
            <v>South Alabama</v>
          </cell>
          <cell r="E3901" t="str">
            <v>SB</v>
          </cell>
        </row>
        <row r="3902">
          <cell r="D3902" t="str">
            <v>USC Upstate</v>
          </cell>
          <cell r="E3902" t="str">
            <v>ASun</v>
          </cell>
        </row>
        <row r="3903">
          <cell r="D3903" t="str">
            <v>Columbia</v>
          </cell>
          <cell r="E3903" t="str">
            <v>Ivy</v>
          </cell>
        </row>
        <row r="3904">
          <cell r="D3904" t="str">
            <v>Auburn</v>
          </cell>
          <cell r="E3904" t="str">
            <v>SEC</v>
          </cell>
        </row>
        <row r="3905">
          <cell r="D3905" t="str">
            <v>Yale</v>
          </cell>
          <cell r="E3905" t="str">
            <v>Ivy</v>
          </cell>
        </row>
        <row r="3906">
          <cell r="D3906" t="str">
            <v>Idaho</v>
          </cell>
          <cell r="E3906" t="str">
            <v>WAC</v>
          </cell>
        </row>
        <row r="3907">
          <cell r="D3907" t="str">
            <v>Oakland</v>
          </cell>
          <cell r="E3907" t="str">
            <v>Sum</v>
          </cell>
        </row>
        <row r="3908">
          <cell r="D3908" t="str">
            <v>Cal St. Fullerton</v>
          </cell>
          <cell r="E3908" t="str">
            <v>BW</v>
          </cell>
        </row>
        <row r="3909">
          <cell r="D3909" t="str">
            <v>Morgan St.</v>
          </cell>
          <cell r="E3909" t="str">
            <v>MEAC</v>
          </cell>
        </row>
        <row r="3910">
          <cell r="D3910" t="str">
            <v>UNC Asheville</v>
          </cell>
          <cell r="E3910" t="str">
            <v>BSth</v>
          </cell>
        </row>
        <row r="3911">
          <cell r="D3911" t="str">
            <v>Jacksonville St.</v>
          </cell>
          <cell r="E3911" t="str">
            <v>OVC</v>
          </cell>
        </row>
        <row r="3912">
          <cell r="D3912" t="str">
            <v>Loyola Marymount</v>
          </cell>
          <cell r="E3912" t="str">
            <v>WCC</v>
          </cell>
        </row>
        <row r="3913">
          <cell r="D3913" t="str">
            <v>Elon</v>
          </cell>
          <cell r="E3913" t="str">
            <v>SC</v>
          </cell>
        </row>
        <row r="3914">
          <cell r="D3914" t="str">
            <v>Quinnipiac</v>
          </cell>
          <cell r="E3914" t="str">
            <v>NEC</v>
          </cell>
        </row>
        <row r="3915">
          <cell r="D3915" t="str">
            <v>Savannah St.</v>
          </cell>
          <cell r="E3915" t="str">
            <v>MEAC</v>
          </cell>
        </row>
        <row r="3916">
          <cell r="D3916" t="str">
            <v>South Carolina</v>
          </cell>
          <cell r="E3916" t="str">
            <v>SEC</v>
          </cell>
        </row>
        <row r="3917">
          <cell r="D3917" t="str">
            <v>Hawaii</v>
          </cell>
          <cell r="E3917" t="str">
            <v>BW</v>
          </cell>
        </row>
        <row r="3918">
          <cell r="D3918" t="str">
            <v>Mount St. Mary's</v>
          </cell>
          <cell r="E3918" t="str">
            <v>NEC</v>
          </cell>
        </row>
        <row r="3919">
          <cell r="D3919" t="str">
            <v>Missouri St.</v>
          </cell>
          <cell r="E3919" t="str">
            <v>MVC</v>
          </cell>
        </row>
        <row r="3920">
          <cell r="D3920" t="str">
            <v>Bowling Green</v>
          </cell>
          <cell r="E3920" t="str">
            <v>MAC</v>
          </cell>
        </row>
        <row r="3921">
          <cell r="D3921" t="str">
            <v>William &amp; Mary</v>
          </cell>
          <cell r="E3921" t="str">
            <v>CAA</v>
          </cell>
        </row>
        <row r="3922">
          <cell r="D3922" t="str">
            <v>UC Davis</v>
          </cell>
          <cell r="E3922" t="str">
            <v>BW</v>
          </cell>
        </row>
        <row r="3923">
          <cell r="D3923" t="str">
            <v>Norfolk St.</v>
          </cell>
          <cell r="E3923" t="str">
            <v>MEAC</v>
          </cell>
        </row>
        <row r="3924">
          <cell r="D3924" t="str">
            <v>Marshall</v>
          </cell>
          <cell r="E3924" t="str">
            <v>CUSA</v>
          </cell>
        </row>
        <row r="3925">
          <cell r="D3925" t="str">
            <v>High Point</v>
          </cell>
          <cell r="E3925" t="str">
            <v>BSth</v>
          </cell>
        </row>
        <row r="3926">
          <cell r="D3926" t="str">
            <v>Cal St. Northridge</v>
          </cell>
          <cell r="E3926" t="str">
            <v>BW</v>
          </cell>
        </row>
        <row r="3927">
          <cell r="D3927" t="str">
            <v>Arkansas Little Rock</v>
          </cell>
          <cell r="E3927" t="str">
            <v>SB</v>
          </cell>
        </row>
        <row r="3928">
          <cell r="D3928" t="str">
            <v>Pepperdine</v>
          </cell>
          <cell r="E3928" t="str">
            <v>WCC</v>
          </cell>
        </row>
        <row r="3929">
          <cell r="D3929" t="str">
            <v>St. Francis NY</v>
          </cell>
          <cell r="E3929" t="str">
            <v>NEC</v>
          </cell>
        </row>
        <row r="3930">
          <cell r="D3930" t="str">
            <v>UC Santa Barbara</v>
          </cell>
          <cell r="E3930" t="str">
            <v>BW</v>
          </cell>
        </row>
        <row r="3931">
          <cell r="D3931" t="str">
            <v>Southeast Missouri St.</v>
          </cell>
          <cell r="E3931" t="str">
            <v>OVC</v>
          </cell>
        </row>
        <row r="3932">
          <cell r="D3932" t="str">
            <v>Morehead St.</v>
          </cell>
          <cell r="E3932" t="str">
            <v>OVC</v>
          </cell>
        </row>
        <row r="3933">
          <cell r="D3933" t="str">
            <v>Hartford</v>
          </cell>
          <cell r="E3933" t="str">
            <v>AE</v>
          </cell>
        </row>
        <row r="3934">
          <cell r="D3934" t="str">
            <v>North Carolina A&amp;T</v>
          </cell>
          <cell r="E3934" t="str">
            <v>MEAC</v>
          </cell>
        </row>
        <row r="3935">
          <cell r="D3935" t="str">
            <v>Sam Houston St.</v>
          </cell>
          <cell r="E3935" t="str">
            <v>Slnd</v>
          </cell>
        </row>
        <row r="3936">
          <cell r="D3936" t="str">
            <v>Louisiana Lafayette</v>
          </cell>
          <cell r="E3936" t="str">
            <v>SB</v>
          </cell>
        </row>
        <row r="3937">
          <cell r="D3937" t="str">
            <v>Seattle</v>
          </cell>
          <cell r="E3937" t="str">
            <v>WAC</v>
          </cell>
        </row>
        <row r="3938">
          <cell r="D3938" t="str">
            <v>Coastal Carolina</v>
          </cell>
          <cell r="E3938" t="str">
            <v>BSth</v>
          </cell>
        </row>
        <row r="3939">
          <cell r="D3939" t="str">
            <v>Brown</v>
          </cell>
          <cell r="E3939" t="str">
            <v>Ivy</v>
          </cell>
        </row>
        <row r="3940">
          <cell r="D3940" t="str">
            <v>Eastern Michigan</v>
          </cell>
          <cell r="E3940" t="str">
            <v>MAC</v>
          </cell>
        </row>
        <row r="3941">
          <cell r="D3941" t="str">
            <v>Stetson</v>
          </cell>
          <cell r="E3941" t="str">
            <v>ASun</v>
          </cell>
        </row>
        <row r="3942">
          <cell r="D3942" t="str">
            <v>Florida Atlantic</v>
          </cell>
          <cell r="E3942" t="str">
            <v>SB</v>
          </cell>
        </row>
        <row r="3943">
          <cell r="D3943" t="str">
            <v>Holy Cross</v>
          </cell>
          <cell r="E3943" t="str">
            <v>Pat</v>
          </cell>
        </row>
        <row r="3944">
          <cell r="D3944" t="str">
            <v>Cal St. Bakersfield</v>
          </cell>
          <cell r="E3944" t="str">
            <v>ind</v>
          </cell>
        </row>
        <row r="3945">
          <cell r="D3945" t="str">
            <v>Marist</v>
          </cell>
          <cell r="E3945" t="str">
            <v>MAAC</v>
          </cell>
        </row>
        <row r="3946">
          <cell r="D3946" t="str">
            <v>Texas Tech</v>
          </cell>
          <cell r="E3946" t="str">
            <v>B12</v>
          </cell>
        </row>
        <row r="3947">
          <cell r="D3947" t="str">
            <v>Duquesne</v>
          </cell>
          <cell r="E3947" t="str">
            <v>A10</v>
          </cell>
        </row>
        <row r="3948">
          <cell r="D3948" t="str">
            <v>Miami OH</v>
          </cell>
          <cell r="E3948" t="str">
            <v>MAC</v>
          </cell>
        </row>
        <row r="3949">
          <cell r="D3949" t="str">
            <v>Northern Colorado</v>
          </cell>
          <cell r="E3949" t="str">
            <v>BSky</v>
          </cell>
        </row>
        <row r="3950">
          <cell r="D3950" t="str">
            <v>IPFW</v>
          </cell>
          <cell r="E3950" t="str">
            <v>Sum</v>
          </cell>
        </row>
        <row r="3951">
          <cell r="D3951" t="str">
            <v>Northern Kentucky</v>
          </cell>
          <cell r="E3951" t="str">
            <v>ASun</v>
          </cell>
        </row>
        <row r="3952">
          <cell r="D3952" t="str">
            <v>Western Carolina</v>
          </cell>
          <cell r="E3952" t="str">
            <v>SC</v>
          </cell>
        </row>
        <row r="3953">
          <cell r="D3953" t="str">
            <v>Wofford</v>
          </cell>
          <cell r="E3953" t="str">
            <v>SC</v>
          </cell>
        </row>
        <row r="3954">
          <cell r="D3954" t="str">
            <v>Central Michigan</v>
          </cell>
          <cell r="E3954" t="str">
            <v>MAC</v>
          </cell>
        </row>
        <row r="3955">
          <cell r="D3955" t="str">
            <v>North Florida</v>
          </cell>
          <cell r="E3955" t="str">
            <v>ASun</v>
          </cell>
        </row>
        <row r="3956">
          <cell r="D3956" t="str">
            <v>Penn</v>
          </cell>
          <cell r="E3956" t="str">
            <v>Ivy</v>
          </cell>
        </row>
        <row r="3957">
          <cell r="D3957" t="str">
            <v>North Dakota</v>
          </cell>
          <cell r="E3957" t="str">
            <v>BSky</v>
          </cell>
        </row>
        <row r="3958">
          <cell r="D3958" t="str">
            <v>South Dakota</v>
          </cell>
          <cell r="E3958" t="str">
            <v>Sum</v>
          </cell>
        </row>
        <row r="3959">
          <cell r="D3959" t="str">
            <v>Fordham</v>
          </cell>
          <cell r="E3959" t="str">
            <v>A10</v>
          </cell>
        </row>
        <row r="3960">
          <cell r="D3960" t="str">
            <v>Ball St.</v>
          </cell>
          <cell r="E3960" t="str">
            <v>MAC</v>
          </cell>
        </row>
        <row r="3961">
          <cell r="D3961" t="str">
            <v>UTSA</v>
          </cell>
          <cell r="E3961" t="str">
            <v>WAC</v>
          </cell>
        </row>
        <row r="3962">
          <cell r="D3962" t="str">
            <v>Texas St.</v>
          </cell>
          <cell r="E3962" t="str">
            <v>WAC</v>
          </cell>
        </row>
        <row r="3963">
          <cell r="D3963" t="str">
            <v>Mississippi St.</v>
          </cell>
          <cell r="E3963" t="str">
            <v>SEC</v>
          </cell>
        </row>
        <row r="3964">
          <cell r="D3964" t="str">
            <v>Central Connecticut</v>
          </cell>
          <cell r="E3964" t="str">
            <v>NEC</v>
          </cell>
        </row>
        <row r="3965">
          <cell r="D3965" t="str">
            <v>Portland</v>
          </cell>
          <cell r="E3965" t="str">
            <v>WCC</v>
          </cell>
        </row>
        <row r="3966">
          <cell r="D3966" t="str">
            <v>North Texas</v>
          </cell>
          <cell r="E3966" t="str">
            <v>SB</v>
          </cell>
        </row>
        <row r="3967">
          <cell r="D3967" t="str">
            <v>Cleveland St.</v>
          </cell>
          <cell r="E3967" t="str">
            <v>Horz</v>
          </cell>
        </row>
        <row r="3968">
          <cell r="D3968" t="str">
            <v>Cornell</v>
          </cell>
          <cell r="E3968" t="str">
            <v>Ivy</v>
          </cell>
        </row>
        <row r="3969">
          <cell r="D3969" t="str">
            <v>Maine</v>
          </cell>
          <cell r="E3969" t="str">
            <v>AE</v>
          </cell>
        </row>
        <row r="3970">
          <cell r="D3970" t="str">
            <v>NJIT</v>
          </cell>
          <cell r="E3970" t="str">
            <v>GWC</v>
          </cell>
        </row>
        <row r="3971">
          <cell r="D3971" t="str">
            <v>Appalachian St.</v>
          </cell>
          <cell r="E3971" t="str">
            <v>SC</v>
          </cell>
        </row>
        <row r="3972">
          <cell r="D3972" t="str">
            <v>TCU</v>
          </cell>
          <cell r="E3972" t="str">
            <v>B12</v>
          </cell>
        </row>
        <row r="3973">
          <cell r="D3973" t="str">
            <v>Liberty</v>
          </cell>
          <cell r="E3973" t="str">
            <v>BSth</v>
          </cell>
        </row>
        <row r="3974">
          <cell r="D3974" t="str">
            <v>New Hampshire</v>
          </cell>
          <cell r="E3974" t="str">
            <v>AE</v>
          </cell>
        </row>
        <row r="3975">
          <cell r="D3975" t="str">
            <v>Sacred Heart</v>
          </cell>
          <cell r="E3975" t="str">
            <v>NEC</v>
          </cell>
        </row>
        <row r="3976">
          <cell r="D3976" t="str">
            <v>Colgate</v>
          </cell>
          <cell r="E3976" t="str">
            <v>Pat</v>
          </cell>
        </row>
        <row r="3977">
          <cell r="D3977" t="str">
            <v>Bethune Cookman</v>
          </cell>
          <cell r="E3977" t="str">
            <v>MEAC</v>
          </cell>
        </row>
        <row r="3978">
          <cell r="D3978" t="str">
            <v>Tennessee Tech</v>
          </cell>
          <cell r="E3978" t="str">
            <v>OVC</v>
          </cell>
        </row>
        <row r="3979">
          <cell r="D3979" t="str">
            <v>Eastern Illinois</v>
          </cell>
          <cell r="E3979" t="str">
            <v>OVC</v>
          </cell>
        </row>
        <row r="3980">
          <cell r="D3980" t="str">
            <v>Hampton</v>
          </cell>
          <cell r="E3980" t="str">
            <v>MEAC</v>
          </cell>
        </row>
        <row r="3981">
          <cell r="D3981" t="str">
            <v>Troy</v>
          </cell>
          <cell r="E3981" t="str">
            <v>SB</v>
          </cell>
        </row>
        <row r="3982">
          <cell r="D3982" t="str">
            <v>Dartmouth</v>
          </cell>
          <cell r="E3982" t="str">
            <v>Ivy</v>
          </cell>
        </row>
        <row r="3983">
          <cell r="D3983" t="str">
            <v>Old Dominion</v>
          </cell>
          <cell r="E3983" t="str">
            <v>CAA</v>
          </cell>
        </row>
        <row r="3984">
          <cell r="D3984" t="str">
            <v>American</v>
          </cell>
          <cell r="E3984" t="str">
            <v>Pat</v>
          </cell>
        </row>
        <row r="3985">
          <cell r="D3985" t="str">
            <v>Winthrop</v>
          </cell>
          <cell r="E3985" t="str">
            <v>BSth</v>
          </cell>
        </row>
        <row r="3986">
          <cell r="D3986" t="str">
            <v>Sacramento St.</v>
          </cell>
          <cell r="E3986" t="str">
            <v>BSky</v>
          </cell>
        </row>
        <row r="3987">
          <cell r="D3987" t="str">
            <v>Saint Peter's</v>
          </cell>
          <cell r="E3987" t="str">
            <v>MAAC</v>
          </cell>
        </row>
        <row r="3988">
          <cell r="D3988" t="str">
            <v>Arkansas Pine Bluff</v>
          </cell>
          <cell r="E3988" t="str">
            <v>SWAC</v>
          </cell>
        </row>
        <row r="3989">
          <cell r="D3989" t="str">
            <v>Georgia Southern</v>
          </cell>
          <cell r="E3989" t="str">
            <v>SC</v>
          </cell>
        </row>
        <row r="3990">
          <cell r="D3990" t="str">
            <v>VMI</v>
          </cell>
          <cell r="E3990" t="str">
            <v>BSth</v>
          </cell>
        </row>
        <row r="3991">
          <cell r="D3991" t="str">
            <v>Delaware St.</v>
          </cell>
          <cell r="E3991" t="str">
            <v>MEAC</v>
          </cell>
        </row>
        <row r="3992">
          <cell r="D3992" t="str">
            <v>Southeastern Louisiana</v>
          </cell>
          <cell r="E3992" t="str">
            <v>Slnd</v>
          </cell>
        </row>
        <row r="3993">
          <cell r="D3993" t="str">
            <v>UNC Greensboro</v>
          </cell>
          <cell r="E3993" t="str">
            <v>SC</v>
          </cell>
        </row>
        <row r="3994">
          <cell r="D3994" t="str">
            <v>UNC Wilmington</v>
          </cell>
          <cell r="E3994" t="str">
            <v>CAA</v>
          </cell>
        </row>
        <row r="3995">
          <cell r="D3995" t="str">
            <v>Jacksonville</v>
          </cell>
          <cell r="E3995" t="str">
            <v>ASun</v>
          </cell>
        </row>
        <row r="3996">
          <cell r="D3996" t="str">
            <v>Lipscomb</v>
          </cell>
          <cell r="E3996" t="str">
            <v>ASun</v>
          </cell>
        </row>
        <row r="3997">
          <cell r="D3997" t="str">
            <v>Nicholls St.</v>
          </cell>
          <cell r="E3997" t="str">
            <v>Slnd</v>
          </cell>
        </row>
        <row r="3998">
          <cell r="D3998" t="str">
            <v>McNeese St.</v>
          </cell>
          <cell r="E3998" t="str">
            <v>Slnd</v>
          </cell>
        </row>
        <row r="3999">
          <cell r="D3999" t="str">
            <v>Northern Arizona</v>
          </cell>
          <cell r="E3999" t="str">
            <v>BSky</v>
          </cell>
        </row>
        <row r="4000">
          <cell r="D4000" t="str">
            <v>Samford</v>
          </cell>
          <cell r="E4000" t="str">
            <v>SC</v>
          </cell>
        </row>
        <row r="4001">
          <cell r="D4001" t="str">
            <v>Central Arkansas</v>
          </cell>
          <cell r="E4001" t="str">
            <v>Slnd</v>
          </cell>
        </row>
        <row r="4002">
          <cell r="D4002" t="str">
            <v>Utah Valley</v>
          </cell>
          <cell r="E4002" t="str">
            <v>GWC</v>
          </cell>
        </row>
        <row r="4003">
          <cell r="D4003" t="str">
            <v>Radford</v>
          </cell>
          <cell r="E4003" t="str">
            <v>BSth</v>
          </cell>
        </row>
        <row r="4004">
          <cell r="D4004" t="str">
            <v>Chicago St.</v>
          </cell>
          <cell r="E4004" t="str">
            <v>GWC</v>
          </cell>
        </row>
        <row r="4005">
          <cell r="D4005" t="str">
            <v>Siena</v>
          </cell>
          <cell r="E4005" t="str">
            <v>MAAC</v>
          </cell>
        </row>
        <row r="4006">
          <cell r="D4006" t="str">
            <v>Eastern Washington</v>
          </cell>
          <cell r="E4006" t="str">
            <v>BSky</v>
          </cell>
        </row>
        <row r="4007">
          <cell r="D4007" t="str">
            <v>Campbell</v>
          </cell>
          <cell r="E4007" t="str">
            <v>BSth</v>
          </cell>
        </row>
        <row r="4008">
          <cell r="D4008" t="str">
            <v>Milwaukee</v>
          </cell>
          <cell r="E4008" t="str">
            <v>Horz</v>
          </cell>
        </row>
        <row r="4009">
          <cell r="D4009" t="str">
            <v>Montana St.</v>
          </cell>
          <cell r="E4009" t="str">
            <v>BSky</v>
          </cell>
        </row>
        <row r="4010">
          <cell r="D4010" t="str">
            <v>Hofstra</v>
          </cell>
          <cell r="E4010" t="str">
            <v>CAA</v>
          </cell>
        </row>
        <row r="4011">
          <cell r="D4011" t="str">
            <v>Portland St.</v>
          </cell>
          <cell r="E4011" t="str">
            <v>BSky</v>
          </cell>
        </row>
        <row r="4012">
          <cell r="D4012" t="str">
            <v>San Jose St.</v>
          </cell>
          <cell r="E4012" t="str">
            <v>WAC</v>
          </cell>
        </row>
        <row r="4013">
          <cell r="D4013" t="str">
            <v>Southern Utah</v>
          </cell>
          <cell r="E4013" t="str">
            <v>BSky</v>
          </cell>
        </row>
        <row r="4014">
          <cell r="D4014" t="str">
            <v>SIU Edwardsville</v>
          </cell>
          <cell r="E4014" t="str">
            <v>OVC</v>
          </cell>
        </row>
        <row r="4015">
          <cell r="D4015" t="str">
            <v>UMBC</v>
          </cell>
          <cell r="E4015" t="str">
            <v>AE</v>
          </cell>
        </row>
        <row r="4016">
          <cell r="D4016" t="str">
            <v>Monmouth</v>
          </cell>
          <cell r="E4016" t="str">
            <v>NEC</v>
          </cell>
        </row>
        <row r="4017">
          <cell r="D4017" t="str">
            <v>Chattanooga</v>
          </cell>
          <cell r="E4017" t="str">
            <v>SC</v>
          </cell>
        </row>
        <row r="4018">
          <cell r="D4018" t="str">
            <v>Austin Peay</v>
          </cell>
          <cell r="E4018" t="str">
            <v>OVC</v>
          </cell>
        </row>
        <row r="4019">
          <cell r="D4019" t="str">
            <v>Texas Pan American</v>
          </cell>
          <cell r="E4019" t="str">
            <v>GWC</v>
          </cell>
        </row>
        <row r="4020">
          <cell r="D4020" t="str">
            <v>Coppin St.</v>
          </cell>
          <cell r="E4020" t="str">
            <v>MEAC</v>
          </cell>
        </row>
        <row r="4021">
          <cell r="D4021" t="str">
            <v>UC Riverside</v>
          </cell>
          <cell r="E4021" t="str">
            <v>BW</v>
          </cell>
        </row>
        <row r="4022">
          <cell r="D4022" t="str">
            <v>Texas A&amp;M Corpus Chris</v>
          </cell>
          <cell r="E4022" t="str">
            <v>Slnd</v>
          </cell>
        </row>
        <row r="4023">
          <cell r="D4023" t="str">
            <v>Jackson St.</v>
          </cell>
          <cell r="E4023" t="str">
            <v>SWAC</v>
          </cell>
        </row>
        <row r="4024">
          <cell r="D4024" t="str">
            <v>Navy</v>
          </cell>
          <cell r="E4024" t="str">
            <v>Pat</v>
          </cell>
        </row>
        <row r="4025">
          <cell r="D4025" t="str">
            <v>UMKC</v>
          </cell>
          <cell r="E4025" t="str">
            <v>Sum</v>
          </cell>
        </row>
        <row r="4026">
          <cell r="D4026" t="str">
            <v>East Tennessee St.</v>
          </cell>
          <cell r="E4026" t="str">
            <v>ASun</v>
          </cell>
        </row>
        <row r="4027">
          <cell r="D4027" t="str">
            <v>Idaho St.</v>
          </cell>
          <cell r="E4027" t="str">
            <v>BSky</v>
          </cell>
        </row>
        <row r="4028">
          <cell r="D4028" t="str">
            <v>Nebraska Omaha</v>
          </cell>
          <cell r="E4028" t="str">
            <v>Sum</v>
          </cell>
        </row>
        <row r="4029">
          <cell r="D4029" t="str">
            <v>Northern Illinois</v>
          </cell>
          <cell r="E4029" t="str">
            <v>MAC</v>
          </cell>
        </row>
        <row r="4030">
          <cell r="D4030" t="str">
            <v>Alcorn St.</v>
          </cell>
          <cell r="E4030" t="str">
            <v>SWAC</v>
          </cell>
        </row>
        <row r="4031">
          <cell r="D4031" t="str">
            <v>Prairie View A&amp;M</v>
          </cell>
          <cell r="E4031" t="str">
            <v>SWAC</v>
          </cell>
        </row>
        <row r="4032">
          <cell r="D4032" t="str">
            <v>Rice</v>
          </cell>
          <cell r="E4032" t="str">
            <v>CUSA</v>
          </cell>
        </row>
        <row r="4033">
          <cell r="D4033" t="str">
            <v>Houston Baptist</v>
          </cell>
          <cell r="E4033" t="str">
            <v>GWC</v>
          </cell>
        </row>
        <row r="4034">
          <cell r="D4034" t="str">
            <v>Louisiana Monroe</v>
          </cell>
          <cell r="E4034" t="str">
            <v>SB</v>
          </cell>
        </row>
        <row r="4035">
          <cell r="D4035" t="str">
            <v>Florida A&amp;M</v>
          </cell>
          <cell r="E4035" t="str">
            <v>MEAC</v>
          </cell>
        </row>
        <row r="4036">
          <cell r="D4036" t="str">
            <v>Howard</v>
          </cell>
          <cell r="E4036" t="str">
            <v>MEAC</v>
          </cell>
        </row>
        <row r="4037">
          <cell r="D4037" t="str">
            <v>St. Francis PA</v>
          </cell>
          <cell r="E4037" t="str">
            <v>NEC</v>
          </cell>
        </row>
        <row r="4038">
          <cell r="D4038" t="str">
            <v>Alabama St.</v>
          </cell>
          <cell r="E4038" t="str">
            <v>SWAC</v>
          </cell>
        </row>
        <row r="4039">
          <cell r="D4039" t="str">
            <v>Tennessee Martin</v>
          </cell>
          <cell r="E4039" t="str">
            <v>OVC</v>
          </cell>
        </row>
        <row r="4040">
          <cell r="D4040" t="str">
            <v>IUPUI</v>
          </cell>
          <cell r="E4040" t="str">
            <v>Sum</v>
          </cell>
        </row>
        <row r="4041">
          <cell r="D4041" t="str">
            <v>Fairleigh Dickinson</v>
          </cell>
          <cell r="E4041" t="str">
            <v>NEC</v>
          </cell>
        </row>
        <row r="4042">
          <cell r="D4042" t="str">
            <v>Kennesaw St.</v>
          </cell>
          <cell r="E4042" t="str">
            <v>ASun</v>
          </cell>
        </row>
        <row r="4043">
          <cell r="D4043" t="str">
            <v>Alabama A&amp;M</v>
          </cell>
          <cell r="E4043" t="str">
            <v>SWAC</v>
          </cell>
        </row>
        <row r="4044">
          <cell r="D4044" t="str">
            <v>The Citadel</v>
          </cell>
          <cell r="E4044" t="str">
            <v>SC</v>
          </cell>
        </row>
        <row r="4045">
          <cell r="D4045" t="str">
            <v>Longwood</v>
          </cell>
          <cell r="E4045" t="str">
            <v>BSth</v>
          </cell>
        </row>
        <row r="4046">
          <cell r="D4046" t="str">
            <v>Mississippi Valley St.</v>
          </cell>
          <cell r="E4046" t="str">
            <v>SWAC</v>
          </cell>
        </row>
        <row r="4047">
          <cell r="D4047" t="str">
            <v>South Carolina St.</v>
          </cell>
          <cell r="E4047" t="str">
            <v>MEAC</v>
          </cell>
        </row>
        <row r="4048">
          <cell r="D4048" t="str">
            <v>Presbyterian</v>
          </cell>
          <cell r="E4048" t="str">
            <v>BSth</v>
          </cell>
        </row>
        <row r="4049">
          <cell r="D4049" t="str">
            <v>Furman</v>
          </cell>
          <cell r="E4049" t="str">
            <v>SC</v>
          </cell>
        </row>
        <row r="4050">
          <cell r="D4050" t="str">
            <v>Binghamton</v>
          </cell>
          <cell r="E4050" t="str">
            <v>AE</v>
          </cell>
        </row>
        <row r="4051">
          <cell r="D4051" t="str">
            <v>Maryland Eastern Shore</v>
          </cell>
          <cell r="E4051" t="str">
            <v>MEAC</v>
          </cell>
        </row>
        <row r="4052">
          <cell r="D4052" t="str">
            <v>New Orleans</v>
          </cell>
          <cell r="E4052" t="str">
            <v>ind</v>
          </cell>
        </row>
        <row r="4053">
          <cell r="D4053" t="str">
            <v>Lamar</v>
          </cell>
          <cell r="E4053" t="str">
            <v>Slnd</v>
          </cell>
        </row>
        <row r="4054">
          <cell r="D4054" t="str">
            <v>Grambling St.</v>
          </cell>
          <cell r="E4054" t="str">
            <v>SWAC</v>
          </cell>
        </row>
        <row r="4055">
          <cell r="D4055" t="str">
            <v>Louisville</v>
          </cell>
          <cell r="E4055" t="str">
            <v>Amer</v>
          </cell>
        </row>
        <row r="4056">
          <cell r="D4056" t="str">
            <v>Arizona</v>
          </cell>
          <cell r="E4056" t="str">
            <v>P12</v>
          </cell>
        </row>
        <row r="4057">
          <cell r="D4057" t="str">
            <v>Florida</v>
          </cell>
          <cell r="E4057" t="str">
            <v>SEC</v>
          </cell>
        </row>
        <row r="4058">
          <cell r="D4058" t="str">
            <v>Virginia</v>
          </cell>
          <cell r="E4058" t="str">
            <v>ACC</v>
          </cell>
        </row>
        <row r="4059">
          <cell r="D4059" t="str">
            <v>Wisconsin</v>
          </cell>
          <cell r="E4059" t="str">
            <v>B10</v>
          </cell>
        </row>
        <row r="4060">
          <cell r="D4060" t="str">
            <v>Wichita St.</v>
          </cell>
          <cell r="E4060" t="str">
            <v>MVC</v>
          </cell>
        </row>
        <row r="4061">
          <cell r="D4061" t="str">
            <v>Kansas</v>
          </cell>
          <cell r="E4061" t="str">
            <v>B12</v>
          </cell>
        </row>
        <row r="4062">
          <cell r="D4062" t="str">
            <v>Duke</v>
          </cell>
          <cell r="E4062" t="str">
            <v>ACC</v>
          </cell>
        </row>
        <row r="4063">
          <cell r="D4063" t="str">
            <v>Michigan St.</v>
          </cell>
          <cell r="E4063" t="str">
            <v>B10</v>
          </cell>
        </row>
        <row r="4064">
          <cell r="D4064" t="str">
            <v>Tennessee</v>
          </cell>
          <cell r="E4064" t="str">
            <v>SEC</v>
          </cell>
        </row>
        <row r="4065">
          <cell r="D4065" t="str">
            <v>Villanova</v>
          </cell>
          <cell r="E4065" t="str">
            <v>BE</v>
          </cell>
        </row>
        <row r="4066">
          <cell r="D4066" t="str">
            <v>Michigan</v>
          </cell>
          <cell r="E4066" t="str">
            <v>B10</v>
          </cell>
        </row>
        <row r="4067">
          <cell r="D4067" t="str">
            <v>Kentucky</v>
          </cell>
          <cell r="E4067" t="str">
            <v>SEC</v>
          </cell>
        </row>
        <row r="4068">
          <cell r="D4068" t="str">
            <v>UCLA</v>
          </cell>
          <cell r="E4068" t="str">
            <v>P12</v>
          </cell>
        </row>
        <row r="4069">
          <cell r="D4069" t="str">
            <v>Connecticut</v>
          </cell>
          <cell r="E4069" t="str">
            <v>Amer</v>
          </cell>
        </row>
        <row r="4070">
          <cell r="D4070" t="str">
            <v>Pittsburgh</v>
          </cell>
          <cell r="E4070" t="str">
            <v>ACC</v>
          </cell>
        </row>
        <row r="4071">
          <cell r="D4071" t="str">
            <v>Creighton</v>
          </cell>
          <cell r="E4071" t="str">
            <v>BE</v>
          </cell>
        </row>
        <row r="4072">
          <cell r="D4072" t="str">
            <v>Syracuse</v>
          </cell>
          <cell r="E4072" t="str">
            <v>ACC</v>
          </cell>
        </row>
        <row r="4073">
          <cell r="D4073" t="str">
            <v>Ohio St.</v>
          </cell>
          <cell r="E4073" t="str">
            <v>B10</v>
          </cell>
        </row>
        <row r="4074">
          <cell r="D4074" t="str">
            <v>Iowa St.</v>
          </cell>
          <cell r="E4074" t="str">
            <v>B12</v>
          </cell>
        </row>
        <row r="4075">
          <cell r="D4075" t="str">
            <v>Oklahoma St.</v>
          </cell>
          <cell r="E4075" t="str">
            <v>B12</v>
          </cell>
        </row>
        <row r="4076">
          <cell r="D4076" t="str">
            <v>Iowa</v>
          </cell>
          <cell r="E4076" t="str">
            <v>B10</v>
          </cell>
        </row>
        <row r="4077">
          <cell r="D4077" t="str">
            <v>San Diego St.</v>
          </cell>
          <cell r="E4077" t="str">
            <v>MWC</v>
          </cell>
        </row>
        <row r="4078">
          <cell r="D4078" t="str">
            <v>Gonzaga</v>
          </cell>
          <cell r="E4078" t="str">
            <v>WCC</v>
          </cell>
        </row>
        <row r="4079">
          <cell r="D4079" t="str">
            <v>VCU</v>
          </cell>
          <cell r="E4079" t="str">
            <v>A10</v>
          </cell>
        </row>
        <row r="4080">
          <cell r="D4080" t="str">
            <v>Baylor</v>
          </cell>
          <cell r="E4080" t="str">
            <v>B12</v>
          </cell>
        </row>
        <row r="4081">
          <cell r="D4081" t="str">
            <v>Cincinnati</v>
          </cell>
          <cell r="E4081" t="str">
            <v>Amer</v>
          </cell>
        </row>
        <row r="4082">
          <cell r="D4082" t="str">
            <v>Oregon</v>
          </cell>
          <cell r="E4082" t="str">
            <v>P12</v>
          </cell>
        </row>
        <row r="4083">
          <cell r="D4083" t="str">
            <v>North Carolina</v>
          </cell>
          <cell r="E4083" t="str">
            <v>ACC</v>
          </cell>
        </row>
        <row r="4084">
          <cell r="D4084" t="str">
            <v>Oklahoma</v>
          </cell>
          <cell r="E4084" t="str">
            <v>B12</v>
          </cell>
        </row>
        <row r="4085">
          <cell r="D4085" t="str">
            <v>SMU</v>
          </cell>
          <cell r="E4085" t="str">
            <v>Amer</v>
          </cell>
        </row>
        <row r="4086">
          <cell r="D4086" t="str">
            <v>Harvard</v>
          </cell>
          <cell r="E4086" t="str">
            <v>Ivy</v>
          </cell>
        </row>
        <row r="4087">
          <cell r="D4087" t="str">
            <v>New Mexico</v>
          </cell>
          <cell r="E4087" t="str">
            <v>MWC</v>
          </cell>
        </row>
        <row r="4088">
          <cell r="D4088" t="str">
            <v>Stanford</v>
          </cell>
          <cell r="E4088" t="str">
            <v>P12</v>
          </cell>
        </row>
        <row r="4089">
          <cell r="D4089" t="str">
            <v>Saint Louis</v>
          </cell>
          <cell r="E4089" t="str">
            <v>A10</v>
          </cell>
        </row>
        <row r="4090">
          <cell r="D4090" t="str">
            <v>Memphis</v>
          </cell>
          <cell r="E4090" t="str">
            <v>Amer</v>
          </cell>
        </row>
        <row r="4091">
          <cell r="D4091" t="str">
            <v>Louisiana Tech</v>
          </cell>
          <cell r="E4091" t="str">
            <v>CUSA</v>
          </cell>
        </row>
        <row r="4092">
          <cell r="D4092" t="str">
            <v>Florida St.</v>
          </cell>
          <cell r="E4092" t="str">
            <v>ACC</v>
          </cell>
        </row>
        <row r="4093">
          <cell r="D4093" t="str">
            <v>Arizona St.</v>
          </cell>
          <cell r="E4093" t="str">
            <v>P12</v>
          </cell>
        </row>
        <row r="4094">
          <cell r="D4094" t="str">
            <v>Utah</v>
          </cell>
          <cell r="E4094" t="str">
            <v>P12</v>
          </cell>
        </row>
        <row r="4095">
          <cell r="D4095" t="str">
            <v>Texas</v>
          </cell>
          <cell r="E4095" t="str">
            <v>B12</v>
          </cell>
        </row>
        <row r="4096">
          <cell r="D4096" t="str">
            <v>Dayton</v>
          </cell>
          <cell r="E4096" t="str">
            <v>A10</v>
          </cell>
        </row>
        <row r="4097">
          <cell r="D4097" t="str">
            <v>Maryland</v>
          </cell>
          <cell r="E4097" t="str">
            <v>ACC</v>
          </cell>
        </row>
        <row r="4098">
          <cell r="D4098" t="str">
            <v>Arkansas</v>
          </cell>
          <cell r="E4098" t="str">
            <v>SEC</v>
          </cell>
        </row>
        <row r="4099">
          <cell r="D4099" t="str">
            <v>Kansas St.</v>
          </cell>
          <cell r="E4099" t="str">
            <v>B12</v>
          </cell>
        </row>
        <row r="4100">
          <cell r="D4100" t="str">
            <v>Minnesota</v>
          </cell>
          <cell r="E4100" t="str">
            <v>B10</v>
          </cell>
        </row>
        <row r="4101">
          <cell r="D4101" t="str">
            <v>George Washington</v>
          </cell>
          <cell r="E4101" t="str">
            <v>A10</v>
          </cell>
        </row>
        <row r="4102">
          <cell r="D4102" t="str">
            <v>Providence</v>
          </cell>
          <cell r="E4102" t="str">
            <v>BE</v>
          </cell>
        </row>
        <row r="4103">
          <cell r="D4103" t="str">
            <v>BYU</v>
          </cell>
          <cell r="E4103" t="str">
            <v>WCC</v>
          </cell>
        </row>
        <row r="4104">
          <cell r="D4104" t="str">
            <v>Massachusetts</v>
          </cell>
          <cell r="E4104" t="str">
            <v>A10</v>
          </cell>
        </row>
        <row r="4105">
          <cell r="D4105" t="str">
            <v>Clemson</v>
          </cell>
          <cell r="E4105" t="str">
            <v>ACC</v>
          </cell>
        </row>
        <row r="4106">
          <cell r="D4106" t="str">
            <v>Xavier</v>
          </cell>
          <cell r="E4106" t="str">
            <v>BE</v>
          </cell>
        </row>
        <row r="4107">
          <cell r="D4107" t="str">
            <v>Illinois</v>
          </cell>
          <cell r="E4107" t="str">
            <v>B10</v>
          </cell>
        </row>
        <row r="4108">
          <cell r="D4108" t="str">
            <v>St. John's</v>
          </cell>
          <cell r="E4108" t="str">
            <v>BE</v>
          </cell>
        </row>
        <row r="4109">
          <cell r="D4109" t="str">
            <v>Saint Joseph's</v>
          </cell>
          <cell r="E4109" t="str">
            <v>A10</v>
          </cell>
        </row>
        <row r="4110">
          <cell r="D4110" t="str">
            <v>Nebraska</v>
          </cell>
          <cell r="E4110" t="str">
            <v>B10</v>
          </cell>
        </row>
        <row r="4111">
          <cell r="D4111" t="str">
            <v>Georgetown</v>
          </cell>
          <cell r="E4111" t="str">
            <v>BE</v>
          </cell>
        </row>
        <row r="4112">
          <cell r="D4112" t="str">
            <v>West Virginia</v>
          </cell>
          <cell r="E4112" t="str">
            <v>B12</v>
          </cell>
        </row>
        <row r="4113">
          <cell r="D4113" t="str">
            <v>LSU</v>
          </cell>
          <cell r="E4113" t="str">
            <v>SEC</v>
          </cell>
        </row>
        <row r="4114">
          <cell r="D4114" t="str">
            <v>California</v>
          </cell>
          <cell r="E4114" t="str">
            <v>P12</v>
          </cell>
        </row>
        <row r="4115">
          <cell r="D4115" t="str">
            <v>North Dakota St.</v>
          </cell>
          <cell r="E4115" t="str">
            <v>Sum</v>
          </cell>
        </row>
        <row r="4116">
          <cell r="D4116" t="str">
            <v>North Carolina St.</v>
          </cell>
          <cell r="E4116" t="str">
            <v>ACC</v>
          </cell>
        </row>
        <row r="4117">
          <cell r="D4117" t="str">
            <v>Indiana</v>
          </cell>
          <cell r="E4117" t="str">
            <v>B10</v>
          </cell>
        </row>
        <row r="4118">
          <cell r="D4118" t="str">
            <v>Southern Miss</v>
          </cell>
          <cell r="E4118" t="str">
            <v>CUSA</v>
          </cell>
        </row>
        <row r="4119">
          <cell r="D4119" t="str">
            <v>Saint Mary's</v>
          </cell>
          <cell r="E4119" t="str">
            <v>WCC</v>
          </cell>
        </row>
        <row r="4120">
          <cell r="D4120" t="str">
            <v>Georgia St.</v>
          </cell>
          <cell r="E4120" t="str">
            <v>SB</v>
          </cell>
        </row>
        <row r="4121">
          <cell r="D4121" t="str">
            <v>Colorado</v>
          </cell>
          <cell r="E4121" t="str">
            <v>P12</v>
          </cell>
        </row>
        <row r="4122">
          <cell r="D4122" t="str">
            <v>Marquette</v>
          </cell>
          <cell r="E4122" t="str">
            <v>BE</v>
          </cell>
        </row>
        <row r="4123">
          <cell r="D4123" t="str">
            <v>Missouri</v>
          </cell>
          <cell r="E4123" t="str">
            <v>SEC</v>
          </cell>
        </row>
        <row r="4124">
          <cell r="D4124" t="str">
            <v>Stephen F. Austin</v>
          </cell>
          <cell r="E4124" t="str">
            <v>Slnd</v>
          </cell>
        </row>
        <row r="4125">
          <cell r="D4125" t="str">
            <v>Green Bay</v>
          </cell>
          <cell r="E4125" t="str">
            <v>Horz</v>
          </cell>
        </row>
        <row r="4126">
          <cell r="D4126" t="str">
            <v>New Mexico St.</v>
          </cell>
          <cell r="E4126" t="str">
            <v>WAC</v>
          </cell>
        </row>
        <row r="4127">
          <cell r="D4127" t="str">
            <v>Boise St.</v>
          </cell>
          <cell r="E4127" t="str">
            <v>MWC</v>
          </cell>
        </row>
        <row r="4128">
          <cell r="D4128" t="str">
            <v>Manhattan</v>
          </cell>
          <cell r="E4128" t="str">
            <v>MAAC</v>
          </cell>
        </row>
        <row r="4129">
          <cell r="D4129" t="str">
            <v>Vermont</v>
          </cell>
          <cell r="E4129" t="str">
            <v>AE</v>
          </cell>
        </row>
        <row r="4130">
          <cell r="D4130" t="str">
            <v>Iona</v>
          </cell>
          <cell r="E4130" t="str">
            <v>MAAC</v>
          </cell>
        </row>
        <row r="4131">
          <cell r="D4131" t="str">
            <v>Miami FL</v>
          </cell>
          <cell r="E4131" t="str">
            <v>ACC</v>
          </cell>
        </row>
        <row r="4132">
          <cell r="D4132" t="str">
            <v>Georgia</v>
          </cell>
          <cell r="E4132" t="str">
            <v>SEC</v>
          </cell>
        </row>
        <row r="4133">
          <cell r="D4133" t="str">
            <v>UNLV</v>
          </cell>
          <cell r="E4133" t="str">
            <v>MWC</v>
          </cell>
        </row>
        <row r="4134">
          <cell r="D4134" t="str">
            <v>Texas Tech</v>
          </cell>
          <cell r="E4134" t="str">
            <v>B12</v>
          </cell>
        </row>
        <row r="4135">
          <cell r="D4135" t="str">
            <v>Penn St.</v>
          </cell>
          <cell r="E4135" t="str">
            <v>B10</v>
          </cell>
        </row>
        <row r="4136">
          <cell r="D4136" t="str">
            <v>Tulsa</v>
          </cell>
          <cell r="E4136" t="str">
            <v>CUSA</v>
          </cell>
        </row>
        <row r="4137">
          <cell r="D4137" t="str">
            <v>Mississippi</v>
          </cell>
          <cell r="E4137" t="str">
            <v>SEC</v>
          </cell>
        </row>
        <row r="4138">
          <cell r="D4138" t="str">
            <v>St. Bonaventure</v>
          </cell>
          <cell r="E4138" t="str">
            <v>A10</v>
          </cell>
        </row>
        <row r="4139">
          <cell r="D4139" t="str">
            <v>Cleveland St.</v>
          </cell>
          <cell r="E4139" t="str">
            <v>Horz</v>
          </cell>
        </row>
        <row r="4140">
          <cell r="D4140" t="str">
            <v>Alabama</v>
          </cell>
          <cell r="E4140" t="str">
            <v>SEC</v>
          </cell>
        </row>
        <row r="4141">
          <cell r="D4141" t="str">
            <v>Mercer</v>
          </cell>
          <cell r="E4141" t="str">
            <v>ASun</v>
          </cell>
        </row>
        <row r="4142">
          <cell r="D4142" t="str">
            <v>San Francisco</v>
          </cell>
          <cell r="E4142" t="str">
            <v>WCC</v>
          </cell>
        </row>
        <row r="4143">
          <cell r="D4143" t="str">
            <v>Middle Tennessee</v>
          </cell>
          <cell r="E4143" t="str">
            <v>CUSA</v>
          </cell>
        </row>
        <row r="4144">
          <cell r="D4144" t="str">
            <v>UC Irvine</v>
          </cell>
          <cell r="E4144" t="str">
            <v>BW</v>
          </cell>
        </row>
        <row r="4145">
          <cell r="D4145" t="str">
            <v>Richmond</v>
          </cell>
          <cell r="E4145" t="str">
            <v>A10</v>
          </cell>
        </row>
        <row r="4146">
          <cell r="D4146" t="str">
            <v>North Carolina Central</v>
          </cell>
          <cell r="E4146" t="str">
            <v>MEAC</v>
          </cell>
        </row>
        <row r="4147">
          <cell r="D4147" t="str">
            <v>Purdue</v>
          </cell>
          <cell r="E4147" t="str">
            <v>B10</v>
          </cell>
        </row>
        <row r="4148">
          <cell r="D4148" t="str">
            <v>Seton Hall</v>
          </cell>
          <cell r="E4148" t="str">
            <v>BE</v>
          </cell>
        </row>
        <row r="4149">
          <cell r="D4149" t="str">
            <v>Northern Iowa</v>
          </cell>
          <cell r="E4149" t="str">
            <v>MVC</v>
          </cell>
        </row>
        <row r="4150">
          <cell r="D4150" t="str">
            <v>Notre Dame</v>
          </cell>
          <cell r="E4150" t="str">
            <v>ACC</v>
          </cell>
        </row>
        <row r="4151">
          <cell r="D4151" t="str">
            <v>Belmont</v>
          </cell>
          <cell r="E4151" t="str">
            <v>OVC</v>
          </cell>
        </row>
        <row r="4152">
          <cell r="D4152" t="str">
            <v>Washington</v>
          </cell>
          <cell r="E4152" t="str">
            <v>P12</v>
          </cell>
        </row>
        <row r="4153">
          <cell r="D4153" t="str">
            <v>Butler</v>
          </cell>
          <cell r="E4153" t="str">
            <v>BE</v>
          </cell>
        </row>
        <row r="4154">
          <cell r="D4154" t="str">
            <v>Princeton</v>
          </cell>
          <cell r="E4154" t="str">
            <v>Ivy</v>
          </cell>
        </row>
        <row r="4155">
          <cell r="D4155" t="str">
            <v>Buffalo</v>
          </cell>
          <cell r="E4155" t="str">
            <v>MAC</v>
          </cell>
        </row>
        <row r="4156">
          <cell r="D4156" t="str">
            <v>UC Santa Barbara</v>
          </cell>
          <cell r="E4156" t="str">
            <v>BW</v>
          </cell>
        </row>
        <row r="4157">
          <cell r="D4157" t="str">
            <v>UTEP</v>
          </cell>
          <cell r="E4157" t="str">
            <v>CUSA</v>
          </cell>
        </row>
        <row r="4158">
          <cell r="D4158" t="str">
            <v>Toledo</v>
          </cell>
          <cell r="E4158" t="str">
            <v>MAC</v>
          </cell>
        </row>
        <row r="4159">
          <cell r="D4159" t="str">
            <v>La Salle</v>
          </cell>
          <cell r="E4159" t="str">
            <v>A10</v>
          </cell>
        </row>
        <row r="4160">
          <cell r="D4160" t="str">
            <v>Delaware</v>
          </cell>
          <cell r="E4160" t="str">
            <v>CAA</v>
          </cell>
        </row>
        <row r="4161">
          <cell r="D4161" t="str">
            <v>Oregon St.</v>
          </cell>
          <cell r="E4161" t="str">
            <v>P12</v>
          </cell>
        </row>
        <row r="4162">
          <cell r="D4162" t="str">
            <v>Indiana St.</v>
          </cell>
          <cell r="E4162" t="str">
            <v>MVC</v>
          </cell>
        </row>
        <row r="4163">
          <cell r="D4163" t="str">
            <v>Vanderbilt</v>
          </cell>
          <cell r="E4163" t="str">
            <v>SEC</v>
          </cell>
        </row>
        <row r="4164">
          <cell r="D4164" t="str">
            <v>Texas A&amp;M</v>
          </cell>
          <cell r="E4164" t="str">
            <v>SEC</v>
          </cell>
        </row>
        <row r="4165">
          <cell r="D4165" t="str">
            <v>Portland</v>
          </cell>
          <cell r="E4165" t="str">
            <v>WCC</v>
          </cell>
        </row>
        <row r="4166">
          <cell r="D4166" t="str">
            <v>South Carolina</v>
          </cell>
          <cell r="E4166" t="str">
            <v>SEC</v>
          </cell>
        </row>
        <row r="4167">
          <cell r="D4167" t="str">
            <v>Louisiana Lafayette</v>
          </cell>
          <cell r="E4167" t="str">
            <v>SB</v>
          </cell>
        </row>
        <row r="4168">
          <cell r="D4168" t="str">
            <v>Georgia Tech</v>
          </cell>
          <cell r="E4168" t="str">
            <v>ACC</v>
          </cell>
        </row>
        <row r="4169">
          <cell r="D4169" t="str">
            <v>Rhode Island</v>
          </cell>
          <cell r="E4169" t="str">
            <v>A10</v>
          </cell>
        </row>
        <row r="4170">
          <cell r="D4170" t="str">
            <v>Fresno St.</v>
          </cell>
          <cell r="E4170" t="str">
            <v>MWC</v>
          </cell>
        </row>
        <row r="4171">
          <cell r="D4171" t="str">
            <v>Wake Forest</v>
          </cell>
          <cell r="E4171" t="str">
            <v>ACC</v>
          </cell>
        </row>
        <row r="4172">
          <cell r="D4172" t="str">
            <v>Wyoming</v>
          </cell>
          <cell r="E4172" t="str">
            <v>MWC</v>
          </cell>
        </row>
        <row r="4173">
          <cell r="D4173" t="str">
            <v>Columbia</v>
          </cell>
          <cell r="E4173" t="str">
            <v>Ivy</v>
          </cell>
        </row>
        <row r="4174">
          <cell r="D4174" t="str">
            <v>American</v>
          </cell>
          <cell r="E4174" t="str">
            <v>Pat</v>
          </cell>
        </row>
        <row r="4175">
          <cell r="D4175" t="str">
            <v>Utah St.</v>
          </cell>
          <cell r="E4175" t="str">
            <v>MWC</v>
          </cell>
        </row>
        <row r="4176">
          <cell r="D4176" t="str">
            <v>Auburn</v>
          </cell>
          <cell r="E4176" t="str">
            <v>SEC</v>
          </cell>
        </row>
        <row r="4177">
          <cell r="D4177" t="str">
            <v>Davidson</v>
          </cell>
          <cell r="E4177" t="str">
            <v>SC</v>
          </cell>
        </row>
        <row r="4178">
          <cell r="D4178" t="str">
            <v>Canisius</v>
          </cell>
          <cell r="E4178" t="str">
            <v>MAAC</v>
          </cell>
        </row>
        <row r="4179">
          <cell r="D4179" t="str">
            <v>Eastern Kentucky</v>
          </cell>
          <cell r="E4179" t="str">
            <v>OVC</v>
          </cell>
        </row>
        <row r="4180">
          <cell r="D4180" t="str">
            <v>Boston University</v>
          </cell>
          <cell r="E4180" t="str">
            <v>Pat</v>
          </cell>
        </row>
        <row r="4181">
          <cell r="D4181" t="str">
            <v>Ohio</v>
          </cell>
          <cell r="E4181" t="str">
            <v>MAC</v>
          </cell>
        </row>
        <row r="4182">
          <cell r="D4182" t="str">
            <v>Colorado St.</v>
          </cell>
          <cell r="E4182" t="str">
            <v>MWC</v>
          </cell>
        </row>
        <row r="4183">
          <cell r="D4183" t="str">
            <v>Drexel</v>
          </cell>
          <cell r="E4183" t="str">
            <v>CAA</v>
          </cell>
        </row>
        <row r="4184">
          <cell r="D4184" t="str">
            <v>Towson</v>
          </cell>
          <cell r="E4184" t="str">
            <v>CAA</v>
          </cell>
        </row>
        <row r="4185">
          <cell r="D4185" t="str">
            <v>Western Michigan</v>
          </cell>
          <cell r="E4185" t="str">
            <v>MAC</v>
          </cell>
        </row>
        <row r="4186">
          <cell r="D4186" t="str">
            <v>Houston</v>
          </cell>
          <cell r="E4186" t="str">
            <v>Amer</v>
          </cell>
        </row>
        <row r="4187">
          <cell r="D4187" t="str">
            <v>Wright St.</v>
          </cell>
          <cell r="E4187" t="str">
            <v>Horz</v>
          </cell>
        </row>
        <row r="4188">
          <cell r="D4188" t="str">
            <v>Northwestern</v>
          </cell>
          <cell r="E4188" t="str">
            <v>B10</v>
          </cell>
        </row>
        <row r="4189">
          <cell r="D4189" t="str">
            <v>Murray St.</v>
          </cell>
          <cell r="E4189" t="str">
            <v>OVC</v>
          </cell>
        </row>
        <row r="4190">
          <cell r="D4190" t="str">
            <v>Eastern Michigan</v>
          </cell>
          <cell r="E4190" t="str">
            <v>MAC</v>
          </cell>
        </row>
        <row r="4191">
          <cell r="D4191" t="str">
            <v>Hawaii</v>
          </cell>
          <cell r="E4191" t="str">
            <v>BW</v>
          </cell>
        </row>
        <row r="4192">
          <cell r="D4192" t="str">
            <v>San Diego</v>
          </cell>
          <cell r="E4192" t="str">
            <v>WCC</v>
          </cell>
        </row>
        <row r="4193">
          <cell r="D4193" t="str">
            <v>Denver</v>
          </cell>
          <cell r="E4193" t="str">
            <v>Sum</v>
          </cell>
        </row>
        <row r="4194">
          <cell r="D4194" t="str">
            <v>South Dakota St.</v>
          </cell>
          <cell r="E4194" t="str">
            <v>Sum</v>
          </cell>
        </row>
        <row r="4195">
          <cell r="D4195" t="str">
            <v>George Mason</v>
          </cell>
          <cell r="E4195" t="str">
            <v>A10</v>
          </cell>
        </row>
        <row r="4196">
          <cell r="D4196" t="str">
            <v>Boston College</v>
          </cell>
          <cell r="E4196" t="str">
            <v>ACC</v>
          </cell>
        </row>
        <row r="4197">
          <cell r="D4197" t="str">
            <v>Nevada</v>
          </cell>
          <cell r="E4197" t="str">
            <v>MWC</v>
          </cell>
        </row>
        <row r="4198">
          <cell r="D4198" t="str">
            <v>Long Beach St.</v>
          </cell>
          <cell r="E4198" t="str">
            <v>BW</v>
          </cell>
        </row>
        <row r="4199">
          <cell r="D4199" t="str">
            <v>Akron</v>
          </cell>
          <cell r="E4199" t="str">
            <v>MAC</v>
          </cell>
        </row>
        <row r="4200">
          <cell r="D4200" t="str">
            <v>IPFW</v>
          </cell>
          <cell r="E4200" t="str">
            <v>Sum</v>
          </cell>
        </row>
        <row r="4201">
          <cell r="D4201" t="str">
            <v>Illinois St.</v>
          </cell>
          <cell r="E4201" t="str">
            <v>MVC</v>
          </cell>
        </row>
        <row r="4202">
          <cell r="D4202" t="str">
            <v>Pacific</v>
          </cell>
          <cell r="E4202" t="str">
            <v>WCC</v>
          </cell>
        </row>
        <row r="4203">
          <cell r="D4203" t="str">
            <v>Quinnipiac</v>
          </cell>
          <cell r="E4203" t="str">
            <v>MAAC</v>
          </cell>
        </row>
        <row r="4204">
          <cell r="D4204" t="str">
            <v>Temple</v>
          </cell>
          <cell r="E4204" t="str">
            <v>Amer</v>
          </cell>
        </row>
        <row r="4205">
          <cell r="D4205" t="str">
            <v>USC</v>
          </cell>
          <cell r="E4205" t="str">
            <v>P12</v>
          </cell>
        </row>
        <row r="4206">
          <cell r="D4206" t="str">
            <v>Duquesne</v>
          </cell>
          <cell r="E4206" t="str">
            <v>A10</v>
          </cell>
        </row>
        <row r="4207">
          <cell r="D4207" t="str">
            <v>Yale</v>
          </cell>
          <cell r="E4207" t="str">
            <v>Ivy</v>
          </cell>
        </row>
        <row r="4208">
          <cell r="D4208" t="str">
            <v>Santa Clara</v>
          </cell>
          <cell r="E4208" t="str">
            <v>WCC</v>
          </cell>
        </row>
        <row r="4209">
          <cell r="D4209" t="str">
            <v>UCF</v>
          </cell>
          <cell r="E4209" t="str">
            <v>Amer</v>
          </cell>
        </row>
        <row r="4210">
          <cell r="D4210" t="str">
            <v>UAB</v>
          </cell>
          <cell r="E4210" t="str">
            <v>CUSA</v>
          </cell>
        </row>
        <row r="4211">
          <cell r="D4211" t="str">
            <v>Missouri St.</v>
          </cell>
          <cell r="E4211" t="str">
            <v>MVC</v>
          </cell>
        </row>
        <row r="4212">
          <cell r="D4212" t="str">
            <v>Holy Cross</v>
          </cell>
          <cell r="E4212" t="str">
            <v>Pat</v>
          </cell>
        </row>
        <row r="4213">
          <cell r="D4213" t="str">
            <v>Pepperdine</v>
          </cell>
          <cell r="E4213" t="str">
            <v>WCC</v>
          </cell>
        </row>
        <row r="4214">
          <cell r="D4214" t="str">
            <v>Bucknell</v>
          </cell>
          <cell r="E4214" t="str">
            <v>Pat</v>
          </cell>
        </row>
        <row r="4215">
          <cell r="D4215" t="str">
            <v>Arkansas St.</v>
          </cell>
          <cell r="E4215" t="str">
            <v>SB</v>
          </cell>
        </row>
        <row r="4216">
          <cell r="D4216" t="str">
            <v>Brown</v>
          </cell>
          <cell r="E4216" t="str">
            <v>Ivy</v>
          </cell>
        </row>
        <row r="4217">
          <cell r="D4217" t="str">
            <v>Valparaiso</v>
          </cell>
          <cell r="E4217" t="str">
            <v>Horz</v>
          </cell>
        </row>
        <row r="4218">
          <cell r="D4218" t="str">
            <v>Siena</v>
          </cell>
          <cell r="E4218" t="str">
            <v>MAAC</v>
          </cell>
        </row>
        <row r="4219">
          <cell r="D4219" t="str">
            <v>Southern Illinois</v>
          </cell>
          <cell r="E4219" t="str">
            <v>MVC</v>
          </cell>
        </row>
        <row r="4220">
          <cell r="D4220" t="str">
            <v>William &amp; Mary</v>
          </cell>
          <cell r="E4220" t="str">
            <v>CAA</v>
          </cell>
        </row>
        <row r="4221">
          <cell r="D4221" t="str">
            <v>USC Upstate</v>
          </cell>
          <cell r="E4221" t="str">
            <v>ASun</v>
          </cell>
        </row>
        <row r="4222">
          <cell r="D4222" t="str">
            <v>Milwaukee</v>
          </cell>
          <cell r="E4222" t="str">
            <v>Horz</v>
          </cell>
        </row>
        <row r="4223">
          <cell r="D4223" t="str">
            <v>Stony Brook</v>
          </cell>
          <cell r="E4223" t="str">
            <v>AE</v>
          </cell>
        </row>
        <row r="4224">
          <cell r="D4224" t="str">
            <v>Rutgers</v>
          </cell>
          <cell r="E4224" t="str">
            <v>Amer</v>
          </cell>
        </row>
        <row r="4225">
          <cell r="D4225" t="str">
            <v>Charlotte</v>
          </cell>
          <cell r="E4225" t="str">
            <v>CUSA</v>
          </cell>
        </row>
        <row r="4226">
          <cell r="D4226" t="str">
            <v>Weber St.</v>
          </cell>
          <cell r="E4226" t="str">
            <v>BSky</v>
          </cell>
        </row>
        <row r="4227">
          <cell r="D4227" t="str">
            <v>Robert Morris</v>
          </cell>
          <cell r="E4227" t="str">
            <v>NEC</v>
          </cell>
        </row>
        <row r="4228">
          <cell r="D4228" t="str">
            <v>Virginia Tech</v>
          </cell>
          <cell r="E4228" t="str">
            <v>ACC</v>
          </cell>
        </row>
        <row r="4229">
          <cell r="D4229" t="str">
            <v>Old Dominion</v>
          </cell>
          <cell r="E4229" t="str">
            <v>CUSA</v>
          </cell>
        </row>
        <row r="4230">
          <cell r="D4230" t="str">
            <v>Cal Poly</v>
          </cell>
          <cell r="E4230" t="str">
            <v>BW</v>
          </cell>
        </row>
        <row r="4231">
          <cell r="D4231" t="str">
            <v>Nebraska Omaha</v>
          </cell>
          <cell r="E4231" t="str">
            <v>Sum</v>
          </cell>
        </row>
        <row r="4232">
          <cell r="D4232" t="str">
            <v>Loyola Marymount</v>
          </cell>
          <cell r="E4232" t="str">
            <v>WCC</v>
          </cell>
        </row>
        <row r="4233">
          <cell r="D4233" t="str">
            <v>Western Kentucky</v>
          </cell>
          <cell r="E4233" t="str">
            <v>SB</v>
          </cell>
        </row>
        <row r="4234">
          <cell r="D4234" t="str">
            <v>Morehead St.</v>
          </cell>
          <cell r="E4234" t="str">
            <v>OVC</v>
          </cell>
        </row>
        <row r="4235">
          <cell r="D4235" t="str">
            <v>Albany</v>
          </cell>
          <cell r="E4235" t="str">
            <v>AE</v>
          </cell>
        </row>
        <row r="4236">
          <cell r="D4236" t="str">
            <v>Florida Gulf Coast</v>
          </cell>
          <cell r="E4236" t="str">
            <v>ASun</v>
          </cell>
        </row>
        <row r="4237">
          <cell r="D4237" t="str">
            <v>DePaul</v>
          </cell>
          <cell r="E4237" t="str">
            <v>BE</v>
          </cell>
        </row>
        <row r="4238">
          <cell r="D4238" t="str">
            <v>Colgate</v>
          </cell>
          <cell r="E4238" t="str">
            <v>Pat</v>
          </cell>
        </row>
        <row r="4239">
          <cell r="D4239" t="str">
            <v>Northwestern St.</v>
          </cell>
          <cell r="E4239" t="str">
            <v>Slnd</v>
          </cell>
        </row>
        <row r="4240">
          <cell r="D4240" t="str">
            <v>Youngstown St.</v>
          </cell>
          <cell r="E4240" t="str">
            <v>Horz</v>
          </cell>
        </row>
        <row r="4241">
          <cell r="D4241" t="str">
            <v>Drake</v>
          </cell>
          <cell r="E4241" t="str">
            <v>MVC</v>
          </cell>
        </row>
        <row r="4242">
          <cell r="D4242" t="str">
            <v>Oral Roberts</v>
          </cell>
          <cell r="E4242" t="str">
            <v>Slnd</v>
          </cell>
        </row>
        <row r="4243">
          <cell r="D4243" t="str">
            <v>Wagner</v>
          </cell>
          <cell r="E4243" t="str">
            <v>NEC</v>
          </cell>
        </row>
        <row r="4244">
          <cell r="D4244" t="str">
            <v>Washington St.</v>
          </cell>
          <cell r="E4244" t="str">
            <v>P12</v>
          </cell>
        </row>
        <row r="4245">
          <cell r="D4245" t="str">
            <v>South Florida</v>
          </cell>
          <cell r="E4245" t="str">
            <v>Amer</v>
          </cell>
        </row>
        <row r="4246">
          <cell r="D4246" t="str">
            <v>Wofford</v>
          </cell>
          <cell r="E4246" t="str">
            <v>SC</v>
          </cell>
        </row>
        <row r="4247">
          <cell r="D4247" t="str">
            <v>Kent St.</v>
          </cell>
          <cell r="E4247" t="str">
            <v>MAC</v>
          </cell>
        </row>
        <row r="4248">
          <cell r="D4248" t="str">
            <v>Oakland</v>
          </cell>
          <cell r="E4248" t="str">
            <v>Horz</v>
          </cell>
        </row>
        <row r="4249">
          <cell r="D4249" t="str">
            <v>Detroit</v>
          </cell>
          <cell r="E4249" t="str">
            <v>Horz</v>
          </cell>
        </row>
        <row r="4250">
          <cell r="D4250" t="str">
            <v>Bryant</v>
          </cell>
          <cell r="E4250" t="str">
            <v>NEC</v>
          </cell>
        </row>
        <row r="4251">
          <cell r="D4251" t="str">
            <v>Sam Houston St.</v>
          </cell>
          <cell r="E4251" t="str">
            <v>Slnd</v>
          </cell>
        </row>
        <row r="4252">
          <cell r="D4252" t="str">
            <v>Southern</v>
          </cell>
          <cell r="E4252" t="str">
            <v>SWAC</v>
          </cell>
        </row>
        <row r="4253">
          <cell r="D4253" t="str">
            <v>St. Francis NY</v>
          </cell>
          <cell r="E4253" t="str">
            <v>NEC</v>
          </cell>
        </row>
        <row r="4254">
          <cell r="D4254" t="str">
            <v>College of Charleston</v>
          </cell>
          <cell r="E4254" t="str">
            <v>CAA</v>
          </cell>
        </row>
        <row r="4255">
          <cell r="D4255" t="str">
            <v>Fordham</v>
          </cell>
          <cell r="E4255" t="str">
            <v>A10</v>
          </cell>
        </row>
        <row r="4256">
          <cell r="D4256" t="str">
            <v>Elon</v>
          </cell>
          <cell r="E4256" t="str">
            <v>SC</v>
          </cell>
        </row>
        <row r="4257">
          <cell r="D4257" t="str">
            <v>Northeastern</v>
          </cell>
          <cell r="E4257" t="str">
            <v>CAA</v>
          </cell>
        </row>
        <row r="4258">
          <cell r="D4258" t="str">
            <v>Utah Valley</v>
          </cell>
          <cell r="E4258" t="str">
            <v>WAC</v>
          </cell>
        </row>
        <row r="4259">
          <cell r="D4259" t="str">
            <v>Mississippi St.</v>
          </cell>
          <cell r="E4259" t="str">
            <v>SEC</v>
          </cell>
        </row>
        <row r="4260">
          <cell r="D4260" t="str">
            <v>Marist</v>
          </cell>
          <cell r="E4260" t="str">
            <v>MAAC</v>
          </cell>
        </row>
        <row r="4261">
          <cell r="D4261" t="str">
            <v>Bowling Green</v>
          </cell>
          <cell r="E4261" t="str">
            <v>MAC</v>
          </cell>
        </row>
        <row r="4262">
          <cell r="D4262" t="str">
            <v>Northern Illinois</v>
          </cell>
          <cell r="E4262" t="str">
            <v>MAC</v>
          </cell>
        </row>
        <row r="4263">
          <cell r="D4263" t="str">
            <v>Mount St. Mary's</v>
          </cell>
          <cell r="E4263" t="str">
            <v>NEC</v>
          </cell>
        </row>
        <row r="4264">
          <cell r="D4264" t="str">
            <v>VMI</v>
          </cell>
          <cell r="E4264" t="str">
            <v>BSth</v>
          </cell>
        </row>
        <row r="4265">
          <cell r="D4265" t="str">
            <v>Evansville</v>
          </cell>
          <cell r="E4265" t="str">
            <v>MVC</v>
          </cell>
        </row>
        <row r="4266">
          <cell r="D4266" t="str">
            <v>TCU</v>
          </cell>
          <cell r="E4266" t="str">
            <v>B12</v>
          </cell>
        </row>
        <row r="4267">
          <cell r="D4267" t="str">
            <v>Hampton</v>
          </cell>
          <cell r="E4267" t="str">
            <v>MEAC</v>
          </cell>
        </row>
        <row r="4268">
          <cell r="D4268" t="str">
            <v>Bradley</v>
          </cell>
          <cell r="E4268" t="str">
            <v>MVC</v>
          </cell>
        </row>
        <row r="4269">
          <cell r="D4269" t="str">
            <v>UT Arlington</v>
          </cell>
          <cell r="E4269" t="str">
            <v>SB</v>
          </cell>
        </row>
        <row r="4270">
          <cell r="D4270" t="str">
            <v>Montana</v>
          </cell>
          <cell r="E4270" t="str">
            <v>BSky</v>
          </cell>
        </row>
        <row r="4271">
          <cell r="D4271" t="str">
            <v>Rider</v>
          </cell>
          <cell r="E4271" t="str">
            <v>MAAC</v>
          </cell>
        </row>
        <row r="4272">
          <cell r="D4272" t="str">
            <v>Miami OH</v>
          </cell>
          <cell r="E4272" t="str">
            <v>MAC</v>
          </cell>
        </row>
        <row r="4273">
          <cell r="D4273" t="str">
            <v>Arkansas Little Rock</v>
          </cell>
          <cell r="E4273" t="str">
            <v>SB</v>
          </cell>
        </row>
        <row r="4274">
          <cell r="D4274" t="str">
            <v>Charleston Southern</v>
          </cell>
          <cell r="E4274" t="str">
            <v>BSth</v>
          </cell>
        </row>
        <row r="4275">
          <cell r="D4275" t="str">
            <v>Coastal Carolina</v>
          </cell>
          <cell r="E4275" t="str">
            <v>BSth</v>
          </cell>
        </row>
        <row r="4276">
          <cell r="D4276" t="str">
            <v>Dartmouth</v>
          </cell>
          <cell r="E4276" t="str">
            <v>Ivy</v>
          </cell>
        </row>
        <row r="4277">
          <cell r="D4277" t="str">
            <v>Cal St. Northridge</v>
          </cell>
          <cell r="E4277" t="str">
            <v>BW</v>
          </cell>
        </row>
        <row r="4278">
          <cell r="D4278" t="str">
            <v>Morgan St.</v>
          </cell>
          <cell r="E4278" t="str">
            <v>MEAC</v>
          </cell>
        </row>
        <row r="4279">
          <cell r="D4279" t="str">
            <v>Cal St. Bakersfield</v>
          </cell>
          <cell r="E4279" t="str">
            <v>WAC</v>
          </cell>
        </row>
        <row r="4280">
          <cell r="D4280" t="str">
            <v>Southeast Missouri St.</v>
          </cell>
          <cell r="E4280" t="str">
            <v>OVC</v>
          </cell>
        </row>
        <row r="4281">
          <cell r="D4281" t="str">
            <v>Northern Colorado</v>
          </cell>
          <cell r="E4281" t="str">
            <v>BSky</v>
          </cell>
        </row>
        <row r="4282">
          <cell r="D4282" t="str">
            <v>Army</v>
          </cell>
          <cell r="E4282" t="str">
            <v>Pat</v>
          </cell>
        </row>
        <row r="4283">
          <cell r="D4283" t="str">
            <v>Winthrop</v>
          </cell>
          <cell r="E4283" t="str">
            <v>BSth</v>
          </cell>
        </row>
        <row r="4284">
          <cell r="D4284" t="str">
            <v>Texas A&amp;M Corpus Chris</v>
          </cell>
          <cell r="E4284" t="str">
            <v>Slnd</v>
          </cell>
        </row>
        <row r="4285">
          <cell r="D4285" t="str">
            <v>FIU</v>
          </cell>
          <cell r="E4285" t="str">
            <v>CUSA</v>
          </cell>
        </row>
        <row r="4286">
          <cell r="D4286" t="str">
            <v>North Texas</v>
          </cell>
          <cell r="E4286" t="str">
            <v>CUSA</v>
          </cell>
        </row>
        <row r="4287">
          <cell r="D4287" t="str">
            <v>Eastern Washington</v>
          </cell>
          <cell r="E4287" t="str">
            <v>BSky</v>
          </cell>
        </row>
        <row r="4288">
          <cell r="D4288" t="str">
            <v>Hartford</v>
          </cell>
          <cell r="E4288" t="str">
            <v>AE</v>
          </cell>
        </row>
        <row r="4289">
          <cell r="D4289" t="str">
            <v>UNC Asheville</v>
          </cell>
          <cell r="E4289" t="str">
            <v>BSth</v>
          </cell>
        </row>
        <row r="4290">
          <cell r="D4290" t="str">
            <v>Marshall</v>
          </cell>
          <cell r="E4290" t="str">
            <v>CUSA</v>
          </cell>
        </row>
        <row r="4291">
          <cell r="D4291" t="str">
            <v>Western Carolina</v>
          </cell>
          <cell r="E4291" t="str">
            <v>SC</v>
          </cell>
        </row>
        <row r="4292">
          <cell r="D4292" t="str">
            <v>Saint Peter's</v>
          </cell>
          <cell r="E4292" t="str">
            <v>MAAC</v>
          </cell>
        </row>
        <row r="4293">
          <cell r="D4293" t="str">
            <v>East Carolina</v>
          </cell>
          <cell r="E4293" t="str">
            <v>CUSA</v>
          </cell>
        </row>
        <row r="4294">
          <cell r="D4294" t="str">
            <v>Seattle</v>
          </cell>
          <cell r="E4294" t="str">
            <v>WAC</v>
          </cell>
        </row>
        <row r="4295">
          <cell r="D4295" t="str">
            <v>Grand Canyon</v>
          </cell>
          <cell r="E4295" t="str">
            <v>WAC</v>
          </cell>
        </row>
        <row r="4296">
          <cell r="D4296" t="str">
            <v>Lehigh</v>
          </cell>
          <cell r="E4296" t="str">
            <v>Pat</v>
          </cell>
        </row>
        <row r="4297">
          <cell r="D4297" t="str">
            <v>East Tennessee St.</v>
          </cell>
          <cell r="E4297" t="str">
            <v>ASun</v>
          </cell>
        </row>
        <row r="4298">
          <cell r="D4298" t="str">
            <v>Florida Atlantic</v>
          </cell>
          <cell r="E4298" t="str">
            <v>CUSA</v>
          </cell>
        </row>
        <row r="4299">
          <cell r="D4299" t="str">
            <v>Lafayette</v>
          </cell>
          <cell r="E4299" t="str">
            <v>Pat</v>
          </cell>
        </row>
        <row r="4300">
          <cell r="D4300" t="str">
            <v>Loyola Chicago</v>
          </cell>
          <cell r="E4300" t="str">
            <v>MVC</v>
          </cell>
        </row>
        <row r="4301">
          <cell r="D4301" t="str">
            <v>Gardner Webb</v>
          </cell>
          <cell r="E4301" t="str">
            <v>BSth</v>
          </cell>
        </row>
        <row r="4302">
          <cell r="D4302" t="str">
            <v>High Point</v>
          </cell>
          <cell r="E4302" t="str">
            <v>BSth</v>
          </cell>
        </row>
        <row r="4303">
          <cell r="D4303" t="str">
            <v>Cal St. Fullerton</v>
          </cell>
          <cell r="E4303" t="str">
            <v>BW</v>
          </cell>
        </row>
        <row r="4304">
          <cell r="D4304" t="str">
            <v>Troy</v>
          </cell>
          <cell r="E4304" t="str">
            <v>SB</v>
          </cell>
        </row>
        <row r="4305">
          <cell r="D4305" t="str">
            <v>Louisiana Monroe</v>
          </cell>
          <cell r="E4305" t="str">
            <v>SB</v>
          </cell>
        </row>
        <row r="4306">
          <cell r="D4306" t="str">
            <v>Air Force</v>
          </cell>
          <cell r="E4306" t="str">
            <v>MWC</v>
          </cell>
        </row>
        <row r="4307">
          <cell r="D4307" t="str">
            <v>South Alabama</v>
          </cell>
          <cell r="E4307" t="str">
            <v>SB</v>
          </cell>
        </row>
        <row r="4308">
          <cell r="D4308" t="str">
            <v>Idaho</v>
          </cell>
          <cell r="E4308" t="str">
            <v>WAC</v>
          </cell>
        </row>
        <row r="4309">
          <cell r="D4309" t="str">
            <v>South Dakota</v>
          </cell>
          <cell r="E4309" t="str">
            <v>Sum</v>
          </cell>
        </row>
        <row r="4310">
          <cell r="D4310" t="str">
            <v>Radford</v>
          </cell>
          <cell r="E4310" t="str">
            <v>BSth</v>
          </cell>
        </row>
        <row r="4311">
          <cell r="D4311" t="str">
            <v>Penn</v>
          </cell>
          <cell r="E4311" t="str">
            <v>Ivy</v>
          </cell>
        </row>
        <row r="4312">
          <cell r="D4312" t="str">
            <v>Norfolk St.</v>
          </cell>
          <cell r="E4312" t="str">
            <v>MEAC</v>
          </cell>
        </row>
        <row r="4313">
          <cell r="D4313" t="str">
            <v>Texas Southern</v>
          </cell>
          <cell r="E4313" t="str">
            <v>SWAC</v>
          </cell>
        </row>
        <row r="4314">
          <cell r="D4314" t="str">
            <v>Idaho St.</v>
          </cell>
          <cell r="E4314" t="str">
            <v>BSky</v>
          </cell>
        </row>
        <row r="4315">
          <cell r="D4315" t="str">
            <v>Incarnate Word</v>
          </cell>
          <cell r="E4315" t="str">
            <v>Slnd</v>
          </cell>
        </row>
        <row r="4316">
          <cell r="D4316" t="str">
            <v>Northern Arizona</v>
          </cell>
          <cell r="E4316" t="str">
            <v>BSky</v>
          </cell>
        </row>
        <row r="4317">
          <cell r="D4317" t="str">
            <v>North Florida</v>
          </cell>
          <cell r="E4317" t="str">
            <v>ASun</v>
          </cell>
        </row>
        <row r="4318">
          <cell r="D4318" t="str">
            <v>North Dakota</v>
          </cell>
          <cell r="E4318" t="str">
            <v>BSky</v>
          </cell>
        </row>
        <row r="4319">
          <cell r="D4319" t="str">
            <v>Lipscomb</v>
          </cell>
          <cell r="E4319" t="str">
            <v>ASun</v>
          </cell>
        </row>
        <row r="4320">
          <cell r="D4320" t="str">
            <v>Hofstra</v>
          </cell>
          <cell r="E4320" t="str">
            <v>CAA</v>
          </cell>
        </row>
        <row r="4321">
          <cell r="D4321" t="str">
            <v>James Madison</v>
          </cell>
          <cell r="E4321" t="str">
            <v>CAA</v>
          </cell>
        </row>
        <row r="4322">
          <cell r="D4322" t="str">
            <v>Tennessee Tech</v>
          </cell>
          <cell r="E4322" t="str">
            <v>OVC</v>
          </cell>
        </row>
        <row r="4323">
          <cell r="D4323" t="str">
            <v>Monmouth</v>
          </cell>
          <cell r="E4323" t="str">
            <v>MAAC</v>
          </cell>
        </row>
        <row r="4324">
          <cell r="D4324" t="str">
            <v>Niagara</v>
          </cell>
          <cell r="E4324" t="str">
            <v>MAAC</v>
          </cell>
        </row>
        <row r="4325">
          <cell r="D4325" t="str">
            <v>Fairfield</v>
          </cell>
          <cell r="E4325" t="str">
            <v>MAAC</v>
          </cell>
        </row>
        <row r="4326">
          <cell r="D4326" t="str">
            <v>UMKC</v>
          </cell>
          <cell r="E4326" t="str">
            <v>WAC</v>
          </cell>
        </row>
        <row r="4327">
          <cell r="D4327" t="str">
            <v>UC Riverside</v>
          </cell>
          <cell r="E4327" t="str">
            <v>BW</v>
          </cell>
        </row>
        <row r="4328">
          <cell r="D4328" t="str">
            <v>Western Illinois</v>
          </cell>
          <cell r="E4328" t="str">
            <v>Sum</v>
          </cell>
        </row>
        <row r="4329">
          <cell r="D4329" t="str">
            <v>Illinois Chicago</v>
          </cell>
          <cell r="E4329" t="str">
            <v>Horz</v>
          </cell>
        </row>
        <row r="4330">
          <cell r="D4330" t="str">
            <v>Sacramento St.</v>
          </cell>
          <cell r="E4330" t="str">
            <v>BSky</v>
          </cell>
        </row>
        <row r="4331">
          <cell r="D4331" t="str">
            <v>Texas St.</v>
          </cell>
          <cell r="E4331" t="str">
            <v>SB</v>
          </cell>
        </row>
        <row r="4332">
          <cell r="D4332" t="str">
            <v>Portland St.</v>
          </cell>
          <cell r="E4332" t="str">
            <v>BSky</v>
          </cell>
        </row>
        <row r="4333">
          <cell r="D4333" t="str">
            <v>Chattanooga</v>
          </cell>
          <cell r="E4333" t="str">
            <v>SC</v>
          </cell>
        </row>
        <row r="4334">
          <cell r="D4334" t="str">
            <v>UNC Wilmington</v>
          </cell>
          <cell r="E4334" t="str">
            <v>CAA</v>
          </cell>
        </row>
        <row r="4335">
          <cell r="D4335" t="str">
            <v>Savannah St.</v>
          </cell>
          <cell r="E4335" t="str">
            <v>MEAC</v>
          </cell>
        </row>
        <row r="4336">
          <cell r="D4336" t="str">
            <v>Fairleigh Dickinson</v>
          </cell>
          <cell r="E4336" t="str">
            <v>NEC</v>
          </cell>
        </row>
        <row r="4337">
          <cell r="D4337" t="str">
            <v>Liberty</v>
          </cell>
          <cell r="E4337" t="str">
            <v>BSth</v>
          </cell>
        </row>
        <row r="4338">
          <cell r="D4338" t="str">
            <v>Chicago St.</v>
          </cell>
          <cell r="E4338" t="str">
            <v>WAC</v>
          </cell>
        </row>
        <row r="4339">
          <cell r="D4339" t="str">
            <v>Tulane</v>
          </cell>
          <cell r="E4339" t="str">
            <v>CUSA</v>
          </cell>
        </row>
        <row r="4340">
          <cell r="D4340" t="str">
            <v>Central Michigan</v>
          </cell>
          <cell r="E4340" t="str">
            <v>MAC</v>
          </cell>
        </row>
        <row r="4341">
          <cell r="D4341" t="str">
            <v>Austin Peay</v>
          </cell>
          <cell r="E4341" t="str">
            <v>OVC</v>
          </cell>
        </row>
        <row r="4342">
          <cell r="D4342" t="str">
            <v>Tennessee St.</v>
          </cell>
          <cell r="E4342" t="str">
            <v>OVC</v>
          </cell>
        </row>
        <row r="4343">
          <cell r="D4343" t="str">
            <v>San Jose St.</v>
          </cell>
          <cell r="E4343" t="str">
            <v>MWC</v>
          </cell>
        </row>
        <row r="4344">
          <cell r="D4344" t="str">
            <v>SIU Edwardsville</v>
          </cell>
          <cell r="E4344" t="str">
            <v>OVC</v>
          </cell>
        </row>
        <row r="4345">
          <cell r="D4345" t="str">
            <v>Georgia Southern</v>
          </cell>
          <cell r="E4345" t="str">
            <v>SC</v>
          </cell>
        </row>
        <row r="4346">
          <cell r="D4346" t="str">
            <v>Loyola MD</v>
          </cell>
          <cell r="E4346" t="str">
            <v>Pat</v>
          </cell>
        </row>
        <row r="4347">
          <cell r="D4347" t="str">
            <v>Coppin St.</v>
          </cell>
          <cell r="E4347" t="str">
            <v>MEAC</v>
          </cell>
        </row>
        <row r="4348">
          <cell r="D4348" t="str">
            <v>Jackson St.</v>
          </cell>
          <cell r="E4348" t="str">
            <v>SWAC</v>
          </cell>
        </row>
        <row r="4349">
          <cell r="D4349" t="str">
            <v>Texas Pan American</v>
          </cell>
          <cell r="E4349" t="str">
            <v>WAC</v>
          </cell>
        </row>
        <row r="4350">
          <cell r="D4350" t="str">
            <v>Ball St.</v>
          </cell>
          <cell r="E4350" t="str">
            <v>MAC</v>
          </cell>
        </row>
        <row r="4351">
          <cell r="D4351" t="str">
            <v>Florida A&amp;M</v>
          </cell>
          <cell r="E4351" t="str">
            <v>MEAC</v>
          </cell>
        </row>
        <row r="4352">
          <cell r="D4352" t="str">
            <v>Alabama St.</v>
          </cell>
          <cell r="E4352" t="str">
            <v>SWAC</v>
          </cell>
        </row>
        <row r="4353">
          <cell r="D4353" t="str">
            <v>Rice</v>
          </cell>
          <cell r="E4353" t="str">
            <v>CUSA</v>
          </cell>
        </row>
        <row r="4354">
          <cell r="D4354" t="str">
            <v>Eastern Illinois</v>
          </cell>
          <cell r="E4354" t="str">
            <v>OVC</v>
          </cell>
        </row>
        <row r="4355">
          <cell r="D4355" t="str">
            <v>Sacred Heart</v>
          </cell>
          <cell r="E4355" t="str">
            <v>NEC</v>
          </cell>
        </row>
        <row r="4356">
          <cell r="D4356" t="str">
            <v>Montana St.</v>
          </cell>
          <cell r="E4356" t="str">
            <v>BSky</v>
          </cell>
        </row>
        <row r="4357">
          <cell r="D4357" t="str">
            <v>Jacksonville</v>
          </cell>
          <cell r="E4357" t="str">
            <v>ASun</v>
          </cell>
        </row>
        <row r="4358">
          <cell r="D4358" t="str">
            <v>Nicholls St.</v>
          </cell>
          <cell r="E4358" t="str">
            <v>Slnd</v>
          </cell>
        </row>
        <row r="4359">
          <cell r="D4359" t="str">
            <v>Central Connecticut</v>
          </cell>
          <cell r="E4359" t="str">
            <v>NEC</v>
          </cell>
        </row>
        <row r="4360">
          <cell r="D4360" t="str">
            <v>Alabama A&amp;M</v>
          </cell>
          <cell r="E4360" t="str">
            <v>SWAC</v>
          </cell>
        </row>
        <row r="4361">
          <cell r="D4361" t="str">
            <v>NJIT</v>
          </cell>
          <cell r="E4361" t="str">
            <v>ind</v>
          </cell>
        </row>
        <row r="4362">
          <cell r="D4362" t="str">
            <v>Navy</v>
          </cell>
          <cell r="E4362" t="str">
            <v>Pat</v>
          </cell>
        </row>
        <row r="4363">
          <cell r="D4363" t="str">
            <v>Jacksonville St.</v>
          </cell>
          <cell r="E4363" t="str">
            <v>OVC</v>
          </cell>
        </row>
        <row r="4364">
          <cell r="D4364" t="str">
            <v>McNeese St.</v>
          </cell>
          <cell r="E4364" t="str">
            <v>Slnd</v>
          </cell>
        </row>
        <row r="4365">
          <cell r="D4365" t="str">
            <v>Northern Kentucky</v>
          </cell>
          <cell r="E4365" t="str">
            <v>ASun</v>
          </cell>
        </row>
        <row r="4366">
          <cell r="D4366" t="str">
            <v>Southeastern Louisiana</v>
          </cell>
          <cell r="E4366" t="str">
            <v>Slnd</v>
          </cell>
        </row>
        <row r="4367">
          <cell r="D4367" t="str">
            <v>UTSA</v>
          </cell>
          <cell r="E4367" t="str">
            <v>CUSA</v>
          </cell>
        </row>
        <row r="4368">
          <cell r="D4368" t="str">
            <v>St. Francis PA</v>
          </cell>
          <cell r="E4368" t="str">
            <v>NEC</v>
          </cell>
        </row>
        <row r="4369">
          <cell r="D4369" t="str">
            <v>UNC Greensboro</v>
          </cell>
          <cell r="E4369" t="str">
            <v>SC</v>
          </cell>
        </row>
        <row r="4370">
          <cell r="D4370" t="str">
            <v>UC Davis</v>
          </cell>
          <cell r="E4370" t="str">
            <v>BW</v>
          </cell>
        </row>
        <row r="4371">
          <cell r="D4371" t="str">
            <v>New Orleans</v>
          </cell>
          <cell r="E4371" t="str">
            <v>Slnd</v>
          </cell>
        </row>
        <row r="4372">
          <cell r="D4372" t="str">
            <v>Tennessee Martin</v>
          </cell>
          <cell r="E4372" t="str">
            <v>OVC</v>
          </cell>
        </row>
        <row r="4373">
          <cell r="D4373" t="str">
            <v>LIU Brooklyn</v>
          </cell>
          <cell r="E4373" t="str">
            <v>NEC</v>
          </cell>
        </row>
        <row r="4374">
          <cell r="D4374" t="str">
            <v>Delaware St.</v>
          </cell>
          <cell r="E4374" t="str">
            <v>MEAC</v>
          </cell>
        </row>
        <row r="4375">
          <cell r="D4375" t="str">
            <v>Samford</v>
          </cell>
          <cell r="E4375" t="str">
            <v>SC</v>
          </cell>
        </row>
        <row r="4376">
          <cell r="D4376" t="str">
            <v>UMass Lowell</v>
          </cell>
          <cell r="E4376" t="str">
            <v>AE</v>
          </cell>
        </row>
        <row r="4377">
          <cell r="D4377" t="str">
            <v>UMBC</v>
          </cell>
          <cell r="E4377" t="str">
            <v>AE</v>
          </cell>
        </row>
        <row r="4378">
          <cell r="D4378" t="str">
            <v>Alcorn St.</v>
          </cell>
          <cell r="E4378" t="str">
            <v>SWAC</v>
          </cell>
        </row>
        <row r="4379">
          <cell r="D4379" t="str">
            <v>Prairie View A&amp;M</v>
          </cell>
          <cell r="E4379" t="str">
            <v>SWAC</v>
          </cell>
        </row>
        <row r="4380">
          <cell r="D4380" t="str">
            <v>Arkansas Pine Bluff</v>
          </cell>
          <cell r="E4380" t="str">
            <v>SWAC</v>
          </cell>
        </row>
        <row r="4381">
          <cell r="D4381" t="str">
            <v>Campbell</v>
          </cell>
          <cell r="E4381" t="str">
            <v>BSth</v>
          </cell>
        </row>
        <row r="4382">
          <cell r="D4382" t="str">
            <v>New Hampshire</v>
          </cell>
          <cell r="E4382" t="str">
            <v>AE</v>
          </cell>
        </row>
        <row r="4383">
          <cell r="D4383" t="str">
            <v>Central Arkansas</v>
          </cell>
          <cell r="E4383" t="str">
            <v>Slnd</v>
          </cell>
        </row>
        <row r="4384">
          <cell r="D4384" t="str">
            <v>IUPUI</v>
          </cell>
          <cell r="E4384" t="str">
            <v>Sum</v>
          </cell>
        </row>
        <row r="4385">
          <cell r="D4385" t="str">
            <v>Appalachian St.</v>
          </cell>
          <cell r="E4385" t="str">
            <v>SC</v>
          </cell>
        </row>
        <row r="4386">
          <cell r="D4386" t="str">
            <v>Howard</v>
          </cell>
          <cell r="E4386" t="str">
            <v>MEAC</v>
          </cell>
        </row>
        <row r="4387">
          <cell r="D4387" t="str">
            <v>Binghamton</v>
          </cell>
          <cell r="E4387" t="str">
            <v>AE</v>
          </cell>
        </row>
        <row r="4388">
          <cell r="D4388" t="str">
            <v>North Carolina A&amp;T</v>
          </cell>
          <cell r="E4388" t="str">
            <v>MEAC</v>
          </cell>
        </row>
        <row r="4389">
          <cell r="D4389" t="str">
            <v>Stetson</v>
          </cell>
          <cell r="E4389" t="str">
            <v>ASun</v>
          </cell>
        </row>
        <row r="4390">
          <cell r="D4390" t="str">
            <v>Maryland Eastern Shore</v>
          </cell>
          <cell r="E4390" t="str">
            <v>MEAC</v>
          </cell>
        </row>
        <row r="4391">
          <cell r="D4391" t="str">
            <v>Bethune Cookman</v>
          </cell>
          <cell r="E4391" t="str">
            <v>MEAC</v>
          </cell>
        </row>
        <row r="4392">
          <cell r="D4392" t="str">
            <v>Kennesaw St.</v>
          </cell>
          <cell r="E4392" t="str">
            <v>ASun</v>
          </cell>
        </row>
        <row r="4393">
          <cell r="D4393" t="str">
            <v>Maine</v>
          </cell>
          <cell r="E4393" t="str">
            <v>AE</v>
          </cell>
        </row>
        <row r="4394">
          <cell r="D4394" t="str">
            <v>Cornell</v>
          </cell>
          <cell r="E4394" t="str">
            <v>Ivy</v>
          </cell>
        </row>
        <row r="4395">
          <cell r="D4395" t="str">
            <v>Houston Baptist</v>
          </cell>
          <cell r="E4395" t="str">
            <v>Slnd</v>
          </cell>
        </row>
        <row r="4396">
          <cell r="D4396" t="str">
            <v>Furman</v>
          </cell>
          <cell r="E4396" t="str">
            <v>SC</v>
          </cell>
        </row>
        <row r="4397">
          <cell r="D4397" t="str">
            <v>Lamar</v>
          </cell>
          <cell r="E4397" t="str">
            <v>Slnd</v>
          </cell>
        </row>
        <row r="4398">
          <cell r="D4398" t="str">
            <v>South Carolina St.</v>
          </cell>
          <cell r="E4398" t="str">
            <v>MEAC</v>
          </cell>
        </row>
        <row r="4399">
          <cell r="D4399" t="str">
            <v>The Citadel</v>
          </cell>
          <cell r="E4399" t="str">
            <v>SC</v>
          </cell>
        </row>
        <row r="4400">
          <cell r="D4400" t="str">
            <v>Longwood</v>
          </cell>
          <cell r="E4400" t="str">
            <v>BSth</v>
          </cell>
        </row>
        <row r="4401">
          <cell r="D4401" t="str">
            <v>Mississippi Valley St.</v>
          </cell>
          <cell r="E4401" t="str">
            <v>SWAC</v>
          </cell>
        </row>
        <row r="4402">
          <cell r="D4402" t="str">
            <v>Abilene Christian</v>
          </cell>
          <cell r="E4402" t="str">
            <v>Slnd</v>
          </cell>
        </row>
        <row r="4403">
          <cell r="D4403" t="str">
            <v>Presbyterian</v>
          </cell>
          <cell r="E4403" t="str">
            <v>BSth</v>
          </cell>
        </row>
        <row r="4404">
          <cell r="D4404" t="str">
            <v>Grambling St.</v>
          </cell>
          <cell r="E4404" t="str">
            <v>SWAC</v>
          </cell>
        </row>
        <row r="4405">
          <cell r="D4405" t="str">
            <v>Southern Utah</v>
          </cell>
          <cell r="E4405" t="str">
            <v>BSky</v>
          </cell>
        </row>
        <row r="4406">
          <cell r="D4406" t="str">
            <v>Kentucky</v>
          </cell>
          <cell r="E4406" t="str">
            <v>SEC</v>
          </cell>
        </row>
        <row r="4407">
          <cell r="D4407" t="str">
            <v>Wisconsin</v>
          </cell>
          <cell r="E4407" t="str">
            <v>B10</v>
          </cell>
        </row>
        <row r="4408">
          <cell r="D4408" t="str">
            <v>Duke</v>
          </cell>
          <cell r="E4408" t="str">
            <v>ACC</v>
          </cell>
        </row>
        <row r="4409">
          <cell r="D4409" t="str">
            <v>Arizona</v>
          </cell>
          <cell r="E4409" t="str">
            <v>P12</v>
          </cell>
        </row>
        <row r="4410">
          <cell r="D4410" t="str">
            <v>Villanova</v>
          </cell>
          <cell r="E4410" t="str">
            <v>BE</v>
          </cell>
        </row>
        <row r="4411">
          <cell r="D4411" t="str">
            <v>Virginia</v>
          </cell>
          <cell r="E4411" t="str">
            <v>ACC</v>
          </cell>
        </row>
        <row r="4412">
          <cell r="D4412" t="str">
            <v>Gonzaga</v>
          </cell>
          <cell r="E4412" t="str">
            <v>WCC</v>
          </cell>
        </row>
        <row r="4413">
          <cell r="D4413" t="str">
            <v>Utah</v>
          </cell>
          <cell r="E4413" t="str">
            <v>P12</v>
          </cell>
        </row>
        <row r="4414">
          <cell r="D4414" t="str">
            <v>Notre Dame</v>
          </cell>
          <cell r="E4414" t="str">
            <v>ACC</v>
          </cell>
        </row>
        <row r="4415">
          <cell r="D4415" t="str">
            <v>North Carolina</v>
          </cell>
          <cell r="E4415" t="str">
            <v>ACC</v>
          </cell>
        </row>
        <row r="4416">
          <cell r="D4416" t="str">
            <v>Oklahoma</v>
          </cell>
          <cell r="E4416" t="str">
            <v>B12</v>
          </cell>
        </row>
        <row r="4417">
          <cell r="D4417" t="str">
            <v>Kansas</v>
          </cell>
          <cell r="E4417" t="str">
            <v>B12</v>
          </cell>
        </row>
        <row r="4418">
          <cell r="D4418" t="str">
            <v>Wichita St.</v>
          </cell>
          <cell r="E4418" t="str">
            <v>MVC</v>
          </cell>
        </row>
        <row r="4419">
          <cell r="D4419" t="str">
            <v>Baylor</v>
          </cell>
          <cell r="E4419" t="str">
            <v>B12</v>
          </cell>
        </row>
        <row r="4420">
          <cell r="D4420" t="str">
            <v>Michigan St.</v>
          </cell>
          <cell r="E4420" t="str">
            <v>B10</v>
          </cell>
        </row>
        <row r="4421">
          <cell r="D4421" t="str">
            <v>Iowa St.</v>
          </cell>
          <cell r="E4421" t="str">
            <v>B12</v>
          </cell>
        </row>
        <row r="4422">
          <cell r="D4422" t="str">
            <v>Louisville</v>
          </cell>
          <cell r="E4422" t="str">
            <v>ACC</v>
          </cell>
        </row>
        <row r="4423">
          <cell r="D4423" t="str">
            <v>Northern Iowa</v>
          </cell>
          <cell r="E4423" t="str">
            <v>MVC</v>
          </cell>
        </row>
        <row r="4424">
          <cell r="D4424" t="str">
            <v>Ohio St.</v>
          </cell>
          <cell r="E4424" t="str">
            <v>B10</v>
          </cell>
        </row>
        <row r="4425">
          <cell r="D4425" t="str">
            <v>Butler</v>
          </cell>
          <cell r="E4425" t="str">
            <v>BE</v>
          </cell>
        </row>
        <row r="4426">
          <cell r="D4426" t="str">
            <v>Xavier</v>
          </cell>
          <cell r="E4426" t="str">
            <v>BE</v>
          </cell>
        </row>
        <row r="4427">
          <cell r="D4427" t="str">
            <v>Georgetown</v>
          </cell>
          <cell r="E4427" t="str">
            <v>BE</v>
          </cell>
        </row>
        <row r="4428">
          <cell r="D4428" t="str">
            <v>Iowa</v>
          </cell>
          <cell r="E4428" t="str">
            <v>B10</v>
          </cell>
        </row>
        <row r="4429">
          <cell r="D4429" t="str">
            <v>Texas</v>
          </cell>
          <cell r="E4429" t="str">
            <v>B12</v>
          </cell>
        </row>
        <row r="4430">
          <cell r="D4430" t="str">
            <v>West Virginia</v>
          </cell>
          <cell r="E4430" t="str">
            <v>B12</v>
          </cell>
        </row>
        <row r="4431">
          <cell r="D4431" t="str">
            <v>SMU</v>
          </cell>
          <cell r="E4431" t="str">
            <v>Amer</v>
          </cell>
        </row>
        <row r="4432">
          <cell r="D4432" t="str">
            <v>Providence</v>
          </cell>
          <cell r="E4432" t="str">
            <v>BE</v>
          </cell>
        </row>
        <row r="4433">
          <cell r="D4433" t="str">
            <v>BYU</v>
          </cell>
          <cell r="E4433" t="str">
            <v>WCC</v>
          </cell>
        </row>
        <row r="4434">
          <cell r="D4434" t="str">
            <v>Arkansas</v>
          </cell>
          <cell r="E4434" t="str">
            <v>SEC</v>
          </cell>
        </row>
        <row r="4435">
          <cell r="D4435" t="str">
            <v>VCU</v>
          </cell>
          <cell r="E4435" t="str">
            <v>A10</v>
          </cell>
        </row>
        <row r="4436">
          <cell r="D4436" t="str">
            <v>San Diego St.</v>
          </cell>
          <cell r="E4436" t="str">
            <v>MWC</v>
          </cell>
        </row>
        <row r="4437">
          <cell r="D4437" t="str">
            <v>North Carolina St.</v>
          </cell>
          <cell r="E4437" t="str">
            <v>ACC</v>
          </cell>
        </row>
        <row r="4438">
          <cell r="D4438" t="str">
            <v>Maryland</v>
          </cell>
          <cell r="E4438" t="str">
            <v>B10</v>
          </cell>
        </row>
        <row r="4439">
          <cell r="D4439" t="str">
            <v>Florida</v>
          </cell>
          <cell r="E4439" t="str">
            <v>SEC</v>
          </cell>
        </row>
        <row r="4440">
          <cell r="D4440" t="str">
            <v>Georgia</v>
          </cell>
          <cell r="E4440" t="str">
            <v>SEC</v>
          </cell>
        </row>
        <row r="4441">
          <cell r="D4441" t="str">
            <v>Davidson</v>
          </cell>
          <cell r="E4441" t="str">
            <v>A10</v>
          </cell>
        </row>
        <row r="4442">
          <cell r="D4442" t="str">
            <v>Vanderbilt</v>
          </cell>
          <cell r="E4442" t="str">
            <v>SEC</v>
          </cell>
        </row>
        <row r="4443">
          <cell r="D4443" t="str">
            <v>Oklahoma St.</v>
          </cell>
          <cell r="E4443" t="str">
            <v>B12</v>
          </cell>
        </row>
        <row r="4444">
          <cell r="D4444" t="str">
            <v>Stanford</v>
          </cell>
          <cell r="E4444" t="str">
            <v>P12</v>
          </cell>
        </row>
        <row r="4445">
          <cell r="D4445" t="str">
            <v>UCLA</v>
          </cell>
          <cell r="E4445" t="str">
            <v>P12</v>
          </cell>
        </row>
        <row r="4446">
          <cell r="D4446" t="str">
            <v>Miami FL</v>
          </cell>
          <cell r="E4446" t="str">
            <v>ACC</v>
          </cell>
        </row>
        <row r="4447">
          <cell r="D4447" t="str">
            <v>Dayton</v>
          </cell>
          <cell r="E4447" t="str">
            <v>A10</v>
          </cell>
        </row>
        <row r="4448">
          <cell r="D4448" t="str">
            <v>Cincinnati</v>
          </cell>
          <cell r="E4448" t="str">
            <v>Amer</v>
          </cell>
        </row>
        <row r="4449">
          <cell r="D4449" t="str">
            <v>Purdue</v>
          </cell>
          <cell r="E4449" t="str">
            <v>B10</v>
          </cell>
        </row>
        <row r="4450">
          <cell r="D4450" t="str">
            <v>Oregon</v>
          </cell>
          <cell r="E4450" t="str">
            <v>P12</v>
          </cell>
        </row>
        <row r="4451">
          <cell r="D4451" t="str">
            <v>Mississippi</v>
          </cell>
          <cell r="E4451" t="str">
            <v>SEC</v>
          </cell>
        </row>
        <row r="4452">
          <cell r="D4452" t="str">
            <v>Boise St.</v>
          </cell>
          <cell r="E4452" t="str">
            <v>MWC</v>
          </cell>
        </row>
        <row r="4453">
          <cell r="D4453" t="str">
            <v>Indiana</v>
          </cell>
          <cell r="E4453" t="str">
            <v>B10</v>
          </cell>
        </row>
        <row r="4454">
          <cell r="D4454" t="str">
            <v>LSU</v>
          </cell>
          <cell r="E4454" t="str">
            <v>SEC</v>
          </cell>
        </row>
        <row r="4455">
          <cell r="D4455" t="str">
            <v>St. John's</v>
          </cell>
          <cell r="E4455" t="str">
            <v>BE</v>
          </cell>
        </row>
        <row r="4456">
          <cell r="D4456" t="str">
            <v>Stephen F. Austin</v>
          </cell>
          <cell r="E4456" t="str">
            <v>Slnd</v>
          </cell>
        </row>
        <row r="4457">
          <cell r="D4457" t="str">
            <v>Minnesota</v>
          </cell>
          <cell r="E4457" t="str">
            <v>B10</v>
          </cell>
        </row>
        <row r="4458">
          <cell r="D4458" t="str">
            <v>Syracuse</v>
          </cell>
          <cell r="E4458" t="str">
            <v>ACC</v>
          </cell>
        </row>
        <row r="4459">
          <cell r="D4459" t="str">
            <v>Texas A&amp;M</v>
          </cell>
          <cell r="E4459" t="str">
            <v>SEC</v>
          </cell>
        </row>
        <row r="4460">
          <cell r="D4460" t="str">
            <v>Alabama</v>
          </cell>
          <cell r="E4460" t="str">
            <v>SEC</v>
          </cell>
        </row>
        <row r="4461">
          <cell r="D4461" t="str">
            <v>TCU</v>
          </cell>
          <cell r="E4461" t="str">
            <v>B12</v>
          </cell>
        </row>
        <row r="4462">
          <cell r="D4462" t="str">
            <v>Murray St.</v>
          </cell>
          <cell r="E4462" t="str">
            <v>OVC</v>
          </cell>
        </row>
        <row r="4463">
          <cell r="D4463" t="str">
            <v>Buffalo</v>
          </cell>
          <cell r="E4463" t="str">
            <v>MAC</v>
          </cell>
        </row>
        <row r="4464">
          <cell r="D4464" t="str">
            <v>Richmond</v>
          </cell>
          <cell r="E4464" t="str">
            <v>A10</v>
          </cell>
        </row>
        <row r="4465">
          <cell r="D4465" t="str">
            <v>Rhode Island</v>
          </cell>
          <cell r="E4465" t="str">
            <v>A10</v>
          </cell>
        </row>
        <row r="4466">
          <cell r="D4466" t="str">
            <v>Illinois</v>
          </cell>
          <cell r="E4466" t="str">
            <v>B10</v>
          </cell>
        </row>
        <row r="4467">
          <cell r="D4467" t="str">
            <v>Illinois St.</v>
          </cell>
          <cell r="E4467" t="str">
            <v>MVC</v>
          </cell>
        </row>
        <row r="4468">
          <cell r="D4468" t="str">
            <v>South Carolina</v>
          </cell>
          <cell r="E4468" t="str">
            <v>SEC</v>
          </cell>
        </row>
        <row r="4469">
          <cell r="D4469" t="str">
            <v>Valparaiso</v>
          </cell>
          <cell r="E4469" t="str">
            <v>Horz</v>
          </cell>
        </row>
        <row r="4470">
          <cell r="D4470" t="str">
            <v>Arizona St.</v>
          </cell>
          <cell r="E4470" t="str">
            <v>P12</v>
          </cell>
        </row>
        <row r="4471">
          <cell r="D4471" t="str">
            <v>Temple</v>
          </cell>
          <cell r="E4471" t="str">
            <v>Amer</v>
          </cell>
        </row>
        <row r="4472">
          <cell r="D4472" t="str">
            <v>Saint Mary's</v>
          </cell>
          <cell r="E4472" t="str">
            <v>WCC</v>
          </cell>
        </row>
        <row r="4473">
          <cell r="D4473" t="str">
            <v>Georgia St.</v>
          </cell>
          <cell r="E4473" t="str">
            <v>SB</v>
          </cell>
        </row>
        <row r="4474">
          <cell r="D4474" t="str">
            <v>George Washington</v>
          </cell>
          <cell r="E4474" t="str">
            <v>A10</v>
          </cell>
        </row>
        <row r="4475">
          <cell r="D4475" t="str">
            <v>Old Dominion</v>
          </cell>
          <cell r="E4475" t="str">
            <v>CUSA</v>
          </cell>
        </row>
        <row r="4476">
          <cell r="D4476" t="str">
            <v>Green Bay</v>
          </cell>
          <cell r="E4476" t="str">
            <v>Horz</v>
          </cell>
        </row>
        <row r="4477">
          <cell r="D4477" t="str">
            <v>Colorado St.</v>
          </cell>
          <cell r="E4477" t="str">
            <v>MWC</v>
          </cell>
        </row>
        <row r="4478">
          <cell r="D4478" t="str">
            <v>Connecticut</v>
          </cell>
          <cell r="E4478" t="str">
            <v>Amer</v>
          </cell>
        </row>
        <row r="4479">
          <cell r="D4479" t="str">
            <v>Michigan</v>
          </cell>
          <cell r="E4479" t="str">
            <v>B10</v>
          </cell>
        </row>
        <row r="4480">
          <cell r="D4480" t="str">
            <v>Harvard</v>
          </cell>
          <cell r="E4480" t="str">
            <v>Ivy</v>
          </cell>
        </row>
        <row r="4481">
          <cell r="D4481" t="str">
            <v>Louisiana Tech</v>
          </cell>
          <cell r="E4481" t="str">
            <v>CUSA</v>
          </cell>
        </row>
        <row r="4482">
          <cell r="D4482" t="str">
            <v>Yale</v>
          </cell>
          <cell r="E4482" t="str">
            <v>Ivy</v>
          </cell>
        </row>
        <row r="4483">
          <cell r="D4483" t="str">
            <v>Pittsburgh</v>
          </cell>
          <cell r="E4483" t="str">
            <v>ACC</v>
          </cell>
        </row>
        <row r="4484">
          <cell r="D4484" t="str">
            <v>Creighton</v>
          </cell>
          <cell r="E4484" t="str">
            <v>BE</v>
          </cell>
        </row>
        <row r="4485">
          <cell r="D4485" t="str">
            <v>Central Michigan</v>
          </cell>
          <cell r="E4485" t="str">
            <v>MAC</v>
          </cell>
        </row>
        <row r="4486">
          <cell r="D4486" t="str">
            <v>Kansas St.</v>
          </cell>
          <cell r="E4486" t="str">
            <v>B12</v>
          </cell>
        </row>
        <row r="4487">
          <cell r="D4487" t="str">
            <v>Penn St.</v>
          </cell>
          <cell r="E4487" t="str">
            <v>B10</v>
          </cell>
        </row>
        <row r="4488">
          <cell r="D4488" t="str">
            <v>Seton Hall</v>
          </cell>
          <cell r="E4488" t="str">
            <v>BE</v>
          </cell>
        </row>
        <row r="4489">
          <cell r="D4489" t="str">
            <v>Clemson</v>
          </cell>
          <cell r="E4489" t="str">
            <v>ACC</v>
          </cell>
        </row>
        <row r="4490">
          <cell r="D4490" t="str">
            <v>Tulsa</v>
          </cell>
          <cell r="E4490" t="str">
            <v>Amer</v>
          </cell>
        </row>
        <row r="4491">
          <cell r="D4491" t="str">
            <v>Georgia Tech</v>
          </cell>
          <cell r="E4491" t="str">
            <v>ACC</v>
          </cell>
        </row>
        <row r="4492">
          <cell r="D4492" t="str">
            <v>Memphis</v>
          </cell>
          <cell r="E4492" t="str">
            <v>Amer</v>
          </cell>
        </row>
        <row r="4493">
          <cell r="D4493" t="str">
            <v>Toledo</v>
          </cell>
          <cell r="E4493" t="str">
            <v>MAC</v>
          </cell>
        </row>
        <row r="4494">
          <cell r="D4494" t="str">
            <v>Cleveland St.</v>
          </cell>
          <cell r="E4494" t="str">
            <v>Horz</v>
          </cell>
        </row>
        <row r="4495">
          <cell r="D4495" t="str">
            <v>Tennessee</v>
          </cell>
          <cell r="E4495" t="str">
            <v>SEC</v>
          </cell>
        </row>
        <row r="4496">
          <cell r="D4496" t="str">
            <v>UC Irvine</v>
          </cell>
          <cell r="E4496" t="str">
            <v>BW</v>
          </cell>
        </row>
        <row r="4497">
          <cell r="D4497" t="str">
            <v>Colorado</v>
          </cell>
          <cell r="E4497" t="str">
            <v>P12</v>
          </cell>
        </row>
        <row r="4498">
          <cell r="D4498" t="str">
            <v>Marquette</v>
          </cell>
          <cell r="E4498" t="str">
            <v>BE</v>
          </cell>
        </row>
        <row r="4499">
          <cell r="D4499" t="str">
            <v>South Dakota St.</v>
          </cell>
          <cell r="E4499" t="str">
            <v>Sum</v>
          </cell>
        </row>
        <row r="4500">
          <cell r="D4500" t="str">
            <v>Sam Houston St.</v>
          </cell>
          <cell r="E4500" t="str">
            <v>Slnd</v>
          </cell>
        </row>
        <row r="4501">
          <cell r="D4501" t="str">
            <v>Wofford</v>
          </cell>
          <cell r="E4501" t="str">
            <v>SC</v>
          </cell>
        </row>
        <row r="4502">
          <cell r="D4502" t="str">
            <v>UTEP</v>
          </cell>
          <cell r="E4502" t="str">
            <v>CUSA</v>
          </cell>
        </row>
        <row r="4503">
          <cell r="D4503" t="str">
            <v>New Mexico St.</v>
          </cell>
          <cell r="E4503" t="str">
            <v>WAC</v>
          </cell>
        </row>
        <row r="4504">
          <cell r="D4504" t="str">
            <v>Florida St.</v>
          </cell>
          <cell r="E4504" t="str">
            <v>ACC</v>
          </cell>
        </row>
        <row r="4505">
          <cell r="D4505" t="str">
            <v>Iona</v>
          </cell>
          <cell r="E4505" t="str">
            <v>MAAC</v>
          </cell>
        </row>
        <row r="4506">
          <cell r="D4506" t="str">
            <v>UC Davis</v>
          </cell>
          <cell r="E4506" t="str">
            <v>BW</v>
          </cell>
        </row>
        <row r="4507">
          <cell r="D4507" t="str">
            <v>UNLV</v>
          </cell>
          <cell r="E4507" t="str">
            <v>MWC</v>
          </cell>
        </row>
        <row r="4508">
          <cell r="D4508" t="str">
            <v>La Salle</v>
          </cell>
          <cell r="E4508" t="str">
            <v>A10</v>
          </cell>
        </row>
        <row r="4509">
          <cell r="D4509" t="str">
            <v>North Carolina Central</v>
          </cell>
          <cell r="E4509" t="str">
            <v>MEAC</v>
          </cell>
        </row>
        <row r="4510">
          <cell r="D4510" t="str">
            <v>UC Santa Barbara</v>
          </cell>
          <cell r="E4510" t="str">
            <v>BW</v>
          </cell>
        </row>
        <row r="4511">
          <cell r="D4511" t="str">
            <v>San Diego</v>
          </cell>
          <cell r="E4511" t="str">
            <v>WCC</v>
          </cell>
        </row>
        <row r="4512">
          <cell r="D4512" t="str">
            <v>Oregon St.</v>
          </cell>
          <cell r="E4512" t="str">
            <v>P12</v>
          </cell>
        </row>
        <row r="4513">
          <cell r="D4513" t="str">
            <v>Akron</v>
          </cell>
          <cell r="E4513" t="str">
            <v>MAC</v>
          </cell>
        </row>
        <row r="4514">
          <cell r="D4514" t="str">
            <v>Wyoming</v>
          </cell>
          <cell r="E4514" t="str">
            <v>MWC</v>
          </cell>
        </row>
        <row r="4515">
          <cell r="D4515" t="str">
            <v>Boston College</v>
          </cell>
          <cell r="E4515" t="str">
            <v>ACC</v>
          </cell>
        </row>
        <row r="4516">
          <cell r="D4516" t="str">
            <v>Hofstra</v>
          </cell>
          <cell r="E4516" t="str">
            <v>CAA</v>
          </cell>
        </row>
        <row r="4517">
          <cell r="D4517" t="str">
            <v>St. Bonaventure</v>
          </cell>
          <cell r="E4517" t="str">
            <v>A10</v>
          </cell>
        </row>
        <row r="4518">
          <cell r="D4518" t="str">
            <v>California</v>
          </cell>
          <cell r="E4518" t="str">
            <v>P12</v>
          </cell>
        </row>
        <row r="4519">
          <cell r="D4519" t="str">
            <v>Evansville</v>
          </cell>
          <cell r="E4519" t="str">
            <v>MVC</v>
          </cell>
        </row>
        <row r="4520">
          <cell r="D4520" t="str">
            <v>Bowling Green</v>
          </cell>
          <cell r="E4520" t="str">
            <v>MAC</v>
          </cell>
        </row>
        <row r="4521">
          <cell r="D4521" t="str">
            <v>William &amp; Mary</v>
          </cell>
          <cell r="E4521" t="str">
            <v>CAA</v>
          </cell>
        </row>
        <row r="4522">
          <cell r="D4522" t="str">
            <v>Northeastern</v>
          </cell>
          <cell r="E4522" t="str">
            <v>CAA</v>
          </cell>
        </row>
        <row r="4523">
          <cell r="D4523" t="str">
            <v>Kent St.</v>
          </cell>
          <cell r="E4523" t="str">
            <v>MAC</v>
          </cell>
        </row>
        <row r="4524">
          <cell r="D4524" t="str">
            <v>Washington</v>
          </cell>
          <cell r="E4524" t="str">
            <v>P12</v>
          </cell>
        </row>
        <row r="4525">
          <cell r="D4525" t="str">
            <v>Wake Forest</v>
          </cell>
          <cell r="E4525" t="str">
            <v>ACC</v>
          </cell>
        </row>
        <row r="4526">
          <cell r="D4526" t="str">
            <v>Nebraska</v>
          </cell>
          <cell r="E4526" t="str">
            <v>B10</v>
          </cell>
        </row>
        <row r="4527">
          <cell r="D4527" t="str">
            <v>Northwestern</v>
          </cell>
          <cell r="E4527" t="str">
            <v>B10</v>
          </cell>
        </row>
        <row r="4528">
          <cell r="D4528" t="str">
            <v>Vermont</v>
          </cell>
          <cell r="E4528" t="str">
            <v>AE</v>
          </cell>
        </row>
        <row r="4529">
          <cell r="D4529" t="str">
            <v>Utah St.</v>
          </cell>
          <cell r="E4529" t="str">
            <v>MWC</v>
          </cell>
        </row>
        <row r="4530">
          <cell r="D4530" t="str">
            <v>Massachusetts</v>
          </cell>
          <cell r="E4530" t="str">
            <v>A10</v>
          </cell>
        </row>
        <row r="4531">
          <cell r="D4531" t="str">
            <v>Pepperdine</v>
          </cell>
          <cell r="E4531" t="str">
            <v>WCC</v>
          </cell>
        </row>
        <row r="4532">
          <cell r="D4532" t="str">
            <v>Hawaii</v>
          </cell>
          <cell r="E4532" t="str">
            <v>BW</v>
          </cell>
        </row>
        <row r="4533">
          <cell r="D4533" t="str">
            <v>Louisiana Lafayette</v>
          </cell>
          <cell r="E4533" t="str">
            <v>SB</v>
          </cell>
        </row>
        <row r="4534">
          <cell r="D4534" t="str">
            <v>Eastern Kentucky</v>
          </cell>
          <cell r="E4534" t="str">
            <v>OVC</v>
          </cell>
        </row>
        <row r="4535">
          <cell r="D4535" t="str">
            <v>Stony Brook</v>
          </cell>
          <cell r="E4535" t="str">
            <v>AE</v>
          </cell>
        </row>
        <row r="4536">
          <cell r="D4536" t="str">
            <v>Albany</v>
          </cell>
          <cell r="E4536" t="str">
            <v>AE</v>
          </cell>
        </row>
        <row r="4537">
          <cell r="D4537" t="str">
            <v>Loyola Chicago</v>
          </cell>
          <cell r="E4537" t="str">
            <v>MVC</v>
          </cell>
        </row>
        <row r="4538">
          <cell r="D4538" t="str">
            <v>Eastern Washington</v>
          </cell>
          <cell r="E4538" t="str">
            <v>BSky</v>
          </cell>
        </row>
        <row r="4539">
          <cell r="D4539" t="str">
            <v>Portland</v>
          </cell>
          <cell r="E4539" t="str">
            <v>WCC</v>
          </cell>
        </row>
        <row r="4540">
          <cell r="D4540" t="str">
            <v>UAB</v>
          </cell>
          <cell r="E4540" t="str">
            <v>CUSA</v>
          </cell>
        </row>
        <row r="4541">
          <cell r="D4541" t="str">
            <v>Long Beach St.</v>
          </cell>
          <cell r="E4541" t="str">
            <v>BW</v>
          </cell>
        </row>
        <row r="4542">
          <cell r="D4542" t="str">
            <v>New Mexico</v>
          </cell>
          <cell r="E4542" t="str">
            <v>MWC</v>
          </cell>
        </row>
        <row r="4543">
          <cell r="D4543" t="str">
            <v>Eastern Michigan</v>
          </cell>
          <cell r="E4543" t="str">
            <v>MAC</v>
          </cell>
        </row>
        <row r="4544">
          <cell r="D4544" t="str">
            <v>Auburn</v>
          </cell>
          <cell r="E4544" t="str">
            <v>SEC</v>
          </cell>
        </row>
        <row r="4545">
          <cell r="D4545" t="str">
            <v>Coastal Carolina</v>
          </cell>
          <cell r="E4545" t="str">
            <v>BSth</v>
          </cell>
        </row>
        <row r="4546">
          <cell r="D4546" t="str">
            <v>Western Kentucky</v>
          </cell>
          <cell r="E4546" t="str">
            <v>CUSA</v>
          </cell>
        </row>
        <row r="4547">
          <cell r="D4547" t="str">
            <v>Belmont</v>
          </cell>
          <cell r="E4547" t="str">
            <v>OVC</v>
          </cell>
        </row>
        <row r="4548">
          <cell r="D4548" t="str">
            <v>North Florida</v>
          </cell>
          <cell r="E4548" t="str">
            <v>ASun</v>
          </cell>
        </row>
        <row r="4549">
          <cell r="D4549" t="str">
            <v>San Francisco</v>
          </cell>
          <cell r="E4549" t="str">
            <v>WCC</v>
          </cell>
        </row>
        <row r="4550">
          <cell r="D4550" t="str">
            <v>High Point</v>
          </cell>
          <cell r="E4550" t="str">
            <v>BSth</v>
          </cell>
        </row>
        <row r="4551">
          <cell r="D4551" t="str">
            <v>Charlotte</v>
          </cell>
          <cell r="E4551" t="str">
            <v>CUSA</v>
          </cell>
        </row>
        <row r="4552">
          <cell r="D4552" t="str">
            <v>Georgia Southern</v>
          </cell>
          <cell r="E4552" t="str">
            <v>SB</v>
          </cell>
        </row>
        <row r="4553">
          <cell r="D4553" t="str">
            <v>Tennessee Martin</v>
          </cell>
          <cell r="E4553" t="str">
            <v>OVC</v>
          </cell>
        </row>
        <row r="4554">
          <cell r="D4554" t="str">
            <v>Canisius</v>
          </cell>
          <cell r="E4554" t="str">
            <v>MAAC</v>
          </cell>
        </row>
        <row r="4555">
          <cell r="D4555" t="str">
            <v>DePaul</v>
          </cell>
          <cell r="E4555" t="str">
            <v>BE</v>
          </cell>
        </row>
        <row r="4556">
          <cell r="D4556" t="str">
            <v>USC</v>
          </cell>
          <cell r="E4556" t="str">
            <v>P12</v>
          </cell>
        </row>
        <row r="4557">
          <cell r="D4557" t="str">
            <v>North Dakota St.</v>
          </cell>
          <cell r="E4557" t="str">
            <v>Sum</v>
          </cell>
        </row>
        <row r="4558">
          <cell r="D4558" t="str">
            <v>Cal Poly</v>
          </cell>
          <cell r="E4558" t="str">
            <v>BW</v>
          </cell>
        </row>
        <row r="4559">
          <cell r="D4559" t="str">
            <v>Morehead St.</v>
          </cell>
          <cell r="E4559" t="str">
            <v>OVC</v>
          </cell>
        </row>
        <row r="4560">
          <cell r="D4560" t="str">
            <v>Texas Tech</v>
          </cell>
          <cell r="E4560" t="str">
            <v>B12</v>
          </cell>
        </row>
        <row r="4561">
          <cell r="D4561" t="str">
            <v>Western Michigan</v>
          </cell>
          <cell r="E4561" t="str">
            <v>MAC</v>
          </cell>
        </row>
        <row r="4562">
          <cell r="D4562" t="str">
            <v>St. Francis NY</v>
          </cell>
          <cell r="E4562" t="str">
            <v>NEC</v>
          </cell>
        </row>
        <row r="4563">
          <cell r="D4563" t="str">
            <v>Middle Tennessee</v>
          </cell>
          <cell r="E4563" t="str">
            <v>CUSA</v>
          </cell>
        </row>
        <row r="4564">
          <cell r="D4564" t="str">
            <v>Mississippi St.</v>
          </cell>
          <cell r="E4564" t="str">
            <v>SEC</v>
          </cell>
        </row>
        <row r="4565">
          <cell r="D4565" t="str">
            <v>Princeton</v>
          </cell>
          <cell r="E4565" t="str">
            <v>Ivy</v>
          </cell>
        </row>
        <row r="4566">
          <cell r="D4566" t="str">
            <v>Saint Joseph's</v>
          </cell>
          <cell r="E4566" t="str">
            <v>A10</v>
          </cell>
        </row>
        <row r="4567">
          <cell r="D4567" t="str">
            <v>Manhattan</v>
          </cell>
          <cell r="E4567" t="str">
            <v>MAAC</v>
          </cell>
        </row>
        <row r="4568">
          <cell r="D4568" t="str">
            <v>Rider</v>
          </cell>
          <cell r="E4568" t="str">
            <v>MAAC</v>
          </cell>
        </row>
        <row r="4569">
          <cell r="D4569" t="str">
            <v>Montana</v>
          </cell>
          <cell r="E4569" t="str">
            <v>BSky</v>
          </cell>
        </row>
        <row r="4570">
          <cell r="D4570" t="str">
            <v>Columbia</v>
          </cell>
          <cell r="E4570" t="str">
            <v>Ivy</v>
          </cell>
        </row>
        <row r="4571">
          <cell r="D4571" t="str">
            <v>Chattanooga</v>
          </cell>
          <cell r="E4571" t="str">
            <v>SC</v>
          </cell>
        </row>
        <row r="4572">
          <cell r="D4572" t="str">
            <v>Oakland</v>
          </cell>
          <cell r="E4572" t="str">
            <v>Horz</v>
          </cell>
        </row>
        <row r="4573">
          <cell r="D4573" t="str">
            <v>Dartmouth</v>
          </cell>
          <cell r="E4573" t="str">
            <v>Ivy</v>
          </cell>
        </row>
        <row r="4574">
          <cell r="D4574" t="str">
            <v>Indiana St.</v>
          </cell>
          <cell r="E4574" t="str">
            <v>MVC</v>
          </cell>
        </row>
        <row r="4575">
          <cell r="D4575" t="str">
            <v>Louisiana Monroe</v>
          </cell>
          <cell r="E4575" t="str">
            <v>SB</v>
          </cell>
        </row>
        <row r="4576">
          <cell r="D4576" t="str">
            <v>Radford</v>
          </cell>
          <cell r="E4576" t="str">
            <v>BSth</v>
          </cell>
        </row>
        <row r="4577">
          <cell r="D4577" t="str">
            <v>IPFW</v>
          </cell>
          <cell r="E4577" t="str">
            <v>Sum</v>
          </cell>
        </row>
        <row r="4578">
          <cell r="D4578" t="str">
            <v>NJIT</v>
          </cell>
          <cell r="E4578" t="str">
            <v>ind</v>
          </cell>
        </row>
        <row r="4579">
          <cell r="D4579" t="str">
            <v>UNC Wilmington</v>
          </cell>
          <cell r="E4579" t="str">
            <v>CAA</v>
          </cell>
        </row>
        <row r="4580">
          <cell r="D4580" t="str">
            <v>Virginia Tech</v>
          </cell>
          <cell r="E4580" t="str">
            <v>ACC</v>
          </cell>
        </row>
        <row r="4581">
          <cell r="D4581" t="str">
            <v>Winthrop</v>
          </cell>
          <cell r="E4581" t="str">
            <v>BSth</v>
          </cell>
        </row>
        <row r="4582">
          <cell r="D4582" t="str">
            <v>Quinnipiac</v>
          </cell>
          <cell r="E4582" t="str">
            <v>MAAC</v>
          </cell>
        </row>
        <row r="4583">
          <cell r="D4583" t="str">
            <v>Northern Arizona</v>
          </cell>
          <cell r="E4583" t="str">
            <v>BSky</v>
          </cell>
        </row>
        <row r="4584">
          <cell r="D4584" t="str">
            <v>Northern Illinois</v>
          </cell>
          <cell r="E4584" t="str">
            <v>MAC</v>
          </cell>
        </row>
        <row r="4585">
          <cell r="D4585" t="str">
            <v>Colgate</v>
          </cell>
          <cell r="E4585" t="str">
            <v>Pat</v>
          </cell>
        </row>
        <row r="4586">
          <cell r="D4586" t="str">
            <v>USC Upstate</v>
          </cell>
          <cell r="E4586" t="str">
            <v>ASun</v>
          </cell>
        </row>
        <row r="4587">
          <cell r="D4587" t="str">
            <v>Detroit</v>
          </cell>
          <cell r="E4587" t="str">
            <v>Horz</v>
          </cell>
        </row>
        <row r="4588">
          <cell r="D4588" t="str">
            <v>Monmouth</v>
          </cell>
          <cell r="E4588" t="str">
            <v>MAAC</v>
          </cell>
        </row>
        <row r="4589">
          <cell r="D4589" t="str">
            <v>Robert Morris</v>
          </cell>
          <cell r="E4589" t="str">
            <v>NEC</v>
          </cell>
        </row>
        <row r="4590">
          <cell r="D4590" t="str">
            <v>Mercer</v>
          </cell>
          <cell r="E4590" t="str">
            <v>SC</v>
          </cell>
        </row>
        <row r="4591">
          <cell r="D4591" t="str">
            <v>Washington St.</v>
          </cell>
          <cell r="E4591" t="str">
            <v>P12</v>
          </cell>
        </row>
        <row r="4592">
          <cell r="D4592" t="str">
            <v>Saint Peter's</v>
          </cell>
          <cell r="E4592" t="str">
            <v>MAAC</v>
          </cell>
        </row>
        <row r="4593">
          <cell r="D4593" t="str">
            <v>American</v>
          </cell>
          <cell r="E4593" t="str">
            <v>Pat</v>
          </cell>
        </row>
        <row r="4594">
          <cell r="D4594" t="str">
            <v>New Hampshire</v>
          </cell>
          <cell r="E4594" t="str">
            <v>AE</v>
          </cell>
        </row>
        <row r="4595">
          <cell r="D4595" t="str">
            <v>Florida Gulf Coast</v>
          </cell>
          <cell r="E4595" t="str">
            <v>ASun</v>
          </cell>
        </row>
        <row r="4596">
          <cell r="D4596" t="str">
            <v>Norfolk St.</v>
          </cell>
          <cell r="E4596" t="str">
            <v>MEAC</v>
          </cell>
        </row>
        <row r="4597">
          <cell r="D4597" t="str">
            <v>Missouri</v>
          </cell>
          <cell r="E4597" t="str">
            <v>SEC</v>
          </cell>
        </row>
        <row r="4598">
          <cell r="D4598" t="str">
            <v>Lafayette</v>
          </cell>
          <cell r="E4598" t="str">
            <v>Pat</v>
          </cell>
        </row>
        <row r="4599">
          <cell r="D4599" t="str">
            <v>Santa Clara</v>
          </cell>
          <cell r="E4599" t="str">
            <v>WCC</v>
          </cell>
        </row>
        <row r="4600">
          <cell r="D4600" t="str">
            <v>Charleston Southern</v>
          </cell>
          <cell r="E4600" t="str">
            <v>BSth</v>
          </cell>
        </row>
        <row r="4601">
          <cell r="D4601" t="str">
            <v>Sacramento St.</v>
          </cell>
          <cell r="E4601" t="str">
            <v>BSky</v>
          </cell>
        </row>
        <row r="4602">
          <cell r="D4602" t="str">
            <v>UT Arlington</v>
          </cell>
          <cell r="E4602" t="str">
            <v>SB</v>
          </cell>
        </row>
        <row r="4603">
          <cell r="D4603" t="str">
            <v>Rutgers</v>
          </cell>
          <cell r="E4603" t="str">
            <v>B10</v>
          </cell>
        </row>
        <row r="4604">
          <cell r="D4604" t="str">
            <v>James Madison</v>
          </cell>
          <cell r="E4604" t="str">
            <v>CAA</v>
          </cell>
        </row>
        <row r="4605">
          <cell r="D4605" t="str">
            <v>Bucknell</v>
          </cell>
          <cell r="E4605" t="str">
            <v>Pat</v>
          </cell>
        </row>
        <row r="4606">
          <cell r="D4606" t="str">
            <v>Lehigh</v>
          </cell>
          <cell r="E4606" t="str">
            <v>Pat</v>
          </cell>
        </row>
        <row r="4607">
          <cell r="D4607" t="str">
            <v>Cornell</v>
          </cell>
          <cell r="E4607" t="str">
            <v>Ivy</v>
          </cell>
        </row>
        <row r="4608">
          <cell r="D4608" t="str">
            <v>Fresno St.</v>
          </cell>
          <cell r="E4608" t="str">
            <v>MWC</v>
          </cell>
        </row>
        <row r="4609">
          <cell r="D4609" t="str">
            <v>Air Force</v>
          </cell>
          <cell r="E4609" t="str">
            <v>MWC</v>
          </cell>
        </row>
        <row r="4610">
          <cell r="D4610" t="str">
            <v>George Mason</v>
          </cell>
          <cell r="E4610" t="str">
            <v>A10</v>
          </cell>
        </row>
        <row r="4611">
          <cell r="D4611" t="str">
            <v>Oral Roberts</v>
          </cell>
          <cell r="E4611" t="str">
            <v>Sum</v>
          </cell>
        </row>
        <row r="4612">
          <cell r="D4612" t="str">
            <v>Maryland Eastern Shore</v>
          </cell>
          <cell r="E4612" t="str">
            <v>MEAC</v>
          </cell>
        </row>
        <row r="4613">
          <cell r="D4613" t="str">
            <v>Fordham</v>
          </cell>
          <cell r="E4613" t="str">
            <v>A10</v>
          </cell>
        </row>
        <row r="4614">
          <cell r="D4614" t="str">
            <v>UTSA</v>
          </cell>
          <cell r="E4614" t="str">
            <v>CUSA</v>
          </cell>
        </row>
        <row r="4615">
          <cell r="D4615" t="str">
            <v>Rice</v>
          </cell>
          <cell r="E4615" t="str">
            <v>CUSA</v>
          </cell>
        </row>
        <row r="4616">
          <cell r="D4616" t="str">
            <v>Milwaukee</v>
          </cell>
          <cell r="E4616" t="str">
            <v>Horz</v>
          </cell>
        </row>
        <row r="4617">
          <cell r="D4617" t="str">
            <v>Gardner Webb</v>
          </cell>
          <cell r="E4617" t="str">
            <v>BSth</v>
          </cell>
        </row>
        <row r="4618">
          <cell r="D4618" t="str">
            <v>Texas Southern</v>
          </cell>
          <cell r="E4618" t="str">
            <v>SWAC</v>
          </cell>
        </row>
        <row r="4619">
          <cell r="D4619" t="str">
            <v>Houston</v>
          </cell>
          <cell r="E4619" t="str">
            <v>Amer</v>
          </cell>
        </row>
        <row r="4620">
          <cell r="D4620" t="str">
            <v>Miami OH</v>
          </cell>
          <cell r="E4620" t="str">
            <v>MAC</v>
          </cell>
        </row>
        <row r="4621">
          <cell r="D4621" t="str">
            <v>UC Riverside</v>
          </cell>
          <cell r="E4621" t="str">
            <v>BW</v>
          </cell>
        </row>
        <row r="4622">
          <cell r="D4622" t="str">
            <v>Duquesne</v>
          </cell>
          <cell r="E4622" t="str">
            <v>A10</v>
          </cell>
        </row>
        <row r="4623">
          <cell r="D4623" t="str">
            <v>East Tennessee St.</v>
          </cell>
          <cell r="E4623" t="str">
            <v>SC</v>
          </cell>
        </row>
        <row r="4624">
          <cell r="D4624" t="str">
            <v>South Dakota</v>
          </cell>
          <cell r="E4624" t="str">
            <v>Sum</v>
          </cell>
        </row>
        <row r="4625">
          <cell r="D4625" t="str">
            <v>Tulane</v>
          </cell>
          <cell r="E4625" t="str">
            <v>Amer</v>
          </cell>
        </row>
        <row r="4626">
          <cell r="D4626" t="str">
            <v>St. Francis PA</v>
          </cell>
          <cell r="E4626" t="str">
            <v>NEC</v>
          </cell>
        </row>
        <row r="4627">
          <cell r="D4627" t="str">
            <v>Denver</v>
          </cell>
          <cell r="E4627" t="str">
            <v>Sum</v>
          </cell>
        </row>
        <row r="4628">
          <cell r="D4628" t="str">
            <v>Southern Illinois</v>
          </cell>
          <cell r="E4628" t="str">
            <v>MVC</v>
          </cell>
        </row>
        <row r="4629">
          <cell r="D4629" t="str">
            <v>East Carolina</v>
          </cell>
          <cell r="E4629" t="str">
            <v>Amer</v>
          </cell>
        </row>
        <row r="4630">
          <cell r="D4630" t="str">
            <v>Eastern Illinois</v>
          </cell>
          <cell r="E4630" t="str">
            <v>OVC</v>
          </cell>
        </row>
        <row r="4631">
          <cell r="D4631" t="str">
            <v>Mount St. Mary's</v>
          </cell>
          <cell r="E4631" t="str">
            <v>NEC</v>
          </cell>
        </row>
        <row r="4632">
          <cell r="D4632" t="str">
            <v>Texas A&amp;M Corpus Chris</v>
          </cell>
          <cell r="E4632" t="str">
            <v>Slnd</v>
          </cell>
        </row>
        <row r="4633">
          <cell r="D4633" t="str">
            <v>Incarnate Word</v>
          </cell>
          <cell r="E4633" t="str">
            <v>Slnd</v>
          </cell>
        </row>
        <row r="4634">
          <cell r="D4634" t="str">
            <v>Northwestern St.</v>
          </cell>
          <cell r="E4634" t="str">
            <v>Slnd</v>
          </cell>
        </row>
        <row r="4635">
          <cell r="D4635" t="str">
            <v>Texas St.</v>
          </cell>
          <cell r="E4635" t="str">
            <v>SB</v>
          </cell>
        </row>
        <row r="4636">
          <cell r="D4636" t="str">
            <v>Idaho</v>
          </cell>
          <cell r="E4636" t="str">
            <v>BSky</v>
          </cell>
        </row>
        <row r="4637">
          <cell r="D4637" t="str">
            <v>Ohio</v>
          </cell>
          <cell r="E4637" t="str">
            <v>MAC</v>
          </cell>
        </row>
        <row r="4638">
          <cell r="D4638" t="str">
            <v>Southeast Missouri St.</v>
          </cell>
          <cell r="E4638" t="str">
            <v>OVC</v>
          </cell>
        </row>
        <row r="4639">
          <cell r="D4639" t="str">
            <v>Western Carolina</v>
          </cell>
          <cell r="E4639" t="str">
            <v>SC</v>
          </cell>
        </row>
        <row r="4640">
          <cell r="D4640" t="str">
            <v>Arkansas Little Rock</v>
          </cell>
          <cell r="E4640" t="str">
            <v>SB</v>
          </cell>
        </row>
        <row r="4641">
          <cell r="D4641" t="str">
            <v>Bryant</v>
          </cell>
          <cell r="E4641" t="str">
            <v>NEC</v>
          </cell>
        </row>
        <row r="4642">
          <cell r="D4642" t="str">
            <v>UNC Asheville</v>
          </cell>
          <cell r="E4642" t="str">
            <v>BSth</v>
          </cell>
        </row>
        <row r="4643">
          <cell r="D4643" t="str">
            <v>Sacred Heart</v>
          </cell>
          <cell r="E4643" t="str">
            <v>NEC</v>
          </cell>
        </row>
        <row r="4644">
          <cell r="D4644" t="str">
            <v>Boston University</v>
          </cell>
          <cell r="E4644" t="str">
            <v>Pat</v>
          </cell>
        </row>
        <row r="4645">
          <cell r="D4645" t="str">
            <v>Pacific</v>
          </cell>
          <cell r="E4645" t="str">
            <v>WCC</v>
          </cell>
        </row>
        <row r="4646">
          <cell r="D4646" t="str">
            <v>Cal St. Bakersfield</v>
          </cell>
          <cell r="E4646" t="str">
            <v>WAC</v>
          </cell>
        </row>
        <row r="4647">
          <cell r="D4647" t="str">
            <v>Holy Cross</v>
          </cell>
          <cell r="E4647" t="str">
            <v>Pat</v>
          </cell>
        </row>
        <row r="4648">
          <cell r="D4648" t="str">
            <v>Wright St.</v>
          </cell>
          <cell r="E4648" t="str">
            <v>Horz</v>
          </cell>
        </row>
        <row r="4649">
          <cell r="D4649" t="str">
            <v>Seattle</v>
          </cell>
          <cell r="E4649" t="str">
            <v>WAC</v>
          </cell>
        </row>
        <row r="4650">
          <cell r="D4650" t="str">
            <v>North Texas</v>
          </cell>
          <cell r="E4650" t="str">
            <v>CUSA</v>
          </cell>
        </row>
        <row r="4651">
          <cell r="D4651" t="str">
            <v>Northern Kentucky</v>
          </cell>
          <cell r="E4651" t="str">
            <v>ASun</v>
          </cell>
        </row>
        <row r="4652">
          <cell r="D4652" t="str">
            <v>Tennessee Tech</v>
          </cell>
          <cell r="E4652" t="str">
            <v>OVC</v>
          </cell>
        </row>
        <row r="4653">
          <cell r="D4653" t="str">
            <v>SIU Edwardsville</v>
          </cell>
          <cell r="E4653" t="str">
            <v>OVC</v>
          </cell>
        </row>
        <row r="4654">
          <cell r="D4654" t="str">
            <v>Elon</v>
          </cell>
          <cell r="E4654" t="str">
            <v>CAA</v>
          </cell>
        </row>
        <row r="4655">
          <cell r="D4655" t="str">
            <v>Drexel</v>
          </cell>
          <cell r="E4655" t="str">
            <v>CAA</v>
          </cell>
        </row>
        <row r="4656">
          <cell r="D4656" t="str">
            <v>Hampton</v>
          </cell>
          <cell r="E4656" t="str">
            <v>MEAC</v>
          </cell>
        </row>
        <row r="4657">
          <cell r="D4657" t="str">
            <v>Northern Colorado</v>
          </cell>
          <cell r="E4657" t="str">
            <v>BSky</v>
          </cell>
        </row>
        <row r="4658">
          <cell r="D4658" t="str">
            <v>Army</v>
          </cell>
          <cell r="E4658" t="str">
            <v>Pat</v>
          </cell>
        </row>
        <row r="4659">
          <cell r="D4659" t="str">
            <v>Bradley</v>
          </cell>
          <cell r="E4659" t="str">
            <v>MVC</v>
          </cell>
        </row>
        <row r="4660">
          <cell r="D4660" t="str">
            <v>Missouri St.</v>
          </cell>
          <cell r="E4660" t="str">
            <v>MVC</v>
          </cell>
        </row>
        <row r="4661">
          <cell r="D4661" t="str">
            <v>Nebraska Omaha</v>
          </cell>
          <cell r="E4661" t="str">
            <v>Sum</v>
          </cell>
        </row>
        <row r="4662">
          <cell r="D4662" t="str">
            <v>Ball St.</v>
          </cell>
          <cell r="E4662" t="str">
            <v>MAC</v>
          </cell>
        </row>
        <row r="4663">
          <cell r="D4663" t="str">
            <v>Portland St.</v>
          </cell>
          <cell r="E4663" t="str">
            <v>BSky</v>
          </cell>
        </row>
        <row r="4664">
          <cell r="D4664" t="str">
            <v>Howard</v>
          </cell>
          <cell r="E4664" t="str">
            <v>MEAC</v>
          </cell>
        </row>
        <row r="4665">
          <cell r="D4665" t="str">
            <v>Delaware</v>
          </cell>
          <cell r="E4665" t="str">
            <v>CAA</v>
          </cell>
        </row>
        <row r="4666">
          <cell r="D4666" t="str">
            <v>Marshall</v>
          </cell>
          <cell r="E4666" t="str">
            <v>CUSA</v>
          </cell>
        </row>
        <row r="4667">
          <cell r="D4667" t="str">
            <v>Delaware St.</v>
          </cell>
          <cell r="E4667" t="str">
            <v>MEAC</v>
          </cell>
        </row>
        <row r="4668">
          <cell r="D4668" t="str">
            <v>Grand Canyon</v>
          </cell>
          <cell r="E4668" t="str">
            <v>WAC</v>
          </cell>
        </row>
        <row r="4669">
          <cell r="D4669" t="str">
            <v>Alabama St.</v>
          </cell>
          <cell r="E4669" t="str">
            <v>SWAC</v>
          </cell>
        </row>
        <row r="4670">
          <cell r="D4670" t="str">
            <v>Siena</v>
          </cell>
          <cell r="E4670" t="str">
            <v>MAAC</v>
          </cell>
        </row>
        <row r="4671">
          <cell r="D4671" t="str">
            <v>Weber St.</v>
          </cell>
          <cell r="E4671" t="str">
            <v>BSky</v>
          </cell>
        </row>
        <row r="4672">
          <cell r="D4672" t="str">
            <v>Towson</v>
          </cell>
          <cell r="E4672" t="str">
            <v>CAA</v>
          </cell>
        </row>
        <row r="4673">
          <cell r="D4673" t="str">
            <v>Brown</v>
          </cell>
          <cell r="E4673" t="str">
            <v>Ivy</v>
          </cell>
        </row>
        <row r="4674">
          <cell r="D4674" t="str">
            <v>Cal St. Northridge</v>
          </cell>
          <cell r="E4674" t="str">
            <v>BW</v>
          </cell>
        </row>
        <row r="4675">
          <cell r="D4675" t="str">
            <v>Nevada</v>
          </cell>
          <cell r="E4675" t="str">
            <v>MWC</v>
          </cell>
        </row>
        <row r="4676">
          <cell r="D4676" t="str">
            <v>Loyola Marymount</v>
          </cell>
          <cell r="E4676" t="str">
            <v>WCC</v>
          </cell>
        </row>
        <row r="4677">
          <cell r="D4677" t="str">
            <v>FIU</v>
          </cell>
          <cell r="E4677" t="str">
            <v>CUSA</v>
          </cell>
        </row>
        <row r="4678">
          <cell r="D4678" t="str">
            <v>Youngstown St.</v>
          </cell>
          <cell r="E4678" t="str">
            <v>Horz</v>
          </cell>
        </row>
        <row r="4679">
          <cell r="D4679" t="str">
            <v>South Florida</v>
          </cell>
          <cell r="E4679" t="str">
            <v>Amer</v>
          </cell>
        </row>
        <row r="4680">
          <cell r="D4680" t="str">
            <v>Drake</v>
          </cell>
          <cell r="E4680" t="str">
            <v>MVC</v>
          </cell>
        </row>
        <row r="4681">
          <cell r="D4681" t="str">
            <v>Lamar</v>
          </cell>
          <cell r="E4681" t="str">
            <v>Slnd</v>
          </cell>
        </row>
        <row r="4682">
          <cell r="D4682" t="str">
            <v>Navy</v>
          </cell>
          <cell r="E4682" t="str">
            <v>Pat</v>
          </cell>
        </row>
        <row r="4683">
          <cell r="D4683" t="str">
            <v>Southern</v>
          </cell>
          <cell r="E4683" t="str">
            <v>SWAC</v>
          </cell>
        </row>
        <row r="4684">
          <cell r="D4684" t="str">
            <v>College of Charleston</v>
          </cell>
          <cell r="E4684" t="str">
            <v>CAA</v>
          </cell>
        </row>
        <row r="4685">
          <cell r="D4685" t="str">
            <v>IUPUI</v>
          </cell>
          <cell r="E4685" t="str">
            <v>Sum</v>
          </cell>
        </row>
        <row r="4686">
          <cell r="D4686" t="str">
            <v>UCF</v>
          </cell>
          <cell r="E4686" t="str">
            <v>Amer</v>
          </cell>
        </row>
        <row r="4687">
          <cell r="D4687" t="str">
            <v>Illinois Chicago</v>
          </cell>
          <cell r="E4687" t="str">
            <v>Horz</v>
          </cell>
        </row>
        <row r="4688">
          <cell r="D4688" t="str">
            <v>Appalachian St.</v>
          </cell>
          <cell r="E4688" t="str">
            <v>SB</v>
          </cell>
        </row>
        <row r="4689">
          <cell r="D4689" t="str">
            <v>Hartford</v>
          </cell>
          <cell r="E4689" t="str">
            <v>AE</v>
          </cell>
        </row>
        <row r="4690">
          <cell r="D4690" t="str">
            <v>UNC Greensboro</v>
          </cell>
          <cell r="E4690" t="str">
            <v>SC</v>
          </cell>
        </row>
        <row r="4691">
          <cell r="D4691" t="str">
            <v>UMKC</v>
          </cell>
          <cell r="E4691" t="str">
            <v>WAC</v>
          </cell>
        </row>
        <row r="4692">
          <cell r="D4692" t="str">
            <v>Troy</v>
          </cell>
          <cell r="E4692" t="str">
            <v>SB</v>
          </cell>
        </row>
        <row r="4693">
          <cell r="D4693" t="str">
            <v>LIU Brooklyn</v>
          </cell>
          <cell r="E4693" t="str">
            <v>NEC</v>
          </cell>
        </row>
        <row r="4694">
          <cell r="D4694" t="str">
            <v>Saint Louis</v>
          </cell>
          <cell r="E4694" t="str">
            <v>A10</v>
          </cell>
        </row>
        <row r="4695">
          <cell r="D4695" t="str">
            <v>Florida Atlantic</v>
          </cell>
          <cell r="E4695" t="str">
            <v>CUSA</v>
          </cell>
        </row>
        <row r="4696">
          <cell r="D4696" t="str">
            <v>Penn</v>
          </cell>
          <cell r="E4696" t="str">
            <v>Ivy</v>
          </cell>
        </row>
        <row r="4697">
          <cell r="D4697" t="str">
            <v>Cal St. Fullerton</v>
          </cell>
          <cell r="E4697" t="str">
            <v>BW</v>
          </cell>
        </row>
        <row r="4698">
          <cell r="D4698" t="str">
            <v>Samford</v>
          </cell>
          <cell r="E4698" t="str">
            <v>SC</v>
          </cell>
        </row>
        <row r="4699">
          <cell r="D4699" t="str">
            <v>VMI</v>
          </cell>
          <cell r="E4699" t="str">
            <v>SC</v>
          </cell>
        </row>
        <row r="4700">
          <cell r="D4700" t="str">
            <v>Arkansas St.</v>
          </cell>
          <cell r="E4700" t="str">
            <v>SB</v>
          </cell>
        </row>
        <row r="4701">
          <cell r="D4701" t="str">
            <v>Fairfield</v>
          </cell>
          <cell r="E4701" t="str">
            <v>MAAC</v>
          </cell>
        </row>
        <row r="4702">
          <cell r="D4702" t="str">
            <v>South Alabama</v>
          </cell>
          <cell r="E4702" t="str">
            <v>SB</v>
          </cell>
        </row>
        <row r="4703">
          <cell r="D4703" t="str">
            <v>Lipscomb</v>
          </cell>
          <cell r="E4703" t="str">
            <v>ASun</v>
          </cell>
        </row>
        <row r="4704">
          <cell r="D4704" t="str">
            <v>Niagara</v>
          </cell>
          <cell r="E4704" t="str">
            <v>MAAC</v>
          </cell>
        </row>
        <row r="4705">
          <cell r="D4705" t="str">
            <v>McNeese St.</v>
          </cell>
          <cell r="E4705" t="str">
            <v>Slnd</v>
          </cell>
        </row>
        <row r="4706">
          <cell r="D4706" t="str">
            <v>Campbell</v>
          </cell>
          <cell r="E4706" t="str">
            <v>BSth</v>
          </cell>
        </row>
        <row r="4707">
          <cell r="D4707" t="str">
            <v>Prairie View A&amp;M</v>
          </cell>
          <cell r="E4707" t="str">
            <v>SWAC</v>
          </cell>
        </row>
        <row r="4708">
          <cell r="D4708" t="str">
            <v>UMass Lowell</v>
          </cell>
          <cell r="E4708" t="str">
            <v>AE</v>
          </cell>
        </row>
        <row r="4709">
          <cell r="D4709" t="str">
            <v>Wagner</v>
          </cell>
          <cell r="E4709" t="str">
            <v>NEC</v>
          </cell>
        </row>
        <row r="4710">
          <cell r="D4710" t="str">
            <v>Marist</v>
          </cell>
          <cell r="E4710" t="str">
            <v>MAAC</v>
          </cell>
        </row>
        <row r="4711">
          <cell r="D4711" t="str">
            <v>Southeastern Louisiana</v>
          </cell>
          <cell r="E4711" t="str">
            <v>Slnd</v>
          </cell>
        </row>
        <row r="4712">
          <cell r="D4712" t="str">
            <v>Southern Utah</v>
          </cell>
          <cell r="E4712" t="str">
            <v>BSky</v>
          </cell>
        </row>
        <row r="4713">
          <cell r="D4713" t="str">
            <v>Loyola MD</v>
          </cell>
          <cell r="E4713" t="str">
            <v>Pat</v>
          </cell>
        </row>
        <row r="4714">
          <cell r="D4714" t="str">
            <v>Furman</v>
          </cell>
          <cell r="E4714" t="str">
            <v>SC</v>
          </cell>
        </row>
        <row r="4715">
          <cell r="D4715" t="str">
            <v>New Orleans</v>
          </cell>
          <cell r="E4715" t="str">
            <v>Slnd</v>
          </cell>
        </row>
        <row r="4716">
          <cell r="D4716" t="str">
            <v>Jacksonville St.</v>
          </cell>
          <cell r="E4716" t="str">
            <v>OVC</v>
          </cell>
        </row>
        <row r="4717">
          <cell r="D4717" t="str">
            <v>Jackson St.</v>
          </cell>
          <cell r="E4717" t="str">
            <v>SWAC</v>
          </cell>
        </row>
        <row r="4718">
          <cell r="D4718" t="str">
            <v>Idaho St.</v>
          </cell>
          <cell r="E4718" t="str">
            <v>BSky</v>
          </cell>
        </row>
        <row r="4719">
          <cell r="D4719" t="str">
            <v>North Dakota</v>
          </cell>
          <cell r="E4719" t="str">
            <v>BSky</v>
          </cell>
        </row>
        <row r="4720">
          <cell r="D4720" t="str">
            <v>Southern Miss</v>
          </cell>
          <cell r="E4720" t="str">
            <v>CUSA</v>
          </cell>
        </row>
        <row r="4721">
          <cell r="D4721" t="str">
            <v>Longwood</v>
          </cell>
          <cell r="E4721" t="str">
            <v>BSth</v>
          </cell>
        </row>
        <row r="4722">
          <cell r="D4722" t="str">
            <v>Austin Peay</v>
          </cell>
          <cell r="E4722" t="str">
            <v>OVC</v>
          </cell>
        </row>
        <row r="4723">
          <cell r="D4723" t="str">
            <v>Houston Baptist</v>
          </cell>
          <cell r="E4723" t="str">
            <v>Slnd</v>
          </cell>
        </row>
        <row r="4724">
          <cell r="D4724" t="str">
            <v>Fairleigh Dickinson</v>
          </cell>
          <cell r="E4724" t="str">
            <v>NEC</v>
          </cell>
        </row>
        <row r="4725">
          <cell r="D4725" t="str">
            <v>Montana St.</v>
          </cell>
          <cell r="E4725" t="str">
            <v>BSky</v>
          </cell>
        </row>
        <row r="4726">
          <cell r="D4726" t="str">
            <v>Utah Valley</v>
          </cell>
          <cell r="E4726" t="str">
            <v>WAC</v>
          </cell>
        </row>
        <row r="4727">
          <cell r="D4727" t="str">
            <v>Binghamton</v>
          </cell>
          <cell r="E4727" t="str">
            <v>AE</v>
          </cell>
        </row>
        <row r="4728">
          <cell r="D4728" t="str">
            <v>Western Illinois</v>
          </cell>
          <cell r="E4728" t="str">
            <v>Sum</v>
          </cell>
        </row>
        <row r="4729">
          <cell r="D4729" t="str">
            <v>Arkansas Pine Bluff</v>
          </cell>
          <cell r="E4729" t="str">
            <v>SWAC</v>
          </cell>
        </row>
        <row r="4730">
          <cell r="D4730" t="str">
            <v>Coppin St.</v>
          </cell>
          <cell r="E4730" t="str">
            <v>MEAC</v>
          </cell>
        </row>
        <row r="4731">
          <cell r="D4731" t="str">
            <v>Presbyterian</v>
          </cell>
          <cell r="E4731" t="str">
            <v>BSth</v>
          </cell>
        </row>
        <row r="4732">
          <cell r="D4732" t="str">
            <v>Chicago St.</v>
          </cell>
          <cell r="E4732" t="str">
            <v>WAC</v>
          </cell>
        </row>
        <row r="4733">
          <cell r="D4733" t="str">
            <v>Nicholls St.</v>
          </cell>
          <cell r="E4733" t="str">
            <v>Slnd</v>
          </cell>
        </row>
        <row r="4734">
          <cell r="D4734" t="str">
            <v>The Citadel</v>
          </cell>
          <cell r="E4734" t="str">
            <v>SC</v>
          </cell>
        </row>
        <row r="4735">
          <cell r="D4735" t="str">
            <v>Bethune Cookman</v>
          </cell>
          <cell r="E4735" t="str">
            <v>MEAC</v>
          </cell>
        </row>
        <row r="4736">
          <cell r="D4736" t="str">
            <v>South Carolina St.</v>
          </cell>
          <cell r="E4736" t="str">
            <v>MEAC</v>
          </cell>
        </row>
        <row r="4737">
          <cell r="D4737" t="str">
            <v>Morgan St.</v>
          </cell>
          <cell r="E4737" t="str">
            <v>MEAC</v>
          </cell>
        </row>
        <row r="4738">
          <cell r="D4738" t="str">
            <v>Liberty</v>
          </cell>
          <cell r="E4738" t="str">
            <v>BSth</v>
          </cell>
        </row>
        <row r="4739">
          <cell r="D4739" t="str">
            <v>Tennessee St.</v>
          </cell>
          <cell r="E4739" t="str">
            <v>OVC</v>
          </cell>
        </row>
        <row r="4740">
          <cell r="D4740" t="str">
            <v>Texas Pan American</v>
          </cell>
          <cell r="E4740" t="str">
            <v>WAC</v>
          </cell>
        </row>
        <row r="4741">
          <cell r="D4741" t="str">
            <v>Alabama A&amp;M</v>
          </cell>
          <cell r="E4741" t="str">
            <v>SWAC</v>
          </cell>
        </row>
        <row r="4742">
          <cell r="D4742" t="str">
            <v>North Carolina A&amp;T</v>
          </cell>
          <cell r="E4742" t="str">
            <v>MEAC</v>
          </cell>
        </row>
        <row r="4743">
          <cell r="D4743" t="str">
            <v>Stetson</v>
          </cell>
          <cell r="E4743" t="str">
            <v>ASun</v>
          </cell>
        </row>
        <row r="4744">
          <cell r="D4744" t="str">
            <v>Savannah St.</v>
          </cell>
          <cell r="E4744" t="str">
            <v>MEAC</v>
          </cell>
        </row>
        <row r="4745">
          <cell r="D4745" t="str">
            <v>Jacksonville</v>
          </cell>
          <cell r="E4745" t="str">
            <v>ASun</v>
          </cell>
        </row>
        <row r="4746">
          <cell r="D4746" t="str">
            <v>Kennesaw St.</v>
          </cell>
          <cell r="E4746" t="str">
            <v>ASun</v>
          </cell>
        </row>
        <row r="4747">
          <cell r="D4747" t="str">
            <v>Abilene Christian</v>
          </cell>
          <cell r="E4747" t="str">
            <v>Slnd</v>
          </cell>
        </row>
        <row r="4748">
          <cell r="D4748" t="str">
            <v>UMBC</v>
          </cell>
          <cell r="E4748" t="str">
            <v>AE</v>
          </cell>
        </row>
        <row r="4749">
          <cell r="D4749" t="str">
            <v>Central Connecticut</v>
          </cell>
          <cell r="E4749" t="str">
            <v>NEC</v>
          </cell>
        </row>
        <row r="4750">
          <cell r="D4750" t="str">
            <v>Maine</v>
          </cell>
          <cell r="E4750" t="str">
            <v>AE</v>
          </cell>
        </row>
        <row r="4751">
          <cell r="D4751" t="str">
            <v>Alcorn St.</v>
          </cell>
          <cell r="E4751" t="str">
            <v>SWAC</v>
          </cell>
        </row>
        <row r="4752">
          <cell r="D4752" t="str">
            <v>San Jose St.</v>
          </cell>
          <cell r="E4752" t="str">
            <v>MWC</v>
          </cell>
        </row>
        <row r="4753">
          <cell r="D4753" t="str">
            <v>Mississippi Valley St.</v>
          </cell>
          <cell r="E4753" t="str">
            <v>SWAC</v>
          </cell>
        </row>
        <row r="4754">
          <cell r="D4754" t="str">
            <v>Central Arkansas</v>
          </cell>
          <cell r="E4754" t="str">
            <v>Slnd</v>
          </cell>
        </row>
        <row r="4755">
          <cell r="D4755" t="str">
            <v>Florida A&amp;M</v>
          </cell>
          <cell r="E4755" t="str">
            <v>MEAC</v>
          </cell>
        </row>
        <row r="4756">
          <cell r="D4756" t="str">
            <v>Grambling St.</v>
          </cell>
          <cell r="E4756" t="str">
            <v>SWAC</v>
          </cell>
        </row>
        <row r="4757">
          <cell r="D4757" t="str">
            <v>Villanova</v>
          </cell>
          <cell r="E4757" t="str">
            <v>BE</v>
          </cell>
        </row>
        <row r="4758">
          <cell r="D4758" t="str">
            <v>North Carolina</v>
          </cell>
          <cell r="E4758" t="str">
            <v>ACC</v>
          </cell>
        </row>
        <row r="4759">
          <cell r="D4759" t="str">
            <v>Kansas</v>
          </cell>
          <cell r="E4759" t="str">
            <v>B12</v>
          </cell>
        </row>
        <row r="4760">
          <cell r="D4760" t="str">
            <v>Virginia</v>
          </cell>
          <cell r="E4760" t="str">
            <v>ACC</v>
          </cell>
        </row>
        <row r="4761">
          <cell r="D4761" t="str">
            <v>Michigan St.</v>
          </cell>
          <cell r="E4761" t="str">
            <v>B10</v>
          </cell>
        </row>
        <row r="4762">
          <cell r="D4762" t="str">
            <v>Kentucky</v>
          </cell>
          <cell r="E4762" t="str">
            <v>SEC</v>
          </cell>
        </row>
        <row r="4763">
          <cell r="D4763" t="str">
            <v>Louisville</v>
          </cell>
          <cell r="E4763" t="str">
            <v>ACC</v>
          </cell>
        </row>
        <row r="4764">
          <cell r="D4764" t="str">
            <v>West Virginia</v>
          </cell>
          <cell r="E4764" t="str">
            <v>B12</v>
          </cell>
        </row>
        <row r="4765">
          <cell r="D4765" t="str">
            <v>Purdue</v>
          </cell>
          <cell r="E4765" t="str">
            <v>B10</v>
          </cell>
        </row>
        <row r="4766">
          <cell r="D4766" t="str">
            <v>Oklahoma</v>
          </cell>
          <cell r="E4766" t="str">
            <v>B12</v>
          </cell>
        </row>
        <row r="4767">
          <cell r="D4767" t="str">
            <v>Indiana</v>
          </cell>
          <cell r="E4767" t="str">
            <v>B10</v>
          </cell>
        </row>
        <row r="4768">
          <cell r="D4768" t="str">
            <v>Oregon</v>
          </cell>
          <cell r="E4768" t="str">
            <v>P12</v>
          </cell>
        </row>
        <row r="4769">
          <cell r="D4769" t="str">
            <v>Wichita St.</v>
          </cell>
          <cell r="E4769" t="str">
            <v>MVC</v>
          </cell>
        </row>
        <row r="4770">
          <cell r="D4770" t="str">
            <v>Xavier</v>
          </cell>
          <cell r="E4770" t="str">
            <v>BE</v>
          </cell>
        </row>
        <row r="4771">
          <cell r="D4771" t="str">
            <v>Miami FL</v>
          </cell>
          <cell r="E4771" t="str">
            <v>ACC</v>
          </cell>
        </row>
        <row r="4772">
          <cell r="D4772" t="str">
            <v>SMU</v>
          </cell>
          <cell r="E4772" t="str">
            <v>Amer</v>
          </cell>
        </row>
        <row r="4773">
          <cell r="D4773" t="str">
            <v>Duke</v>
          </cell>
          <cell r="E4773" t="str">
            <v>ACC</v>
          </cell>
        </row>
        <row r="4774">
          <cell r="D4774" t="str">
            <v>Texas A&amp;M</v>
          </cell>
          <cell r="E4774" t="str">
            <v>SEC</v>
          </cell>
        </row>
        <row r="4775">
          <cell r="D4775" t="str">
            <v>Arizona</v>
          </cell>
          <cell r="E4775" t="str">
            <v>P12</v>
          </cell>
        </row>
        <row r="4776">
          <cell r="D4776" t="str">
            <v>Iowa St.</v>
          </cell>
          <cell r="E4776" t="str">
            <v>B12</v>
          </cell>
        </row>
        <row r="4777">
          <cell r="D4777" t="str">
            <v>Gonzaga</v>
          </cell>
          <cell r="E4777" t="str">
            <v>WCC</v>
          </cell>
        </row>
        <row r="4778">
          <cell r="D4778" t="str">
            <v>Maryland</v>
          </cell>
          <cell r="E4778" t="str">
            <v>B10</v>
          </cell>
        </row>
        <row r="4779">
          <cell r="D4779" t="str">
            <v>Iowa</v>
          </cell>
          <cell r="E4779" t="str">
            <v>B10</v>
          </cell>
        </row>
        <row r="4780">
          <cell r="D4780" t="str">
            <v>Baylor</v>
          </cell>
          <cell r="E4780" t="str">
            <v>B12</v>
          </cell>
        </row>
        <row r="4781">
          <cell r="D4781" t="str">
            <v>Vanderbilt</v>
          </cell>
          <cell r="E4781" t="str">
            <v>SEC</v>
          </cell>
        </row>
        <row r="4782">
          <cell r="D4782" t="str">
            <v>Connecticut</v>
          </cell>
          <cell r="E4782" t="str">
            <v>Amer</v>
          </cell>
        </row>
        <row r="4783">
          <cell r="D4783" t="str">
            <v>Syracuse</v>
          </cell>
          <cell r="E4783" t="str">
            <v>ACC</v>
          </cell>
        </row>
        <row r="4784">
          <cell r="D4784" t="str">
            <v>California</v>
          </cell>
          <cell r="E4784" t="str">
            <v>P12</v>
          </cell>
        </row>
        <row r="4785">
          <cell r="D4785" t="str">
            <v>Seton Hall</v>
          </cell>
          <cell r="E4785" t="str">
            <v>BE</v>
          </cell>
        </row>
        <row r="4786">
          <cell r="D4786" t="str">
            <v>Butler</v>
          </cell>
          <cell r="E4786" t="str">
            <v>BE</v>
          </cell>
        </row>
        <row r="4787">
          <cell r="D4787" t="str">
            <v>VCU</v>
          </cell>
          <cell r="E4787" t="str">
            <v>A10</v>
          </cell>
        </row>
        <row r="4788">
          <cell r="D4788" t="str">
            <v>Cincinnati</v>
          </cell>
          <cell r="E4788" t="str">
            <v>Amer</v>
          </cell>
        </row>
        <row r="4789">
          <cell r="D4789" t="str">
            <v>Utah</v>
          </cell>
          <cell r="E4789" t="str">
            <v>P12</v>
          </cell>
        </row>
        <row r="4790">
          <cell r="D4790" t="str">
            <v>Saint Mary's</v>
          </cell>
          <cell r="E4790" t="str">
            <v>WCC</v>
          </cell>
        </row>
        <row r="4791">
          <cell r="D4791" t="str">
            <v>Florida</v>
          </cell>
          <cell r="E4791" t="str">
            <v>SEC</v>
          </cell>
        </row>
        <row r="4792">
          <cell r="D4792" t="str">
            <v>Notre Dame</v>
          </cell>
          <cell r="E4792" t="str">
            <v>ACC</v>
          </cell>
        </row>
        <row r="4793">
          <cell r="D4793" t="str">
            <v>Pittsburgh</v>
          </cell>
          <cell r="E4793" t="str">
            <v>ACC</v>
          </cell>
        </row>
        <row r="4794">
          <cell r="D4794" t="str">
            <v>Wisconsin</v>
          </cell>
          <cell r="E4794" t="str">
            <v>B10</v>
          </cell>
        </row>
        <row r="4795">
          <cell r="D4795" t="str">
            <v>Texas</v>
          </cell>
          <cell r="E4795" t="str">
            <v>B12</v>
          </cell>
        </row>
        <row r="4796">
          <cell r="D4796" t="str">
            <v>Creighton</v>
          </cell>
          <cell r="E4796" t="str">
            <v>BE</v>
          </cell>
        </row>
        <row r="4797">
          <cell r="D4797" t="str">
            <v>Stephen F. Austin</v>
          </cell>
          <cell r="E4797" t="str">
            <v>Slnd</v>
          </cell>
        </row>
        <row r="4798">
          <cell r="D4798" t="str">
            <v>Valparaiso</v>
          </cell>
          <cell r="E4798" t="str">
            <v>Horz</v>
          </cell>
        </row>
        <row r="4799">
          <cell r="D4799" t="str">
            <v>Saint Joseph's</v>
          </cell>
          <cell r="E4799" t="str">
            <v>A10</v>
          </cell>
        </row>
        <row r="4800">
          <cell r="D4800" t="str">
            <v>Providence</v>
          </cell>
          <cell r="E4800" t="str">
            <v>BE</v>
          </cell>
        </row>
        <row r="4801">
          <cell r="D4801" t="str">
            <v>Clemson</v>
          </cell>
          <cell r="E4801" t="str">
            <v>ACC</v>
          </cell>
        </row>
        <row r="4802">
          <cell r="D4802" t="str">
            <v>San Diego St.</v>
          </cell>
          <cell r="E4802" t="str">
            <v>MWC</v>
          </cell>
        </row>
        <row r="4803">
          <cell r="D4803" t="str">
            <v>Yale</v>
          </cell>
          <cell r="E4803" t="str">
            <v>Ivy</v>
          </cell>
        </row>
        <row r="4804">
          <cell r="D4804" t="str">
            <v>Florida St.</v>
          </cell>
          <cell r="E4804" t="str">
            <v>ACC</v>
          </cell>
        </row>
        <row r="4805">
          <cell r="D4805" t="str">
            <v>USC</v>
          </cell>
          <cell r="E4805" t="str">
            <v>P12</v>
          </cell>
        </row>
        <row r="4806">
          <cell r="D4806" t="str">
            <v>Michigan</v>
          </cell>
          <cell r="E4806" t="str">
            <v>B10</v>
          </cell>
        </row>
        <row r="4807">
          <cell r="D4807" t="str">
            <v>Georgia Tech</v>
          </cell>
          <cell r="E4807" t="str">
            <v>ACC</v>
          </cell>
        </row>
        <row r="4808">
          <cell r="D4808" t="str">
            <v>BYU</v>
          </cell>
          <cell r="E4808" t="str">
            <v>WCC</v>
          </cell>
        </row>
        <row r="4809">
          <cell r="D4809" t="str">
            <v>George Washington</v>
          </cell>
          <cell r="E4809" t="str">
            <v>A10</v>
          </cell>
        </row>
        <row r="4810">
          <cell r="D4810" t="str">
            <v>Texas Tech</v>
          </cell>
          <cell r="E4810" t="str">
            <v>B12</v>
          </cell>
        </row>
        <row r="4811">
          <cell r="D4811" t="str">
            <v>Kansas St.</v>
          </cell>
          <cell r="E4811" t="str">
            <v>B12</v>
          </cell>
        </row>
        <row r="4812">
          <cell r="D4812" t="str">
            <v>Arkansas Little Rock</v>
          </cell>
          <cell r="E4812" t="str">
            <v>SB</v>
          </cell>
        </row>
        <row r="4813">
          <cell r="D4813" t="str">
            <v>Colorado</v>
          </cell>
          <cell r="E4813" t="str">
            <v>P12</v>
          </cell>
        </row>
        <row r="4814">
          <cell r="D4814" t="str">
            <v>South Carolina</v>
          </cell>
          <cell r="E4814" t="str">
            <v>SEC</v>
          </cell>
        </row>
        <row r="4815">
          <cell r="D4815" t="str">
            <v>Dayton</v>
          </cell>
          <cell r="E4815" t="str">
            <v>A10</v>
          </cell>
        </row>
        <row r="4816">
          <cell r="D4816" t="str">
            <v>Hawaii</v>
          </cell>
          <cell r="E4816" t="str">
            <v>BW</v>
          </cell>
        </row>
        <row r="4817">
          <cell r="D4817" t="str">
            <v>Houston</v>
          </cell>
          <cell r="E4817" t="str">
            <v>Amer</v>
          </cell>
        </row>
        <row r="4818">
          <cell r="D4818" t="str">
            <v>Georgetown</v>
          </cell>
          <cell r="E4818" t="str">
            <v>BE</v>
          </cell>
        </row>
        <row r="4819">
          <cell r="D4819" t="str">
            <v>Virginia Tech</v>
          </cell>
          <cell r="E4819" t="str">
            <v>ACC</v>
          </cell>
        </row>
        <row r="4820">
          <cell r="D4820" t="str">
            <v>Oregon St.</v>
          </cell>
          <cell r="E4820" t="str">
            <v>P12</v>
          </cell>
        </row>
        <row r="4821">
          <cell r="D4821" t="str">
            <v>Tulsa</v>
          </cell>
          <cell r="E4821" t="str">
            <v>Amer</v>
          </cell>
        </row>
        <row r="4822">
          <cell r="D4822" t="str">
            <v>Washington</v>
          </cell>
          <cell r="E4822" t="str">
            <v>P12</v>
          </cell>
        </row>
        <row r="4823">
          <cell r="D4823" t="str">
            <v>Northern Iowa</v>
          </cell>
          <cell r="E4823" t="str">
            <v>MVC</v>
          </cell>
        </row>
        <row r="4824">
          <cell r="D4824" t="str">
            <v>Northwestern</v>
          </cell>
          <cell r="E4824" t="str">
            <v>B10</v>
          </cell>
        </row>
        <row r="4825">
          <cell r="D4825" t="str">
            <v>UCLA</v>
          </cell>
          <cell r="E4825" t="str">
            <v>P12</v>
          </cell>
        </row>
        <row r="4826">
          <cell r="D4826" t="str">
            <v>Princeton</v>
          </cell>
          <cell r="E4826" t="str">
            <v>Ivy</v>
          </cell>
        </row>
        <row r="4827">
          <cell r="D4827" t="str">
            <v>Georgia</v>
          </cell>
          <cell r="E4827" t="str">
            <v>SEC</v>
          </cell>
        </row>
        <row r="4828">
          <cell r="D4828" t="str">
            <v>Evansville</v>
          </cell>
          <cell r="E4828" t="str">
            <v>MVC</v>
          </cell>
        </row>
        <row r="4829">
          <cell r="D4829" t="str">
            <v>Arkansas</v>
          </cell>
          <cell r="E4829" t="str">
            <v>SEC</v>
          </cell>
        </row>
        <row r="4830">
          <cell r="D4830" t="str">
            <v>North Carolina St.</v>
          </cell>
          <cell r="E4830" t="str">
            <v>ACC</v>
          </cell>
        </row>
        <row r="4831">
          <cell r="D4831" t="str">
            <v>Memphis</v>
          </cell>
          <cell r="E4831" t="str">
            <v>Amer</v>
          </cell>
        </row>
        <row r="4832">
          <cell r="D4832" t="str">
            <v>Ohio St.</v>
          </cell>
          <cell r="E4832" t="str">
            <v>B10</v>
          </cell>
        </row>
        <row r="4833">
          <cell r="D4833" t="str">
            <v>Mississippi</v>
          </cell>
          <cell r="E4833" t="str">
            <v>SEC</v>
          </cell>
        </row>
        <row r="4834">
          <cell r="D4834" t="str">
            <v>Mississippi St.</v>
          </cell>
          <cell r="E4834" t="str">
            <v>SEC</v>
          </cell>
        </row>
        <row r="4835">
          <cell r="D4835" t="str">
            <v>Oakland</v>
          </cell>
          <cell r="E4835" t="str">
            <v>Horz</v>
          </cell>
        </row>
        <row r="4836">
          <cell r="D4836" t="str">
            <v>South Dakota St.</v>
          </cell>
          <cell r="E4836" t="str">
            <v>Sum</v>
          </cell>
        </row>
        <row r="4837">
          <cell r="D4837" t="str">
            <v>LSU</v>
          </cell>
          <cell r="E4837" t="str">
            <v>SEC</v>
          </cell>
        </row>
        <row r="4838">
          <cell r="D4838" t="str">
            <v>Rhode Island</v>
          </cell>
          <cell r="E4838" t="str">
            <v>A10</v>
          </cell>
        </row>
        <row r="4839">
          <cell r="D4839" t="str">
            <v>UNC Wilmington</v>
          </cell>
          <cell r="E4839" t="str">
            <v>CAA</v>
          </cell>
        </row>
        <row r="4840">
          <cell r="D4840" t="str">
            <v>UC Irvine</v>
          </cell>
          <cell r="E4840" t="str">
            <v>BW</v>
          </cell>
        </row>
        <row r="4841">
          <cell r="D4841" t="str">
            <v>Nebraska</v>
          </cell>
          <cell r="E4841" t="str">
            <v>B10</v>
          </cell>
        </row>
        <row r="4842">
          <cell r="D4842" t="str">
            <v>Temple</v>
          </cell>
          <cell r="E4842" t="str">
            <v>Amer</v>
          </cell>
        </row>
        <row r="4843">
          <cell r="D4843" t="str">
            <v>William &amp; Mary</v>
          </cell>
          <cell r="E4843" t="str">
            <v>CAA</v>
          </cell>
        </row>
        <row r="4844">
          <cell r="D4844" t="str">
            <v>Akron</v>
          </cell>
          <cell r="E4844" t="str">
            <v>MAC</v>
          </cell>
        </row>
        <row r="4845">
          <cell r="D4845" t="str">
            <v>St. Bonaventure</v>
          </cell>
          <cell r="E4845" t="str">
            <v>A10</v>
          </cell>
        </row>
        <row r="4846">
          <cell r="D4846" t="str">
            <v>Boise St.</v>
          </cell>
          <cell r="E4846" t="str">
            <v>MWC</v>
          </cell>
        </row>
        <row r="4847">
          <cell r="D4847" t="str">
            <v>James Madison</v>
          </cell>
          <cell r="E4847" t="str">
            <v>CAA</v>
          </cell>
        </row>
        <row r="4848">
          <cell r="D4848" t="str">
            <v>Hofstra</v>
          </cell>
          <cell r="E4848" t="str">
            <v>CAA</v>
          </cell>
        </row>
        <row r="4849">
          <cell r="D4849" t="str">
            <v>Arizona St.</v>
          </cell>
          <cell r="E4849" t="str">
            <v>P12</v>
          </cell>
        </row>
        <row r="4850">
          <cell r="D4850" t="str">
            <v>Stony Brook</v>
          </cell>
          <cell r="E4850" t="str">
            <v>AE</v>
          </cell>
        </row>
        <row r="4851">
          <cell r="D4851" t="str">
            <v>Monmouth</v>
          </cell>
          <cell r="E4851" t="str">
            <v>MAAC</v>
          </cell>
        </row>
        <row r="4852">
          <cell r="D4852" t="str">
            <v>Alabama</v>
          </cell>
          <cell r="E4852" t="str">
            <v>SEC</v>
          </cell>
        </row>
        <row r="4853">
          <cell r="D4853" t="str">
            <v>Marquette</v>
          </cell>
          <cell r="E4853" t="str">
            <v>BE</v>
          </cell>
        </row>
        <row r="4854">
          <cell r="D4854" t="str">
            <v>Oklahoma St.</v>
          </cell>
          <cell r="E4854" t="str">
            <v>B12</v>
          </cell>
        </row>
        <row r="4855">
          <cell r="D4855" t="str">
            <v>Richmond</v>
          </cell>
          <cell r="E4855" t="str">
            <v>A10</v>
          </cell>
        </row>
        <row r="4856">
          <cell r="D4856" t="str">
            <v>Old Dominion</v>
          </cell>
          <cell r="E4856" t="str">
            <v>CUSA</v>
          </cell>
        </row>
        <row r="4857">
          <cell r="D4857" t="str">
            <v>Stanford</v>
          </cell>
          <cell r="E4857" t="str">
            <v>P12</v>
          </cell>
        </row>
        <row r="4858">
          <cell r="D4858" t="str">
            <v>UT Arlington</v>
          </cell>
          <cell r="E4858" t="str">
            <v>SB</v>
          </cell>
        </row>
        <row r="4859">
          <cell r="D4859" t="str">
            <v>Tennessee</v>
          </cell>
          <cell r="E4859" t="str">
            <v>SEC</v>
          </cell>
        </row>
        <row r="4860">
          <cell r="D4860" t="str">
            <v>Iona</v>
          </cell>
          <cell r="E4860" t="str">
            <v>MAAC</v>
          </cell>
        </row>
        <row r="4861">
          <cell r="D4861" t="str">
            <v>UC Santa Barbara</v>
          </cell>
          <cell r="E4861" t="str">
            <v>BW</v>
          </cell>
        </row>
        <row r="4862">
          <cell r="D4862" t="str">
            <v>Davidson</v>
          </cell>
          <cell r="E4862" t="str">
            <v>A10</v>
          </cell>
        </row>
        <row r="4863">
          <cell r="D4863" t="str">
            <v>Long Beach St.</v>
          </cell>
          <cell r="E4863" t="str">
            <v>BW</v>
          </cell>
        </row>
        <row r="4864">
          <cell r="D4864" t="str">
            <v>Fresno St.</v>
          </cell>
          <cell r="E4864" t="str">
            <v>MWC</v>
          </cell>
        </row>
        <row r="4865">
          <cell r="D4865" t="str">
            <v>Chattanooga</v>
          </cell>
          <cell r="E4865" t="str">
            <v>SC</v>
          </cell>
        </row>
        <row r="4866">
          <cell r="D4866" t="str">
            <v>Cal St. Bakersfield</v>
          </cell>
          <cell r="E4866" t="str">
            <v>WAC</v>
          </cell>
        </row>
        <row r="4867">
          <cell r="D4867" t="str">
            <v>New Mexico St.</v>
          </cell>
          <cell r="E4867" t="str">
            <v>WAC</v>
          </cell>
        </row>
        <row r="4868">
          <cell r="D4868" t="str">
            <v>Louisiana Lafayette</v>
          </cell>
          <cell r="E4868" t="str">
            <v>SB</v>
          </cell>
        </row>
        <row r="4869">
          <cell r="D4869" t="str">
            <v>Columbia</v>
          </cell>
          <cell r="E4869" t="str">
            <v>Ivy</v>
          </cell>
        </row>
        <row r="4870">
          <cell r="D4870" t="str">
            <v>Milwaukee</v>
          </cell>
          <cell r="E4870" t="str">
            <v>Horz</v>
          </cell>
        </row>
        <row r="4871">
          <cell r="D4871" t="str">
            <v>New Mexico</v>
          </cell>
          <cell r="E4871" t="str">
            <v>MWC</v>
          </cell>
        </row>
        <row r="4872">
          <cell r="D4872" t="str">
            <v>UAB</v>
          </cell>
          <cell r="E4872" t="str">
            <v>CUSA</v>
          </cell>
        </row>
        <row r="4873">
          <cell r="D4873" t="str">
            <v>UNLV</v>
          </cell>
          <cell r="E4873" t="str">
            <v>MWC</v>
          </cell>
        </row>
        <row r="4874">
          <cell r="D4874" t="str">
            <v>Wake Forest</v>
          </cell>
          <cell r="E4874" t="str">
            <v>ACC</v>
          </cell>
        </row>
        <row r="4875">
          <cell r="D4875" t="str">
            <v>Middle Tennessee</v>
          </cell>
          <cell r="E4875" t="str">
            <v>CUSA</v>
          </cell>
        </row>
        <row r="4876">
          <cell r="D4876" t="str">
            <v>Illinois St.</v>
          </cell>
          <cell r="E4876" t="str">
            <v>MVC</v>
          </cell>
        </row>
        <row r="4877">
          <cell r="D4877" t="str">
            <v>Albany</v>
          </cell>
          <cell r="E4877" t="str">
            <v>AE</v>
          </cell>
        </row>
        <row r="4878">
          <cell r="D4878" t="str">
            <v>College of Charleston</v>
          </cell>
          <cell r="E4878" t="str">
            <v>CAA</v>
          </cell>
        </row>
        <row r="4879">
          <cell r="D4879" t="str">
            <v>Toledo</v>
          </cell>
          <cell r="E4879" t="str">
            <v>MAC</v>
          </cell>
        </row>
        <row r="4880">
          <cell r="D4880" t="str">
            <v>Nevada</v>
          </cell>
          <cell r="E4880" t="str">
            <v>MWC</v>
          </cell>
        </row>
        <row r="4881">
          <cell r="D4881" t="str">
            <v>Illinois</v>
          </cell>
          <cell r="E4881" t="str">
            <v>B10</v>
          </cell>
        </row>
        <row r="4882">
          <cell r="D4882" t="str">
            <v>Morehead St.</v>
          </cell>
          <cell r="E4882" t="str">
            <v>OVC</v>
          </cell>
        </row>
        <row r="4883">
          <cell r="D4883" t="str">
            <v>Green Bay</v>
          </cell>
          <cell r="E4883" t="str">
            <v>Horz</v>
          </cell>
        </row>
        <row r="4884">
          <cell r="D4884" t="str">
            <v>Siena</v>
          </cell>
          <cell r="E4884" t="str">
            <v>MAAC</v>
          </cell>
        </row>
        <row r="4885">
          <cell r="D4885" t="str">
            <v>Belmont</v>
          </cell>
          <cell r="E4885" t="str">
            <v>OVC</v>
          </cell>
        </row>
        <row r="4886">
          <cell r="D4886" t="str">
            <v>Grand Canyon</v>
          </cell>
          <cell r="E4886" t="str">
            <v>WAC</v>
          </cell>
        </row>
        <row r="4887">
          <cell r="D4887" t="str">
            <v>UNC Asheville</v>
          </cell>
          <cell r="E4887" t="str">
            <v>BSth</v>
          </cell>
        </row>
        <row r="4888">
          <cell r="D4888" t="str">
            <v>Northeastern</v>
          </cell>
          <cell r="E4888" t="str">
            <v>CAA</v>
          </cell>
        </row>
        <row r="4889">
          <cell r="D4889" t="str">
            <v>Louisiana Monroe</v>
          </cell>
          <cell r="E4889" t="str">
            <v>SB</v>
          </cell>
        </row>
        <row r="4890">
          <cell r="D4890" t="str">
            <v>Utah St.</v>
          </cell>
          <cell r="E4890" t="str">
            <v>MWC</v>
          </cell>
        </row>
        <row r="4891">
          <cell r="D4891" t="str">
            <v>IPFW</v>
          </cell>
          <cell r="E4891" t="str">
            <v>Sum</v>
          </cell>
        </row>
        <row r="4892">
          <cell r="D4892" t="str">
            <v>TCU</v>
          </cell>
          <cell r="E4892" t="str">
            <v>B12</v>
          </cell>
        </row>
        <row r="4893">
          <cell r="D4893" t="str">
            <v>Pepperdine</v>
          </cell>
          <cell r="E4893" t="str">
            <v>WCC</v>
          </cell>
        </row>
        <row r="4894">
          <cell r="D4894" t="str">
            <v>Buffalo</v>
          </cell>
          <cell r="E4894" t="str">
            <v>MAC</v>
          </cell>
        </row>
        <row r="4895">
          <cell r="D4895" t="str">
            <v>Southern Illinois</v>
          </cell>
          <cell r="E4895" t="str">
            <v>MVC</v>
          </cell>
        </row>
        <row r="4896">
          <cell r="D4896" t="str">
            <v>Penn St.</v>
          </cell>
          <cell r="E4896" t="str">
            <v>B10</v>
          </cell>
        </row>
        <row r="4897">
          <cell r="D4897" t="str">
            <v>Ohio</v>
          </cell>
          <cell r="E4897" t="str">
            <v>MAC</v>
          </cell>
        </row>
        <row r="4898">
          <cell r="D4898" t="str">
            <v>Weber St.</v>
          </cell>
          <cell r="E4898" t="str">
            <v>BSky</v>
          </cell>
        </row>
        <row r="4899">
          <cell r="D4899" t="str">
            <v>Montana</v>
          </cell>
          <cell r="E4899" t="str">
            <v>BSky</v>
          </cell>
        </row>
        <row r="4900">
          <cell r="D4900" t="str">
            <v>Colorado St.</v>
          </cell>
          <cell r="E4900" t="str">
            <v>MWC</v>
          </cell>
        </row>
        <row r="4901">
          <cell r="D4901" t="str">
            <v>North Dakota St.</v>
          </cell>
          <cell r="E4901" t="str">
            <v>Sum</v>
          </cell>
        </row>
        <row r="4902">
          <cell r="D4902" t="str">
            <v>Wright St.</v>
          </cell>
          <cell r="E4902" t="str">
            <v>Horz</v>
          </cell>
        </row>
        <row r="4903">
          <cell r="D4903" t="str">
            <v>Marshall</v>
          </cell>
          <cell r="E4903" t="str">
            <v>CUSA</v>
          </cell>
        </row>
        <row r="4904">
          <cell r="D4904" t="str">
            <v>Nebraska Omaha</v>
          </cell>
          <cell r="E4904" t="str">
            <v>Sum</v>
          </cell>
        </row>
        <row r="4905">
          <cell r="D4905" t="str">
            <v>High Point</v>
          </cell>
          <cell r="E4905" t="str">
            <v>BSth</v>
          </cell>
        </row>
        <row r="4906">
          <cell r="D4906" t="str">
            <v>Eastern Michigan</v>
          </cell>
          <cell r="E4906" t="str">
            <v>MAC</v>
          </cell>
        </row>
        <row r="4907">
          <cell r="D4907" t="str">
            <v>Vermont</v>
          </cell>
          <cell r="E4907" t="str">
            <v>AE</v>
          </cell>
        </row>
        <row r="4908">
          <cell r="D4908" t="str">
            <v>Towson</v>
          </cell>
          <cell r="E4908" t="str">
            <v>CAA</v>
          </cell>
        </row>
        <row r="4909">
          <cell r="D4909" t="str">
            <v>East Tennessee St.</v>
          </cell>
          <cell r="E4909" t="str">
            <v>SC</v>
          </cell>
        </row>
        <row r="4910">
          <cell r="D4910" t="str">
            <v>Louisiana Tech</v>
          </cell>
          <cell r="E4910" t="str">
            <v>CUSA</v>
          </cell>
        </row>
        <row r="4911">
          <cell r="D4911" t="str">
            <v>Ball St.</v>
          </cell>
          <cell r="E4911" t="str">
            <v>MAC</v>
          </cell>
        </row>
        <row r="4912">
          <cell r="D4912" t="str">
            <v>Duquesne</v>
          </cell>
          <cell r="E4912" t="str">
            <v>A10</v>
          </cell>
        </row>
        <row r="4913">
          <cell r="D4913" t="str">
            <v>Winthrop</v>
          </cell>
          <cell r="E4913" t="str">
            <v>BSth</v>
          </cell>
        </row>
        <row r="4914">
          <cell r="D4914" t="str">
            <v>Central Michigan</v>
          </cell>
          <cell r="E4914" t="str">
            <v>MAC</v>
          </cell>
        </row>
        <row r="4915">
          <cell r="D4915" t="str">
            <v>Missouri</v>
          </cell>
          <cell r="E4915" t="str">
            <v>SEC</v>
          </cell>
        </row>
        <row r="4916">
          <cell r="D4916" t="str">
            <v>Elon</v>
          </cell>
          <cell r="E4916" t="str">
            <v>CAA</v>
          </cell>
        </row>
        <row r="4917">
          <cell r="D4917" t="str">
            <v>Fordham</v>
          </cell>
          <cell r="E4917" t="str">
            <v>A10</v>
          </cell>
        </row>
        <row r="4918">
          <cell r="D4918" t="str">
            <v>Florida Gulf Coast</v>
          </cell>
          <cell r="E4918" t="str">
            <v>ASun</v>
          </cell>
        </row>
        <row r="4919">
          <cell r="D4919" t="str">
            <v>Murray St.</v>
          </cell>
          <cell r="E4919" t="str">
            <v>OVC</v>
          </cell>
        </row>
        <row r="4920">
          <cell r="D4920" t="str">
            <v>Tennessee St.</v>
          </cell>
          <cell r="E4920" t="str">
            <v>OVC</v>
          </cell>
        </row>
        <row r="4921">
          <cell r="D4921" t="str">
            <v>Northern Illinois</v>
          </cell>
          <cell r="E4921" t="str">
            <v>MAC</v>
          </cell>
        </row>
        <row r="4922">
          <cell r="D4922" t="str">
            <v>Wyoming</v>
          </cell>
          <cell r="E4922" t="str">
            <v>MWC</v>
          </cell>
        </row>
        <row r="4923">
          <cell r="D4923" t="str">
            <v>Massachusetts</v>
          </cell>
          <cell r="E4923" t="str">
            <v>A10</v>
          </cell>
        </row>
        <row r="4924">
          <cell r="D4924" t="str">
            <v>Indiana St.</v>
          </cell>
          <cell r="E4924" t="str">
            <v>MVC</v>
          </cell>
        </row>
        <row r="4925">
          <cell r="D4925" t="str">
            <v>Western Kentucky</v>
          </cell>
          <cell r="E4925" t="str">
            <v>CUSA</v>
          </cell>
        </row>
        <row r="4926">
          <cell r="D4926" t="str">
            <v>Texas A&amp;M Corpus Chris</v>
          </cell>
          <cell r="E4926" t="str">
            <v>Slnd</v>
          </cell>
        </row>
        <row r="4927">
          <cell r="D4927" t="str">
            <v>Harvard</v>
          </cell>
          <cell r="E4927" t="str">
            <v>Ivy</v>
          </cell>
        </row>
        <row r="4928">
          <cell r="D4928" t="str">
            <v>Bucknell</v>
          </cell>
          <cell r="E4928" t="str">
            <v>Pat</v>
          </cell>
        </row>
        <row r="4929">
          <cell r="D4929" t="str">
            <v>Detroit</v>
          </cell>
          <cell r="E4929" t="str">
            <v>Horz</v>
          </cell>
        </row>
        <row r="4930">
          <cell r="D4930" t="str">
            <v>Oral Roberts</v>
          </cell>
          <cell r="E4930" t="str">
            <v>Sum</v>
          </cell>
        </row>
        <row r="4931">
          <cell r="D4931" t="str">
            <v>Furman</v>
          </cell>
          <cell r="E4931" t="str">
            <v>SC</v>
          </cell>
        </row>
        <row r="4932">
          <cell r="D4932" t="str">
            <v>Coastal Carolina</v>
          </cell>
          <cell r="E4932" t="str">
            <v>BSth</v>
          </cell>
        </row>
        <row r="4933">
          <cell r="D4933" t="str">
            <v>North Florida</v>
          </cell>
          <cell r="E4933" t="str">
            <v>ASun</v>
          </cell>
        </row>
        <row r="4934">
          <cell r="D4934" t="str">
            <v>Texas Southern</v>
          </cell>
          <cell r="E4934" t="str">
            <v>SWAC</v>
          </cell>
        </row>
        <row r="4935">
          <cell r="D4935" t="str">
            <v>Kent St.</v>
          </cell>
          <cell r="E4935" t="str">
            <v>MAC</v>
          </cell>
        </row>
        <row r="4936">
          <cell r="D4936" t="str">
            <v>Georgia St.</v>
          </cell>
          <cell r="E4936" t="str">
            <v>SB</v>
          </cell>
        </row>
        <row r="4937">
          <cell r="D4937" t="str">
            <v>Western Michigan</v>
          </cell>
          <cell r="E4937" t="str">
            <v>MAC</v>
          </cell>
        </row>
        <row r="4938">
          <cell r="D4938" t="str">
            <v>Mercer</v>
          </cell>
          <cell r="E4938" t="str">
            <v>SC</v>
          </cell>
        </row>
        <row r="4939">
          <cell r="D4939" t="str">
            <v>DePaul</v>
          </cell>
          <cell r="E4939" t="str">
            <v>BE</v>
          </cell>
        </row>
        <row r="4940">
          <cell r="D4940" t="str">
            <v>Loyola Chicago</v>
          </cell>
          <cell r="E4940" t="str">
            <v>MVC</v>
          </cell>
        </row>
        <row r="4941">
          <cell r="D4941" t="str">
            <v>UCF</v>
          </cell>
          <cell r="E4941" t="str">
            <v>Amer</v>
          </cell>
        </row>
        <row r="4942">
          <cell r="D4942" t="str">
            <v>Washington St.</v>
          </cell>
          <cell r="E4942" t="str">
            <v>P12</v>
          </cell>
        </row>
        <row r="4943">
          <cell r="D4943" t="str">
            <v>Wofford</v>
          </cell>
          <cell r="E4943" t="str">
            <v>SC</v>
          </cell>
        </row>
        <row r="4944">
          <cell r="D4944" t="str">
            <v>Wagner</v>
          </cell>
          <cell r="E4944" t="str">
            <v>NEC</v>
          </cell>
        </row>
        <row r="4945">
          <cell r="D4945" t="str">
            <v>Auburn</v>
          </cell>
          <cell r="E4945" t="str">
            <v>SEC</v>
          </cell>
        </row>
        <row r="4946">
          <cell r="D4946" t="str">
            <v>East Carolina</v>
          </cell>
          <cell r="E4946" t="str">
            <v>Amer</v>
          </cell>
        </row>
        <row r="4947">
          <cell r="D4947" t="str">
            <v>Lehigh</v>
          </cell>
          <cell r="E4947" t="str">
            <v>Pat</v>
          </cell>
        </row>
        <row r="4948">
          <cell r="D4948" t="str">
            <v>Minnesota</v>
          </cell>
          <cell r="E4948" t="str">
            <v>B10</v>
          </cell>
        </row>
        <row r="4949">
          <cell r="D4949" t="str">
            <v>Charlotte</v>
          </cell>
          <cell r="E4949" t="str">
            <v>CUSA</v>
          </cell>
        </row>
        <row r="4950">
          <cell r="D4950" t="str">
            <v>Western Carolina</v>
          </cell>
          <cell r="E4950" t="str">
            <v>SC</v>
          </cell>
        </row>
        <row r="4951">
          <cell r="D4951" t="str">
            <v>Denver</v>
          </cell>
          <cell r="E4951" t="str">
            <v>Sum</v>
          </cell>
        </row>
        <row r="4952">
          <cell r="D4952" t="str">
            <v>Tennessee Tech</v>
          </cell>
          <cell r="E4952" t="str">
            <v>OVC</v>
          </cell>
        </row>
        <row r="4953">
          <cell r="D4953" t="str">
            <v>Eastern Washington</v>
          </cell>
          <cell r="E4953" t="str">
            <v>BSky</v>
          </cell>
        </row>
        <row r="4954">
          <cell r="D4954" t="str">
            <v>George Mason</v>
          </cell>
          <cell r="E4954" t="str">
            <v>A10</v>
          </cell>
        </row>
        <row r="4955">
          <cell r="D4955" t="str">
            <v>North Dakota</v>
          </cell>
          <cell r="E4955" t="str">
            <v>BSky</v>
          </cell>
        </row>
        <row r="4956">
          <cell r="D4956" t="str">
            <v>Tulane</v>
          </cell>
          <cell r="E4956" t="str">
            <v>Amer</v>
          </cell>
        </row>
        <row r="4957">
          <cell r="D4957" t="str">
            <v>Eastern Kentucky</v>
          </cell>
          <cell r="E4957" t="str">
            <v>OVC</v>
          </cell>
        </row>
        <row r="4958">
          <cell r="D4958" t="str">
            <v>NJIT</v>
          </cell>
          <cell r="E4958" t="str">
            <v>ASun</v>
          </cell>
        </row>
        <row r="4959">
          <cell r="D4959" t="str">
            <v>Cal Poly</v>
          </cell>
          <cell r="E4959" t="str">
            <v>BW</v>
          </cell>
        </row>
        <row r="4960">
          <cell r="D4960" t="str">
            <v>Navy</v>
          </cell>
          <cell r="E4960" t="str">
            <v>Pat</v>
          </cell>
        </row>
        <row r="4961">
          <cell r="D4961" t="str">
            <v>San Francisco</v>
          </cell>
          <cell r="E4961" t="str">
            <v>WCC</v>
          </cell>
        </row>
        <row r="4962">
          <cell r="D4962" t="str">
            <v>Portland</v>
          </cell>
          <cell r="E4962" t="str">
            <v>WCC</v>
          </cell>
        </row>
        <row r="4963">
          <cell r="D4963" t="str">
            <v>IUPUI</v>
          </cell>
          <cell r="E4963" t="str">
            <v>Sum</v>
          </cell>
        </row>
        <row r="4964">
          <cell r="D4964" t="str">
            <v>Fairfield</v>
          </cell>
          <cell r="E4964" t="str">
            <v>MAAC</v>
          </cell>
        </row>
        <row r="4965">
          <cell r="D4965" t="str">
            <v>Tennessee Martin</v>
          </cell>
          <cell r="E4965" t="str">
            <v>OVC</v>
          </cell>
        </row>
        <row r="4966">
          <cell r="D4966" t="str">
            <v>Georgia Southern</v>
          </cell>
          <cell r="E4966" t="str">
            <v>SB</v>
          </cell>
        </row>
        <row r="4967">
          <cell r="D4967" t="str">
            <v>St. John's</v>
          </cell>
          <cell r="E4967" t="str">
            <v>BE</v>
          </cell>
        </row>
        <row r="4968">
          <cell r="D4968" t="str">
            <v>Texas St.</v>
          </cell>
          <cell r="E4968" t="str">
            <v>SB</v>
          </cell>
        </row>
        <row r="4969">
          <cell r="D4969" t="str">
            <v>Sam Houston St.</v>
          </cell>
          <cell r="E4969" t="str">
            <v>Slnd</v>
          </cell>
        </row>
        <row r="4970">
          <cell r="D4970" t="str">
            <v>Idaho</v>
          </cell>
          <cell r="E4970" t="str">
            <v>BSky</v>
          </cell>
        </row>
        <row r="4971">
          <cell r="D4971" t="str">
            <v>UTEP</v>
          </cell>
          <cell r="E4971" t="str">
            <v>CUSA</v>
          </cell>
        </row>
        <row r="4972">
          <cell r="D4972" t="str">
            <v>South Dakota</v>
          </cell>
          <cell r="E4972" t="str">
            <v>Sum</v>
          </cell>
        </row>
        <row r="4973">
          <cell r="D4973" t="str">
            <v>Austin Peay</v>
          </cell>
          <cell r="E4973" t="str">
            <v>OVC</v>
          </cell>
        </row>
        <row r="4974">
          <cell r="D4974" t="str">
            <v>Loyola Marymount</v>
          </cell>
          <cell r="E4974" t="str">
            <v>WCC</v>
          </cell>
        </row>
        <row r="4975">
          <cell r="D4975" t="str">
            <v>Saint Peter's</v>
          </cell>
          <cell r="E4975" t="str">
            <v>MAAC</v>
          </cell>
        </row>
        <row r="4976">
          <cell r="D4976" t="str">
            <v>UNC Greensboro</v>
          </cell>
          <cell r="E4976" t="str">
            <v>SC</v>
          </cell>
        </row>
        <row r="4977">
          <cell r="D4977" t="str">
            <v>Samford</v>
          </cell>
          <cell r="E4977" t="str">
            <v>SC</v>
          </cell>
        </row>
        <row r="4978">
          <cell r="D4978" t="str">
            <v>Radford</v>
          </cell>
          <cell r="E4978" t="str">
            <v>BSth</v>
          </cell>
        </row>
        <row r="4979">
          <cell r="D4979" t="str">
            <v>Rider</v>
          </cell>
          <cell r="E4979" t="str">
            <v>MAAC</v>
          </cell>
        </row>
        <row r="4980">
          <cell r="D4980" t="str">
            <v>Missouri St.</v>
          </cell>
          <cell r="E4980" t="str">
            <v>MVC</v>
          </cell>
        </row>
        <row r="4981">
          <cell r="D4981" t="str">
            <v>Boston College</v>
          </cell>
          <cell r="E4981" t="str">
            <v>ACC</v>
          </cell>
        </row>
        <row r="4982">
          <cell r="D4982" t="str">
            <v>Saint Louis</v>
          </cell>
          <cell r="E4982" t="str">
            <v>A10</v>
          </cell>
        </row>
        <row r="4983">
          <cell r="D4983" t="str">
            <v>Pacific</v>
          </cell>
          <cell r="E4983" t="str">
            <v>WCC</v>
          </cell>
        </row>
        <row r="4984">
          <cell r="D4984" t="str">
            <v>FIU</v>
          </cell>
          <cell r="E4984" t="str">
            <v>CUSA</v>
          </cell>
        </row>
        <row r="4985">
          <cell r="D4985" t="str">
            <v>Southern</v>
          </cell>
          <cell r="E4985" t="str">
            <v>SWAC</v>
          </cell>
        </row>
        <row r="4986">
          <cell r="D4986" t="str">
            <v>Bowling Green</v>
          </cell>
          <cell r="E4986" t="str">
            <v>MAC</v>
          </cell>
        </row>
        <row r="4987">
          <cell r="D4987" t="str">
            <v>Boston University</v>
          </cell>
          <cell r="E4987" t="str">
            <v>Pat</v>
          </cell>
        </row>
        <row r="4988">
          <cell r="D4988" t="str">
            <v>Western Illinois</v>
          </cell>
          <cell r="E4988" t="str">
            <v>Sum</v>
          </cell>
        </row>
        <row r="4989">
          <cell r="D4989" t="str">
            <v>UC Riverside</v>
          </cell>
          <cell r="E4989" t="str">
            <v>BW</v>
          </cell>
        </row>
        <row r="4990">
          <cell r="D4990" t="str">
            <v>Dartmouth</v>
          </cell>
          <cell r="E4990" t="str">
            <v>Ivy</v>
          </cell>
        </row>
        <row r="4991">
          <cell r="D4991" t="str">
            <v>New Hampshire</v>
          </cell>
          <cell r="E4991" t="str">
            <v>AE</v>
          </cell>
        </row>
        <row r="4992">
          <cell r="D4992" t="str">
            <v>Gardner Webb</v>
          </cell>
          <cell r="E4992" t="str">
            <v>BSth</v>
          </cell>
        </row>
        <row r="4993">
          <cell r="D4993" t="str">
            <v>Canisius</v>
          </cell>
          <cell r="E4993" t="str">
            <v>MAAC</v>
          </cell>
        </row>
        <row r="4994">
          <cell r="D4994" t="str">
            <v>South Florida</v>
          </cell>
          <cell r="E4994" t="str">
            <v>Amer</v>
          </cell>
        </row>
        <row r="4995">
          <cell r="D4995" t="str">
            <v>Cal St. Northridge</v>
          </cell>
          <cell r="E4995" t="str">
            <v>BW</v>
          </cell>
        </row>
        <row r="4996">
          <cell r="D4996" t="str">
            <v>Jackson St.</v>
          </cell>
          <cell r="E4996" t="str">
            <v>SWAC</v>
          </cell>
        </row>
        <row r="4997">
          <cell r="D4997" t="str">
            <v>UC Davis</v>
          </cell>
          <cell r="E4997" t="str">
            <v>BW</v>
          </cell>
        </row>
        <row r="4998">
          <cell r="D4998" t="str">
            <v>Air Force</v>
          </cell>
          <cell r="E4998" t="str">
            <v>MWC</v>
          </cell>
        </row>
        <row r="4999">
          <cell r="D4999" t="str">
            <v>Incarnate Word</v>
          </cell>
          <cell r="E4999" t="str">
            <v>Slnd</v>
          </cell>
        </row>
        <row r="5000">
          <cell r="D5000" t="str">
            <v>Santa Clara</v>
          </cell>
          <cell r="E5000" t="str">
            <v>WCC</v>
          </cell>
        </row>
        <row r="5001">
          <cell r="D5001" t="str">
            <v>Drexel</v>
          </cell>
          <cell r="E5001" t="str">
            <v>CAA</v>
          </cell>
        </row>
        <row r="5002">
          <cell r="D5002" t="str">
            <v>Montana St.</v>
          </cell>
          <cell r="E5002" t="str">
            <v>BSky</v>
          </cell>
        </row>
        <row r="5003">
          <cell r="D5003" t="str">
            <v>Miami OH</v>
          </cell>
          <cell r="E5003" t="str">
            <v>MAC</v>
          </cell>
        </row>
        <row r="5004">
          <cell r="D5004" t="str">
            <v>Hampton</v>
          </cell>
          <cell r="E5004" t="str">
            <v>MEAC</v>
          </cell>
        </row>
        <row r="5005">
          <cell r="D5005" t="str">
            <v>San Jose St.</v>
          </cell>
          <cell r="E5005" t="str">
            <v>MWC</v>
          </cell>
        </row>
        <row r="5006">
          <cell r="D5006" t="str">
            <v>UMKC</v>
          </cell>
          <cell r="E5006" t="str">
            <v>WAC</v>
          </cell>
        </row>
        <row r="5007">
          <cell r="D5007" t="str">
            <v>Arkansas St.</v>
          </cell>
          <cell r="E5007" t="str">
            <v>SB</v>
          </cell>
        </row>
        <row r="5008">
          <cell r="D5008" t="str">
            <v>Norfolk St.</v>
          </cell>
          <cell r="E5008" t="str">
            <v>MEAC</v>
          </cell>
        </row>
        <row r="5009">
          <cell r="D5009" t="str">
            <v>Penn</v>
          </cell>
          <cell r="E5009" t="str">
            <v>Ivy</v>
          </cell>
        </row>
        <row r="5010">
          <cell r="D5010" t="str">
            <v>Army</v>
          </cell>
          <cell r="E5010" t="str">
            <v>Pat</v>
          </cell>
        </row>
        <row r="5011">
          <cell r="D5011" t="str">
            <v>Northern Kentucky</v>
          </cell>
          <cell r="E5011" t="str">
            <v>Horz</v>
          </cell>
        </row>
        <row r="5012">
          <cell r="D5012" t="str">
            <v>Colgate</v>
          </cell>
          <cell r="E5012" t="str">
            <v>Pat</v>
          </cell>
        </row>
        <row r="5013">
          <cell r="D5013" t="str">
            <v>Manhattan</v>
          </cell>
          <cell r="E5013" t="str">
            <v>MAAC</v>
          </cell>
        </row>
        <row r="5014">
          <cell r="D5014" t="str">
            <v>Appalachian St.</v>
          </cell>
          <cell r="E5014" t="str">
            <v>SB</v>
          </cell>
        </row>
        <row r="5015">
          <cell r="D5015" t="str">
            <v>South Alabama</v>
          </cell>
          <cell r="E5015" t="str">
            <v>SB</v>
          </cell>
        </row>
        <row r="5016">
          <cell r="D5016" t="str">
            <v>Portland St.</v>
          </cell>
          <cell r="E5016" t="str">
            <v>BSky</v>
          </cell>
        </row>
        <row r="5017">
          <cell r="D5017" t="str">
            <v>Kennesaw St.</v>
          </cell>
          <cell r="E5017" t="str">
            <v>ASun</v>
          </cell>
        </row>
        <row r="5018">
          <cell r="D5018" t="str">
            <v>Drake</v>
          </cell>
          <cell r="E5018" t="str">
            <v>MVC</v>
          </cell>
        </row>
        <row r="5019">
          <cell r="D5019" t="str">
            <v>Mount St. Mary's</v>
          </cell>
          <cell r="E5019" t="str">
            <v>NEC</v>
          </cell>
        </row>
        <row r="5020">
          <cell r="D5020" t="str">
            <v>Cal St. Fullerton</v>
          </cell>
          <cell r="E5020" t="str">
            <v>BW</v>
          </cell>
        </row>
        <row r="5021">
          <cell r="D5021" t="str">
            <v>Brown</v>
          </cell>
          <cell r="E5021" t="str">
            <v>Ivy</v>
          </cell>
        </row>
        <row r="5022">
          <cell r="D5022" t="str">
            <v>Eastern Illinois</v>
          </cell>
          <cell r="E5022" t="str">
            <v>OVC</v>
          </cell>
        </row>
        <row r="5023">
          <cell r="D5023" t="str">
            <v>La Salle</v>
          </cell>
          <cell r="E5023" t="str">
            <v>A10</v>
          </cell>
        </row>
        <row r="5024">
          <cell r="D5024" t="str">
            <v>South Carolina St.</v>
          </cell>
          <cell r="E5024" t="str">
            <v>MEAC</v>
          </cell>
        </row>
        <row r="5025">
          <cell r="D5025" t="str">
            <v>San Diego</v>
          </cell>
          <cell r="E5025" t="str">
            <v>WCC</v>
          </cell>
        </row>
        <row r="5026">
          <cell r="D5026" t="str">
            <v>Idaho St.</v>
          </cell>
          <cell r="E5026" t="str">
            <v>BSky</v>
          </cell>
        </row>
        <row r="5027">
          <cell r="D5027" t="str">
            <v>Jacksonville</v>
          </cell>
          <cell r="E5027" t="str">
            <v>ASun</v>
          </cell>
        </row>
        <row r="5028">
          <cell r="D5028" t="str">
            <v>Rice</v>
          </cell>
          <cell r="E5028" t="str">
            <v>CUSA</v>
          </cell>
        </row>
        <row r="5029">
          <cell r="D5029" t="str">
            <v>Sacramento St.</v>
          </cell>
          <cell r="E5029" t="str">
            <v>BSky</v>
          </cell>
        </row>
        <row r="5030">
          <cell r="D5030" t="str">
            <v>Lipscomb</v>
          </cell>
          <cell r="E5030" t="str">
            <v>ASun</v>
          </cell>
        </row>
        <row r="5031">
          <cell r="D5031" t="str">
            <v>Delaware</v>
          </cell>
          <cell r="E5031" t="str">
            <v>CAA</v>
          </cell>
        </row>
        <row r="5032">
          <cell r="D5032" t="str">
            <v>Cornell</v>
          </cell>
          <cell r="E5032" t="str">
            <v>Ivy</v>
          </cell>
        </row>
        <row r="5033">
          <cell r="D5033" t="str">
            <v>Houston Baptist</v>
          </cell>
          <cell r="E5033" t="str">
            <v>Slnd</v>
          </cell>
        </row>
        <row r="5034">
          <cell r="D5034" t="str">
            <v>Stetson</v>
          </cell>
          <cell r="E5034" t="str">
            <v>ASun</v>
          </cell>
        </row>
        <row r="5035">
          <cell r="D5035" t="str">
            <v>Rutgers</v>
          </cell>
          <cell r="E5035" t="str">
            <v>B10</v>
          </cell>
        </row>
        <row r="5036">
          <cell r="D5036" t="str">
            <v>Fairleigh Dickinson</v>
          </cell>
          <cell r="E5036" t="str">
            <v>NEC</v>
          </cell>
        </row>
        <row r="5037">
          <cell r="D5037" t="str">
            <v>Troy</v>
          </cell>
          <cell r="E5037" t="str">
            <v>SB</v>
          </cell>
        </row>
        <row r="5038">
          <cell r="D5038" t="str">
            <v>Youngstown St.</v>
          </cell>
          <cell r="E5038" t="str">
            <v>Horz</v>
          </cell>
        </row>
        <row r="5039">
          <cell r="D5039" t="str">
            <v>Utah Valley</v>
          </cell>
          <cell r="E5039" t="str">
            <v>WAC</v>
          </cell>
        </row>
        <row r="5040">
          <cell r="D5040" t="str">
            <v>St. Francis NY</v>
          </cell>
          <cell r="E5040" t="str">
            <v>NEC</v>
          </cell>
        </row>
        <row r="5041">
          <cell r="D5041" t="str">
            <v>Holy Cross</v>
          </cell>
          <cell r="E5041" t="str">
            <v>Pat</v>
          </cell>
        </row>
        <row r="5042">
          <cell r="D5042" t="str">
            <v>Alabama St.</v>
          </cell>
          <cell r="E5042" t="str">
            <v>SWAC</v>
          </cell>
        </row>
        <row r="5043">
          <cell r="D5043" t="str">
            <v>LIU Brooklyn</v>
          </cell>
          <cell r="E5043" t="str">
            <v>NEC</v>
          </cell>
        </row>
        <row r="5044">
          <cell r="D5044" t="str">
            <v>Loyola MD</v>
          </cell>
          <cell r="E5044" t="str">
            <v>Pat</v>
          </cell>
        </row>
        <row r="5045">
          <cell r="D5045" t="str">
            <v>North Texas</v>
          </cell>
          <cell r="E5045" t="str">
            <v>CUSA</v>
          </cell>
        </row>
        <row r="5046">
          <cell r="D5046" t="str">
            <v>Cleveland St.</v>
          </cell>
          <cell r="E5046" t="str">
            <v>Horz</v>
          </cell>
        </row>
        <row r="5047">
          <cell r="D5047" t="str">
            <v>Quinnipiac</v>
          </cell>
          <cell r="E5047" t="str">
            <v>MAAC</v>
          </cell>
        </row>
        <row r="5048">
          <cell r="D5048" t="str">
            <v>Liberty</v>
          </cell>
          <cell r="E5048" t="str">
            <v>BSth</v>
          </cell>
        </row>
        <row r="5049">
          <cell r="D5049" t="str">
            <v>Florida Atlantic</v>
          </cell>
          <cell r="E5049" t="str">
            <v>CUSA</v>
          </cell>
        </row>
        <row r="5050">
          <cell r="D5050" t="str">
            <v>Seattle</v>
          </cell>
          <cell r="E5050" t="str">
            <v>WAC</v>
          </cell>
        </row>
        <row r="5051">
          <cell r="D5051" t="str">
            <v>Longwood</v>
          </cell>
          <cell r="E5051" t="str">
            <v>BSth</v>
          </cell>
        </row>
        <row r="5052">
          <cell r="D5052" t="str">
            <v>Jacksonville St.</v>
          </cell>
          <cell r="E5052" t="str">
            <v>OVC</v>
          </cell>
        </row>
        <row r="5053">
          <cell r="D5053" t="str">
            <v>Campbell</v>
          </cell>
          <cell r="E5053" t="str">
            <v>BSth</v>
          </cell>
        </row>
        <row r="5054">
          <cell r="D5054" t="str">
            <v>Charleston Southern</v>
          </cell>
          <cell r="E5054" t="str">
            <v>BSth</v>
          </cell>
        </row>
        <row r="5055">
          <cell r="D5055" t="str">
            <v>St. Francis PA</v>
          </cell>
          <cell r="E5055" t="str">
            <v>NEC</v>
          </cell>
        </row>
        <row r="5056">
          <cell r="D5056" t="str">
            <v>Sacred Heart</v>
          </cell>
          <cell r="E5056" t="str">
            <v>NEC</v>
          </cell>
        </row>
        <row r="5057">
          <cell r="D5057" t="str">
            <v>Alabama A&amp;M</v>
          </cell>
          <cell r="E5057" t="str">
            <v>SWAC</v>
          </cell>
        </row>
        <row r="5058">
          <cell r="D5058" t="str">
            <v>North Carolina Central</v>
          </cell>
          <cell r="E5058" t="str">
            <v>MEAC</v>
          </cell>
        </row>
        <row r="5059">
          <cell r="D5059" t="str">
            <v>Robert Morris</v>
          </cell>
          <cell r="E5059" t="str">
            <v>NEC</v>
          </cell>
        </row>
        <row r="5060">
          <cell r="D5060" t="str">
            <v>Morgan St.</v>
          </cell>
          <cell r="E5060" t="str">
            <v>MEAC</v>
          </cell>
        </row>
        <row r="5061">
          <cell r="D5061" t="str">
            <v>Southern Miss</v>
          </cell>
          <cell r="E5061" t="str">
            <v>CUSA</v>
          </cell>
        </row>
        <row r="5062">
          <cell r="D5062" t="str">
            <v>Bethune Cookman</v>
          </cell>
          <cell r="E5062" t="str">
            <v>MEAC</v>
          </cell>
        </row>
        <row r="5063">
          <cell r="D5063" t="str">
            <v>Marist</v>
          </cell>
          <cell r="E5063" t="str">
            <v>MAAC</v>
          </cell>
        </row>
        <row r="5064">
          <cell r="D5064" t="str">
            <v>Niagara</v>
          </cell>
          <cell r="E5064" t="str">
            <v>MAAC</v>
          </cell>
        </row>
        <row r="5065">
          <cell r="D5065" t="str">
            <v>VMI</v>
          </cell>
          <cell r="E5065" t="str">
            <v>SC</v>
          </cell>
        </row>
        <row r="5066">
          <cell r="D5066" t="str">
            <v>Southeastern Louisiana</v>
          </cell>
          <cell r="E5066" t="str">
            <v>Slnd</v>
          </cell>
        </row>
        <row r="5067">
          <cell r="D5067" t="str">
            <v>SIU Edwardsville</v>
          </cell>
          <cell r="E5067" t="str">
            <v>OVC</v>
          </cell>
        </row>
        <row r="5068">
          <cell r="D5068" t="str">
            <v>The Citadel</v>
          </cell>
          <cell r="E5068" t="str">
            <v>SC</v>
          </cell>
        </row>
        <row r="5069">
          <cell r="D5069" t="str">
            <v>Alcorn St.</v>
          </cell>
          <cell r="E5069" t="str">
            <v>SWAC</v>
          </cell>
        </row>
        <row r="5070">
          <cell r="D5070" t="str">
            <v>Northern Colorado</v>
          </cell>
          <cell r="E5070" t="str">
            <v>BSky</v>
          </cell>
        </row>
        <row r="5071">
          <cell r="D5071" t="str">
            <v>UMass Lowell</v>
          </cell>
          <cell r="E5071" t="str">
            <v>AE</v>
          </cell>
        </row>
        <row r="5072">
          <cell r="D5072" t="str">
            <v>New Orleans</v>
          </cell>
          <cell r="E5072" t="str">
            <v>Slnd</v>
          </cell>
        </row>
        <row r="5073">
          <cell r="D5073" t="str">
            <v>Abilene Christian</v>
          </cell>
          <cell r="E5073" t="str">
            <v>Slnd</v>
          </cell>
        </row>
        <row r="5074">
          <cell r="D5074" t="str">
            <v>Maryland Eastern Shore</v>
          </cell>
          <cell r="E5074" t="str">
            <v>MEAC</v>
          </cell>
        </row>
        <row r="5075">
          <cell r="D5075" t="str">
            <v>American</v>
          </cell>
          <cell r="E5075" t="str">
            <v>Pat</v>
          </cell>
        </row>
        <row r="5076">
          <cell r="D5076" t="str">
            <v>Lamar</v>
          </cell>
          <cell r="E5076" t="str">
            <v>Slnd</v>
          </cell>
        </row>
        <row r="5077">
          <cell r="D5077" t="str">
            <v>Central Arkansas</v>
          </cell>
          <cell r="E5077" t="str">
            <v>Slnd</v>
          </cell>
        </row>
        <row r="5078">
          <cell r="D5078" t="str">
            <v>USC Upstate</v>
          </cell>
          <cell r="E5078" t="str">
            <v>ASun</v>
          </cell>
        </row>
        <row r="5079">
          <cell r="D5079" t="str">
            <v>Bradley</v>
          </cell>
          <cell r="E5079" t="str">
            <v>MVC</v>
          </cell>
        </row>
        <row r="5080">
          <cell r="D5080" t="str">
            <v>Hartford</v>
          </cell>
          <cell r="E5080" t="str">
            <v>AE</v>
          </cell>
        </row>
        <row r="5081">
          <cell r="D5081" t="str">
            <v>Binghamton</v>
          </cell>
          <cell r="E5081" t="str">
            <v>AE</v>
          </cell>
        </row>
        <row r="5082">
          <cell r="D5082" t="str">
            <v>Lafayette</v>
          </cell>
          <cell r="E5082" t="str">
            <v>Pat</v>
          </cell>
        </row>
        <row r="5083">
          <cell r="D5083" t="str">
            <v>McNeese St.</v>
          </cell>
          <cell r="E5083" t="str">
            <v>Slnd</v>
          </cell>
        </row>
        <row r="5084">
          <cell r="D5084" t="str">
            <v>Presbyterian</v>
          </cell>
          <cell r="E5084" t="str">
            <v>BSth</v>
          </cell>
        </row>
        <row r="5085">
          <cell r="D5085" t="str">
            <v>Howard</v>
          </cell>
          <cell r="E5085" t="str">
            <v>MEAC</v>
          </cell>
        </row>
        <row r="5086">
          <cell r="D5086" t="str">
            <v>Northwestern St.</v>
          </cell>
          <cell r="E5086" t="str">
            <v>Slnd</v>
          </cell>
        </row>
        <row r="5087">
          <cell r="D5087" t="str">
            <v>Nicholls St.</v>
          </cell>
          <cell r="E5087" t="str">
            <v>Slnd</v>
          </cell>
        </row>
        <row r="5088">
          <cell r="D5088" t="str">
            <v>Savannah St.</v>
          </cell>
          <cell r="E5088" t="str">
            <v>MEAC</v>
          </cell>
        </row>
        <row r="5089">
          <cell r="D5089" t="str">
            <v>Coppin St.</v>
          </cell>
          <cell r="E5089" t="str">
            <v>MEAC</v>
          </cell>
        </row>
        <row r="5090">
          <cell r="D5090" t="str">
            <v>UMBC</v>
          </cell>
          <cell r="E5090" t="str">
            <v>AE</v>
          </cell>
        </row>
        <row r="5091">
          <cell r="D5091" t="str">
            <v>Illinois Chicago</v>
          </cell>
          <cell r="E5091" t="str">
            <v>Horz</v>
          </cell>
        </row>
        <row r="5092">
          <cell r="D5092" t="str">
            <v>Maine</v>
          </cell>
          <cell r="E5092" t="str">
            <v>AE</v>
          </cell>
        </row>
        <row r="5093">
          <cell r="D5093" t="str">
            <v>Prairie View A&amp;M</v>
          </cell>
          <cell r="E5093" t="str">
            <v>SWAC</v>
          </cell>
        </row>
        <row r="5094">
          <cell r="D5094" t="str">
            <v>UTSA</v>
          </cell>
          <cell r="E5094" t="str">
            <v>CUSA</v>
          </cell>
        </row>
        <row r="5095">
          <cell r="D5095" t="str">
            <v>North Carolina A&amp;T</v>
          </cell>
          <cell r="E5095" t="str">
            <v>MEAC</v>
          </cell>
        </row>
        <row r="5096">
          <cell r="D5096" t="str">
            <v>Southeast Missouri St.</v>
          </cell>
          <cell r="E5096" t="str">
            <v>OVC</v>
          </cell>
        </row>
        <row r="5097">
          <cell r="D5097" t="str">
            <v>Mississippi Valley St.</v>
          </cell>
          <cell r="E5097" t="str">
            <v>SWAC</v>
          </cell>
        </row>
        <row r="5098">
          <cell r="D5098" t="str">
            <v>Southern Utah</v>
          </cell>
          <cell r="E5098" t="str">
            <v>BSky</v>
          </cell>
        </row>
        <row r="5099">
          <cell r="D5099" t="str">
            <v>Northern Arizona</v>
          </cell>
          <cell r="E5099" t="str">
            <v>BSky</v>
          </cell>
        </row>
        <row r="5100">
          <cell r="D5100" t="str">
            <v>Arkansas Pine Bluff</v>
          </cell>
          <cell r="E5100" t="str">
            <v>SWAC</v>
          </cell>
        </row>
        <row r="5101">
          <cell r="D5101" t="str">
            <v>Grambling St.</v>
          </cell>
          <cell r="E5101" t="str">
            <v>SWAC</v>
          </cell>
        </row>
        <row r="5102">
          <cell r="D5102" t="str">
            <v>Bryant</v>
          </cell>
          <cell r="E5102" t="str">
            <v>NEC</v>
          </cell>
        </row>
        <row r="5103">
          <cell r="D5103" t="str">
            <v>Chicago St.</v>
          </cell>
          <cell r="E5103" t="str">
            <v>WAC</v>
          </cell>
        </row>
        <row r="5104">
          <cell r="D5104" t="str">
            <v>UT Rio Grande Valley</v>
          </cell>
          <cell r="E5104" t="str">
            <v>WAC</v>
          </cell>
        </row>
        <row r="5105">
          <cell r="D5105" t="str">
            <v>Florida A&amp;M</v>
          </cell>
          <cell r="E5105" t="str">
            <v>MEAC</v>
          </cell>
        </row>
        <row r="5106">
          <cell r="D5106" t="str">
            <v>Delaware St.</v>
          </cell>
          <cell r="E5106" t="str">
            <v>MEAC</v>
          </cell>
        </row>
        <row r="5107">
          <cell r="D5107" t="str">
            <v>Central Connecticut</v>
          </cell>
          <cell r="E5107" t="str">
            <v>NEC</v>
          </cell>
        </row>
        <row r="5108">
          <cell r="D5108" t="str">
            <v>Gonzaga</v>
          </cell>
          <cell r="E5108" t="str">
            <v>WCC</v>
          </cell>
        </row>
        <row r="5109">
          <cell r="D5109" t="str">
            <v>Villanova</v>
          </cell>
          <cell r="E5109" t="str">
            <v>BE</v>
          </cell>
        </row>
        <row r="5110">
          <cell r="D5110" t="str">
            <v>North Carolina</v>
          </cell>
          <cell r="E5110" t="str">
            <v>ACC</v>
          </cell>
        </row>
        <row r="5111">
          <cell r="D5111" t="str">
            <v>Kentucky</v>
          </cell>
          <cell r="E5111" t="str">
            <v>SEC</v>
          </cell>
        </row>
        <row r="5112">
          <cell r="D5112" t="str">
            <v>Florida</v>
          </cell>
          <cell r="E5112" t="str">
            <v>SEC</v>
          </cell>
        </row>
        <row r="5113">
          <cell r="D5113" t="str">
            <v>Kansas</v>
          </cell>
          <cell r="E5113" t="str">
            <v>B12</v>
          </cell>
        </row>
        <row r="5114">
          <cell r="D5114" t="str">
            <v>West Virginia</v>
          </cell>
          <cell r="E5114" t="str">
            <v>B12</v>
          </cell>
        </row>
        <row r="5115">
          <cell r="D5115" t="str">
            <v>Wichita St.</v>
          </cell>
          <cell r="E5115" t="str">
            <v>MVC</v>
          </cell>
        </row>
        <row r="5116">
          <cell r="D5116" t="str">
            <v>Louisville</v>
          </cell>
          <cell r="E5116" t="str">
            <v>ACC</v>
          </cell>
        </row>
        <row r="5117">
          <cell r="D5117" t="str">
            <v>Oregon</v>
          </cell>
          <cell r="E5117" t="str">
            <v>P12</v>
          </cell>
        </row>
        <row r="5118">
          <cell r="D5118" t="str">
            <v>SMU</v>
          </cell>
          <cell r="E5118" t="str">
            <v>Amer</v>
          </cell>
        </row>
        <row r="5119">
          <cell r="D5119" t="str">
            <v>Virginia</v>
          </cell>
          <cell r="E5119" t="str">
            <v>ACC</v>
          </cell>
        </row>
        <row r="5120">
          <cell r="D5120" t="str">
            <v>Baylor</v>
          </cell>
          <cell r="E5120" t="str">
            <v>B12</v>
          </cell>
        </row>
        <row r="5121">
          <cell r="D5121" t="str">
            <v>Duke</v>
          </cell>
          <cell r="E5121" t="str">
            <v>ACC</v>
          </cell>
        </row>
        <row r="5122">
          <cell r="D5122" t="str">
            <v>Saint Mary's</v>
          </cell>
          <cell r="E5122" t="str">
            <v>WCC</v>
          </cell>
        </row>
        <row r="5123">
          <cell r="D5123" t="str">
            <v>UCLA</v>
          </cell>
          <cell r="E5123" t="str">
            <v>P12</v>
          </cell>
        </row>
        <row r="5124">
          <cell r="D5124" t="str">
            <v>Iowa St.</v>
          </cell>
          <cell r="E5124" t="str">
            <v>B12</v>
          </cell>
        </row>
        <row r="5125">
          <cell r="D5125" t="str">
            <v>Arizona</v>
          </cell>
          <cell r="E5125" t="str">
            <v>P12</v>
          </cell>
        </row>
        <row r="5126">
          <cell r="D5126" t="str">
            <v>Purdue</v>
          </cell>
          <cell r="E5126" t="str">
            <v>B10</v>
          </cell>
        </row>
        <row r="5127">
          <cell r="D5127" t="str">
            <v>Michigan</v>
          </cell>
          <cell r="E5127" t="str">
            <v>B10</v>
          </cell>
        </row>
        <row r="5128">
          <cell r="D5128" t="str">
            <v>Wisconsin</v>
          </cell>
          <cell r="E5128" t="str">
            <v>B10</v>
          </cell>
        </row>
        <row r="5129">
          <cell r="D5129" t="str">
            <v>Oklahoma St.</v>
          </cell>
          <cell r="E5129" t="str">
            <v>B12</v>
          </cell>
        </row>
        <row r="5130">
          <cell r="D5130" t="str">
            <v>Cincinnati</v>
          </cell>
          <cell r="E5130" t="str">
            <v>Amer</v>
          </cell>
        </row>
        <row r="5131">
          <cell r="D5131" t="str">
            <v>South Carolina</v>
          </cell>
          <cell r="E5131" t="str">
            <v>SEC</v>
          </cell>
        </row>
        <row r="5132">
          <cell r="D5132" t="str">
            <v>Butler</v>
          </cell>
          <cell r="E5132" t="str">
            <v>BE</v>
          </cell>
        </row>
        <row r="5133">
          <cell r="D5133" t="str">
            <v>Florida St.</v>
          </cell>
          <cell r="E5133" t="str">
            <v>ACC</v>
          </cell>
        </row>
        <row r="5134">
          <cell r="D5134" t="str">
            <v>Notre Dame</v>
          </cell>
          <cell r="E5134" t="str">
            <v>ACC</v>
          </cell>
        </row>
        <row r="5135">
          <cell r="D5135" t="str">
            <v>Creighton</v>
          </cell>
          <cell r="E5135" t="str">
            <v>BE</v>
          </cell>
        </row>
        <row r="5136">
          <cell r="D5136" t="str">
            <v>TCU</v>
          </cell>
          <cell r="E5136" t="str">
            <v>B12</v>
          </cell>
        </row>
        <row r="5137">
          <cell r="D5137" t="str">
            <v>Kansas St.</v>
          </cell>
          <cell r="E5137" t="str">
            <v>B12</v>
          </cell>
        </row>
        <row r="5138">
          <cell r="D5138" t="str">
            <v>Xavier</v>
          </cell>
          <cell r="E5138" t="str">
            <v>BE</v>
          </cell>
        </row>
        <row r="5139">
          <cell r="D5139" t="str">
            <v>Marquette</v>
          </cell>
          <cell r="E5139" t="str">
            <v>BE</v>
          </cell>
        </row>
        <row r="5140">
          <cell r="D5140" t="str">
            <v>Vanderbilt</v>
          </cell>
          <cell r="E5140" t="str">
            <v>SEC</v>
          </cell>
        </row>
        <row r="5141">
          <cell r="D5141" t="str">
            <v>Rhode Island</v>
          </cell>
          <cell r="E5141" t="str">
            <v>A10</v>
          </cell>
        </row>
        <row r="5142">
          <cell r="D5142" t="str">
            <v>Arkansas</v>
          </cell>
          <cell r="E5142" t="str">
            <v>SEC</v>
          </cell>
        </row>
        <row r="5143">
          <cell r="D5143" t="str">
            <v>Wake Forest</v>
          </cell>
          <cell r="E5143" t="str">
            <v>ACC</v>
          </cell>
        </row>
        <row r="5144">
          <cell r="D5144" t="str">
            <v>Minnesota</v>
          </cell>
          <cell r="E5144" t="str">
            <v>B10</v>
          </cell>
        </row>
        <row r="5145">
          <cell r="D5145" t="str">
            <v>Northwestern</v>
          </cell>
          <cell r="E5145" t="str">
            <v>B10</v>
          </cell>
        </row>
        <row r="5146">
          <cell r="D5146" t="str">
            <v>Dayton</v>
          </cell>
          <cell r="E5146" t="str">
            <v>A10</v>
          </cell>
        </row>
        <row r="5147">
          <cell r="D5147" t="str">
            <v>Michigan St.</v>
          </cell>
          <cell r="E5147" t="str">
            <v>B10</v>
          </cell>
        </row>
        <row r="5148">
          <cell r="D5148" t="str">
            <v>Texas Tech</v>
          </cell>
          <cell r="E5148" t="str">
            <v>B12</v>
          </cell>
        </row>
        <row r="5149">
          <cell r="D5149" t="str">
            <v>Miami FL</v>
          </cell>
          <cell r="E5149" t="str">
            <v>ACC</v>
          </cell>
        </row>
        <row r="5150">
          <cell r="D5150" t="str">
            <v>Middle Tennessee</v>
          </cell>
          <cell r="E5150" t="str">
            <v>CUSA</v>
          </cell>
        </row>
        <row r="5151">
          <cell r="D5151" t="str">
            <v>Indiana</v>
          </cell>
          <cell r="E5151" t="str">
            <v>B10</v>
          </cell>
        </row>
        <row r="5152">
          <cell r="D5152" t="str">
            <v>Clemson</v>
          </cell>
          <cell r="E5152" t="str">
            <v>ACC</v>
          </cell>
        </row>
        <row r="5153">
          <cell r="D5153" t="str">
            <v>Maryland</v>
          </cell>
          <cell r="E5153" t="str">
            <v>B10</v>
          </cell>
        </row>
        <row r="5154">
          <cell r="D5154" t="str">
            <v>Utah</v>
          </cell>
          <cell r="E5154" t="str">
            <v>P12</v>
          </cell>
        </row>
        <row r="5155">
          <cell r="D5155" t="str">
            <v>VCU</v>
          </cell>
          <cell r="E5155" t="str">
            <v>A10</v>
          </cell>
        </row>
        <row r="5156">
          <cell r="D5156" t="str">
            <v>Illinois St.</v>
          </cell>
          <cell r="E5156" t="str">
            <v>MVC</v>
          </cell>
        </row>
        <row r="5157">
          <cell r="D5157" t="str">
            <v>Virginia Tech</v>
          </cell>
          <cell r="E5157" t="str">
            <v>ACC</v>
          </cell>
        </row>
        <row r="5158">
          <cell r="D5158" t="str">
            <v>Seton Hall</v>
          </cell>
          <cell r="E5158" t="str">
            <v>BE</v>
          </cell>
        </row>
        <row r="5159">
          <cell r="D5159" t="str">
            <v>Houston</v>
          </cell>
          <cell r="E5159" t="str">
            <v>Amer</v>
          </cell>
        </row>
        <row r="5160">
          <cell r="D5160" t="str">
            <v>USC</v>
          </cell>
          <cell r="E5160" t="str">
            <v>P12</v>
          </cell>
        </row>
        <row r="5161">
          <cell r="D5161" t="str">
            <v>Nevada</v>
          </cell>
          <cell r="E5161" t="str">
            <v>MWC</v>
          </cell>
        </row>
        <row r="5162">
          <cell r="D5162" t="str">
            <v>Syracuse</v>
          </cell>
          <cell r="E5162" t="str">
            <v>ACC</v>
          </cell>
        </row>
        <row r="5163">
          <cell r="D5163" t="str">
            <v>Alabama</v>
          </cell>
          <cell r="E5163" t="str">
            <v>SEC</v>
          </cell>
        </row>
        <row r="5164">
          <cell r="D5164" t="str">
            <v>Tennessee</v>
          </cell>
          <cell r="E5164" t="str">
            <v>SEC</v>
          </cell>
        </row>
        <row r="5165">
          <cell r="D5165" t="str">
            <v>Princeton</v>
          </cell>
          <cell r="E5165" t="str">
            <v>Ivy</v>
          </cell>
        </row>
        <row r="5166">
          <cell r="D5166" t="str">
            <v>UNC Wilmington</v>
          </cell>
          <cell r="E5166" t="str">
            <v>CAA</v>
          </cell>
        </row>
        <row r="5167">
          <cell r="D5167" t="str">
            <v>Providence</v>
          </cell>
          <cell r="E5167" t="str">
            <v>BE</v>
          </cell>
        </row>
        <row r="5168">
          <cell r="D5168" t="str">
            <v>Georgia</v>
          </cell>
          <cell r="E5168" t="str">
            <v>SEC</v>
          </cell>
        </row>
        <row r="5169">
          <cell r="D5169" t="str">
            <v>California</v>
          </cell>
          <cell r="E5169" t="str">
            <v>P12</v>
          </cell>
        </row>
        <row r="5170">
          <cell r="D5170" t="str">
            <v>Vermont</v>
          </cell>
          <cell r="E5170" t="str">
            <v>AE</v>
          </cell>
        </row>
        <row r="5171">
          <cell r="D5171" t="str">
            <v>Texas A&amp;M</v>
          </cell>
          <cell r="E5171" t="str">
            <v>SEC</v>
          </cell>
        </row>
        <row r="5172">
          <cell r="D5172" t="str">
            <v>Oklahoma</v>
          </cell>
          <cell r="E5172" t="str">
            <v>B12</v>
          </cell>
        </row>
        <row r="5173">
          <cell r="D5173" t="str">
            <v>Illinois</v>
          </cell>
          <cell r="E5173" t="str">
            <v>B10</v>
          </cell>
        </row>
        <row r="5174">
          <cell r="D5174" t="str">
            <v>East Tennessee St.</v>
          </cell>
          <cell r="E5174" t="str">
            <v>SC</v>
          </cell>
        </row>
        <row r="5175">
          <cell r="D5175" t="str">
            <v>UCF</v>
          </cell>
          <cell r="E5175" t="str">
            <v>Amer</v>
          </cell>
        </row>
        <row r="5176">
          <cell r="D5176" t="str">
            <v>Georgetown</v>
          </cell>
          <cell r="E5176" t="str">
            <v>BE</v>
          </cell>
        </row>
        <row r="5177">
          <cell r="D5177" t="str">
            <v>Texas</v>
          </cell>
          <cell r="E5177" t="str">
            <v>B12</v>
          </cell>
        </row>
        <row r="5178">
          <cell r="D5178" t="str">
            <v>Iowa</v>
          </cell>
          <cell r="E5178" t="str">
            <v>B10</v>
          </cell>
        </row>
        <row r="5179">
          <cell r="D5179" t="str">
            <v>Colorado</v>
          </cell>
          <cell r="E5179" t="str">
            <v>P12</v>
          </cell>
        </row>
        <row r="5180">
          <cell r="D5180" t="str">
            <v>Ohio St.</v>
          </cell>
          <cell r="E5180" t="str">
            <v>B10</v>
          </cell>
        </row>
        <row r="5181">
          <cell r="D5181" t="str">
            <v>Mississippi</v>
          </cell>
          <cell r="E5181" t="str">
            <v>SEC</v>
          </cell>
        </row>
        <row r="5182">
          <cell r="D5182" t="str">
            <v>UT Arlington</v>
          </cell>
          <cell r="E5182" t="str">
            <v>SB</v>
          </cell>
        </row>
        <row r="5183">
          <cell r="D5183" t="str">
            <v>Bucknell</v>
          </cell>
          <cell r="E5183" t="str">
            <v>Pat</v>
          </cell>
        </row>
        <row r="5184">
          <cell r="D5184" t="str">
            <v>Georgia Tech</v>
          </cell>
          <cell r="E5184" t="str">
            <v>ACC</v>
          </cell>
        </row>
        <row r="5185">
          <cell r="D5185" t="str">
            <v>San Diego St.</v>
          </cell>
          <cell r="E5185" t="str">
            <v>MWC</v>
          </cell>
        </row>
        <row r="5186">
          <cell r="D5186" t="str">
            <v>Pittsburgh</v>
          </cell>
          <cell r="E5186" t="str">
            <v>ACC</v>
          </cell>
        </row>
        <row r="5187">
          <cell r="D5187" t="str">
            <v>BYU</v>
          </cell>
          <cell r="E5187" t="str">
            <v>WCC</v>
          </cell>
        </row>
        <row r="5188">
          <cell r="D5188" t="str">
            <v>Monmouth</v>
          </cell>
          <cell r="E5188" t="str">
            <v>MAAC</v>
          </cell>
        </row>
        <row r="5189">
          <cell r="D5189" t="str">
            <v>Auburn</v>
          </cell>
          <cell r="E5189" t="str">
            <v>SEC</v>
          </cell>
        </row>
        <row r="5190">
          <cell r="D5190" t="str">
            <v>Belmont</v>
          </cell>
          <cell r="E5190" t="str">
            <v>OVC</v>
          </cell>
        </row>
        <row r="5191">
          <cell r="D5191" t="str">
            <v>New Mexico St.</v>
          </cell>
          <cell r="E5191" t="str">
            <v>WAC</v>
          </cell>
        </row>
        <row r="5192">
          <cell r="D5192" t="str">
            <v>Davidson</v>
          </cell>
          <cell r="E5192" t="str">
            <v>A10</v>
          </cell>
        </row>
        <row r="5193">
          <cell r="D5193" t="str">
            <v>Colorado St.</v>
          </cell>
          <cell r="E5193" t="str">
            <v>MWC</v>
          </cell>
        </row>
        <row r="5194">
          <cell r="D5194" t="str">
            <v>Penn St.</v>
          </cell>
          <cell r="E5194" t="str">
            <v>B10</v>
          </cell>
        </row>
        <row r="5195">
          <cell r="D5195" t="str">
            <v>Mississippi St.</v>
          </cell>
          <cell r="E5195" t="str">
            <v>SEC</v>
          </cell>
        </row>
        <row r="5196">
          <cell r="D5196" t="str">
            <v>College of Charleston</v>
          </cell>
          <cell r="E5196" t="str">
            <v>CAA</v>
          </cell>
        </row>
        <row r="5197">
          <cell r="D5197" t="str">
            <v>Cal St. Bakersfield</v>
          </cell>
          <cell r="E5197" t="str">
            <v>WAC</v>
          </cell>
        </row>
        <row r="5198">
          <cell r="D5198" t="str">
            <v>St. Bonaventure</v>
          </cell>
          <cell r="E5198" t="str">
            <v>A10</v>
          </cell>
        </row>
        <row r="5199">
          <cell r="D5199" t="str">
            <v>Richmond</v>
          </cell>
          <cell r="E5199" t="str">
            <v>A10</v>
          </cell>
        </row>
        <row r="5200">
          <cell r="D5200" t="str">
            <v>Louisiana Tech</v>
          </cell>
          <cell r="E5200" t="str">
            <v>CUSA</v>
          </cell>
        </row>
        <row r="5201">
          <cell r="D5201" t="str">
            <v>Boise St.</v>
          </cell>
          <cell r="E5201" t="str">
            <v>MWC</v>
          </cell>
        </row>
        <row r="5202">
          <cell r="D5202" t="str">
            <v>Saint Peter's</v>
          </cell>
          <cell r="E5202" t="str">
            <v>MAAC</v>
          </cell>
        </row>
        <row r="5203">
          <cell r="D5203" t="str">
            <v>Connecticut</v>
          </cell>
          <cell r="E5203" t="str">
            <v>Amer</v>
          </cell>
        </row>
        <row r="5204">
          <cell r="D5204" t="str">
            <v>Loyola Chicago</v>
          </cell>
          <cell r="E5204" t="str">
            <v>MVC</v>
          </cell>
        </row>
        <row r="5205">
          <cell r="D5205" t="str">
            <v>Fresno St.</v>
          </cell>
          <cell r="E5205" t="str">
            <v>MWC</v>
          </cell>
        </row>
        <row r="5206">
          <cell r="D5206" t="str">
            <v>St. John's</v>
          </cell>
          <cell r="E5206" t="str">
            <v>BE</v>
          </cell>
        </row>
        <row r="5207">
          <cell r="D5207" t="str">
            <v>Akron</v>
          </cell>
          <cell r="E5207" t="str">
            <v>MAC</v>
          </cell>
        </row>
        <row r="5208">
          <cell r="D5208" t="str">
            <v>Memphis</v>
          </cell>
          <cell r="E5208" t="str">
            <v>Amer</v>
          </cell>
        </row>
        <row r="5209">
          <cell r="D5209" t="str">
            <v>Stanford</v>
          </cell>
          <cell r="E5209" t="str">
            <v>P12</v>
          </cell>
        </row>
        <row r="5210">
          <cell r="D5210" t="str">
            <v>Oakland</v>
          </cell>
          <cell r="E5210" t="str">
            <v>Horz</v>
          </cell>
        </row>
        <row r="5211">
          <cell r="D5211" t="str">
            <v>Valparaiso</v>
          </cell>
          <cell r="E5211" t="str">
            <v>Horz</v>
          </cell>
        </row>
        <row r="5212">
          <cell r="D5212" t="str">
            <v>Ohio</v>
          </cell>
          <cell r="E5212" t="str">
            <v>MAC</v>
          </cell>
        </row>
        <row r="5213">
          <cell r="D5213" t="str">
            <v>Furman</v>
          </cell>
          <cell r="E5213" t="str">
            <v>SC</v>
          </cell>
        </row>
        <row r="5214">
          <cell r="D5214" t="str">
            <v>Nebraska</v>
          </cell>
          <cell r="E5214" t="str">
            <v>B10</v>
          </cell>
        </row>
        <row r="5215">
          <cell r="D5215" t="str">
            <v>Florida Gulf Coast</v>
          </cell>
          <cell r="E5215" t="str">
            <v>ASun</v>
          </cell>
        </row>
        <row r="5216">
          <cell r="D5216" t="str">
            <v>North Carolina St.</v>
          </cell>
          <cell r="E5216" t="str">
            <v>ACC</v>
          </cell>
        </row>
        <row r="5217">
          <cell r="D5217" t="str">
            <v>UNC Asheville</v>
          </cell>
          <cell r="E5217" t="str">
            <v>BSth</v>
          </cell>
        </row>
        <row r="5218">
          <cell r="D5218" t="str">
            <v>San Francisco</v>
          </cell>
          <cell r="E5218" t="str">
            <v>WCC</v>
          </cell>
        </row>
        <row r="5219">
          <cell r="D5219" t="str">
            <v>Harvard</v>
          </cell>
          <cell r="E5219" t="str">
            <v>Ivy</v>
          </cell>
        </row>
        <row r="5220">
          <cell r="D5220" t="str">
            <v>Winthrop</v>
          </cell>
          <cell r="E5220" t="str">
            <v>BSth</v>
          </cell>
        </row>
        <row r="5221">
          <cell r="D5221" t="str">
            <v>Chattanooga</v>
          </cell>
          <cell r="E5221" t="str">
            <v>SC</v>
          </cell>
        </row>
        <row r="5222">
          <cell r="D5222" t="str">
            <v>Lehigh</v>
          </cell>
          <cell r="E5222" t="str">
            <v>Pat</v>
          </cell>
        </row>
        <row r="5223">
          <cell r="D5223" t="str">
            <v>Towson</v>
          </cell>
          <cell r="E5223" t="str">
            <v>CAA</v>
          </cell>
        </row>
        <row r="5224">
          <cell r="D5224" t="str">
            <v>Iona</v>
          </cell>
          <cell r="E5224" t="str">
            <v>MAAC</v>
          </cell>
        </row>
        <row r="5225">
          <cell r="D5225" t="str">
            <v>Temple</v>
          </cell>
          <cell r="E5225" t="str">
            <v>Amer</v>
          </cell>
        </row>
        <row r="5226">
          <cell r="D5226" t="str">
            <v>New Mexico</v>
          </cell>
          <cell r="E5226" t="str">
            <v>MWC</v>
          </cell>
        </row>
        <row r="5227">
          <cell r="D5227" t="str">
            <v>Old Dominion</v>
          </cell>
          <cell r="E5227" t="str">
            <v>CUSA</v>
          </cell>
        </row>
        <row r="5228">
          <cell r="D5228" t="str">
            <v>UNC Greensboro</v>
          </cell>
          <cell r="E5228" t="str">
            <v>SC</v>
          </cell>
        </row>
        <row r="5229">
          <cell r="D5229" t="str">
            <v>Buffalo</v>
          </cell>
          <cell r="E5229" t="str">
            <v>MAC</v>
          </cell>
        </row>
        <row r="5230">
          <cell r="D5230" t="str">
            <v>George Mason</v>
          </cell>
          <cell r="E5230" t="str">
            <v>A10</v>
          </cell>
        </row>
        <row r="5231">
          <cell r="D5231" t="str">
            <v>Arkansas St.</v>
          </cell>
          <cell r="E5231" t="str">
            <v>SB</v>
          </cell>
        </row>
        <row r="5232">
          <cell r="D5232" t="str">
            <v>Santa Clara</v>
          </cell>
          <cell r="E5232" t="str">
            <v>WCC</v>
          </cell>
        </row>
        <row r="5233">
          <cell r="D5233" t="str">
            <v>Arizona St.</v>
          </cell>
          <cell r="E5233" t="str">
            <v>P12</v>
          </cell>
        </row>
        <row r="5234">
          <cell r="D5234" t="str">
            <v>Wyoming</v>
          </cell>
          <cell r="E5234" t="str">
            <v>MWC</v>
          </cell>
        </row>
        <row r="5235">
          <cell r="D5235" t="str">
            <v>Toledo</v>
          </cell>
          <cell r="E5235" t="str">
            <v>MAC</v>
          </cell>
        </row>
        <row r="5236">
          <cell r="D5236" t="str">
            <v>Albany</v>
          </cell>
          <cell r="E5236" t="str">
            <v>AE</v>
          </cell>
        </row>
        <row r="5237">
          <cell r="D5237" t="str">
            <v>Utah St.</v>
          </cell>
          <cell r="E5237" t="str">
            <v>MWC</v>
          </cell>
        </row>
        <row r="5238">
          <cell r="D5238" t="str">
            <v>Georgia St.</v>
          </cell>
          <cell r="E5238" t="str">
            <v>SB</v>
          </cell>
        </row>
        <row r="5239">
          <cell r="D5239" t="str">
            <v>George Washington</v>
          </cell>
          <cell r="E5239" t="str">
            <v>A10</v>
          </cell>
        </row>
        <row r="5240">
          <cell r="D5240" t="str">
            <v>William &amp; Mary</v>
          </cell>
          <cell r="E5240" t="str">
            <v>CAA</v>
          </cell>
        </row>
        <row r="5241">
          <cell r="D5241" t="str">
            <v>Missouri St.</v>
          </cell>
          <cell r="E5241" t="str">
            <v>MVC</v>
          </cell>
        </row>
        <row r="5242">
          <cell r="D5242" t="str">
            <v>Rutgers</v>
          </cell>
          <cell r="E5242" t="str">
            <v>B10</v>
          </cell>
        </row>
        <row r="5243">
          <cell r="D5243" t="str">
            <v>Elon</v>
          </cell>
          <cell r="E5243" t="str">
            <v>CAA</v>
          </cell>
        </row>
        <row r="5244">
          <cell r="D5244" t="str">
            <v>Troy</v>
          </cell>
          <cell r="E5244" t="str">
            <v>SB</v>
          </cell>
        </row>
        <row r="5245">
          <cell r="D5245" t="str">
            <v>Northern Kentucky</v>
          </cell>
          <cell r="E5245" t="str">
            <v>Horz</v>
          </cell>
        </row>
        <row r="5246">
          <cell r="D5246" t="str">
            <v>UC Irvine</v>
          </cell>
          <cell r="E5246" t="str">
            <v>BW</v>
          </cell>
        </row>
        <row r="5247">
          <cell r="D5247" t="str">
            <v>La Salle</v>
          </cell>
          <cell r="E5247" t="str">
            <v>A10</v>
          </cell>
        </row>
        <row r="5248">
          <cell r="D5248" t="str">
            <v>Kent St.</v>
          </cell>
          <cell r="E5248" t="str">
            <v>MAC</v>
          </cell>
        </row>
        <row r="5249">
          <cell r="D5249" t="str">
            <v>Wofford</v>
          </cell>
          <cell r="E5249" t="str">
            <v>SC</v>
          </cell>
        </row>
        <row r="5250">
          <cell r="D5250" t="str">
            <v>South Dakota</v>
          </cell>
          <cell r="E5250" t="str">
            <v>Sum</v>
          </cell>
        </row>
        <row r="5251">
          <cell r="D5251" t="str">
            <v>Tulsa</v>
          </cell>
          <cell r="E5251" t="str">
            <v>Amer</v>
          </cell>
        </row>
        <row r="5252">
          <cell r="D5252" t="str">
            <v>Mercer</v>
          </cell>
          <cell r="E5252" t="str">
            <v>SC</v>
          </cell>
        </row>
        <row r="5253">
          <cell r="D5253" t="str">
            <v>Louisiana Lafayette</v>
          </cell>
          <cell r="E5253" t="str">
            <v>SB</v>
          </cell>
        </row>
        <row r="5254">
          <cell r="D5254" t="str">
            <v>Utah Valley</v>
          </cell>
          <cell r="E5254" t="str">
            <v>WAC</v>
          </cell>
        </row>
        <row r="5255">
          <cell r="D5255" t="str">
            <v>Eastern Michigan</v>
          </cell>
          <cell r="E5255" t="str">
            <v>MAC</v>
          </cell>
        </row>
        <row r="5256">
          <cell r="D5256" t="str">
            <v>Marshall</v>
          </cell>
          <cell r="E5256" t="str">
            <v>CUSA</v>
          </cell>
        </row>
        <row r="5257">
          <cell r="D5257" t="str">
            <v>Southern Illinois</v>
          </cell>
          <cell r="E5257" t="str">
            <v>MVC</v>
          </cell>
        </row>
        <row r="5258">
          <cell r="D5258" t="str">
            <v>Yale</v>
          </cell>
          <cell r="E5258" t="str">
            <v>Ivy</v>
          </cell>
        </row>
        <row r="5259">
          <cell r="D5259" t="str">
            <v>Grand Canyon</v>
          </cell>
          <cell r="E5259" t="str">
            <v>WAC</v>
          </cell>
        </row>
        <row r="5260">
          <cell r="D5260" t="str">
            <v>Fort Wayne</v>
          </cell>
          <cell r="E5260" t="str">
            <v>Sum</v>
          </cell>
        </row>
        <row r="5261">
          <cell r="D5261" t="str">
            <v>Evansville</v>
          </cell>
          <cell r="E5261" t="str">
            <v>MVC</v>
          </cell>
        </row>
        <row r="5262">
          <cell r="D5262" t="str">
            <v>Rice</v>
          </cell>
          <cell r="E5262" t="str">
            <v>CUSA</v>
          </cell>
        </row>
        <row r="5263">
          <cell r="D5263" t="str">
            <v>Missouri</v>
          </cell>
          <cell r="E5263" t="str">
            <v>SEC</v>
          </cell>
        </row>
        <row r="5264">
          <cell r="D5264" t="str">
            <v>Jacksonville St.</v>
          </cell>
          <cell r="E5264" t="str">
            <v>OVC</v>
          </cell>
        </row>
        <row r="5265">
          <cell r="D5265" t="str">
            <v>Massachusetts</v>
          </cell>
          <cell r="E5265" t="str">
            <v>A10</v>
          </cell>
        </row>
        <row r="5266">
          <cell r="D5266" t="str">
            <v>Northeastern</v>
          </cell>
          <cell r="E5266" t="str">
            <v>CAA</v>
          </cell>
        </row>
        <row r="5267">
          <cell r="D5267" t="str">
            <v>Tennessee St.</v>
          </cell>
          <cell r="E5267" t="str">
            <v>OVC</v>
          </cell>
        </row>
        <row r="5268">
          <cell r="D5268" t="str">
            <v>North Carolina Central</v>
          </cell>
          <cell r="E5268" t="str">
            <v>MEAC</v>
          </cell>
        </row>
        <row r="5269">
          <cell r="D5269" t="str">
            <v>Western Michigan</v>
          </cell>
          <cell r="E5269" t="str">
            <v>MAC</v>
          </cell>
        </row>
        <row r="5270">
          <cell r="D5270" t="str">
            <v>Washington</v>
          </cell>
          <cell r="E5270" t="str">
            <v>P12</v>
          </cell>
        </row>
        <row r="5271">
          <cell r="D5271" t="str">
            <v>Wright St.</v>
          </cell>
          <cell r="E5271" t="str">
            <v>Horz</v>
          </cell>
        </row>
        <row r="5272">
          <cell r="D5272" t="str">
            <v>Lipscomb</v>
          </cell>
          <cell r="E5272" t="str">
            <v>ASun</v>
          </cell>
        </row>
        <row r="5273">
          <cell r="D5273" t="str">
            <v>Samford</v>
          </cell>
          <cell r="E5273" t="str">
            <v>SC</v>
          </cell>
        </row>
        <row r="5274">
          <cell r="D5274" t="str">
            <v>North Dakota St.</v>
          </cell>
          <cell r="E5274" t="str">
            <v>Sum</v>
          </cell>
        </row>
        <row r="5275">
          <cell r="D5275" t="str">
            <v>North Dakota</v>
          </cell>
          <cell r="E5275" t="str">
            <v>BSky</v>
          </cell>
        </row>
        <row r="5276">
          <cell r="D5276" t="str">
            <v>Northern Iowa</v>
          </cell>
          <cell r="E5276" t="str">
            <v>MVC</v>
          </cell>
        </row>
        <row r="5277">
          <cell r="D5277" t="str">
            <v>Siena</v>
          </cell>
          <cell r="E5277" t="str">
            <v>MAAC</v>
          </cell>
        </row>
        <row r="5278">
          <cell r="D5278" t="str">
            <v>Penn</v>
          </cell>
          <cell r="E5278" t="str">
            <v>Ivy</v>
          </cell>
        </row>
        <row r="5279">
          <cell r="D5279" t="str">
            <v>LSU</v>
          </cell>
          <cell r="E5279" t="str">
            <v>SEC</v>
          </cell>
        </row>
        <row r="5280">
          <cell r="D5280" t="str">
            <v>Boston College</v>
          </cell>
          <cell r="E5280" t="str">
            <v>ACC</v>
          </cell>
        </row>
        <row r="5281">
          <cell r="D5281" t="str">
            <v>Texas St.</v>
          </cell>
          <cell r="E5281" t="str">
            <v>SB</v>
          </cell>
        </row>
        <row r="5282">
          <cell r="D5282" t="str">
            <v>Loyola Marymount</v>
          </cell>
          <cell r="E5282" t="str">
            <v>WCC</v>
          </cell>
        </row>
        <row r="5283">
          <cell r="D5283" t="str">
            <v>Nebraska Omaha</v>
          </cell>
          <cell r="E5283" t="str">
            <v>Sum</v>
          </cell>
        </row>
        <row r="5284">
          <cell r="D5284" t="str">
            <v>Texas A&amp;M Corpus Chris</v>
          </cell>
          <cell r="E5284" t="str">
            <v>Slnd</v>
          </cell>
        </row>
        <row r="5285">
          <cell r="D5285" t="str">
            <v>New Orleans</v>
          </cell>
          <cell r="E5285" t="str">
            <v>Slnd</v>
          </cell>
        </row>
        <row r="5286">
          <cell r="D5286" t="str">
            <v>Weber St.</v>
          </cell>
          <cell r="E5286" t="str">
            <v>BSky</v>
          </cell>
        </row>
        <row r="5287">
          <cell r="D5287" t="str">
            <v>Ball St.</v>
          </cell>
          <cell r="E5287" t="str">
            <v>MAC</v>
          </cell>
        </row>
        <row r="5288">
          <cell r="D5288" t="str">
            <v>Gardner Webb</v>
          </cell>
          <cell r="E5288" t="str">
            <v>BSth</v>
          </cell>
        </row>
        <row r="5289">
          <cell r="D5289" t="str">
            <v>New Hampshire</v>
          </cell>
          <cell r="E5289" t="str">
            <v>AE</v>
          </cell>
        </row>
        <row r="5290">
          <cell r="D5290" t="str">
            <v>DePaul</v>
          </cell>
          <cell r="E5290" t="str">
            <v>BE</v>
          </cell>
        </row>
        <row r="5291">
          <cell r="D5291" t="str">
            <v>Saint Joseph's</v>
          </cell>
          <cell r="E5291" t="str">
            <v>A10</v>
          </cell>
        </row>
        <row r="5292">
          <cell r="D5292" t="str">
            <v>South Dakota St.</v>
          </cell>
          <cell r="E5292" t="str">
            <v>Sum</v>
          </cell>
        </row>
        <row r="5293">
          <cell r="D5293" t="str">
            <v>Eastern Washington</v>
          </cell>
          <cell r="E5293" t="str">
            <v>BSky</v>
          </cell>
        </row>
        <row r="5294">
          <cell r="D5294" t="str">
            <v>Canisius</v>
          </cell>
          <cell r="E5294" t="str">
            <v>MAAC</v>
          </cell>
        </row>
        <row r="5295">
          <cell r="D5295" t="str">
            <v>Hofstra</v>
          </cell>
          <cell r="E5295" t="str">
            <v>CAA</v>
          </cell>
        </row>
        <row r="5296">
          <cell r="D5296" t="str">
            <v>Denver</v>
          </cell>
          <cell r="E5296" t="str">
            <v>Sum</v>
          </cell>
        </row>
        <row r="5297">
          <cell r="D5297" t="str">
            <v>Green Bay</v>
          </cell>
          <cell r="E5297" t="str">
            <v>Horz</v>
          </cell>
        </row>
        <row r="5298">
          <cell r="D5298" t="str">
            <v>East Carolina</v>
          </cell>
          <cell r="E5298" t="str">
            <v>Amer</v>
          </cell>
        </row>
        <row r="5299">
          <cell r="D5299" t="str">
            <v>Boston University</v>
          </cell>
          <cell r="E5299" t="str">
            <v>Pat</v>
          </cell>
        </row>
        <row r="5300">
          <cell r="D5300" t="str">
            <v>Washington St.</v>
          </cell>
          <cell r="E5300" t="str">
            <v>P12</v>
          </cell>
        </row>
        <row r="5301">
          <cell r="D5301" t="str">
            <v>Montana</v>
          </cell>
          <cell r="E5301" t="str">
            <v>BSky</v>
          </cell>
        </row>
        <row r="5302">
          <cell r="D5302" t="str">
            <v>Georgia Southern</v>
          </cell>
          <cell r="E5302" t="str">
            <v>SB</v>
          </cell>
        </row>
        <row r="5303">
          <cell r="D5303" t="str">
            <v>UAB</v>
          </cell>
          <cell r="E5303" t="str">
            <v>CUSA</v>
          </cell>
        </row>
        <row r="5304">
          <cell r="D5304" t="str">
            <v>Murray St.</v>
          </cell>
          <cell r="E5304" t="str">
            <v>OVC</v>
          </cell>
        </row>
        <row r="5305">
          <cell r="D5305" t="str">
            <v>IUPUI</v>
          </cell>
          <cell r="E5305" t="str">
            <v>Sum</v>
          </cell>
        </row>
        <row r="5306">
          <cell r="D5306" t="str">
            <v>Indiana St.</v>
          </cell>
          <cell r="E5306" t="str">
            <v>MVC</v>
          </cell>
        </row>
        <row r="5307">
          <cell r="D5307" t="str">
            <v>UTEP</v>
          </cell>
          <cell r="E5307" t="str">
            <v>CUSA</v>
          </cell>
        </row>
        <row r="5308">
          <cell r="D5308" t="str">
            <v>UMBC</v>
          </cell>
          <cell r="E5308" t="str">
            <v>AE</v>
          </cell>
        </row>
        <row r="5309">
          <cell r="D5309" t="str">
            <v>Fordham</v>
          </cell>
          <cell r="E5309" t="str">
            <v>A10</v>
          </cell>
        </row>
        <row r="5310">
          <cell r="D5310" t="str">
            <v>Morehead St.</v>
          </cell>
          <cell r="E5310" t="str">
            <v>OVC</v>
          </cell>
        </row>
        <row r="5311">
          <cell r="D5311" t="str">
            <v>Fairfield</v>
          </cell>
          <cell r="E5311" t="str">
            <v>MAAC</v>
          </cell>
        </row>
        <row r="5312">
          <cell r="D5312" t="str">
            <v>Northern Illinois</v>
          </cell>
          <cell r="E5312" t="str">
            <v>MAC</v>
          </cell>
        </row>
        <row r="5313">
          <cell r="D5313" t="str">
            <v>Navy</v>
          </cell>
          <cell r="E5313" t="str">
            <v>Pat</v>
          </cell>
        </row>
        <row r="5314">
          <cell r="D5314" t="str">
            <v>Coastal Carolina</v>
          </cell>
          <cell r="E5314" t="str">
            <v>SB</v>
          </cell>
        </row>
        <row r="5315">
          <cell r="D5315" t="str">
            <v>Rider</v>
          </cell>
          <cell r="E5315" t="str">
            <v>MAAC</v>
          </cell>
        </row>
        <row r="5316">
          <cell r="D5316" t="str">
            <v>Mount St. Mary's</v>
          </cell>
          <cell r="E5316" t="str">
            <v>NEC</v>
          </cell>
        </row>
        <row r="5317">
          <cell r="D5317" t="str">
            <v>Tennessee Martin</v>
          </cell>
          <cell r="E5317" t="str">
            <v>OVC</v>
          </cell>
        </row>
        <row r="5318">
          <cell r="D5318" t="str">
            <v>Liberty</v>
          </cell>
          <cell r="E5318" t="str">
            <v>BSth</v>
          </cell>
        </row>
        <row r="5319">
          <cell r="D5319" t="str">
            <v>Texas Southern</v>
          </cell>
          <cell r="E5319" t="str">
            <v>SWAC</v>
          </cell>
        </row>
        <row r="5320">
          <cell r="D5320" t="str">
            <v>Stony Brook</v>
          </cell>
          <cell r="E5320" t="str">
            <v>AE</v>
          </cell>
        </row>
        <row r="5321">
          <cell r="D5321" t="str">
            <v>San Jose St.</v>
          </cell>
          <cell r="E5321" t="str">
            <v>MWC</v>
          </cell>
        </row>
        <row r="5322">
          <cell r="D5322" t="str">
            <v>Holy Cross</v>
          </cell>
          <cell r="E5322" t="str">
            <v>Pat</v>
          </cell>
        </row>
        <row r="5323">
          <cell r="D5323" t="str">
            <v>Idaho</v>
          </cell>
          <cell r="E5323" t="str">
            <v>BSky</v>
          </cell>
        </row>
        <row r="5324">
          <cell r="D5324" t="str">
            <v>Bradley</v>
          </cell>
          <cell r="E5324" t="str">
            <v>MVC</v>
          </cell>
        </row>
        <row r="5325">
          <cell r="D5325" t="str">
            <v>UC Davis</v>
          </cell>
          <cell r="E5325" t="str">
            <v>BW</v>
          </cell>
        </row>
        <row r="5326">
          <cell r="D5326" t="str">
            <v>UMKC</v>
          </cell>
          <cell r="E5326" t="str">
            <v>WAC</v>
          </cell>
        </row>
        <row r="5327">
          <cell r="D5327" t="str">
            <v>Eastern Illinois</v>
          </cell>
          <cell r="E5327" t="str">
            <v>OVC</v>
          </cell>
        </row>
        <row r="5328">
          <cell r="D5328" t="str">
            <v>Houston Baptist</v>
          </cell>
          <cell r="E5328" t="str">
            <v>Slnd</v>
          </cell>
        </row>
        <row r="5329">
          <cell r="D5329" t="str">
            <v>Air Force</v>
          </cell>
          <cell r="E5329" t="str">
            <v>MWC</v>
          </cell>
        </row>
        <row r="5330">
          <cell r="D5330" t="str">
            <v>James Madison</v>
          </cell>
          <cell r="E5330" t="str">
            <v>CAA</v>
          </cell>
        </row>
        <row r="5331">
          <cell r="D5331" t="str">
            <v>Duquesne</v>
          </cell>
          <cell r="E5331" t="str">
            <v>A10</v>
          </cell>
        </row>
        <row r="5332">
          <cell r="D5332" t="str">
            <v>Long Beach St.</v>
          </cell>
          <cell r="E5332" t="str">
            <v>BW</v>
          </cell>
        </row>
        <row r="5333">
          <cell r="D5333" t="str">
            <v>Lamar</v>
          </cell>
          <cell r="E5333" t="str">
            <v>Slnd</v>
          </cell>
        </row>
        <row r="5334">
          <cell r="D5334" t="str">
            <v>Loyola MD</v>
          </cell>
          <cell r="E5334" t="str">
            <v>Pat</v>
          </cell>
        </row>
        <row r="5335">
          <cell r="D5335" t="str">
            <v>Southeast Missouri St.</v>
          </cell>
          <cell r="E5335" t="str">
            <v>OVC</v>
          </cell>
        </row>
        <row r="5336">
          <cell r="D5336" t="str">
            <v>Central Michigan</v>
          </cell>
          <cell r="E5336" t="str">
            <v>MAC</v>
          </cell>
        </row>
        <row r="5337">
          <cell r="D5337" t="str">
            <v>Army</v>
          </cell>
          <cell r="E5337" t="str">
            <v>Pat</v>
          </cell>
        </row>
        <row r="5338">
          <cell r="D5338" t="str">
            <v>Southeastern Louisiana</v>
          </cell>
          <cell r="E5338" t="str">
            <v>Slnd</v>
          </cell>
        </row>
        <row r="5339">
          <cell r="D5339" t="str">
            <v>Western Kentucky</v>
          </cell>
          <cell r="E5339" t="str">
            <v>CUSA</v>
          </cell>
        </row>
        <row r="5340">
          <cell r="D5340" t="str">
            <v>Stephen F. Austin</v>
          </cell>
          <cell r="E5340" t="str">
            <v>Slnd</v>
          </cell>
        </row>
        <row r="5341">
          <cell r="D5341" t="str">
            <v>Sam Houston St.</v>
          </cell>
          <cell r="E5341" t="str">
            <v>Slnd</v>
          </cell>
        </row>
        <row r="5342">
          <cell r="D5342" t="str">
            <v>Columbia</v>
          </cell>
          <cell r="E5342" t="str">
            <v>Ivy</v>
          </cell>
        </row>
        <row r="5343">
          <cell r="D5343" t="str">
            <v>Oral Roberts</v>
          </cell>
          <cell r="E5343" t="str">
            <v>Sum</v>
          </cell>
        </row>
        <row r="5344">
          <cell r="D5344" t="str">
            <v>Charlotte</v>
          </cell>
          <cell r="E5344" t="str">
            <v>CUSA</v>
          </cell>
        </row>
        <row r="5345">
          <cell r="D5345" t="str">
            <v>Illinois Chicago</v>
          </cell>
          <cell r="E5345" t="str">
            <v>Horz</v>
          </cell>
        </row>
        <row r="5346">
          <cell r="D5346" t="str">
            <v>Portland St.</v>
          </cell>
          <cell r="E5346" t="str">
            <v>BSky</v>
          </cell>
        </row>
        <row r="5347">
          <cell r="D5347" t="str">
            <v>Montana St.</v>
          </cell>
          <cell r="E5347" t="str">
            <v>BSky</v>
          </cell>
        </row>
        <row r="5348">
          <cell r="D5348" t="str">
            <v>Tulane</v>
          </cell>
          <cell r="E5348" t="str">
            <v>Amer</v>
          </cell>
        </row>
        <row r="5349">
          <cell r="D5349" t="str">
            <v>Cleveland St.</v>
          </cell>
          <cell r="E5349" t="str">
            <v>Horz</v>
          </cell>
        </row>
        <row r="5350">
          <cell r="D5350" t="str">
            <v>South Alabama</v>
          </cell>
          <cell r="E5350" t="str">
            <v>SB</v>
          </cell>
        </row>
        <row r="5351">
          <cell r="D5351" t="str">
            <v>USC Upstate</v>
          </cell>
          <cell r="E5351" t="str">
            <v>ASun</v>
          </cell>
        </row>
        <row r="5352">
          <cell r="D5352" t="str">
            <v>Little Rock</v>
          </cell>
          <cell r="E5352" t="str">
            <v>SB</v>
          </cell>
        </row>
        <row r="5353">
          <cell r="D5353" t="str">
            <v>Pacific</v>
          </cell>
          <cell r="E5353" t="str">
            <v>WCC</v>
          </cell>
        </row>
        <row r="5354">
          <cell r="D5354" t="str">
            <v>Wagner</v>
          </cell>
          <cell r="E5354" t="str">
            <v>NEC</v>
          </cell>
        </row>
        <row r="5355">
          <cell r="D5355" t="str">
            <v>UNLV</v>
          </cell>
          <cell r="E5355" t="str">
            <v>MWC</v>
          </cell>
        </row>
        <row r="5356">
          <cell r="D5356" t="str">
            <v>Bowling Green</v>
          </cell>
          <cell r="E5356" t="str">
            <v>MAC</v>
          </cell>
        </row>
        <row r="5357">
          <cell r="D5357" t="str">
            <v>Drexel</v>
          </cell>
          <cell r="E5357" t="str">
            <v>CAA</v>
          </cell>
        </row>
        <row r="5358">
          <cell r="D5358" t="str">
            <v>UTSA</v>
          </cell>
          <cell r="E5358" t="str">
            <v>CUSA</v>
          </cell>
        </row>
        <row r="5359">
          <cell r="D5359" t="str">
            <v>Kennesaw St.</v>
          </cell>
          <cell r="E5359" t="str">
            <v>ASun</v>
          </cell>
        </row>
        <row r="5360">
          <cell r="D5360" t="str">
            <v>LIU Brooklyn</v>
          </cell>
          <cell r="E5360" t="str">
            <v>NEC</v>
          </cell>
        </row>
        <row r="5361">
          <cell r="D5361" t="str">
            <v>St. Francis PA</v>
          </cell>
          <cell r="E5361" t="str">
            <v>NEC</v>
          </cell>
        </row>
        <row r="5362">
          <cell r="D5362" t="str">
            <v>North Florida</v>
          </cell>
          <cell r="E5362" t="str">
            <v>ASun</v>
          </cell>
        </row>
        <row r="5363">
          <cell r="D5363" t="str">
            <v>Niagara</v>
          </cell>
          <cell r="E5363" t="str">
            <v>MAAC</v>
          </cell>
        </row>
        <row r="5364">
          <cell r="D5364" t="str">
            <v>Tennessee Tech</v>
          </cell>
          <cell r="E5364" t="str">
            <v>OVC</v>
          </cell>
        </row>
        <row r="5365">
          <cell r="D5365" t="str">
            <v>Drake</v>
          </cell>
          <cell r="E5365" t="str">
            <v>MVC</v>
          </cell>
        </row>
        <row r="5366">
          <cell r="D5366" t="str">
            <v>Milwaukee</v>
          </cell>
          <cell r="E5366" t="str">
            <v>Horz</v>
          </cell>
        </row>
        <row r="5367">
          <cell r="D5367" t="str">
            <v>San Diego</v>
          </cell>
          <cell r="E5367" t="str">
            <v>WCC</v>
          </cell>
        </row>
        <row r="5368">
          <cell r="D5368" t="str">
            <v>Cal St. Fullerton</v>
          </cell>
          <cell r="E5368" t="str">
            <v>BW</v>
          </cell>
        </row>
        <row r="5369">
          <cell r="D5369" t="str">
            <v>Louisiana Monroe</v>
          </cell>
          <cell r="E5369" t="str">
            <v>SB</v>
          </cell>
        </row>
        <row r="5370">
          <cell r="D5370" t="str">
            <v>Cornell</v>
          </cell>
          <cell r="E5370" t="str">
            <v>Ivy</v>
          </cell>
        </row>
        <row r="5371">
          <cell r="D5371" t="str">
            <v>Oregon St.</v>
          </cell>
          <cell r="E5371" t="str">
            <v>P12</v>
          </cell>
        </row>
        <row r="5372">
          <cell r="D5372" t="str">
            <v>Seattle</v>
          </cell>
          <cell r="E5372" t="str">
            <v>WAC</v>
          </cell>
        </row>
        <row r="5373">
          <cell r="D5373" t="str">
            <v>Robert Morris</v>
          </cell>
          <cell r="E5373" t="str">
            <v>NEC</v>
          </cell>
        </row>
        <row r="5374">
          <cell r="D5374" t="str">
            <v>Fairleigh Dickinson</v>
          </cell>
          <cell r="E5374" t="str">
            <v>NEC</v>
          </cell>
        </row>
        <row r="5375">
          <cell r="D5375" t="str">
            <v>Colgate</v>
          </cell>
          <cell r="E5375" t="str">
            <v>Pat</v>
          </cell>
        </row>
        <row r="5376">
          <cell r="D5376" t="str">
            <v>Hawaii</v>
          </cell>
          <cell r="E5376" t="str">
            <v>BW</v>
          </cell>
        </row>
        <row r="5377">
          <cell r="D5377" t="str">
            <v>High Point</v>
          </cell>
          <cell r="E5377" t="str">
            <v>BSth</v>
          </cell>
        </row>
        <row r="5378">
          <cell r="D5378" t="str">
            <v>Florida Atlantic</v>
          </cell>
          <cell r="E5378" t="str">
            <v>CUSA</v>
          </cell>
        </row>
        <row r="5379">
          <cell r="D5379" t="str">
            <v>Eastern Kentucky</v>
          </cell>
          <cell r="E5379" t="str">
            <v>OVC</v>
          </cell>
        </row>
        <row r="5380">
          <cell r="D5380" t="str">
            <v>Saint Louis</v>
          </cell>
          <cell r="E5380" t="str">
            <v>A10</v>
          </cell>
        </row>
        <row r="5381">
          <cell r="D5381" t="str">
            <v>Appalachian St.</v>
          </cell>
          <cell r="E5381" t="str">
            <v>SB</v>
          </cell>
        </row>
        <row r="5382">
          <cell r="D5382" t="str">
            <v>Jacksonville</v>
          </cell>
          <cell r="E5382" t="str">
            <v>ASun</v>
          </cell>
        </row>
        <row r="5383">
          <cell r="D5383" t="str">
            <v>FIU</v>
          </cell>
          <cell r="E5383" t="str">
            <v>CUSA</v>
          </cell>
        </row>
        <row r="5384">
          <cell r="D5384" t="str">
            <v>Brown</v>
          </cell>
          <cell r="E5384" t="str">
            <v>Ivy</v>
          </cell>
        </row>
        <row r="5385">
          <cell r="D5385" t="str">
            <v>Campbell</v>
          </cell>
          <cell r="E5385" t="str">
            <v>BSth</v>
          </cell>
        </row>
        <row r="5386">
          <cell r="D5386" t="str">
            <v>Miami OH</v>
          </cell>
          <cell r="E5386" t="str">
            <v>MAC</v>
          </cell>
        </row>
        <row r="5387">
          <cell r="D5387" t="str">
            <v>Portland</v>
          </cell>
          <cell r="E5387" t="str">
            <v>WCC</v>
          </cell>
        </row>
        <row r="5388">
          <cell r="D5388" t="str">
            <v>Bryant</v>
          </cell>
          <cell r="E5388" t="str">
            <v>NEC</v>
          </cell>
        </row>
        <row r="5389">
          <cell r="D5389" t="str">
            <v>Youngstown St.</v>
          </cell>
          <cell r="E5389" t="str">
            <v>Horz</v>
          </cell>
        </row>
        <row r="5390">
          <cell r="D5390" t="str">
            <v>Northern Colorado</v>
          </cell>
          <cell r="E5390" t="str">
            <v>BSky</v>
          </cell>
        </row>
        <row r="5391">
          <cell r="D5391" t="str">
            <v>Cal St. Northridge</v>
          </cell>
          <cell r="E5391" t="str">
            <v>BW</v>
          </cell>
        </row>
        <row r="5392">
          <cell r="D5392" t="str">
            <v>Alcorn St.</v>
          </cell>
          <cell r="E5392" t="str">
            <v>SWAC</v>
          </cell>
        </row>
        <row r="5393">
          <cell r="D5393" t="str">
            <v>NJIT</v>
          </cell>
          <cell r="E5393" t="str">
            <v>ASun</v>
          </cell>
        </row>
        <row r="5394">
          <cell r="D5394" t="str">
            <v>Manhattan</v>
          </cell>
          <cell r="E5394" t="str">
            <v>MAAC</v>
          </cell>
        </row>
        <row r="5395">
          <cell r="D5395" t="str">
            <v>The Citadel</v>
          </cell>
          <cell r="E5395" t="str">
            <v>SC</v>
          </cell>
        </row>
        <row r="5396">
          <cell r="D5396" t="str">
            <v>Austin Peay</v>
          </cell>
          <cell r="E5396" t="str">
            <v>OVC</v>
          </cell>
        </row>
        <row r="5397">
          <cell r="D5397" t="str">
            <v>Delaware</v>
          </cell>
          <cell r="E5397" t="str">
            <v>CAA</v>
          </cell>
        </row>
        <row r="5398">
          <cell r="D5398" t="str">
            <v>Sacramento St.</v>
          </cell>
          <cell r="E5398" t="str">
            <v>BSky</v>
          </cell>
        </row>
        <row r="5399">
          <cell r="D5399" t="str">
            <v>South Florida</v>
          </cell>
          <cell r="E5399" t="str">
            <v>Amer</v>
          </cell>
        </row>
        <row r="5400">
          <cell r="D5400" t="str">
            <v>Northwestern St.</v>
          </cell>
          <cell r="E5400" t="str">
            <v>Slnd</v>
          </cell>
        </row>
        <row r="5401">
          <cell r="D5401" t="str">
            <v>Quinnipiac</v>
          </cell>
          <cell r="E5401" t="str">
            <v>MAAC</v>
          </cell>
        </row>
        <row r="5402">
          <cell r="D5402" t="str">
            <v>UMass Lowell</v>
          </cell>
          <cell r="E5402" t="str">
            <v>AE</v>
          </cell>
        </row>
        <row r="5403">
          <cell r="D5403" t="str">
            <v>Radford</v>
          </cell>
          <cell r="E5403" t="str">
            <v>BSth</v>
          </cell>
        </row>
        <row r="5404">
          <cell r="D5404" t="str">
            <v>Western Illinois</v>
          </cell>
          <cell r="E5404" t="str">
            <v>Sum</v>
          </cell>
        </row>
        <row r="5405">
          <cell r="D5405" t="str">
            <v>Abilene Christian</v>
          </cell>
          <cell r="E5405" t="str">
            <v>Slnd</v>
          </cell>
        </row>
        <row r="5406">
          <cell r="D5406" t="str">
            <v>Norfolk St.</v>
          </cell>
          <cell r="E5406" t="str">
            <v>MEAC</v>
          </cell>
        </row>
        <row r="5407">
          <cell r="D5407" t="str">
            <v>UT Rio Grande Valley</v>
          </cell>
          <cell r="E5407" t="str">
            <v>WAC</v>
          </cell>
        </row>
        <row r="5408">
          <cell r="D5408" t="str">
            <v>Sacred Heart</v>
          </cell>
          <cell r="E5408" t="str">
            <v>NEC</v>
          </cell>
        </row>
        <row r="5409">
          <cell r="D5409" t="str">
            <v>Detroit</v>
          </cell>
          <cell r="E5409" t="str">
            <v>Horz</v>
          </cell>
        </row>
        <row r="5410">
          <cell r="D5410" t="str">
            <v>Pepperdine</v>
          </cell>
          <cell r="E5410" t="str">
            <v>WCC</v>
          </cell>
        </row>
        <row r="5411">
          <cell r="D5411" t="str">
            <v>Incarnate Word</v>
          </cell>
          <cell r="E5411" t="str">
            <v>Slnd</v>
          </cell>
        </row>
        <row r="5412">
          <cell r="D5412" t="str">
            <v>Dartmouth</v>
          </cell>
          <cell r="E5412" t="str">
            <v>Ivy</v>
          </cell>
        </row>
        <row r="5413">
          <cell r="D5413" t="str">
            <v>Cal Poly</v>
          </cell>
          <cell r="E5413" t="str">
            <v>BW</v>
          </cell>
        </row>
        <row r="5414">
          <cell r="D5414" t="str">
            <v>American</v>
          </cell>
          <cell r="E5414" t="str">
            <v>Pat</v>
          </cell>
        </row>
        <row r="5415">
          <cell r="D5415" t="str">
            <v>Central Arkansas</v>
          </cell>
          <cell r="E5415" t="str">
            <v>Slnd</v>
          </cell>
        </row>
        <row r="5416">
          <cell r="D5416" t="str">
            <v>Charleston Southern</v>
          </cell>
          <cell r="E5416" t="str">
            <v>BSth</v>
          </cell>
        </row>
        <row r="5417">
          <cell r="D5417" t="str">
            <v>Hampton</v>
          </cell>
          <cell r="E5417" t="str">
            <v>MEAC</v>
          </cell>
        </row>
        <row r="5418">
          <cell r="D5418" t="str">
            <v>UC Riverside</v>
          </cell>
          <cell r="E5418" t="str">
            <v>BW</v>
          </cell>
        </row>
        <row r="5419">
          <cell r="D5419" t="str">
            <v>Marist</v>
          </cell>
          <cell r="E5419" t="str">
            <v>MAAC</v>
          </cell>
        </row>
        <row r="5420">
          <cell r="D5420" t="str">
            <v>Prairie View A&amp;M</v>
          </cell>
          <cell r="E5420" t="str">
            <v>SWAC</v>
          </cell>
        </row>
        <row r="5421">
          <cell r="D5421" t="str">
            <v>Binghamton</v>
          </cell>
          <cell r="E5421" t="str">
            <v>AE</v>
          </cell>
        </row>
        <row r="5422">
          <cell r="D5422" t="str">
            <v>Nicholls St.</v>
          </cell>
          <cell r="E5422" t="str">
            <v>Slnd</v>
          </cell>
        </row>
        <row r="5423">
          <cell r="D5423" t="str">
            <v>McNeese St.</v>
          </cell>
          <cell r="E5423" t="str">
            <v>Slnd</v>
          </cell>
        </row>
        <row r="5424">
          <cell r="D5424" t="str">
            <v>Savannah St.</v>
          </cell>
          <cell r="E5424" t="str">
            <v>MEAC</v>
          </cell>
        </row>
        <row r="5425">
          <cell r="D5425" t="str">
            <v>SIU Edwardsville</v>
          </cell>
          <cell r="E5425" t="str">
            <v>OVC</v>
          </cell>
        </row>
        <row r="5426">
          <cell r="D5426" t="str">
            <v>Stetson</v>
          </cell>
          <cell r="E5426" t="str">
            <v>ASun</v>
          </cell>
        </row>
        <row r="5427">
          <cell r="D5427" t="str">
            <v>North Texas</v>
          </cell>
          <cell r="E5427" t="str">
            <v>CUSA</v>
          </cell>
        </row>
        <row r="5428">
          <cell r="D5428" t="str">
            <v>Maryland Eastern Shore</v>
          </cell>
          <cell r="E5428" t="str">
            <v>MEAC</v>
          </cell>
        </row>
        <row r="5429">
          <cell r="D5429" t="str">
            <v>Western Carolina</v>
          </cell>
          <cell r="E5429" t="str">
            <v>SC</v>
          </cell>
        </row>
        <row r="5430">
          <cell r="D5430" t="str">
            <v>Northern Arizona</v>
          </cell>
          <cell r="E5430" t="str">
            <v>BSky</v>
          </cell>
        </row>
        <row r="5431">
          <cell r="D5431" t="str">
            <v>Morgan St.</v>
          </cell>
          <cell r="E5431" t="str">
            <v>MEAC</v>
          </cell>
        </row>
        <row r="5432">
          <cell r="D5432" t="str">
            <v>Southern Miss</v>
          </cell>
          <cell r="E5432" t="str">
            <v>CUSA</v>
          </cell>
        </row>
        <row r="5433">
          <cell r="D5433" t="str">
            <v>Southern</v>
          </cell>
          <cell r="E5433" t="str">
            <v>SWAC</v>
          </cell>
        </row>
        <row r="5434">
          <cell r="D5434" t="str">
            <v>Grambling St.</v>
          </cell>
          <cell r="E5434" t="str">
            <v>SWAC</v>
          </cell>
        </row>
        <row r="5435">
          <cell r="D5435" t="str">
            <v>VMI</v>
          </cell>
          <cell r="E5435" t="str">
            <v>SC</v>
          </cell>
        </row>
        <row r="5436">
          <cell r="D5436" t="str">
            <v>Jackson St.</v>
          </cell>
          <cell r="E5436" t="str">
            <v>SWAC</v>
          </cell>
        </row>
        <row r="5437">
          <cell r="D5437" t="str">
            <v>Lafayette</v>
          </cell>
          <cell r="E5437" t="str">
            <v>Pat</v>
          </cell>
        </row>
        <row r="5438">
          <cell r="D5438" t="str">
            <v>UC Santa Barbara</v>
          </cell>
          <cell r="E5438" t="str">
            <v>BW</v>
          </cell>
        </row>
        <row r="5439">
          <cell r="D5439" t="str">
            <v>Idaho St.</v>
          </cell>
          <cell r="E5439" t="str">
            <v>BSky</v>
          </cell>
        </row>
        <row r="5440">
          <cell r="D5440" t="str">
            <v>Southern Utah</v>
          </cell>
          <cell r="E5440" t="str">
            <v>BSky</v>
          </cell>
        </row>
        <row r="5441">
          <cell r="D5441" t="str">
            <v>Hartford</v>
          </cell>
          <cell r="E5441" t="str">
            <v>AE</v>
          </cell>
        </row>
        <row r="5442">
          <cell r="D5442" t="str">
            <v>Chicago St.</v>
          </cell>
          <cell r="E5442" t="str">
            <v>WAC</v>
          </cell>
        </row>
        <row r="5443">
          <cell r="D5443" t="str">
            <v>South Carolina St.</v>
          </cell>
          <cell r="E5443" t="str">
            <v>MEAC</v>
          </cell>
        </row>
        <row r="5444">
          <cell r="D5444" t="str">
            <v>Maine</v>
          </cell>
          <cell r="E5444" t="str">
            <v>AE</v>
          </cell>
        </row>
        <row r="5445">
          <cell r="D5445" t="str">
            <v>Howard</v>
          </cell>
          <cell r="E5445" t="str">
            <v>MEAC</v>
          </cell>
        </row>
        <row r="5446">
          <cell r="D5446" t="str">
            <v>Delaware St.</v>
          </cell>
          <cell r="E5446" t="str">
            <v>MEAC</v>
          </cell>
        </row>
        <row r="5447">
          <cell r="D5447" t="str">
            <v>Bethune Cookman</v>
          </cell>
          <cell r="E5447" t="str">
            <v>MEAC</v>
          </cell>
        </row>
        <row r="5448">
          <cell r="D5448" t="str">
            <v>Central Connecticut</v>
          </cell>
          <cell r="E5448" t="str">
            <v>NEC</v>
          </cell>
        </row>
        <row r="5449">
          <cell r="D5449" t="str">
            <v>Alabama St.</v>
          </cell>
          <cell r="E5449" t="str">
            <v>SWAC</v>
          </cell>
        </row>
        <row r="5450">
          <cell r="D5450" t="str">
            <v>Coppin St.</v>
          </cell>
          <cell r="E5450" t="str">
            <v>MEAC</v>
          </cell>
        </row>
        <row r="5451">
          <cell r="D5451" t="str">
            <v>Mississippi Valley St.</v>
          </cell>
          <cell r="E5451" t="str">
            <v>SWAC</v>
          </cell>
        </row>
        <row r="5452">
          <cell r="D5452" t="str">
            <v>Florida A&amp;M</v>
          </cell>
          <cell r="E5452" t="str">
            <v>MEAC</v>
          </cell>
        </row>
        <row r="5453">
          <cell r="D5453" t="str">
            <v>St. Francis NY</v>
          </cell>
          <cell r="E5453" t="str">
            <v>NEC</v>
          </cell>
        </row>
        <row r="5454">
          <cell r="D5454" t="str">
            <v>Longwood</v>
          </cell>
          <cell r="E5454" t="str">
            <v>BSth</v>
          </cell>
        </row>
        <row r="5455">
          <cell r="D5455" t="str">
            <v>Arkansas Pine Bluff</v>
          </cell>
          <cell r="E5455" t="str">
            <v>SWAC</v>
          </cell>
        </row>
        <row r="5456">
          <cell r="D5456" t="str">
            <v>North Carolina A&amp;T</v>
          </cell>
          <cell r="E5456" t="str">
            <v>MEAC</v>
          </cell>
        </row>
        <row r="5457">
          <cell r="D5457" t="str">
            <v>Presbyterian</v>
          </cell>
          <cell r="E5457" t="str">
            <v>BSth</v>
          </cell>
        </row>
        <row r="5458">
          <cell r="D5458" t="str">
            <v>Alabama A&amp;M</v>
          </cell>
          <cell r="E5458" t="str">
            <v>SWAC</v>
          </cell>
        </row>
        <row r="5459">
          <cell r="D5459" t="str">
            <v>Villanova</v>
          </cell>
          <cell r="E5459" t="str">
            <v>BE</v>
          </cell>
        </row>
        <row r="5460">
          <cell r="D5460" t="str">
            <v>Virginia</v>
          </cell>
          <cell r="E5460" t="str">
            <v>ACC</v>
          </cell>
        </row>
        <row r="5461">
          <cell r="D5461" t="str">
            <v>Duke</v>
          </cell>
          <cell r="E5461" t="str">
            <v>ACC</v>
          </cell>
        </row>
        <row r="5462">
          <cell r="D5462" t="str">
            <v>Cincinnati</v>
          </cell>
          <cell r="E5462" t="str">
            <v>Amer</v>
          </cell>
        </row>
        <row r="5463">
          <cell r="D5463" t="str">
            <v>Purdue</v>
          </cell>
          <cell r="E5463" t="str">
            <v>B10</v>
          </cell>
        </row>
        <row r="5464">
          <cell r="D5464" t="str">
            <v>Michigan St.</v>
          </cell>
          <cell r="E5464" t="str">
            <v>B10</v>
          </cell>
        </row>
        <row r="5465">
          <cell r="D5465" t="str">
            <v>Michigan</v>
          </cell>
          <cell r="E5465" t="str">
            <v>B10</v>
          </cell>
        </row>
        <row r="5466">
          <cell r="D5466" t="str">
            <v>North Carolina</v>
          </cell>
          <cell r="E5466" t="str">
            <v>ACC</v>
          </cell>
        </row>
        <row r="5467">
          <cell r="D5467" t="str">
            <v>Kansas</v>
          </cell>
          <cell r="E5467" t="str">
            <v>B12</v>
          </cell>
        </row>
        <row r="5468">
          <cell r="D5468" t="str">
            <v>Gonzaga</v>
          </cell>
          <cell r="E5468" t="str">
            <v>WCC</v>
          </cell>
        </row>
        <row r="5469">
          <cell r="D5469" t="str">
            <v>Texas Tech</v>
          </cell>
          <cell r="E5469" t="str">
            <v>B12</v>
          </cell>
        </row>
        <row r="5470">
          <cell r="D5470" t="str">
            <v>West Virginia</v>
          </cell>
          <cell r="E5470" t="str">
            <v>B12</v>
          </cell>
        </row>
        <row r="5471">
          <cell r="D5471" t="str">
            <v>Tennessee</v>
          </cell>
          <cell r="E5471" t="str">
            <v>SEC</v>
          </cell>
        </row>
        <row r="5472">
          <cell r="D5472" t="str">
            <v>Clemson</v>
          </cell>
          <cell r="E5472" t="str">
            <v>ACC</v>
          </cell>
        </row>
        <row r="5473">
          <cell r="D5473" t="str">
            <v>Xavier</v>
          </cell>
          <cell r="E5473" t="str">
            <v>BE</v>
          </cell>
        </row>
        <row r="5474">
          <cell r="D5474" t="str">
            <v>Ohio St.</v>
          </cell>
          <cell r="E5474" t="str">
            <v>B10</v>
          </cell>
        </row>
        <row r="5475">
          <cell r="D5475" t="str">
            <v>Kentucky</v>
          </cell>
          <cell r="E5475" t="str">
            <v>SEC</v>
          </cell>
        </row>
        <row r="5476">
          <cell r="D5476" t="str">
            <v>Houston</v>
          </cell>
          <cell r="E5476" t="str">
            <v>Amer</v>
          </cell>
        </row>
        <row r="5477">
          <cell r="D5477" t="str">
            <v>Penn St.</v>
          </cell>
          <cell r="E5477" t="str">
            <v>B10</v>
          </cell>
        </row>
        <row r="5478">
          <cell r="D5478" t="str">
            <v>Butler</v>
          </cell>
          <cell r="E5478" t="str">
            <v>BE</v>
          </cell>
        </row>
        <row r="5479">
          <cell r="D5479" t="str">
            <v>Wichita St.</v>
          </cell>
          <cell r="E5479" t="str">
            <v>Amer</v>
          </cell>
        </row>
        <row r="5480">
          <cell r="D5480" t="str">
            <v>Florida</v>
          </cell>
          <cell r="E5480" t="str">
            <v>SEC</v>
          </cell>
        </row>
        <row r="5481">
          <cell r="D5481" t="str">
            <v>Auburn</v>
          </cell>
          <cell r="E5481" t="str">
            <v>SEC</v>
          </cell>
        </row>
        <row r="5482">
          <cell r="D5482" t="str">
            <v>TCU</v>
          </cell>
          <cell r="E5482" t="str">
            <v>B12</v>
          </cell>
        </row>
        <row r="5483">
          <cell r="D5483" t="str">
            <v>Nevada</v>
          </cell>
          <cell r="E5483" t="str">
            <v>MWC</v>
          </cell>
        </row>
        <row r="5484">
          <cell r="D5484" t="str">
            <v>Seton Hall</v>
          </cell>
          <cell r="E5484" t="str">
            <v>BE</v>
          </cell>
        </row>
        <row r="5485">
          <cell r="D5485" t="str">
            <v>Florida St.</v>
          </cell>
          <cell r="E5485" t="str">
            <v>ACC</v>
          </cell>
        </row>
        <row r="5486">
          <cell r="D5486" t="str">
            <v>Arizona</v>
          </cell>
          <cell r="E5486" t="str">
            <v>P12</v>
          </cell>
        </row>
        <row r="5487">
          <cell r="D5487" t="str">
            <v>Texas A&amp;M</v>
          </cell>
          <cell r="E5487" t="str">
            <v>SEC</v>
          </cell>
        </row>
        <row r="5488">
          <cell r="D5488" t="str">
            <v>Creighton</v>
          </cell>
          <cell r="E5488" t="str">
            <v>BE</v>
          </cell>
        </row>
        <row r="5489">
          <cell r="D5489" t="str">
            <v>Loyola Chicago</v>
          </cell>
          <cell r="E5489" t="str">
            <v>MVC</v>
          </cell>
        </row>
        <row r="5490">
          <cell r="D5490" t="str">
            <v>Saint Mary's</v>
          </cell>
          <cell r="E5490" t="str">
            <v>WCC</v>
          </cell>
        </row>
        <row r="5491">
          <cell r="D5491" t="str">
            <v>Virginia Tech</v>
          </cell>
          <cell r="E5491" t="str">
            <v>ACC</v>
          </cell>
        </row>
        <row r="5492">
          <cell r="D5492" t="str">
            <v>Baylor</v>
          </cell>
          <cell r="E5492" t="str">
            <v>B12</v>
          </cell>
        </row>
        <row r="5493">
          <cell r="D5493" t="str">
            <v>Notre Dame</v>
          </cell>
          <cell r="E5493" t="str">
            <v>ACC</v>
          </cell>
        </row>
        <row r="5494">
          <cell r="D5494" t="str">
            <v>Texas</v>
          </cell>
          <cell r="E5494" t="str">
            <v>B12</v>
          </cell>
        </row>
        <row r="5495">
          <cell r="D5495" t="str">
            <v>Miami FL</v>
          </cell>
          <cell r="E5495" t="str">
            <v>ACC</v>
          </cell>
        </row>
        <row r="5496">
          <cell r="D5496" t="str">
            <v>Louisville</v>
          </cell>
          <cell r="E5496" t="str">
            <v>ACC</v>
          </cell>
        </row>
        <row r="5497">
          <cell r="D5497" t="str">
            <v>Maryland</v>
          </cell>
          <cell r="E5497" t="str">
            <v>B10</v>
          </cell>
        </row>
        <row r="5498">
          <cell r="D5498" t="str">
            <v>Missouri</v>
          </cell>
          <cell r="E5498" t="str">
            <v>SEC</v>
          </cell>
        </row>
        <row r="5499">
          <cell r="D5499" t="str">
            <v>Syracuse</v>
          </cell>
          <cell r="E5499" t="str">
            <v>ACC</v>
          </cell>
        </row>
        <row r="5500">
          <cell r="D5500" t="str">
            <v>Kansas St.</v>
          </cell>
          <cell r="E5500" t="str">
            <v>B12</v>
          </cell>
        </row>
        <row r="5501">
          <cell r="D5501" t="str">
            <v>Davidson</v>
          </cell>
          <cell r="E5501" t="str">
            <v>A10</v>
          </cell>
        </row>
        <row r="5502">
          <cell r="D5502" t="str">
            <v>Arkansas</v>
          </cell>
          <cell r="E5502" t="str">
            <v>SEC</v>
          </cell>
        </row>
        <row r="5503">
          <cell r="D5503" t="str">
            <v>Middle Tennessee</v>
          </cell>
          <cell r="E5503" t="str">
            <v>CUSA</v>
          </cell>
        </row>
        <row r="5504">
          <cell r="D5504" t="str">
            <v>North Carolina St.</v>
          </cell>
          <cell r="E5504" t="str">
            <v>ACC</v>
          </cell>
        </row>
        <row r="5505">
          <cell r="D5505" t="str">
            <v>Western Kentucky</v>
          </cell>
          <cell r="E5505" t="str">
            <v>CUSA</v>
          </cell>
        </row>
        <row r="5506">
          <cell r="D5506" t="str">
            <v>Oklahoma</v>
          </cell>
          <cell r="E5506" t="str">
            <v>B12</v>
          </cell>
        </row>
        <row r="5507">
          <cell r="D5507" t="str">
            <v>Arizona St.</v>
          </cell>
          <cell r="E5507" t="str">
            <v>P12</v>
          </cell>
        </row>
        <row r="5508">
          <cell r="D5508" t="str">
            <v>San Diego St.</v>
          </cell>
          <cell r="E5508" t="str">
            <v>MWC</v>
          </cell>
        </row>
        <row r="5509">
          <cell r="D5509" t="str">
            <v>USC</v>
          </cell>
          <cell r="E5509" t="str">
            <v>P12</v>
          </cell>
        </row>
        <row r="5510">
          <cell r="D5510" t="str">
            <v>Rhode Island</v>
          </cell>
          <cell r="E5510" t="str">
            <v>A10</v>
          </cell>
        </row>
        <row r="5511">
          <cell r="D5511" t="str">
            <v>Marquette</v>
          </cell>
          <cell r="E5511" t="str">
            <v>BE</v>
          </cell>
        </row>
        <row r="5512">
          <cell r="D5512" t="str">
            <v>Mississippi St.</v>
          </cell>
          <cell r="E5512" t="str">
            <v>SEC</v>
          </cell>
        </row>
        <row r="5513">
          <cell r="D5513" t="str">
            <v>Nebraska</v>
          </cell>
          <cell r="E5513" t="str">
            <v>B10</v>
          </cell>
        </row>
        <row r="5514">
          <cell r="D5514" t="str">
            <v>UCLA</v>
          </cell>
          <cell r="E5514" t="str">
            <v>P12</v>
          </cell>
        </row>
        <row r="5515">
          <cell r="D5515" t="str">
            <v>Alabama</v>
          </cell>
          <cell r="E5515" t="str">
            <v>SEC</v>
          </cell>
        </row>
        <row r="5516">
          <cell r="D5516" t="str">
            <v>Utah</v>
          </cell>
          <cell r="E5516" t="str">
            <v>P12</v>
          </cell>
        </row>
        <row r="5517">
          <cell r="D5517" t="str">
            <v>Oklahoma St.</v>
          </cell>
          <cell r="E5517" t="str">
            <v>B12</v>
          </cell>
        </row>
        <row r="5518">
          <cell r="D5518" t="str">
            <v>New Mexico St.</v>
          </cell>
          <cell r="E5518" t="str">
            <v>WAC</v>
          </cell>
        </row>
        <row r="5519">
          <cell r="D5519" t="str">
            <v>Boise St.</v>
          </cell>
          <cell r="E5519" t="str">
            <v>MWC</v>
          </cell>
        </row>
        <row r="5520">
          <cell r="D5520" t="str">
            <v>Murray St.</v>
          </cell>
          <cell r="E5520" t="str">
            <v>OVC</v>
          </cell>
        </row>
        <row r="5521">
          <cell r="D5521" t="str">
            <v>Providence</v>
          </cell>
          <cell r="E5521" t="str">
            <v>BE</v>
          </cell>
        </row>
        <row r="5522">
          <cell r="D5522" t="str">
            <v>Old Dominion</v>
          </cell>
          <cell r="E5522" t="str">
            <v>CUSA</v>
          </cell>
        </row>
        <row r="5523">
          <cell r="D5523" t="str">
            <v>Georgia</v>
          </cell>
          <cell r="E5523" t="str">
            <v>SEC</v>
          </cell>
        </row>
        <row r="5524">
          <cell r="D5524" t="str">
            <v>LSU</v>
          </cell>
          <cell r="E5524" t="str">
            <v>SEC</v>
          </cell>
        </row>
        <row r="5525">
          <cell r="D5525" t="str">
            <v>Buffalo</v>
          </cell>
          <cell r="E5525" t="str">
            <v>MAC</v>
          </cell>
        </row>
        <row r="5526">
          <cell r="D5526" t="str">
            <v>St. Bonaventure</v>
          </cell>
          <cell r="E5526" t="str">
            <v>A10</v>
          </cell>
        </row>
        <row r="5527">
          <cell r="D5527" t="str">
            <v>Louisiana Lafayette</v>
          </cell>
          <cell r="E5527" t="str">
            <v>SB</v>
          </cell>
        </row>
        <row r="5528">
          <cell r="D5528" t="str">
            <v>Wisconsin</v>
          </cell>
          <cell r="E5528" t="str">
            <v>B10</v>
          </cell>
        </row>
        <row r="5529">
          <cell r="D5529" t="str">
            <v>Indiana</v>
          </cell>
          <cell r="E5529" t="str">
            <v>B10</v>
          </cell>
        </row>
        <row r="5530">
          <cell r="D5530" t="str">
            <v>Montana</v>
          </cell>
          <cell r="E5530" t="str">
            <v>BSky</v>
          </cell>
        </row>
        <row r="5531">
          <cell r="D5531" t="str">
            <v>BYU</v>
          </cell>
          <cell r="E5531" t="str">
            <v>WCC</v>
          </cell>
        </row>
        <row r="5532">
          <cell r="D5532" t="str">
            <v>St. John's</v>
          </cell>
          <cell r="E5532" t="str">
            <v>BE</v>
          </cell>
        </row>
        <row r="5533">
          <cell r="D5533" t="str">
            <v>Oregon</v>
          </cell>
          <cell r="E5533" t="str">
            <v>P12</v>
          </cell>
        </row>
        <row r="5534">
          <cell r="D5534" t="str">
            <v>Vermont</v>
          </cell>
          <cell r="E5534" t="str">
            <v>AE</v>
          </cell>
        </row>
        <row r="5535">
          <cell r="D5535" t="str">
            <v>Boston College</v>
          </cell>
          <cell r="E5535" t="str">
            <v>ACC</v>
          </cell>
        </row>
        <row r="5536">
          <cell r="D5536" t="str">
            <v>South Dakota St.</v>
          </cell>
          <cell r="E5536" t="str">
            <v>Sum</v>
          </cell>
        </row>
        <row r="5537">
          <cell r="D5537" t="str">
            <v>Fresno St.</v>
          </cell>
          <cell r="E5537" t="str">
            <v>MWC</v>
          </cell>
        </row>
        <row r="5538">
          <cell r="D5538" t="str">
            <v>South Carolina</v>
          </cell>
          <cell r="E5538" t="str">
            <v>SEC</v>
          </cell>
        </row>
        <row r="5539">
          <cell r="D5539" t="str">
            <v>South Dakota</v>
          </cell>
          <cell r="E5539" t="str">
            <v>Sum</v>
          </cell>
        </row>
        <row r="5540">
          <cell r="D5540" t="str">
            <v>UNC Greensboro</v>
          </cell>
          <cell r="E5540" t="str">
            <v>SC</v>
          </cell>
        </row>
        <row r="5541">
          <cell r="D5541" t="str">
            <v>Belmont</v>
          </cell>
          <cell r="E5541" t="str">
            <v>OVC</v>
          </cell>
        </row>
        <row r="5542">
          <cell r="D5542" t="str">
            <v>SMU</v>
          </cell>
          <cell r="E5542" t="str">
            <v>Amer</v>
          </cell>
        </row>
        <row r="5543">
          <cell r="D5543" t="str">
            <v>Northwestern</v>
          </cell>
          <cell r="E5543" t="str">
            <v>B10</v>
          </cell>
        </row>
        <row r="5544">
          <cell r="D5544" t="str">
            <v>Temple</v>
          </cell>
          <cell r="E5544" t="str">
            <v>Amer</v>
          </cell>
        </row>
        <row r="5545">
          <cell r="D5545" t="str">
            <v>Stanford</v>
          </cell>
          <cell r="E5545" t="str">
            <v>P12</v>
          </cell>
        </row>
        <row r="5546">
          <cell r="D5546" t="str">
            <v>Iowa</v>
          </cell>
          <cell r="E5546" t="str">
            <v>B10</v>
          </cell>
        </row>
        <row r="5547">
          <cell r="D5547" t="str">
            <v>Wake Forest</v>
          </cell>
          <cell r="E5547" t="str">
            <v>ACC</v>
          </cell>
        </row>
        <row r="5548">
          <cell r="D5548" t="str">
            <v>Northern Kentucky</v>
          </cell>
          <cell r="E5548" t="str">
            <v>Horz</v>
          </cell>
        </row>
        <row r="5549">
          <cell r="D5549" t="str">
            <v>Vanderbilt</v>
          </cell>
          <cell r="E5549" t="str">
            <v>SEC</v>
          </cell>
        </row>
        <row r="5550">
          <cell r="D5550" t="str">
            <v>Utah Valley</v>
          </cell>
          <cell r="E5550" t="str">
            <v>WAC</v>
          </cell>
        </row>
        <row r="5551">
          <cell r="D5551" t="str">
            <v>East Tennessee St.</v>
          </cell>
          <cell r="E5551" t="str">
            <v>SC</v>
          </cell>
        </row>
        <row r="5552">
          <cell r="D5552" t="str">
            <v>Georgetown</v>
          </cell>
          <cell r="E5552" t="str">
            <v>BE</v>
          </cell>
        </row>
        <row r="5553">
          <cell r="D5553" t="str">
            <v>Furman</v>
          </cell>
          <cell r="E5553" t="str">
            <v>SC</v>
          </cell>
        </row>
        <row r="5554">
          <cell r="D5554" t="str">
            <v>Northeastern</v>
          </cell>
          <cell r="E5554" t="str">
            <v>CAA</v>
          </cell>
        </row>
        <row r="5555">
          <cell r="D5555" t="str">
            <v>Bucknell</v>
          </cell>
          <cell r="E5555" t="str">
            <v>Pat</v>
          </cell>
        </row>
        <row r="5556">
          <cell r="D5556" t="str">
            <v>Washington</v>
          </cell>
          <cell r="E5556" t="str">
            <v>P12</v>
          </cell>
        </row>
        <row r="5557">
          <cell r="D5557" t="str">
            <v>DePaul</v>
          </cell>
          <cell r="E5557" t="str">
            <v>BE</v>
          </cell>
        </row>
        <row r="5558">
          <cell r="D5558" t="str">
            <v>Oregon St.</v>
          </cell>
          <cell r="E5558" t="str">
            <v>P12</v>
          </cell>
        </row>
        <row r="5559">
          <cell r="D5559" t="str">
            <v>Georgia St.</v>
          </cell>
          <cell r="E5559" t="str">
            <v>SB</v>
          </cell>
        </row>
        <row r="5560">
          <cell r="D5560" t="str">
            <v>Illinois</v>
          </cell>
          <cell r="E5560" t="str">
            <v>B10</v>
          </cell>
        </row>
        <row r="5561">
          <cell r="D5561" t="str">
            <v>Iowa St.</v>
          </cell>
          <cell r="E5561" t="str">
            <v>B12</v>
          </cell>
        </row>
        <row r="5562">
          <cell r="D5562" t="str">
            <v>Northern Colorado</v>
          </cell>
          <cell r="E5562" t="str">
            <v>BSky</v>
          </cell>
        </row>
        <row r="5563">
          <cell r="D5563" t="str">
            <v>Marshall</v>
          </cell>
          <cell r="E5563" t="str">
            <v>CUSA</v>
          </cell>
        </row>
        <row r="5564">
          <cell r="D5564" t="str">
            <v>New Mexico</v>
          </cell>
          <cell r="E5564" t="str">
            <v>MWC</v>
          </cell>
        </row>
        <row r="5565">
          <cell r="D5565" t="str">
            <v>UNLV</v>
          </cell>
          <cell r="E5565" t="str">
            <v>MWC</v>
          </cell>
        </row>
        <row r="5566">
          <cell r="D5566" t="str">
            <v>Mississippi</v>
          </cell>
          <cell r="E5566" t="str">
            <v>SEC</v>
          </cell>
        </row>
        <row r="5567">
          <cell r="D5567" t="str">
            <v>UAB</v>
          </cell>
          <cell r="E5567" t="str">
            <v>CUSA</v>
          </cell>
        </row>
        <row r="5568">
          <cell r="D5568" t="str">
            <v>Tulsa</v>
          </cell>
          <cell r="E5568" t="str">
            <v>Amer</v>
          </cell>
        </row>
        <row r="5569">
          <cell r="D5569" t="str">
            <v>UCF</v>
          </cell>
          <cell r="E5569" t="str">
            <v>Amer</v>
          </cell>
        </row>
        <row r="5570">
          <cell r="D5570" t="str">
            <v>Stephen F. Austin</v>
          </cell>
          <cell r="E5570" t="str">
            <v>Slnd</v>
          </cell>
        </row>
        <row r="5571">
          <cell r="D5571" t="str">
            <v>Toledo</v>
          </cell>
          <cell r="E5571" t="str">
            <v>MAC</v>
          </cell>
        </row>
        <row r="5572">
          <cell r="D5572" t="str">
            <v>Colorado</v>
          </cell>
          <cell r="E5572" t="str">
            <v>P12</v>
          </cell>
        </row>
        <row r="5573">
          <cell r="D5573" t="str">
            <v>College of Charleston</v>
          </cell>
          <cell r="E5573" t="str">
            <v>CAA</v>
          </cell>
        </row>
        <row r="5574">
          <cell r="D5574" t="str">
            <v>Saint Joseph's</v>
          </cell>
          <cell r="E5574" t="str">
            <v>A10</v>
          </cell>
        </row>
        <row r="5575">
          <cell r="D5575" t="str">
            <v>Minnesota</v>
          </cell>
          <cell r="E5575" t="str">
            <v>B10</v>
          </cell>
        </row>
        <row r="5576">
          <cell r="D5576" t="str">
            <v>Wyoming</v>
          </cell>
          <cell r="E5576" t="str">
            <v>MWC</v>
          </cell>
        </row>
        <row r="5577">
          <cell r="D5577" t="str">
            <v>Georgia Tech</v>
          </cell>
          <cell r="E5577" t="str">
            <v>ACC</v>
          </cell>
        </row>
        <row r="5578">
          <cell r="D5578" t="str">
            <v>Missouri St.</v>
          </cell>
          <cell r="E5578" t="str">
            <v>MVC</v>
          </cell>
        </row>
        <row r="5579">
          <cell r="D5579" t="str">
            <v>Grand Canyon</v>
          </cell>
          <cell r="E5579" t="str">
            <v>WAC</v>
          </cell>
        </row>
        <row r="5580">
          <cell r="D5580" t="str">
            <v>Northern Iowa</v>
          </cell>
          <cell r="E5580" t="str">
            <v>MVC</v>
          </cell>
        </row>
        <row r="5581">
          <cell r="D5581" t="str">
            <v>UC Santa Barbara</v>
          </cell>
          <cell r="E5581" t="str">
            <v>BW</v>
          </cell>
        </row>
        <row r="5582">
          <cell r="D5582" t="str">
            <v>Bradley</v>
          </cell>
          <cell r="E5582" t="str">
            <v>MVC</v>
          </cell>
        </row>
        <row r="5583">
          <cell r="D5583" t="str">
            <v>Penn</v>
          </cell>
          <cell r="E5583" t="str">
            <v>Ivy</v>
          </cell>
        </row>
        <row r="5584">
          <cell r="D5584" t="str">
            <v>Idaho</v>
          </cell>
          <cell r="E5584" t="str">
            <v>BSky</v>
          </cell>
        </row>
        <row r="5585">
          <cell r="D5585" t="str">
            <v>Florida Gulf Coast</v>
          </cell>
          <cell r="E5585" t="str">
            <v>ASun</v>
          </cell>
        </row>
        <row r="5586">
          <cell r="D5586" t="str">
            <v>UT Arlington</v>
          </cell>
          <cell r="E5586" t="str">
            <v>SB</v>
          </cell>
        </row>
        <row r="5587">
          <cell r="D5587" t="str">
            <v>UC Davis</v>
          </cell>
          <cell r="E5587" t="str">
            <v>BW</v>
          </cell>
        </row>
        <row r="5588">
          <cell r="D5588" t="str">
            <v>Rutgers</v>
          </cell>
          <cell r="E5588" t="str">
            <v>B10</v>
          </cell>
        </row>
        <row r="5589">
          <cell r="D5589" t="str">
            <v>Canisius</v>
          </cell>
          <cell r="E5589" t="str">
            <v>MAAC</v>
          </cell>
        </row>
        <row r="5590">
          <cell r="D5590" t="str">
            <v>San Diego</v>
          </cell>
          <cell r="E5590" t="str">
            <v>WCC</v>
          </cell>
        </row>
        <row r="5591">
          <cell r="D5591" t="str">
            <v>Wright St.</v>
          </cell>
          <cell r="E5591" t="str">
            <v>Horz</v>
          </cell>
        </row>
        <row r="5592">
          <cell r="D5592" t="str">
            <v>Evansville</v>
          </cell>
          <cell r="E5592" t="str">
            <v>MVC</v>
          </cell>
        </row>
        <row r="5593">
          <cell r="D5593" t="str">
            <v>Southern Illinois</v>
          </cell>
          <cell r="E5593" t="str">
            <v>MVC</v>
          </cell>
        </row>
        <row r="5594">
          <cell r="D5594" t="str">
            <v>Eastern Washington</v>
          </cell>
          <cell r="E5594" t="str">
            <v>BSky</v>
          </cell>
        </row>
        <row r="5595">
          <cell r="D5595" t="str">
            <v>Iona</v>
          </cell>
          <cell r="E5595" t="str">
            <v>MAAC</v>
          </cell>
        </row>
        <row r="5596">
          <cell r="D5596" t="str">
            <v>Indiana St.</v>
          </cell>
          <cell r="E5596" t="str">
            <v>MVC</v>
          </cell>
        </row>
        <row r="5597">
          <cell r="D5597" t="str">
            <v>Utah St.</v>
          </cell>
          <cell r="E5597" t="str">
            <v>MWC</v>
          </cell>
        </row>
        <row r="5598">
          <cell r="D5598" t="str">
            <v>Illinois St.</v>
          </cell>
          <cell r="E5598" t="str">
            <v>MVC</v>
          </cell>
        </row>
        <row r="5599">
          <cell r="D5599" t="str">
            <v>Harvard</v>
          </cell>
          <cell r="E5599" t="str">
            <v>Ivy</v>
          </cell>
        </row>
        <row r="5600">
          <cell r="D5600" t="str">
            <v>Jacksonville St.</v>
          </cell>
          <cell r="E5600" t="str">
            <v>OVC</v>
          </cell>
        </row>
        <row r="5601">
          <cell r="D5601" t="str">
            <v>Eastern Michigan</v>
          </cell>
          <cell r="E5601" t="str">
            <v>MAC</v>
          </cell>
        </row>
        <row r="5602">
          <cell r="D5602" t="str">
            <v>VCU</v>
          </cell>
          <cell r="E5602" t="str">
            <v>A10</v>
          </cell>
        </row>
        <row r="5603">
          <cell r="D5603" t="str">
            <v>Rider</v>
          </cell>
          <cell r="E5603" t="str">
            <v>MAAC</v>
          </cell>
        </row>
        <row r="5604">
          <cell r="D5604" t="str">
            <v>North Texas</v>
          </cell>
          <cell r="E5604" t="str">
            <v>CUSA</v>
          </cell>
        </row>
        <row r="5605">
          <cell r="D5605" t="str">
            <v>UC Irvine</v>
          </cell>
          <cell r="E5605" t="str">
            <v>BW</v>
          </cell>
        </row>
        <row r="5606">
          <cell r="D5606" t="str">
            <v>Saint Louis</v>
          </cell>
          <cell r="E5606" t="str">
            <v>A10</v>
          </cell>
        </row>
        <row r="5607">
          <cell r="D5607" t="str">
            <v>Louisiana Tech</v>
          </cell>
          <cell r="E5607" t="str">
            <v>CUSA</v>
          </cell>
        </row>
        <row r="5608">
          <cell r="D5608" t="str">
            <v>Valparaiso</v>
          </cell>
          <cell r="E5608" t="str">
            <v>MVC</v>
          </cell>
        </row>
        <row r="5609">
          <cell r="D5609" t="str">
            <v>Albany</v>
          </cell>
          <cell r="E5609" t="str">
            <v>AE</v>
          </cell>
        </row>
        <row r="5610">
          <cell r="D5610" t="str">
            <v>Georgia Southern</v>
          </cell>
          <cell r="E5610" t="str">
            <v>SB</v>
          </cell>
        </row>
        <row r="5611">
          <cell r="D5611" t="str">
            <v>Towson</v>
          </cell>
          <cell r="E5611" t="str">
            <v>CAA</v>
          </cell>
        </row>
        <row r="5612">
          <cell r="D5612" t="str">
            <v>Mercer</v>
          </cell>
          <cell r="E5612" t="str">
            <v>SC</v>
          </cell>
        </row>
        <row r="5613">
          <cell r="D5613" t="str">
            <v>Drake</v>
          </cell>
          <cell r="E5613" t="str">
            <v>MVC</v>
          </cell>
        </row>
        <row r="5614">
          <cell r="D5614" t="str">
            <v>La Salle</v>
          </cell>
          <cell r="E5614" t="str">
            <v>A10</v>
          </cell>
        </row>
        <row r="5615">
          <cell r="D5615" t="str">
            <v>Hofstra</v>
          </cell>
          <cell r="E5615" t="str">
            <v>CAA</v>
          </cell>
        </row>
        <row r="5616">
          <cell r="D5616" t="str">
            <v>San Francisco</v>
          </cell>
          <cell r="E5616" t="str">
            <v>WCC</v>
          </cell>
        </row>
        <row r="5617">
          <cell r="D5617" t="str">
            <v>Weber St.</v>
          </cell>
          <cell r="E5617" t="str">
            <v>BSky</v>
          </cell>
        </row>
        <row r="5618">
          <cell r="D5618" t="str">
            <v>Winthrop</v>
          </cell>
          <cell r="E5618" t="str">
            <v>BSth</v>
          </cell>
        </row>
        <row r="5619">
          <cell r="D5619" t="str">
            <v>Memphis</v>
          </cell>
          <cell r="E5619" t="str">
            <v>Amer</v>
          </cell>
        </row>
        <row r="5620">
          <cell r="D5620" t="str">
            <v>Cal St. Fullerton</v>
          </cell>
          <cell r="E5620" t="str">
            <v>BW</v>
          </cell>
        </row>
        <row r="5621">
          <cell r="D5621" t="str">
            <v>Wofford</v>
          </cell>
          <cell r="E5621" t="str">
            <v>SC</v>
          </cell>
        </row>
        <row r="5622">
          <cell r="D5622" t="str">
            <v>Portland St.</v>
          </cell>
          <cell r="E5622" t="str">
            <v>BSky</v>
          </cell>
        </row>
        <row r="5623">
          <cell r="D5623" t="str">
            <v>Fort Wayne</v>
          </cell>
          <cell r="E5623" t="str">
            <v>Sum</v>
          </cell>
        </row>
        <row r="5624">
          <cell r="D5624" t="str">
            <v>UMBC</v>
          </cell>
          <cell r="E5624" t="str">
            <v>AE</v>
          </cell>
        </row>
        <row r="5625">
          <cell r="D5625" t="str">
            <v>Lipscomb</v>
          </cell>
          <cell r="E5625" t="str">
            <v>ASun</v>
          </cell>
        </row>
        <row r="5626">
          <cell r="D5626" t="str">
            <v>Central Michigan</v>
          </cell>
          <cell r="E5626" t="str">
            <v>MAC</v>
          </cell>
        </row>
        <row r="5627">
          <cell r="D5627" t="str">
            <v>William &amp; Mary</v>
          </cell>
          <cell r="E5627" t="str">
            <v>CAA</v>
          </cell>
        </row>
        <row r="5628">
          <cell r="D5628" t="str">
            <v>Radford</v>
          </cell>
          <cell r="E5628" t="str">
            <v>BSth</v>
          </cell>
        </row>
        <row r="5629">
          <cell r="D5629" t="str">
            <v>Tulane</v>
          </cell>
          <cell r="E5629" t="str">
            <v>Amer</v>
          </cell>
        </row>
        <row r="5630">
          <cell r="D5630" t="str">
            <v>Dayton</v>
          </cell>
          <cell r="E5630" t="str">
            <v>A10</v>
          </cell>
        </row>
        <row r="5631">
          <cell r="D5631" t="str">
            <v>Ball St.</v>
          </cell>
          <cell r="E5631" t="str">
            <v>MAC</v>
          </cell>
        </row>
        <row r="5632">
          <cell r="D5632" t="str">
            <v>UTSA</v>
          </cell>
          <cell r="E5632" t="str">
            <v>CUSA</v>
          </cell>
        </row>
        <row r="5633">
          <cell r="D5633" t="str">
            <v>Oakland</v>
          </cell>
          <cell r="E5633" t="str">
            <v>Horz</v>
          </cell>
        </row>
        <row r="5634">
          <cell r="D5634" t="str">
            <v>North Dakota St.</v>
          </cell>
          <cell r="E5634" t="str">
            <v>Sum</v>
          </cell>
        </row>
        <row r="5635">
          <cell r="D5635" t="str">
            <v>Troy</v>
          </cell>
          <cell r="E5635" t="str">
            <v>SB</v>
          </cell>
        </row>
        <row r="5636">
          <cell r="D5636" t="str">
            <v>Pacific</v>
          </cell>
          <cell r="E5636" t="str">
            <v>WCC</v>
          </cell>
        </row>
        <row r="5637">
          <cell r="D5637" t="str">
            <v>Connecticut</v>
          </cell>
          <cell r="E5637" t="str">
            <v>Amer</v>
          </cell>
        </row>
        <row r="5638">
          <cell r="D5638" t="str">
            <v>Wagner</v>
          </cell>
          <cell r="E5638" t="str">
            <v>NEC</v>
          </cell>
        </row>
        <row r="5639">
          <cell r="D5639" t="str">
            <v>Richmond</v>
          </cell>
          <cell r="E5639" t="str">
            <v>A10</v>
          </cell>
        </row>
        <row r="5640">
          <cell r="D5640" t="str">
            <v>Illinois Chicago</v>
          </cell>
          <cell r="E5640" t="str">
            <v>Horz</v>
          </cell>
        </row>
        <row r="5641">
          <cell r="D5641" t="str">
            <v>Monmouth</v>
          </cell>
          <cell r="E5641" t="str">
            <v>MAAC</v>
          </cell>
        </row>
        <row r="5642">
          <cell r="D5642" t="str">
            <v>Liberty</v>
          </cell>
          <cell r="E5642" t="str">
            <v>BSth</v>
          </cell>
        </row>
        <row r="5643">
          <cell r="D5643" t="str">
            <v>Nicholls St.</v>
          </cell>
          <cell r="E5643" t="str">
            <v>Slnd</v>
          </cell>
        </row>
        <row r="5644">
          <cell r="D5644" t="str">
            <v>Washington St.</v>
          </cell>
          <cell r="E5644" t="str">
            <v>P12</v>
          </cell>
        </row>
        <row r="5645">
          <cell r="D5645" t="str">
            <v>UNC Asheville</v>
          </cell>
          <cell r="E5645" t="str">
            <v>BSth</v>
          </cell>
        </row>
        <row r="5646">
          <cell r="D5646" t="str">
            <v>Western Michigan</v>
          </cell>
          <cell r="E5646" t="str">
            <v>MAC</v>
          </cell>
        </row>
        <row r="5647">
          <cell r="D5647" t="str">
            <v>Austin Peay</v>
          </cell>
          <cell r="E5647" t="str">
            <v>OVC</v>
          </cell>
        </row>
        <row r="5648">
          <cell r="D5648" t="str">
            <v>Princeton</v>
          </cell>
          <cell r="E5648" t="str">
            <v>Ivy</v>
          </cell>
        </row>
        <row r="5649">
          <cell r="D5649" t="str">
            <v>Long Beach St.</v>
          </cell>
          <cell r="E5649" t="str">
            <v>BW</v>
          </cell>
        </row>
        <row r="5650">
          <cell r="D5650" t="str">
            <v>George Washington</v>
          </cell>
          <cell r="E5650" t="str">
            <v>A10</v>
          </cell>
        </row>
        <row r="5651">
          <cell r="D5651" t="str">
            <v>Ohio</v>
          </cell>
          <cell r="E5651" t="str">
            <v>MAC</v>
          </cell>
        </row>
        <row r="5652">
          <cell r="D5652" t="str">
            <v>Miami OH</v>
          </cell>
          <cell r="E5652" t="str">
            <v>MAC</v>
          </cell>
        </row>
        <row r="5653">
          <cell r="D5653" t="str">
            <v>Seattle</v>
          </cell>
          <cell r="E5653" t="str">
            <v>WAC</v>
          </cell>
        </row>
        <row r="5654">
          <cell r="D5654" t="str">
            <v>Milwaukee</v>
          </cell>
          <cell r="E5654" t="str">
            <v>Horz</v>
          </cell>
        </row>
        <row r="5655">
          <cell r="D5655" t="str">
            <v>Yale</v>
          </cell>
          <cell r="E5655" t="str">
            <v>Ivy</v>
          </cell>
        </row>
        <row r="5656">
          <cell r="D5656" t="str">
            <v>Tennessee St.</v>
          </cell>
          <cell r="E5656" t="str">
            <v>OVC</v>
          </cell>
        </row>
        <row r="5657">
          <cell r="D5657" t="str">
            <v>Southeastern Louisiana</v>
          </cell>
          <cell r="E5657" t="str">
            <v>Slnd</v>
          </cell>
        </row>
        <row r="5658">
          <cell r="D5658" t="str">
            <v>Hawaii</v>
          </cell>
          <cell r="E5658" t="str">
            <v>BW</v>
          </cell>
        </row>
        <row r="5659">
          <cell r="D5659" t="str">
            <v>Duquesne</v>
          </cell>
          <cell r="E5659" t="str">
            <v>A10</v>
          </cell>
        </row>
        <row r="5660">
          <cell r="D5660" t="str">
            <v>Colgate</v>
          </cell>
          <cell r="E5660" t="str">
            <v>Pat</v>
          </cell>
        </row>
        <row r="5661">
          <cell r="D5661" t="str">
            <v>Lamar</v>
          </cell>
          <cell r="E5661" t="str">
            <v>Slnd</v>
          </cell>
        </row>
        <row r="5662">
          <cell r="D5662" t="str">
            <v>Sam Houston St.</v>
          </cell>
          <cell r="E5662" t="str">
            <v>Slnd</v>
          </cell>
        </row>
        <row r="5663">
          <cell r="D5663" t="str">
            <v>Niagara</v>
          </cell>
          <cell r="E5663" t="str">
            <v>MAAC</v>
          </cell>
        </row>
        <row r="5664">
          <cell r="D5664" t="str">
            <v>Southern Miss</v>
          </cell>
          <cell r="E5664" t="str">
            <v>CUSA</v>
          </cell>
        </row>
        <row r="5665">
          <cell r="D5665" t="str">
            <v>Massachusetts</v>
          </cell>
          <cell r="E5665" t="str">
            <v>A10</v>
          </cell>
        </row>
        <row r="5666">
          <cell r="D5666" t="str">
            <v>Appalachian St.</v>
          </cell>
          <cell r="E5666" t="str">
            <v>SB</v>
          </cell>
        </row>
        <row r="5667">
          <cell r="D5667" t="str">
            <v>Coastal Carolina</v>
          </cell>
          <cell r="E5667" t="str">
            <v>SB</v>
          </cell>
        </row>
        <row r="5668">
          <cell r="D5668" t="str">
            <v>Denver</v>
          </cell>
          <cell r="E5668" t="str">
            <v>Sum</v>
          </cell>
        </row>
        <row r="5669">
          <cell r="D5669" t="str">
            <v>Kent St.</v>
          </cell>
          <cell r="E5669" t="str">
            <v>MAC</v>
          </cell>
        </row>
        <row r="5670">
          <cell r="D5670" t="str">
            <v>Fairfield</v>
          </cell>
          <cell r="E5670" t="str">
            <v>MAAC</v>
          </cell>
        </row>
        <row r="5671">
          <cell r="D5671" t="str">
            <v>Central Arkansas</v>
          </cell>
          <cell r="E5671" t="str">
            <v>Slnd</v>
          </cell>
        </row>
        <row r="5672">
          <cell r="D5672" t="str">
            <v>St. Francis PA</v>
          </cell>
          <cell r="E5672" t="str">
            <v>NEC</v>
          </cell>
        </row>
        <row r="5673">
          <cell r="D5673" t="str">
            <v>Hartford</v>
          </cell>
          <cell r="E5673" t="str">
            <v>AE</v>
          </cell>
        </row>
        <row r="5674">
          <cell r="D5674" t="str">
            <v>Manhattan</v>
          </cell>
          <cell r="E5674" t="str">
            <v>MAAC</v>
          </cell>
        </row>
        <row r="5675">
          <cell r="D5675" t="str">
            <v>Saint Peter's</v>
          </cell>
          <cell r="E5675" t="str">
            <v>MAAC</v>
          </cell>
        </row>
        <row r="5676">
          <cell r="D5676" t="str">
            <v>Campbell</v>
          </cell>
          <cell r="E5676" t="str">
            <v>BSth</v>
          </cell>
        </row>
        <row r="5677">
          <cell r="D5677" t="str">
            <v>Tennessee Tech</v>
          </cell>
          <cell r="E5677" t="str">
            <v>OVC</v>
          </cell>
        </row>
        <row r="5678">
          <cell r="D5678" t="str">
            <v>George Mason</v>
          </cell>
          <cell r="E5678" t="str">
            <v>A10</v>
          </cell>
        </row>
        <row r="5679">
          <cell r="D5679" t="str">
            <v>South Alabama</v>
          </cell>
          <cell r="E5679" t="str">
            <v>SB</v>
          </cell>
        </row>
        <row r="5680">
          <cell r="D5680" t="str">
            <v>FIU</v>
          </cell>
          <cell r="E5680" t="str">
            <v>CUSA</v>
          </cell>
        </row>
        <row r="5681">
          <cell r="D5681" t="str">
            <v>Stony Brook</v>
          </cell>
          <cell r="E5681" t="str">
            <v>AE</v>
          </cell>
        </row>
        <row r="5682">
          <cell r="D5682" t="str">
            <v>Colorado St.</v>
          </cell>
          <cell r="E5682" t="str">
            <v>MWC</v>
          </cell>
        </row>
        <row r="5683">
          <cell r="D5683" t="str">
            <v>Navy</v>
          </cell>
          <cell r="E5683" t="str">
            <v>Pat</v>
          </cell>
        </row>
        <row r="5684">
          <cell r="D5684" t="str">
            <v>Idaho St.</v>
          </cell>
          <cell r="E5684" t="str">
            <v>BSky</v>
          </cell>
        </row>
        <row r="5685">
          <cell r="D5685" t="str">
            <v>Pittsburgh</v>
          </cell>
          <cell r="E5685" t="str">
            <v>ACC</v>
          </cell>
        </row>
        <row r="5686">
          <cell r="D5686" t="str">
            <v>Texas St.</v>
          </cell>
          <cell r="E5686" t="str">
            <v>SB</v>
          </cell>
        </row>
        <row r="5687">
          <cell r="D5687" t="str">
            <v>James Madison</v>
          </cell>
          <cell r="E5687" t="str">
            <v>CAA</v>
          </cell>
        </row>
        <row r="5688">
          <cell r="D5688" t="str">
            <v>Louisiana Monroe</v>
          </cell>
          <cell r="E5688" t="str">
            <v>SB</v>
          </cell>
        </row>
        <row r="5689">
          <cell r="D5689" t="str">
            <v>Columbia</v>
          </cell>
          <cell r="E5689" t="str">
            <v>Ivy</v>
          </cell>
        </row>
        <row r="5690">
          <cell r="D5690" t="str">
            <v>Bowling Green</v>
          </cell>
          <cell r="E5690" t="str">
            <v>MAC</v>
          </cell>
        </row>
        <row r="5691">
          <cell r="D5691" t="str">
            <v>Florida Atlantic</v>
          </cell>
          <cell r="E5691" t="str">
            <v>CUSA</v>
          </cell>
        </row>
        <row r="5692">
          <cell r="D5692" t="str">
            <v>Loyola Marymount</v>
          </cell>
          <cell r="E5692" t="str">
            <v>WCC</v>
          </cell>
        </row>
        <row r="5693">
          <cell r="D5693" t="str">
            <v>Lehigh</v>
          </cell>
          <cell r="E5693" t="str">
            <v>Pat</v>
          </cell>
        </row>
        <row r="5694">
          <cell r="D5694" t="str">
            <v>Oral Roberts</v>
          </cell>
          <cell r="E5694" t="str">
            <v>Sum</v>
          </cell>
        </row>
        <row r="5695">
          <cell r="D5695" t="str">
            <v>Air Force</v>
          </cell>
          <cell r="E5695" t="str">
            <v>MWC</v>
          </cell>
        </row>
        <row r="5696">
          <cell r="D5696" t="str">
            <v>Mount St. Mary's</v>
          </cell>
          <cell r="E5696" t="str">
            <v>NEC</v>
          </cell>
        </row>
        <row r="5697">
          <cell r="D5697" t="str">
            <v>North Dakota</v>
          </cell>
          <cell r="E5697" t="str">
            <v>BSky</v>
          </cell>
        </row>
        <row r="5698">
          <cell r="D5698" t="str">
            <v>UTEP</v>
          </cell>
          <cell r="E5698" t="str">
            <v>CUSA</v>
          </cell>
        </row>
        <row r="5699">
          <cell r="D5699" t="str">
            <v>High Point</v>
          </cell>
          <cell r="E5699" t="str">
            <v>BSth</v>
          </cell>
        </row>
        <row r="5700">
          <cell r="D5700" t="str">
            <v>Cal St. Bakersfield</v>
          </cell>
          <cell r="E5700" t="str">
            <v>WAC</v>
          </cell>
        </row>
        <row r="5701">
          <cell r="D5701" t="str">
            <v>Texas Southern</v>
          </cell>
          <cell r="E5701" t="str">
            <v>SWAC</v>
          </cell>
        </row>
        <row r="5702">
          <cell r="D5702" t="str">
            <v>California</v>
          </cell>
          <cell r="E5702" t="str">
            <v>P12</v>
          </cell>
        </row>
        <row r="5703">
          <cell r="D5703" t="str">
            <v>UNC Wilmington</v>
          </cell>
          <cell r="E5703" t="str">
            <v>CAA</v>
          </cell>
        </row>
        <row r="5704">
          <cell r="D5704" t="str">
            <v>Charleston Southern</v>
          </cell>
          <cell r="E5704" t="str">
            <v>BSth</v>
          </cell>
        </row>
        <row r="5705">
          <cell r="D5705" t="str">
            <v>Delaware</v>
          </cell>
          <cell r="E5705" t="str">
            <v>CAA</v>
          </cell>
        </row>
        <row r="5706">
          <cell r="D5706" t="str">
            <v>Elon</v>
          </cell>
          <cell r="E5706" t="str">
            <v>CAA</v>
          </cell>
        </row>
        <row r="5707">
          <cell r="D5707" t="str">
            <v>Northern Illinois</v>
          </cell>
          <cell r="E5707" t="str">
            <v>MAC</v>
          </cell>
        </row>
        <row r="5708">
          <cell r="D5708" t="str">
            <v>Hampton</v>
          </cell>
          <cell r="E5708" t="str">
            <v>MEAC</v>
          </cell>
        </row>
        <row r="5709">
          <cell r="D5709" t="str">
            <v>Drexel</v>
          </cell>
          <cell r="E5709" t="str">
            <v>CAA</v>
          </cell>
        </row>
        <row r="5710">
          <cell r="D5710" t="str">
            <v>Southern Utah</v>
          </cell>
          <cell r="E5710" t="str">
            <v>BSky</v>
          </cell>
        </row>
        <row r="5711">
          <cell r="D5711" t="str">
            <v>Robert Morris</v>
          </cell>
          <cell r="E5711" t="str">
            <v>NEC</v>
          </cell>
        </row>
        <row r="5712">
          <cell r="D5712" t="str">
            <v>NJIT</v>
          </cell>
          <cell r="E5712" t="str">
            <v>ASun</v>
          </cell>
        </row>
        <row r="5713">
          <cell r="D5713" t="str">
            <v>Akron</v>
          </cell>
          <cell r="E5713" t="str">
            <v>MAC</v>
          </cell>
        </row>
        <row r="5714">
          <cell r="D5714" t="str">
            <v>Southeast Missouri St.</v>
          </cell>
          <cell r="E5714" t="str">
            <v>OVC</v>
          </cell>
        </row>
        <row r="5715">
          <cell r="D5715" t="str">
            <v>Eastern Illinois</v>
          </cell>
          <cell r="E5715" t="str">
            <v>OVC</v>
          </cell>
        </row>
        <row r="5716">
          <cell r="D5716" t="str">
            <v>Boston University</v>
          </cell>
          <cell r="E5716" t="str">
            <v>Pat</v>
          </cell>
        </row>
        <row r="5717">
          <cell r="D5717" t="str">
            <v>LIU Brooklyn</v>
          </cell>
          <cell r="E5717" t="str">
            <v>NEC</v>
          </cell>
        </row>
        <row r="5718">
          <cell r="D5718" t="str">
            <v>UT Rio Grande Valley</v>
          </cell>
          <cell r="E5718" t="str">
            <v>WAC</v>
          </cell>
        </row>
        <row r="5719">
          <cell r="D5719" t="str">
            <v>Gardner Webb</v>
          </cell>
          <cell r="E5719" t="str">
            <v>BSth</v>
          </cell>
        </row>
        <row r="5720">
          <cell r="D5720" t="str">
            <v>Abilene Christian</v>
          </cell>
          <cell r="E5720" t="str">
            <v>Slnd</v>
          </cell>
        </row>
        <row r="5721">
          <cell r="D5721" t="str">
            <v>Green Bay</v>
          </cell>
          <cell r="E5721" t="str">
            <v>Horz</v>
          </cell>
        </row>
        <row r="5722">
          <cell r="D5722" t="str">
            <v>Army</v>
          </cell>
          <cell r="E5722" t="str">
            <v>Pat</v>
          </cell>
        </row>
        <row r="5723">
          <cell r="D5723" t="str">
            <v>Cornell</v>
          </cell>
          <cell r="E5723" t="str">
            <v>Ivy</v>
          </cell>
        </row>
        <row r="5724">
          <cell r="D5724" t="str">
            <v>New Orleans</v>
          </cell>
          <cell r="E5724" t="str">
            <v>Slnd</v>
          </cell>
        </row>
        <row r="5725">
          <cell r="D5725" t="str">
            <v>Brown</v>
          </cell>
          <cell r="E5725" t="str">
            <v>Ivy</v>
          </cell>
        </row>
        <row r="5726">
          <cell r="D5726" t="str">
            <v>UC Riverside</v>
          </cell>
          <cell r="E5726" t="str">
            <v>BW</v>
          </cell>
        </row>
        <row r="5727">
          <cell r="D5727" t="str">
            <v>Prairie View A&amp;M</v>
          </cell>
          <cell r="E5727" t="str">
            <v>SWAC</v>
          </cell>
        </row>
        <row r="5728">
          <cell r="D5728" t="str">
            <v>Montana St.</v>
          </cell>
          <cell r="E5728" t="str">
            <v>BSky</v>
          </cell>
        </row>
        <row r="5729">
          <cell r="D5729" t="str">
            <v>Pepperdine</v>
          </cell>
          <cell r="E5729" t="str">
            <v>WCC</v>
          </cell>
        </row>
        <row r="5730">
          <cell r="D5730" t="str">
            <v>Portland</v>
          </cell>
          <cell r="E5730" t="str">
            <v>WCC</v>
          </cell>
        </row>
        <row r="5731">
          <cell r="D5731" t="str">
            <v>Morehead St.</v>
          </cell>
          <cell r="E5731" t="str">
            <v>OVC</v>
          </cell>
        </row>
        <row r="5732">
          <cell r="D5732" t="str">
            <v>Fairleigh Dickinson</v>
          </cell>
          <cell r="E5732" t="str">
            <v>NEC</v>
          </cell>
        </row>
        <row r="5733">
          <cell r="D5733" t="str">
            <v>Lafayette</v>
          </cell>
          <cell r="E5733" t="str">
            <v>Pat</v>
          </cell>
        </row>
        <row r="5734">
          <cell r="D5734" t="str">
            <v>UMKC</v>
          </cell>
          <cell r="E5734" t="str">
            <v>WAC</v>
          </cell>
        </row>
        <row r="5735">
          <cell r="D5735" t="str">
            <v>Santa Clara</v>
          </cell>
          <cell r="E5735" t="str">
            <v>WCC</v>
          </cell>
        </row>
        <row r="5736">
          <cell r="D5736" t="str">
            <v>New Hampshire</v>
          </cell>
          <cell r="E5736" t="str">
            <v>AE</v>
          </cell>
        </row>
        <row r="5737">
          <cell r="D5737" t="str">
            <v>South Florida</v>
          </cell>
          <cell r="E5737" t="str">
            <v>Amer</v>
          </cell>
        </row>
        <row r="5738">
          <cell r="D5738" t="str">
            <v>Quinnipiac</v>
          </cell>
          <cell r="E5738" t="str">
            <v>MAAC</v>
          </cell>
        </row>
        <row r="5739">
          <cell r="D5739" t="str">
            <v>Arkansas St.</v>
          </cell>
          <cell r="E5739" t="str">
            <v>SB</v>
          </cell>
        </row>
        <row r="5740">
          <cell r="D5740" t="str">
            <v>North Florida</v>
          </cell>
          <cell r="E5740" t="str">
            <v>ASun</v>
          </cell>
        </row>
        <row r="5741">
          <cell r="D5741" t="str">
            <v>Nebraska Omaha</v>
          </cell>
          <cell r="E5741" t="str">
            <v>Sum</v>
          </cell>
        </row>
        <row r="5742">
          <cell r="D5742" t="str">
            <v>IUPUI</v>
          </cell>
          <cell r="E5742" t="str">
            <v>Horz</v>
          </cell>
        </row>
        <row r="5743">
          <cell r="D5743" t="str">
            <v>Sacramento St.</v>
          </cell>
          <cell r="E5743" t="str">
            <v>BSky</v>
          </cell>
        </row>
        <row r="5744">
          <cell r="D5744" t="str">
            <v>Eastern Kentucky</v>
          </cell>
          <cell r="E5744" t="str">
            <v>OVC</v>
          </cell>
        </row>
        <row r="5745">
          <cell r="D5745" t="str">
            <v>UMass Lowell</v>
          </cell>
          <cell r="E5745" t="str">
            <v>AE</v>
          </cell>
        </row>
        <row r="5746">
          <cell r="D5746" t="str">
            <v>Bethune Cookman</v>
          </cell>
          <cell r="E5746" t="str">
            <v>MEAC</v>
          </cell>
        </row>
        <row r="5747">
          <cell r="D5747" t="str">
            <v>Rice</v>
          </cell>
          <cell r="E5747" t="str">
            <v>CUSA</v>
          </cell>
        </row>
        <row r="5748">
          <cell r="D5748" t="str">
            <v>Holy Cross</v>
          </cell>
          <cell r="E5748" t="str">
            <v>Pat</v>
          </cell>
        </row>
        <row r="5749">
          <cell r="D5749" t="str">
            <v>McNeese St.</v>
          </cell>
          <cell r="E5749" t="str">
            <v>Slnd</v>
          </cell>
        </row>
        <row r="5750">
          <cell r="D5750" t="str">
            <v>Fordham</v>
          </cell>
          <cell r="E5750" t="str">
            <v>A10</v>
          </cell>
        </row>
        <row r="5751">
          <cell r="D5751" t="str">
            <v>Western Illinois</v>
          </cell>
          <cell r="E5751" t="str">
            <v>Sum</v>
          </cell>
        </row>
        <row r="5752">
          <cell r="D5752" t="str">
            <v>Tennessee Martin</v>
          </cell>
          <cell r="E5752" t="str">
            <v>OVC</v>
          </cell>
        </row>
        <row r="5753">
          <cell r="D5753" t="str">
            <v>Grambling St.</v>
          </cell>
          <cell r="E5753" t="str">
            <v>SWAC</v>
          </cell>
        </row>
        <row r="5754">
          <cell r="D5754" t="str">
            <v>Little Rock</v>
          </cell>
          <cell r="E5754" t="str">
            <v>SB</v>
          </cell>
        </row>
        <row r="5755">
          <cell r="D5755" t="str">
            <v>Binghamton</v>
          </cell>
          <cell r="E5755" t="str">
            <v>AE</v>
          </cell>
        </row>
        <row r="5756">
          <cell r="D5756" t="str">
            <v>Samford</v>
          </cell>
          <cell r="E5756" t="str">
            <v>SC</v>
          </cell>
        </row>
        <row r="5757">
          <cell r="D5757" t="str">
            <v>Dartmouth</v>
          </cell>
          <cell r="E5757" t="str">
            <v>Ivy</v>
          </cell>
        </row>
        <row r="5758">
          <cell r="D5758" t="str">
            <v>Cleveland St.</v>
          </cell>
          <cell r="E5758" t="str">
            <v>Horz</v>
          </cell>
        </row>
        <row r="5759">
          <cell r="D5759" t="str">
            <v>San Jose St.</v>
          </cell>
          <cell r="E5759" t="str">
            <v>MWC</v>
          </cell>
        </row>
        <row r="5760">
          <cell r="D5760" t="str">
            <v>Western Carolina</v>
          </cell>
          <cell r="E5760" t="str">
            <v>SC</v>
          </cell>
        </row>
        <row r="5761">
          <cell r="D5761" t="str">
            <v>Siena</v>
          </cell>
          <cell r="E5761" t="str">
            <v>MAAC</v>
          </cell>
        </row>
        <row r="5762">
          <cell r="D5762" t="str">
            <v>Chattanooga</v>
          </cell>
          <cell r="E5762" t="str">
            <v>SC</v>
          </cell>
        </row>
        <row r="5763">
          <cell r="D5763" t="str">
            <v>Sacred Heart</v>
          </cell>
          <cell r="E5763" t="str">
            <v>NEC</v>
          </cell>
        </row>
        <row r="5764">
          <cell r="D5764" t="str">
            <v>North Carolina A&amp;T</v>
          </cell>
          <cell r="E5764" t="str">
            <v>MEAC</v>
          </cell>
        </row>
        <row r="5765">
          <cell r="D5765" t="str">
            <v>East Carolina</v>
          </cell>
          <cell r="E5765" t="str">
            <v>Amer</v>
          </cell>
        </row>
        <row r="5766">
          <cell r="D5766" t="str">
            <v>Charlotte</v>
          </cell>
          <cell r="E5766" t="str">
            <v>CUSA</v>
          </cell>
        </row>
        <row r="5767">
          <cell r="D5767" t="str">
            <v>Kennesaw St.</v>
          </cell>
          <cell r="E5767" t="str">
            <v>ASun</v>
          </cell>
        </row>
        <row r="5768">
          <cell r="D5768" t="str">
            <v>Central Connecticut</v>
          </cell>
          <cell r="E5768" t="str">
            <v>NEC</v>
          </cell>
        </row>
        <row r="5769">
          <cell r="D5769" t="str">
            <v>Texas A&amp;M Corpus Chris</v>
          </cell>
          <cell r="E5769" t="str">
            <v>Slnd</v>
          </cell>
        </row>
        <row r="5770">
          <cell r="D5770" t="str">
            <v>Norfolk St.</v>
          </cell>
          <cell r="E5770" t="str">
            <v>MEAC</v>
          </cell>
        </row>
        <row r="5771">
          <cell r="D5771" t="str">
            <v>St. Francis NY</v>
          </cell>
          <cell r="E5771" t="str">
            <v>NEC</v>
          </cell>
        </row>
        <row r="5772">
          <cell r="D5772" t="str">
            <v>Stetson</v>
          </cell>
          <cell r="E5772" t="str">
            <v>ASun</v>
          </cell>
        </row>
        <row r="5773">
          <cell r="D5773" t="str">
            <v>The Citadel</v>
          </cell>
          <cell r="E5773" t="str">
            <v>SC</v>
          </cell>
        </row>
        <row r="5774">
          <cell r="D5774" t="str">
            <v>North Carolina Central</v>
          </cell>
          <cell r="E5774" t="str">
            <v>MEAC</v>
          </cell>
        </row>
        <row r="5775">
          <cell r="D5775" t="str">
            <v>Savannah St.</v>
          </cell>
          <cell r="E5775" t="str">
            <v>MEAC</v>
          </cell>
        </row>
        <row r="5776">
          <cell r="D5776" t="str">
            <v>SIU Edwardsville</v>
          </cell>
          <cell r="E5776" t="str">
            <v>OVC</v>
          </cell>
        </row>
        <row r="5777">
          <cell r="D5777" t="str">
            <v>Detroit</v>
          </cell>
          <cell r="E5777" t="str">
            <v>Horz</v>
          </cell>
        </row>
        <row r="5778">
          <cell r="D5778" t="str">
            <v>Jacksonville</v>
          </cell>
          <cell r="E5778" t="str">
            <v>ASun</v>
          </cell>
        </row>
        <row r="5779">
          <cell r="D5779" t="str">
            <v>Marist</v>
          </cell>
          <cell r="E5779" t="str">
            <v>MAAC</v>
          </cell>
        </row>
        <row r="5780">
          <cell r="D5780" t="str">
            <v>Youngstown St.</v>
          </cell>
          <cell r="E5780" t="str">
            <v>Horz</v>
          </cell>
        </row>
        <row r="5781">
          <cell r="D5781" t="str">
            <v>Loyola MD</v>
          </cell>
          <cell r="E5781" t="str">
            <v>Pat</v>
          </cell>
        </row>
        <row r="5782">
          <cell r="D5782" t="str">
            <v>Morgan St.</v>
          </cell>
          <cell r="E5782" t="str">
            <v>MEAC</v>
          </cell>
        </row>
        <row r="5783">
          <cell r="D5783" t="str">
            <v>Cal Poly</v>
          </cell>
          <cell r="E5783" t="str">
            <v>BW</v>
          </cell>
        </row>
        <row r="5784">
          <cell r="D5784" t="str">
            <v>Southern</v>
          </cell>
          <cell r="E5784" t="str">
            <v>SWAC</v>
          </cell>
        </row>
        <row r="5785">
          <cell r="D5785" t="str">
            <v>Northern Arizona</v>
          </cell>
          <cell r="E5785" t="str">
            <v>BSky</v>
          </cell>
        </row>
        <row r="5786">
          <cell r="D5786" t="str">
            <v>American</v>
          </cell>
          <cell r="E5786" t="str">
            <v>Pat</v>
          </cell>
        </row>
        <row r="5787">
          <cell r="D5787" t="str">
            <v>Arkansas Pine Bluff</v>
          </cell>
          <cell r="E5787" t="str">
            <v>SWAC</v>
          </cell>
        </row>
        <row r="5788">
          <cell r="D5788" t="str">
            <v>Cal St. Northridge</v>
          </cell>
          <cell r="E5788" t="str">
            <v>BW</v>
          </cell>
        </row>
        <row r="5789">
          <cell r="D5789" t="str">
            <v>VMI</v>
          </cell>
          <cell r="E5789" t="str">
            <v>SC</v>
          </cell>
        </row>
        <row r="5790">
          <cell r="D5790" t="str">
            <v>Maine</v>
          </cell>
          <cell r="E5790" t="str">
            <v>AE</v>
          </cell>
        </row>
        <row r="5791">
          <cell r="D5791" t="str">
            <v>Houston Baptist</v>
          </cell>
          <cell r="E5791" t="str">
            <v>Slnd</v>
          </cell>
        </row>
        <row r="5792">
          <cell r="D5792" t="str">
            <v>Presbyterian</v>
          </cell>
          <cell r="E5792" t="str">
            <v>BSth</v>
          </cell>
        </row>
        <row r="5793">
          <cell r="D5793" t="str">
            <v>Howard</v>
          </cell>
          <cell r="E5793" t="str">
            <v>MEAC</v>
          </cell>
        </row>
        <row r="5794">
          <cell r="D5794" t="str">
            <v>Alcorn St.</v>
          </cell>
          <cell r="E5794" t="str">
            <v>SWAC</v>
          </cell>
        </row>
        <row r="5795">
          <cell r="D5795" t="str">
            <v>Jackson St.</v>
          </cell>
          <cell r="E5795" t="str">
            <v>SWAC</v>
          </cell>
        </row>
        <row r="5796">
          <cell r="D5796" t="str">
            <v>USC Upstate</v>
          </cell>
          <cell r="E5796" t="str">
            <v>ASun</v>
          </cell>
        </row>
        <row r="5797">
          <cell r="D5797" t="str">
            <v>Alabama St.</v>
          </cell>
          <cell r="E5797" t="str">
            <v>SWAC</v>
          </cell>
        </row>
        <row r="5798">
          <cell r="D5798" t="str">
            <v>Longwood</v>
          </cell>
          <cell r="E5798" t="str">
            <v>BSth</v>
          </cell>
        </row>
        <row r="5799">
          <cell r="D5799" t="str">
            <v>Florida A&amp;M</v>
          </cell>
          <cell r="E5799" t="str">
            <v>MEAC</v>
          </cell>
        </row>
        <row r="5800">
          <cell r="D5800" t="str">
            <v>Incarnate Word</v>
          </cell>
          <cell r="E5800" t="str">
            <v>Slnd</v>
          </cell>
        </row>
        <row r="5801">
          <cell r="D5801" t="str">
            <v>South Carolina St.</v>
          </cell>
          <cell r="E5801" t="str">
            <v>MEAC</v>
          </cell>
        </row>
        <row r="5802">
          <cell r="D5802" t="str">
            <v>Bryant</v>
          </cell>
          <cell r="E5802" t="str">
            <v>NEC</v>
          </cell>
        </row>
        <row r="5803">
          <cell r="D5803" t="str">
            <v>Northwestern St.</v>
          </cell>
          <cell r="E5803" t="str">
            <v>Slnd</v>
          </cell>
        </row>
        <row r="5804">
          <cell r="D5804" t="str">
            <v>Chicago St.</v>
          </cell>
          <cell r="E5804" t="str">
            <v>WAC</v>
          </cell>
        </row>
        <row r="5805">
          <cell r="D5805" t="str">
            <v>Coppin St.</v>
          </cell>
          <cell r="E5805" t="str">
            <v>MEAC</v>
          </cell>
        </row>
        <row r="5806">
          <cell r="D5806" t="str">
            <v>Mississippi Valley St.</v>
          </cell>
          <cell r="E5806" t="str">
            <v>SWAC</v>
          </cell>
        </row>
        <row r="5807">
          <cell r="D5807" t="str">
            <v>Maryland Eastern Shore</v>
          </cell>
          <cell r="E5807" t="str">
            <v>MEAC</v>
          </cell>
        </row>
        <row r="5808">
          <cell r="D5808" t="str">
            <v>Delaware St.</v>
          </cell>
          <cell r="E5808" t="str">
            <v>MEAC</v>
          </cell>
        </row>
        <row r="5809">
          <cell r="D5809" t="str">
            <v>Alabama A&amp;M</v>
          </cell>
          <cell r="E5809" t="str">
            <v>SWAC</v>
          </cell>
        </row>
        <row r="5810">
          <cell r="D5810" t="str">
            <v>Virginia</v>
          </cell>
          <cell r="E5810" t="str">
            <v>ACC</v>
          </cell>
        </row>
        <row r="5811">
          <cell r="D5811" t="str">
            <v>Gonzaga</v>
          </cell>
          <cell r="E5811" t="str">
            <v>WCC</v>
          </cell>
        </row>
        <row r="5812">
          <cell r="D5812" t="str">
            <v>Duke</v>
          </cell>
          <cell r="E5812" t="str">
            <v>ACC</v>
          </cell>
        </row>
        <row r="5813">
          <cell r="D5813" t="str">
            <v>Michigan St.</v>
          </cell>
          <cell r="E5813" t="str">
            <v>B10</v>
          </cell>
        </row>
        <row r="5814">
          <cell r="D5814" t="str">
            <v>Michigan</v>
          </cell>
          <cell r="E5814" t="str">
            <v>B10</v>
          </cell>
        </row>
        <row r="5815">
          <cell r="D5815" t="str">
            <v>North Carolina</v>
          </cell>
          <cell r="E5815" t="str">
            <v>ACC</v>
          </cell>
        </row>
        <row r="5816">
          <cell r="D5816" t="str">
            <v>Tennessee</v>
          </cell>
          <cell r="E5816" t="str">
            <v>SEC</v>
          </cell>
        </row>
        <row r="5817">
          <cell r="D5817" t="str">
            <v>Kentucky</v>
          </cell>
          <cell r="E5817" t="str">
            <v>SEC</v>
          </cell>
        </row>
        <row r="5818">
          <cell r="D5818" t="str">
            <v>Texas Tech</v>
          </cell>
          <cell r="E5818" t="str">
            <v>B12</v>
          </cell>
        </row>
        <row r="5819">
          <cell r="D5819" t="str">
            <v>Purdue</v>
          </cell>
          <cell r="E5819" t="str">
            <v>B10</v>
          </cell>
        </row>
        <row r="5820">
          <cell r="D5820" t="str">
            <v>Virginia Tech</v>
          </cell>
          <cell r="E5820" t="str">
            <v>ACC</v>
          </cell>
        </row>
        <row r="5821">
          <cell r="D5821" t="str">
            <v>Wisconsin</v>
          </cell>
          <cell r="E5821" t="str">
            <v>B10</v>
          </cell>
        </row>
        <row r="5822">
          <cell r="D5822" t="str">
            <v>Houston</v>
          </cell>
          <cell r="E5822" t="str">
            <v>Amer</v>
          </cell>
        </row>
        <row r="5823">
          <cell r="D5823" t="str">
            <v>Florida St.</v>
          </cell>
          <cell r="E5823" t="str">
            <v>ACC</v>
          </cell>
        </row>
        <row r="5824">
          <cell r="D5824" t="str">
            <v>Auburn</v>
          </cell>
          <cell r="E5824" t="str">
            <v>SEC</v>
          </cell>
        </row>
        <row r="5825">
          <cell r="D5825" t="str">
            <v>Iowa St.</v>
          </cell>
          <cell r="E5825" t="str">
            <v>B12</v>
          </cell>
        </row>
        <row r="5826">
          <cell r="D5826" t="str">
            <v>Louisville</v>
          </cell>
          <cell r="E5826" t="str">
            <v>ACC</v>
          </cell>
        </row>
        <row r="5827">
          <cell r="D5827" t="str">
            <v>LSU</v>
          </cell>
          <cell r="E5827" t="str">
            <v>SEC</v>
          </cell>
        </row>
        <row r="5828">
          <cell r="D5828" t="str">
            <v>Kansas</v>
          </cell>
          <cell r="E5828" t="str">
            <v>B12</v>
          </cell>
        </row>
        <row r="5829">
          <cell r="D5829" t="str">
            <v>Wofford</v>
          </cell>
          <cell r="E5829" t="str">
            <v>SC</v>
          </cell>
        </row>
        <row r="5830">
          <cell r="D5830" t="str">
            <v>Mississippi St.</v>
          </cell>
          <cell r="E5830" t="str">
            <v>SEC</v>
          </cell>
        </row>
        <row r="5831">
          <cell r="D5831" t="str">
            <v>Buffalo</v>
          </cell>
          <cell r="E5831" t="str">
            <v>MAC</v>
          </cell>
        </row>
        <row r="5832">
          <cell r="D5832" t="str">
            <v>Kansas St.</v>
          </cell>
          <cell r="E5832" t="str">
            <v>B12</v>
          </cell>
        </row>
        <row r="5833">
          <cell r="D5833" t="str">
            <v>Maryland</v>
          </cell>
          <cell r="E5833" t="str">
            <v>B10</v>
          </cell>
        </row>
        <row r="5834">
          <cell r="D5834" t="str">
            <v>Nevada</v>
          </cell>
          <cell r="E5834" t="str">
            <v>MWC</v>
          </cell>
        </row>
        <row r="5835">
          <cell r="D5835" t="str">
            <v>Villanova</v>
          </cell>
          <cell r="E5835" t="str">
            <v>BE</v>
          </cell>
        </row>
        <row r="5836">
          <cell r="D5836" t="str">
            <v>Marquette</v>
          </cell>
          <cell r="E5836" t="str">
            <v>BE</v>
          </cell>
        </row>
        <row r="5837">
          <cell r="D5837" t="str">
            <v>Florida</v>
          </cell>
          <cell r="E5837" t="str">
            <v>SEC</v>
          </cell>
        </row>
        <row r="5838">
          <cell r="D5838" t="str">
            <v>Clemson</v>
          </cell>
          <cell r="E5838" t="str">
            <v>ACC</v>
          </cell>
        </row>
        <row r="5839">
          <cell r="D5839" t="str">
            <v>Texas</v>
          </cell>
          <cell r="E5839" t="str">
            <v>B12</v>
          </cell>
        </row>
        <row r="5840">
          <cell r="D5840" t="str">
            <v>Saint Mary's</v>
          </cell>
          <cell r="E5840" t="str">
            <v>WCC</v>
          </cell>
        </row>
        <row r="5841">
          <cell r="D5841" t="str">
            <v>North Carolina St.</v>
          </cell>
          <cell r="E5841" t="str">
            <v>ACC</v>
          </cell>
        </row>
        <row r="5842">
          <cell r="D5842" t="str">
            <v>Utah St.</v>
          </cell>
          <cell r="E5842" t="str">
            <v>MWC</v>
          </cell>
        </row>
        <row r="5843">
          <cell r="D5843" t="str">
            <v>Syracuse</v>
          </cell>
          <cell r="E5843" t="str">
            <v>ACC</v>
          </cell>
        </row>
        <row r="5844">
          <cell r="D5844" t="str">
            <v>Cincinnati</v>
          </cell>
          <cell r="E5844" t="str">
            <v>Amer</v>
          </cell>
        </row>
        <row r="5845">
          <cell r="D5845" t="str">
            <v>Iowa</v>
          </cell>
          <cell r="E5845" t="str">
            <v>B10</v>
          </cell>
        </row>
        <row r="5846">
          <cell r="D5846" t="str">
            <v>VCU</v>
          </cell>
          <cell r="E5846" t="str">
            <v>A10</v>
          </cell>
        </row>
        <row r="5847">
          <cell r="D5847" t="str">
            <v>Oklahoma</v>
          </cell>
          <cell r="E5847" t="str">
            <v>B12</v>
          </cell>
        </row>
        <row r="5848">
          <cell r="D5848" t="str">
            <v>Nebraska</v>
          </cell>
          <cell r="E5848" t="str">
            <v>B10</v>
          </cell>
        </row>
        <row r="5849">
          <cell r="D5849" t="str">
            <v>Penn St.</v>
          </cell>
          <cell r="E5849" t="str">
            <v>B10</v>
          </cell>
        </row>
        <row r="5850">
          <cell r="D5850" t="str">
            <v>Baylor</v>
          </cell>
          <cell r="E5850" t="str">
            <v>B12</v>
          </cell>
        </row>
        <row r="5851">
          <cell r="D5851" t="str">
            <v>Indiana</v>
          </cell>
          <cell r="E5851" t="str">
            <v>B10</v>
          </cell>
        </row>
        <row r="5852">
          <cell r="D5852" t="str">
            <v>Oregon</v>
          </cell>
          <cell r="E5852" t="str">
            <v>P12</v>
          </cell>
        </row>
        <row r="5853">
          <cell r="D5853" t="str">
            <v>Ohio St.</v>
          </cell>
          <cell r="E5853" t="str">
            <v>B10</v>
          </cell>
        </row>
        <row r="5854">
          <cell r="D5854" t="str">
            <v>Mississippi</v>
          </cell>
          <cell r="E5854" t="str">
            <v>SEC</v>
          </cell>
        </row>
        <row r="5855">
          <cell r="D5855" t="str">
            <v>UCF</v>
          </cell>
          <cell r="E5855" t="str">
            <v>Amer</v>
          </cell>
        </row>
        <row r="5856">
          <cell r="D5856" t="str">
            <v>Minnesota</v>
          </cell>
          <cell r="E5856" t="str">
            <v>B10</v>
          </cell>
        </row>
        <row r="5857">
          <cell r="D5857" t="str">
            <v>TCU</v>
          </cell>
          <cell r="E5857" t="str">
            <v>B12</v>
          </cell>
        </row>
        <row r="5858">
          <cell r="D5858" t="str">
            <v>New Mexico St.</v>
          </cell>
          <cell r="E5858" t="str">
            <v>WAC</v>
          </cell>
        </row>
        <row r="5859">
          <cell r="D5859" t="str">
            <v>Creighton</v>
          </cell>
          <cell r="E5859" t="str">
            <v>BE</v>
          </cell>
        </row>
        <row r="5860">
          <cell r="D5860" t="str">
            <v>Washington</v>
          </cell>
          <cell r="E5860" t="str">
            <v>P12</v>
          </cell>
        </row>
        <row r="5861">
          <cell r="D5861" t="str">
            <v>Murray St.</v>
          </cell>
          <cell r="E5861" t="str">
            <v>OVC</v>
          </cell>
        </row>
        <row r="5862">
          <cell r="D5862" t="str">
            <v>Lipscomb</v>
          </cell>
          <cell r="E5862" t="str">
            <v>ASun</v>
          </cell>
        </row>
        <row r="5863">
          <cell r="D5863" t="str">
            <v>Belmont</v>
          </cell>
          <cell r="E5863" t="str">
            <v>OVC</v>
          </cell>
        </row>
        <row r="5864">
          <cell r="D5864" t="str">
            <v>Seton Hall</v>
          </cell>
          <cell r="E5864" t="str">
            <v>BE</v>
          </cell>
        </row>
        <row r="5865">
          <cell r="D5865" t="str">
            <v>Furman</v>
          </cell>
          <cell r="E5865" t="str">
            <v>SC</v>
          </cell>
        </row>
        <row r="5866">
          <cell r="D5866" t="str">
            <v>Arkansas</v>
          </cell>
          <cell r="E5866" t="str">
            <v>SEC</v>
          </cell>
        </row>
        <row r="5867">
          <cell r="D5867" t="str">
            <v>Toledo</v>
          </cell>
          <cell r="E5867" t="str">
            <v>MAC</v>
          </cell>
        </row>
        <row r="5868">
          <cell r="D5868" t="str">
            <v>Dayton</v>
          </cell>
          <cell r="E5868" t="str">
            <v>A10</v>
          </cell>
        </row>
        <row r="5869">
          <cell r="D5869" t="str">
            <v>Alabama</v>
          </cell>
          <cell r="E5869" t="str">
            <v>SEC</v>
          </cell>
        </row>
        <row r="5870">
          <cell r="D5870" t="str">
            <v>Arizona St.</v>
          </cell>
          <cell r="E5870" t="str">
            <v>P12</v>
          </cell>
        </row>
        <row r="5871">
          <cell r="D5871" t="str">
            <v>Memphis</v>
          </cell>
          <cell r="E5871" t="str">
            <v>Amer</v>
          </cell>
        </row>
        <row r="5872">
          <cell r="D5872" t="str">
            <v>Liberty</v>
          </cell>
          <cell r="E5872" t="str">
            <v>ASun</v>
          </cell>
        </row>
        <row r="5873">
          <cell r="D5873" t="str">
            <v>Colorado</v>
          </cell>
          <cell r="E5873" t="str">
            <v>P12</v>
          </cell>
        </row>
        <row r="5874">
          <cell r="D5874" t="str">
            <v>Xavier</v>
          </cell>
          <cell r="E5874" t="str">
            <v>BE</v>
          </cell>
        </row>
        <row r="5875">
          <cell r="D5875" t="str">
            <v>San Francisco</v>
          </cell>
          <cell r="E5875" t="str">
            <v>WCC</v>
          </cell>
        </row>
        <row r="5876">
          <cell r="D5876" t="str">
            <v>Providence</v>
          </cell>
          <cell r="E5876" t="str">
            <v>BE</v>
          </cell>
        </row>
        <row r="5877">
          <cell r="D5877" t="str">
            <v>Butler</v>
          </cell>
          <cell r="E5877" t="str">
            <v>BE</v>
          </cell>
        </row>
        <row r="5878">
          <cell r="D5878" t="str">
            <v>East Tennessee St.</v>
          </cell>
          <cell r="E5878" t="str">
            <v>SC</v>
          </cell>
        </row>
        <row r="5879">
          <cell r="D5879" t="str">
            <v>Missouri</v>
          </cell>
          <cell r="E5879" t="str">
            <v>SEC</v>
          </cell>
        </row>
        <row r="5880">
          <cell r="D5880" t="str">
            <v>Fresno St.</v>
          </cell>
          <cell r="E5880" t="str">
            <v>MWC</v>
          </cell>
        </row>
        <row r="5881">
          <cell r="D5881" t="str">
            <v>Miami FL</v>
          </cell>
          <cell r="E5881" t="str">
            <v>ACC</v>
          </cell>
        </row>
        <row r="5882">
          <cell r="D5882" t="str">
            <v>South Carolina</v>
          </cell>
          <cell r="E5882" t="str">
            <v>SEC</v>
          </cell>
        </row>
        <row r="5883">
          <cell r="D5883" t="str">
            <v>Northwestern</v>
          </cell>
          <cell r="E5883" t="str">
            <v>B10</v>
          </cell>
        </row>
        <row r="5884">
          <cell r="D5884" t="str">
            <v>UC Irvine</v>
          </cell>
          <cell r="E5884" t="str">
            <v>BW</v>
          </cell>
        </row>
        <row r="5885">
          <cell r="D5885" t="str">
            <v>Temple</v>
          </cell>
          <cell r="E5885" t="str">
            <v>Amer</v>
          </cell>
        </row>
        <row r="5886">
          <cell r="D5886" t="str">
            <v>Rutgers</v>
          </cell>
          <cell r="E5886" t="str">
            <v>B10</v>
          </cell>
        </row>
        <row r="5887">
          <cell r="D5887" t="str">
            <v>Northeastern</v>
          </cell>
          <cell r="E5887" t="str">
            <v>CAA</v>
          </cell>
        </row>
        <row r="5888">
          <cell r="D5888" t="str">
            <v>St. John's</v>
          </cell>
          <cell r="E5888" t="str">
            <v>BE</v>
          </cell>
        </row>
        <row r="5889">
          <cell r="D5889" t="str">
            <v>Vermont</v>
          </cell>
          <cell r="E5889" t="str">
            <v>AE</v>
          </cell>
        </row>
        <row r="5890">
          <cell r="D5890" t="str">
            <v>UNC Greensboro</v>
          </cell>
          <cell r="E5890" t="str">
            <v>SC</v>
          </cell>
        </row>
        <row r="5891">
          <cell r="D5891" t="str">
            <v>Yale</v>
          </cell>
          <cell r="E5891" t="str">
            <v>Ivy</v>
          </cell>
        </row>
        <row r="5892">
          <cell r="D5892" t="str">
            <v>Illinois</v>
          </cell>
          <cell r="E5892" t="str">
            <v>B10</v>
          </cell>
        </row>
        <row r="5893">
          <cell r="D5893" t="str">
            <v>Davidson</v>
          </cell>
          <cell r="E5893" t="str">
            <v>A10</v>
          </cell>
        </row>
        <row r="5894">
          <cell r="D5894" t="str">
            <v>San Diego</v>
          </cell>
          <cell r="E5894" t="str">
            <v>WCC</v>
          </cell>
        </row>
        <row r="5895">
          <cell r="D5895" t="str">
            <v>Oregon St.</v>
          </cell>
          <cell r="E5895" t="str">
            <v>P12</v>
          </cell>
        </row>
        <row r="5896">
          <cell r="D5896" t="str">
            <v>BYU</v>
          </cell>
          <cell r="E5896" t="str">
            <v>WCC</v>
          </cell>
        </row>
        <row r="5897">
          <cell r="D5897" t="str">
            <v>USC</v>
          </cell>
          <cell r="E5897" t="str">
            <v>P12</v>
          </cell>
        </row>
        <row r="5898">
          <cell r="D5898" t="str">
            <v>Oklahoma St.</v>
          </cell>
          <cell r="E5898" t="str">
            <v>B12</v>
          </cell>
        </row>
        <row r="5899">
          <cell r="D5899" t="str">
            <v>Notre Dame</v>
          </cell>
          <cell r="E5899" t="str">
            <v>ACC</v>
          </cell>
        </row>
        <row r="5900">
          <cell r="D5900" t="str">
            <v>Georgetown</v>
          </cell>
          <cell r="E5900" t="str">
            <v>BE</v>
          </cell>
        </row>
        <row r="5901">
          <cell r="D5901" t="str">
            <v>Texas A&amp;M</v>
          </cell>
          <cell r="E5901" t="str">
            <v>SEC</v>
          </cell>
        </row>
        <row r="5902">
          <cell r="D5902" t="str">
            <v>Hofstra</v>
          </cell>
          <cell r="E5902" t="str">
            <v>CAA</v>
          </cell>
        </row>
        <row r="5903">
          <cell r="D5903" t="str">
            <v>Wichita St.</v>
          </cell>
          <cell r="E5903" t="str">
            <v>Amer</v>
          </cell>
        </row>
        <row r="5904">
          <cell r="D5904" t="str">
            <v>West Virginia</v>
          </cell>
          <cell r="E5904" t="str">
            <v>B12</v>
          </cell>
        </row>
        <row r="5905">
          <cell r="D5905" t="str">
            <v>Utah Valley</v>
          </cell>
          <cell r="E5905" t="str">
            <v>WAC</v>
          </cell>
        </row>
        <row r="5906">
          <cell r="D5906" t="str">
            <v>Pittsburgh</v>
          </cell>
          <cell r="E5906" t="str">
            <v>ACC</v>
          </cell>
        </row>
        <row r="5907">
          <cell r="D5907" t="str">
            <v>South Dakota St.</v>
          </cell>
          <cell r="E5907" t="str">
            <v>Sum</v>
          </cell>
        </row>
        <row r="5908">
          <cell r="D5908" t="str">
            <v>Arizona</v>
          </cell>
          <cell r="E5908" t="str">
            <v>P12</v>
          </cell>
        </row>
        <row r="5909">
          <cell r="D5909" t="str">
            <v>Northern Kentucky</v>
          </cell>
          <cell r="E5909" t="str">
            <v>Horz</v>
          </cell>
        </row>
        <row r="5910">
          <cell r="D5910" t="str">
            <v>Southern Miss</v>
          </cell>
          <cell r="E5910" t="str">
            <v>CUSA</v>
          </cell>
        </row>
        <row r="5911">
          <cell r="D5911" t="str">
            <v>Georgia Southern</v>
          </cell>
          <cell r="E5911" t="str">
            <v>SB</v>
          </cell>
        </row>
        <row r="5912">
          <cell r="D5912" t="str">
            <v>DePaul</v>
          </cell>
          <cell r="E5912" t="str">
            <v>BE</v>
          </cell>
        </row>
        <row r="5913">
          <cell r="D5913" t="str">
            <v>Grand Canyon</v>
          </cell>
          <cell r="E5913" t="str">
            <v>WAC</v>
          </cell>
        </row>
        <row r="5914">
          <cell r="D5914" t="str">
            <v>Saint Louis</v>
          </cell>
          <cell r="E5914" t="str">
            <v>A10</v>
          </cell>
        </row>
        <row r="5915">
          <cell r="D5915" t="str">
            <v>Bowling Green</v>
          </cell>
          <cell r="E5915" t="str">
            <v>MAC</v>
          </cell>
        </row>
        <row r="5916">
          <cell r="D5916" t="str">
            <v>Akron</v>
          </cell>
          <cell r="E5916" t="str">
            <v>MAC</v>
          </cell>
        </row>
        <row r="5917">
          <cell r="D5917" t="str">
            <v>Connecticut</v>
          </cell>
          <cell r="E5917" t="str">
            <v>Amer</v>
          </cell>
        </row>
        <row r="5918">
          <cell r="D5918" t="str">
            <v>Georgia Tech</v>
          </cell>
          <cell r="E5918" t="str">
            <v>ACC</v>
          </cell>
        </row>
        <row r="5919">
          <cell r="D5919" t="str">
            <v>UCLA</v>
          </cell>
          <cell r="E5919" t="str">
            <v>P12</v>
          </cell>
        </row>
        <row r="5920">
          <cell r="D5920" t="str">
            <v>Old Dominion</v>
          </cell>
          <cell r="E5920" t="str">
            <v>CUSA</v>
          </cell>
        </row>
        <row r="5921">
          <cell r="D5921" t="str">
            <v>Jacksonville St.</v>
          </cell>
          <cell r="E5921" t="str">
            <v>OVC</v>
          </cell>
        </row>
        <row r="5922">
          <cell r="D5922" t="str">
            <v>Utah</v>
          </cell>
          <cell r="E5922" t="str">
            <v>P12</v>
          </cell>
        </row>
        <row r="5923">
          <cell r="D5923" t="str">
            <v>Boston College</v>
          </cell>
          <cell r="E5923" t="str">
            <v>ACC</v>
          </cell>
        </row>
        <row r="5924">
          <cell r="D5924" t="str">
            <v>Georgia St.</v>
          </cell>
          <cell r="E5924" t="str">
            <v>SB</v>
          </cell>
        </row>
        <row r="5925">
          <cell r="D5925" t="str">
            <v>Western Kentucky</v>
          </cell>
          <cell r="E5925" t="str">
            <v>CUSA</v>
          </cell>
        </row>
        <row r="5926">
          <cell r="D5926" t="str">
            <v>St. Bonaventure</v>
          </cell>
          <cell r="E5926" t="str">
            <v>A10</v>
          </cell>
        </row>
        <row r="5927">
          <cell r="D5927" t="str">
            <v>SMU</v>
          </cell>
          <cell r="E5927" t="str">
            <v>Amer</v>
          </cell>
        </row>
        <row r="5928">
          <cell r="D5928" t="str">
            <v>Stanford</v>
          </cell>
          <cell r="E5928" t="str">
            <v>P12</v>
          </cell>
        </row>
        <row r="5929">
          <cell r="D5929" t="str">
            <v>South Florida</v>
          </cell>
          <cell r="E5929" t="str">
            <v>Amer</v>
          </cell>
        </row>
        <row r="5930">
          <cell r="D5930" t="str">
            <v>Charleston</v>
          </cell>
          <cell r="E5930" t="str">
            <v>CAA</v>
          </cell>
        </row>
        <row r="5931">
          <cell r="D5931" t="str">
            <v>San Diego St.</v>
          </cell>
          <cell r="E5931" t="str">
            <v>MWC</v>
          </cell>
        </row>
        <row r="5932">
          <cell r="D5932" t="str">
            <v>Central Michigan</v>
          </cell>
          <cell r="E5932" t="str">
            <v>MAC</v>
          </cell>
        </row>
        <row r="5933">
          <cell r="D5933" t="str">
            <v>Harvard</v>
          </cell>
          <cell r="E5933" t="str">
            <v>Ivy</v>
          </cell>
        </row>
        <row r="5934">
          <cell r="D5934" t="str">
            <v>Radford</v>
          </cell>
          <cell r="E5934" t="str">
            <v>BSth</v>
          </cell>
        </row>
        <row r="5935">
          <cell r="D5935" t="str">
            <v>Texas St.</v>
          </cell>
          <cell r="E5935" t="str">
            <v>SB</v>
          </cell>
        </row>
        <row r="5936">
          <cell r="D5936" t="str">
            <v>Drake</v>
          </cell>
          <cell r="E5936" t="str">
            <v>MVC</v>
          </cell>
        </row>
        <row r="5937">
          <cell r="D5937" t="str">
            <v>Wright St.</v>
          </cell>
          <cell r="E5937" t="str">
            <v>Horz</v>
          </cell>
        </row>
        <row r="5938">
          <cell r="D5938" t="str">
            <v>Colgate</v>
          </cell>
          <cell r="E5938" t="str">
            <v>Pat</v>
          </cell>
        </row>
        <row r="5939">
          <cell r="D5939" t="str">
            <v>Penn</v>
          </cell>
          <cell r="E5939" t="str">
            <v>Ivy</v>
          </cell>
        </row>
        <row r="5940">
          <cell r="D5940" t="str">
            <v>Tulsa</v>
          </cell>
          <cell r="E5940" t="str">
            <v>Amer</v>
          </cell>
        </row>
        <row r="5941">
          <cell r="D5941" t="str">
            <v>Loyola Chicago</v>
          </cell>
          <cell r="E5941" t="str">
            <v>MVC</v>
          </cell>
        </row>
        <row r="5942">
          <cell r="D5942" t="str">
            <v>Georgia</v>
          </cell>
          <cell r="E5942" t="str">
            <v>SEC</v>
          </cell>
        </row>
        <row r="5943">
          <cell r="D5943" t="str">
            <v>Ball St.</v>
          </cell>
          <cell r="E5943" t="str">
            <v>MAC</v>
          </cell>
        </row>
        <row r="5944">
          <cell r="D5944" t="str">
            <v>Austin Peay</v>
          </cell>
          <cell r="E5944" t="str">
            <v>OVC</v>
          </cell>
        </row>
        <row r="5945">
          <cell r="D5945" t="str">
            <v>Northern Illinois</v>
          </cell>
          <cell r="E5945" t="str">
            <v>MAC</v>
          </cell>
        </row>
        <row r="5946">
          <cell r="D5946" t="str">
            <v>Montana</v>
          </cell>
          <cell r="E5946" t="str">
            <v>BSky</v>
          </cell>
        </row>
        <row r="5947">
          <cell r="D5947" t="str">
            <v>Loyola Marymount</v>
          </cell>
          <cell r="E5947" t="str">
            <v>WCC</v>
          </cell>
        </row>
        <row r="5948">
          <cell r="D5948" t="str">
            <v>Boise St.</v>
          </cell>
          <cell r="E5948" t="str">
            <v>MWC</v>
          </cell>
        </row>
        <row r="5949">
          <cell r="D5949" t="str">
            <v>Louisiana Monroe</v>
          </cell>
          <cell r="E5949" t="str">
            <v>SB</v>
          </cell>
        </row>
        <row r="5950">
          <cell r="D5950" t="str">
            <v>Louisiana Tech</v>
          </cell>
          <cell r="E5950" t="str">
            <v>CUSA</v>
          </cell>
        </row>
        <row r="5951">
          <cell r="D5951" t="str">
            <v>Kent St.</v>
          </cell>
          <cell r="E5951" t="str">
            <v>MAC</v>
          </cell>
        </row>
        <row r="5952">
          <cell r="D5952" t="str">
            <v>Rhode Island</v>
          </cell>
          <cell r="E5952" t="str">
            <v>A10</v>
          </cell>
        </row>
        <row r="5953">
          <cell r="D5953" t="str">
            <v>Samford</v>
          </cell>
          <cell r="E5953" t="str">
            <v>SC</v>
          </cell>
        </row>
        <row r="5954">
          <cell r="D5954" t="str">
            <v>Abilene Christian</v>
          </cell>
          <cell r="E5954" t="str">
            <v>Slnd</v>
          </cell>
        </row>
        <row r="5955">
          <cell r="D5955" t="str">
            <v>Brown</v>
          </cell>
          <cell r="E5955" t="str">
            <v>Ivy</v>
          </cell>
        </row>
        <row r="5956">
          <cell r="D5956" t="str">
            <v>Bucknell</v>
          </cell>
          <cell r="E5956" t="str">
            <v>Pat</v>
          </cell>
        </row>
        <row r="5957">
          <cell r="D5957" t="str">
            <v>UT Arlington</v>
          </cell>
          <cell r="E5957" t="str">
            <v>SB</v>
          </cell>
        </row>
        <row r="5958">
          <cell r="D5958" t="str">
            <v>UAB</v>
          </cell>
          <cell r="E5958" t="str">
            <v>CUSA</v>
          </cell>
        </row>
        <row r="5959">
          <cell r="D5959" t="str">
            <v>Miami OH</v>
          </cell>
          <cell r="E5959" t="str">
            <v>MAC</v>
          </cell>
        </row>
        <row r="5960">
          <cell r="D5960" t="str">
            <v>Southern Illinois</v>
          </cell>
          <cell r="E5960" t="str">
            <v>MVC</v>
          </cell>
        </row>
        <row r="5961">
          <cell r="D5961" t="str">
            <v>UTSA</v>
          </cell>
          <cell r="E5961" t="str">
            <v>CUSA</v>
          </cell>
        </row>
        <row r="5962">
          <cell r="D5962" t="str">
            <v>Pepperdine</v>
          </cell>
          <cell r="E5962" t="str">
            <v>WCC</v>
          </cell>
        </row>
        <row r="5963">
          <cell r="D5963" t="str">
            <v>Vanderbilt</v>
          </cell>
          <cell r="E5963" t="str">
            <v>SEC</v>
          </cell>
        </row>
        <row r="5964">
          <cell r="D5964" t="str">
            <v>Eastern Michigan</v>
          </cell>
          <cell r="E5964" t="str">
            <v>MAC</v>
          </cell>
        </row>
        <row r="5965">
          <cell r="D5965" t="str">
            <v>George Mason</v>
          </cell>
          <cell r="E5965" t="str">
            <v>A10</v>
          </cell>
        </row>
        <row r="5966">
          <cell r="D5966" t="str">
            <v>North Texas</v>
          </cell>
          <cell r="E5966" t="str">
            <v>CUSA</v>
          </cell>
        </row>
        <row r="5967">
          <cell r="D5967" t="str">
            <v>Charleston Southern</v>
          </cell>
          <cell r="E5967" t="str">
            <v>BSth</v>
          </cell>
        </row>
        <row r="5968">
          <cell r="D5968" t="str">
            <v>Florida Atlantic</v>
          </cell>
          <cell r="E5968" t="str">
            <v>CUSA</v>
          </cell>
        </row>
        <row r="5969">
          <cell r="D5969" t="str">
            <v>Coastal Carolina</v>
          </cell>
          <cell r="E5969" t="str">
            <v>SB</v>
          </cell>
        </row>
        <row r="5970">
          <cell r="D5970" t="str">
            <v>UNLV</v>
          </cell>
          <cell r="E5970" t="str">
            <v>MWC</v>
          </cell>
        </row>
        <row r="5971">
          <cell r="D5971" t="str">
            <v>Marshall</v>
          </cell>
          <cell r="E5971" t="str">
            <v>CUSA</v>
          </cell>
        </row>
        <row r="5972">
          <cell r="D5972" t="str">
            <v>Wake Forest</v>
          </cell>
          <cell r="E5972" t="str">
            <v>ACC</v>
          </cell>
        </row>
        <row r="5973">
          <cell r="D5973" t="str">
            <v>UT Rio Grande Valley</v>
          </cell>
          <cell r="E5973" t="str">
            <v>WAC</v>
          </cell>
        </row>
        <row r="5974">
          <cell r="D5974" t="str">
            <v>Nebraska Omaha</v>
          </cell>
          <cell r="E5974" t="str">
            <v>Sum</v>
          </cell>
        </row>
        <row r="5975">
          <cell r="D5975" t="str">
            <v>Bradley</v>
          </cell>
          <cell r="E5975" t="str">
            <v>MVC</v>
          </cell>
        </row>
        <row r="5976">
          <cell r="D5976" t="str">
            <v>Gardner Webb</v>
          </cell>
          <cell r="E5976" t="str">
            <v>BSth</v>
          </cell>
        </row>
        <row r="5977">
          <cell r="D5977" t="str">
            <v>Stony Brook</v>
          </cell>
          <cell r="E5977" t="str">
            <v>AE</v>
          </cell>
        </row>
        <row r="5978">
          <cell r="D5978" t="str">
            <v>Lehigh</v>
          </cell>
          <cell r="E5978" t="str">
            <v>Pat</v>
          </cell>
        </row>
        <row r="5979">
          <cell r="D5979" t="str">
            <v>UC Santa Barbara</v>
          </cell>
          <cell r="E5979" t="str">
            <v>BW</v>
          </cell>
        </row>
        <row r="5980">
          <cell r="D5980" t="str">
            <v>Duquesne</v>
          </cell>
          <cell r="E5980" t="str">
            <v>A10</v>
          </cell>
        </row>
        <row r="5981">
          <cell r="D5981" t="str">
            <v>Sam Houston St.</v>
          </cell>
          <cell r="E5981" t="str">
            <v>Slnd</v>
          </cell>
        </row>
        <row r="5982">
          <cell r="D5982" t="str">
            <v>Missouri St.</v>
          </cell>
          <cell r="E5982" t="str">
            <v>MVC</v>
          </cell>
        </row>
        <row r="5983">
          <cell r="D5983" t="str">
            <v>North Florida</v>
          </cell>
          <cell r="E5983" t="str">
            <v>ASun</v>
          </cell>
        </row>
        <row r="5984">
          <cell r="D5984" t="str">
            <v>Princeton</v>
          </cell>
          <cell r="E5984" t="str">
            <v>Ivy</v>
          </cell>
        </row>
        <row r="5985">
          <cell r="D5985" t="str">
            <v>Northern Iowa</v>
          </cell>
          <cell r="E5985" t="str">
            <v>MVC</v>
          </cell>
        </row>
        <row r="5986">
          <cell r="D5986" t="str">
            <v>Louisiana</v>
          </cell>
          <cell r="E5986" t="str">
            <v>SB</v>
          </cell>
        </row>
        <row r="5987">
          <cell r="D5987" t="str">
            <v>Winthrop</v>
          </cell>
          <cell r="E5987" t="str">
            <v>BSth</v>
          </cell>
        </row>
        <row r="5988">
          <cell r="D5988" t="str">
            <v>Colorado St.</v>
          </cell>
          <cell r="E5988" t="str">
            <v>MWC</v>
          </cell>
        </row>
        <row r="5989">
          <cell r="D5989" t="str">
            <v>NJIT</v>
          </cell>
          <cell r="E5989" t="str">
            <v>ASun</v>
          </cell>
        </row>
        <row r="5990">
          <cell r="D5990" t="str">
            <v>Seattle</v>
          </cell>
          <cell r="E5990" t="str">
            <v>WAC</v>
          </cell>
        </row>
        <row r="5991">
          <cell r="D5991" t="str">
            <v>Ohio</v>
          </cell>
          <cell r="E5991" t="str">
            <v>MAC</v>
          </cell>
        </row>
        <row r="5992">
          <cell r="D5992" t="str">
            <v>New Mexico</v>
          </cell>
          <cell r="E5992" t="str">
            <v>MWC</v>
          </cell>
        </row>
        <row r="5993">
          <cell r="D5993" t="str">
            <v>Saint Joseph's</v>
          </cell>
          <cell r="E5993" t="str">
            <v>A10</v>
          </cell>
        </row>
        <row r="5994">
          <cell r="D5994" t="str">
            <v>Santa Clara</v>
          </cell>
          <cell r="E5994" t="str">
            <v>WCC</v>
          </cell>
        </row>
        <row r="5995">
          <cell r="D5995" t="str">
            <v>Campbell</v>
          </cell>
          <cell r="E5995" t="str">
            <v>BSth</v>
          </cell>
        </row>
        <row r="5996">
          <cell r="D5996" t="str">
            <v>Presbyterian</v>
          </cell>
          <cell r="E5996" t="str">
            <v>BSth</v>
          </cell>
        </row>
        <row r="5997">
          <cell r="D5997" t="str">
            <v>Oakland</v>
          </cell>
          <cell r="E5997" t="str">
            <v>Horz</v>
          </cell>
        </row>
        <row r="5998">
          <cell r="D5998" t="str">
            <v>Hartford</v>
          </cell>
          <cell r="E5998" t="str">
            <v>AE</v>
          </cell>
        </row>
        <row r="5999">
          <cell r="D5999" t="str">
            <v>Purdue Fort Wayne</v>
          </cell>
          <cell r="E5999" t="str">
            <v>Sum</v>
          </cell>
        </row>
        <row r="6000">
          <cell r="D6000" t="str">
            <v>Northern Colorado</v>
          </cell>
          <cell r="E6000" t="str">
            <v>BSky</v>
          </cell>
        </row>
        <row r="6001">
          <cell r="D6001" t="str">
            <v>Cal Baptist</v>
          </cell>
          <cell r="E6001" t="str">
            <v>WAC</v>
          </cell>
        </row>
        <row r="6002">
          <cell r="D6002" t="str">
            <v>Hampton</v>
          </cell>
          <cell r="E6002" t="str">
            <v>BSth</v>
          </cell>
        </row>
        <row r="6003">
          <cell r="D6003" t="str">
            <v>IUPUI</v>
          </cell>
          <cell r="E6003" t="str">
            <v>Horz</v>
          </cell>
        </row>
        <row r="6004">
          <cell r="D6004" t="str">
            <v>Mercer</v>
          </cell>
          <cell r="E6004" t="str">
            <v>SC</v>
          </cell>
        </row>
        <row r="6005">
          <cell r="D6005" t="str">
            <v>Hawaii</v>
          </cell>
          <cell r="E6005" t="str">
            <v>BW</v>
          </cell>
        </row>
        <row r="6006">
          <cell r="D6006" t="str">
            <v>Iona</v>
          </cell>
          <cell r="E6006" t="str">
            <v>MAAC</v>
          </cell>
        </row>
        <row r="6007">
          <cell r="D6007" t="str">
            <v>American</v>
          </cell>
          <cell r="E6007" t="str">
            <v>Pat</v>
          </cell>
        </row>
        <row r="6008">
          <cell r="D6008" t="str">
            <v>North Dakota St.</v>
          </cell>
          <cell r="E6008" t="str">
            <v>Sum</v>
          </cell>
        </row>
        <row r="6009">
          <cell r="D6009" t="str">
            <v>Illinois Chicago</v>
          </cell>
          <cell r="E6009" t="str">
            <v>Horz</v>
          </cell>
        </row>
        <row r="6010">
          <cell r="D6010" t="str">
            <v>Richmond</v>
          </cell>
          <cell r="E6010" t="str">
            <v>A10</v>
          </cell>
        </row>
        <row r="6011">
          <cell r="D6011" t="str">
            <v>FIU</v>
          </cell>
          <cell r="E6011" t="str">
            <v>CUSA</v>
          </cell>
        </row>
        <row r="6012">
          <cell r="D6012" t="str">
            <v>Cal St. Fullerton</v>
          </cell>
          <cell r="E6012" t="str">
            <v>BW</v>
          </cell>
        </row>
        <row r="6013">
          <cell r="D6013" t="str">
            <v>Illinois St.</v>
          </cell>
          <cell r="E6013" t="str">
            <v>MVC</v>
          </cell>
        </row>
        <row r="6014">
          <cell r="D6014" t="str">
            <v>Appalachian St.</v>
          </cell>
          <cell r="E6014" t="str">
            <v>SB</v>
          </cell>
        </row>
        <row r="6015">
          <cell r="D6015" t="str">
            <v>Green Bay</v>
          </cell>
          <cell r="E6015" t="str">
            <v>Horz</v>
          </cell>
        </row>
        <row r="6016">
          <cell r="D6016" t="str">
            <v>Indiana St.</v>
          </cell>
          <cell r="E6016" t="str">
            <v>MVC</v>
          </cell>
        </row>
        <row r="6017">
          <cell r="D6017" t="str">
            <v>Fairleigh Dickinson</v>
          </cell>
          <cell r="E6017" t="str">
            <v>NEC</v>
          </cell>
        </row>
        <row r="6018">
          <cell r="D6018" t="str">
            <v>Prairie View A&amp;M</v>
          </cell>
          <cell r="E6018" t="str">
            <v>SWAC</v>
          </cell>
        </row>
        <row r="6019">
          <cell r="D6019" t="str">
            <v>Washington St.</v>
          </cell>
          <cell r="E6019" t="str">
            <v>P12</v>
          </cell>
        </row>
        <row r="6020">
          <cell r="D6020" t="str">
            <v>Pacific</v>
          </cell>
          <cell r="E6020" t="str">
            <v>WCC</v>
          </cell>
        </row>
        <row r="6021">
          <cell r="D6021" t="str">
            <v>Columbia</v>
          </cell>
          <cell r="E6021" t="str">
            <v>Ivy</v>
          </cell>
        </row>
        <row r="6022">
          <cell r="D6022" t="str">
            <v>Texas Southern</v>
          </cell>
          <cell r="E6022" t="str">
            <v>SWAC</v>
          </cell>
        </row>
        <row r="6023">
          <cell r="D6023" t="str">
            <v>Rider</v>
          </cell>
          <cell r="E6023" t="str">
            <v>MAAC</v>
          </cell>
        </row>
        <row r="6024">
          <cell r="D6024" t="str">
            <v>South Alabama</v>
          </cell>
          <cell r="E6024" t="str">
            <v>SB</v>
          </cell>
        </row>
        <row r="6025">
          <cell r="D6025" t="str">
            <v>Lamar</v>
          </cell>
          <cell r="E6025" t="str">
            <v>Slnd</v>
          </cell>
        </row>
        <row r="6026">
          <cell r="D6026" t="str">
            <v>Cornell</v>
          </cell>
          <cell r="E6026" t="str">
            <v>Ivy</v>
          </cell>
        </row>
        <row r="6027">
          <cell r="D6027" t="str">
            <v>Dartmouth</v>
          </cell>
          <cell r="E6027" t="str">
            <v>Ivy</v>
          </cell>
        </row>
        <row r="6028">
          <cell r="D6028" t="str">
            <v>William &amp; Mary</v>
          </cell>
          <cell r="E6028" t="str">
            <v>CAA</v>
          </cell>
        </row>
        <row r="6029">
          <cell r="D6029" t="str">
            <v>Florida Gulf Coast</v>
          </cell>
          <cell r="E6029" t="str">
            <v>ASun</v>
          </cell>
        </row>
        <row r="6030">
          <cell r="D6030" t="str">
            <v>Valparaiso</v>
          </cell>
          <cell r="E6030" t="str">
            <v>MVC</v>
          </cell>
        </row>
        <row r="6031">
          <cell r="D6031" t="str">
            <v>Little Rock</v>
          </cell>
          <cell r="E6031" t="str">
            <v>SB</v>
          </cell>
        </row>
        <row r="6032">
          <cell r="D6032" t="str">
            <v>Long Beach St.</v>
          </cell>
          <cell r="E6032" t="str">
            <v>BW</v>
          </cell>
        </row>
        <row r="6033">
          <cell r="D6033" t="str">
            <v>Weber St.</v>
          </cell>
          <cell r="E6033" t="str">
            <v>BSky</v>
          </cell>
        </row>
        <row r="6034">
          <cell r="D6034" t="str">
            <v>Cal St. Bakersfield</v>
          </cell>
          <cell r="E6034" t="str">
            <v>WAC</v>
          </cell>
        </row>
        <row r="6035">
          <cell r="D6035" t="str">
            <v>La Salle</v>
          </cell>
          <cell r="E6035" t="str">
            <v>A10</v>
          </cell>
        </row>
        <row r="6036">
          <cell r="D6036" t="str">
            <v>Evansville</v>
          </cell>
          <cell r="E6036" t="str">
            <v>MVC</v>
          </cell>
        </row>
        <row r="6037">
          <cell r="D6037" t="str">
            <v>High Point</v>
          </cell>
          <cell r="E6037" t="str">
            <v>BSth</v>
          </cell>
        </row>
        <row r="6038">
          <cell r="D6038" t="str">
            <v>South Dakota</v>
          </cell>
          <cell r="E6038" t="str">
            <v>Sum</v>
          </cell>
        </row>
        <row r="6039">
          <cell r="D6039" t="str">
            <v>UMBC</v>
          </cell>
          <cell r="E6039" t="str">
            <v>AE</v>
          </cell>
        </row>
        <row r="6040">
          <cell r="D6040" t="str">
            <v>Southeastern Louisiana</v>
          </cell>
          <cell r="E6040" t="str">
            <v>Slnd</v>
          </cell>
        </row>
        <row r="6041">
          <cell r="D6041" t="str">
            <v>Boston University</v>
          </cell>
          <cell r="E6041" t="str">
            <v>Pat</v>
          </cell>
        </row>
        <row r="6042">
          <cell r="D6042" t="str">
            <v>Quinnipiac</v>
          </cell>
          <cell r="E6042" t="str">
            <v>MAAC</v>
          </cell>
        </row>
        <row r="6043">
          <cell r="D6043" t="str">
            <v>UMKC</v>
          </cell>
          <cell r="E6043" t="str">
            <v>WAC</v>
          </cell>
        </row>
        <row r="6044">
          <cell r="D6044" t="str">
            <v>Massachusetts</v>
          </cell>
          <cell r="E6044" t="str">
            <v>A10</v>
          </cell>
        </row>
        <row r="6045">
          <cell r="D6045" t="str">
            <v>Detroit</v>
          </cell>
          <cell r="E6045" t="str">
            <v>Horz</v>
          </cell>
        </row>
        <row r="6046">
          <cell r="D6046" t="str">
            <v>Eastern Kentucky</v>
          </cell>
          <cell r="E6046" t="str">
            <v>OVC</v>
          </cell>
        </row>
        <row r="6047">
          <cell r="D6047" t="str">
            <v>Eastern Washington</v>
          </cell>
          <cell r="E6047" t="str">
            <v>BSky</v>
          </cell>
        </row>
        <row r="6048">
          <cell r="D6048" t="str">
            <v>Sacred Heart</v>
          </cell>
          <cell r="E6048" t="str">
            <v>NEC</v>
          </cell>
        </row>
        <row r="6049">
          <cell r="D6049" t="str">
            <v>Holy Cross</v>
          </cell>
          <cell r="E6049" t="str">
            <v>Pat</v>
          </cell>
        </row>
        <row r="6050">
          <cell r="D6050" t="str">
            <v>Air Force</v>
          </cell>
          <cell r="E6050" t="str">
            <v>MWC</v>
          </cell>
        </row>
        <row r="6051">
          <cell r="D6051" t="str">
            <v>Army</v>
          </cell>
          <cell r="E6051" t="str">
            <v>Pat</v>
          </cell>
        </row>
        <row r="6052">
          <cell r="D6052" t="str">
            <v>Middle Tennessee</v>
          </cell>
          <cell r="E6052" t="str">
            <v>CUSA</v>
          </cell>
        </row>
        <row r="6053">
          <cell r="D6053" t="str">
            <v>California</v>
          </cell>
          <cell r="E6053" t="str">
            <v>P12</v>
          </cell>
        </row>
        <row r="6054">
          <cell r="D6054" t="str">
            <v>Drexel</v>
          </cell>
          <cell r="E6054" t="str">
            <v>CAA</v>
          </cell>
        </row>
        <row r="6055">
          <cell r="D6055" t="str">
            <v>Troy</v>
          </cell>
          <cell r="E6055" t="str">
            <v>SB</v>
          </cell>
        </row>
        <row r="6056">
          <cell r="D6056" t="str">
            <v>Rice</v>
          </cell>
          <cell r="E6056" t="str">
            <v>CUSA</v>
          </cell>
        </row>
        <row r="6057">
          <cell r="D6057" t="str">
            <v>UC Davis</v>
          </cell>
          <cell r="E6057" t="str">
            <v>BW</v>
          </cell>
        </row>
        <row r="6058">
          <cell r="D6058" t="str">
            <v>The Citadel</v>
          </cell>
          <cell r="E6058" t="str">
            <v>SC</v>
          </cell>
        </row>
        <row r="6059">
          <cell r="D6059" t="str">
            <v>Jacksonville</v>
          </cell>
          <cell r="E6059" t="str">
            <v>ASun</v>
          </cell>
        </row>
        <row r="6060">
          <cell r="D6060" t="str">
            <v>Western Michigan</v>
          </cell>
          <cell r="E6060" t="str">
            <v>MAC</v>
          </cell>
        </row>
        <row r="6061">
          <cell r="D6061" t="str">
            <v>Montana St.</v>
          </cell>
          <cell r="E6061" t="str">
            <v>BSky</v>
          </cell>
        </row>
        <row r="6062">
          <cell r="D6062" t="str">
            <v>New Orleans</v>
          </cell>
          <cell r="E6062" t="str">
            <v>Slnd</v>
          </cell>
        </row>
        <row r="6063">
          <cell r="D6063" t="str">
            <v>Arkansas St.</v>
          </cell>
          <cell r="E6063" t="str">
            <v>SB</v>
          </cell>
        </row>
        <row r="6064">
          <cell r="D6064" t="str">
            <v>Morehead St.</v>
          </cell>
          <cell r="E6064" t="str">
            <v>OVC</v>
          </cell>
        </row>
        <row r="6065">
          <cell r="D6065" t="str">
            <v>Fordham</v>
          </cell>
          <cell r="E6065" t="str">
            <v>A10</v>
          </cell>
        </row>
        <row r="6066">
          <cell r="D6066" t="str">
            <v>UMass Lowell</v>
          </cell>
          <cell r="E6066" t="str">
            <v>AE</v>
          </cell>
        </row>
        <row r="6067">
          <cell r="D6067" t="str">
            <v>Chattanooga</v>
          </cell>
          <cell r="E6067" t="str">
            <v>SC</v>
          </cell>
        </row>
        <row r="6068">
          <cell r="D6068" t="str">
            <v>Cal St. Northridge</v>
          </cell>
          <cell r="E6068" t="str">
            <v>BW</v>
          </cell>
        </row>
        <row r="6069">
          <cell r="D6069" t="str">
            <v>Delaware</v>
          </cell>
          <cell r="E6069" t="str">
            <v>CAA</v>
          </cell>
        </row>
        <row r="6070">
          <cell r="D6070" t="str">
            <v>St. Francis PA</v>
          </cell>
          <cell r="E6070" t="str">
            <v>NEC</v>
          </cell>
        </row>
        <row r="6071">
          <cell r="D6071" t="str">
            <v>LIU Brooklyn</v>
          </cell>
          <cell r="E6071" t="str">
            <v>NEC</v>
          </cell>
        </row>
        <row r="6072">
          <cell r="D6072" t="str">
            <v>Youngstown St.</v>
          </cell>
          <cell r="E6072" t="str">
            <v>Horz</v>
          </cell>
        </row>
        <row r="6073">
          <cell r="D6073" t="str">
            <v>Norfolk St.</v>
          </cell>
          <cell r="E6073" t="str">
            <v>MEAC</v>
          </cell>
        </row>
        <row r="6074">
          <cell r="D6074" t="str">
            <v>Siena</v>
          </cell>
          <cell r="E6074" t="str">
            <v>MAAC</v>
          </cell>
        </row>
        <row r="6075">
          <cell r="D6075" t="str">
            <v>Loyola MD</v>
          </cell>
          <cell r="E6075" t="str">
            <v>Pat</v>
          </cell>
        </row>
        <row r="6076">
          <cell r="D6076" t="str">
            <v>Robert Morris</v>
          </cell>
          <cell r="E6076" t="str">
            <v>NEC</v>
          </cell>
        </row>
        <row r="6077">
          <cell r="D6077" t="str">
            <v>North Dakota</v>
          </cell>
          <cell r="E6077" t="str">
            <v>Sum</v>
          </cell>
        </row>
        <row r="6078">
          <cell r="D6078" t="str">
            <v>East Carolina</v>
          </cell>
          <cell r="E6078" t="str">
            <v>Amer</v>
          </cell>
        </row>
        <row r="6079">
          <cell r="D6079" t="str">
            <v>UNC Wilmington</v>
          </cell>
          <cell r="E6079" t="str">
            <v>CAA</v>
          </cell>
        </row>
        <row r="6080">
          <cell r="D6080" t="str">
            <v>Western Carolina</v>
          </cell>
          <cell r="E6080" t="str">
            <v>SC</v>
          </cell>
        </row>
        <row r="6081">
          <cell r="D6081" t="str">
            <v>Grambling St.</v>
          </cell>
          <cell r="E6081" t="str">
            <v>SWAC</v>
          </cell>
        </row>
        <row r="6082">
          <cell r="D6082" t="str">
            <v>St. Francis NY</v>
          </cell>
          <cell r="E6082" t="str">
            <v>NEC</v>
          </cell>
        </row>
        <row r="6083">
          <cell r="D6083" t="str">
            <v>Marist</v>
          </cell>
          <cell r="E6083" t="str">
            <v>MAAC</v>
          </cell>
        </row>
        <row r="6084">
          <cell r="D6084" t="str">
            <v>Sacramento St.</v>
          </cell>
          <cell r="E6084" t="str">
            <v>BSky</v>
          </cell>
        </row>
        <row r="6085">
          <cell r="D6085" t="str">
            <v>Houston Baptist</v>
          </cell>
          <cell r="E6085" t="str">
            <v>Slnd</v>
          </cell>
        </row>
        <row r="6086">
          <cell r="D6086" t="str">
            <v>Albany</v>
          </cell>
          <cell r="E6086" t="str">
            <v>AE</v>
          </cell>
        </row>
        <row r="6087">
          <cell r="D6087" t="str">
            <v>Canisius</v>
          </cell>
          <cell r="E6087" t="str">
            <v>MAAC</v>
          </cell>
        </row>
        <row r="6088">
          <cell r="D6088" t="str">
            <v>James Madison</v>
          </cell>
          <cell r="E6088" t="str">
            <v>CAA</v>
          </cell>
        </row>
        <row r="6089">
          <cell r="D6089" t="str">
            <v>Texas A&amp;M Corpus Chris</v>
          </cell>
          <cell r="E6089" t="str">
            <v>Slnd</v>
          </cell>
        </row>
        <row r="6090">
          <cell r="D6090" t="str">
            <v>Navy</v>
          </cell>
          <cell r="E6090" t="str">
            <v>Pat</v>
          </cell>
        </row>
        <row r="6091">
          <cell r="D6091" t="str">
            <v>Southern Utah</v>
          </cell>
          <cell r="E6091" t="str">
            <v>BSky</v>
          </cell>
        </row>
        <row r="6092">
          <cell r="D6092" t="str">
            <v>VMI</v>
          </cell>
          <cell r="E6092" t="str">
            <v>SC</v>
          </cell>
        </row>
        <row r="6093">
          <cell r="D6093" t="str">
            <v>Cleveland St.</v>
          </cell>
          <cell r="E6093" t="str">
            <v>Horz</v>
          </cell>
        </row>
        <row r="6094">
          <cell r="D6094" t="str">
            <v>North Alabama</v>
          </cell>
          <cell r="E6094" t="str">
            <v>ASun</v>
          </cell>
        </row>
        <row r="6095">
          <cell r="D6095" t="str">
            <v>Longwood</v>
          </cell>
          <cell r="E6095" t="str">
            <v>BSth</v>
          </cell>
        </row>
        <row r="6096">
          <cell r="D6096" t="str">
            <v>Portland St.</v>
          </cell>
          <cell r="E6096" t="str">
            <v>BSky</v>
          </cell>
        </row>
        <row r="6097">
          <cell r="D6097" t="str">
            <v>Towson</v>
          </cell>
          <cell r="E6097" t="str">
            <v>CAA</v>
          </cell>
        </row>
        <row r="6098">
          <cell r="D6098" t="str">
            <v>Tennessee Martin</v>
          </cell>
          <cell r="E6098" t="str">
            <v>OVC</v>
          </cell>
        </row>
        <row r="6099">
          <cell r="D6099" t="str">
            <v>George Washington</v>
          </cell>
          <cell r="E6099" t="str">
            <v>A10</v>
          </cell>
        </row>
        <row r="6100">
          <cell r="D6100" t="str">
            <v>Oral Roberts</v>
          </cell>
          <cell r="E6100" t="str">
            <v>Sum</v>
          </cell>
        </row>
        <row r="6101">
          <cell r="D6101" t="str">
            <v>Tulane</v>
          </cell>
          <cell r="E6101" t="str">
            <v>Amer</v>
          </cell>
        </row>
        <row r="6102">
          <cell r="D6102" t="str">
            <v>Monmouth</v>
          </cell>
          <cell r="E6102" t="str">
            <v>MAAC</v>
          </cell>
        </row>
        <row r="6103">
          <cell r="D6103" t="str">
            <v>Western Illinois</v>
          </cell>
          <cell r="E6103" t="str">
            <v>Sum</v>
          </cell>
        </row>
        <row r="6104">
          <cell r="D6104" t="str">
            <v>Tennessee St.</v>
          </cell>
          <cell r="E6104" t="str">
            <v>OVC</v>
          </cell>
        </row>
        <row r="6105">
          <cell r="D6105" t="str">
            <v>Central Arkansas</v>
          </cell>
          <cell r="E6105" t="str">
            <v>Slnd</v>
          </cell>
        </row>
        <row r="6106">
          <cell r="D6106" t="str">
            <v>Charlotte</v>
          </cell>
          <cell r="E6106" t="str">
            <v>CUSA</v>
          </cell>
        </row>
        <row r="6107">
          <cell r="D6107" t="str">
            <v>UTEP</v>
          </cell>
          <cell r="E6107" t="str">
            <v>CUSA</v>
          </cell>
        </row>
        <row r="6108">
          <cell r="D6108" t="str">
            <v>Lafayette</v>
          </cell>
          <cell r="E6108" t="str">
            <v>Pat</v>
          </cell>
        </row>
        <row r="6109">
          <cell r="D6109" t="str">
            <v>Milwaukee</v>
          </cell>
          <cell r="E6109" t="str">
            <v>Horz</v>
          </cell>
        </row>
        <row r="6110">
          <cell r="D6110" t="str">
            <v>Fairfield</v>
          </cell>
          <cell r="E6110" t="str">
            <v>MAAC</v>
          </cell>
        </row>
        <row r="6111">
          <cell r="D6111" t="str">
            <v>North Carolina A&amp;T</v>
          </cell>
          <cell r="E6111" t="str">
            <v>MEAC</v>
          </cell>
        </row>
        <row r="6112">
          <cell r="D6112" t="str">
            <v>North Carolina Central</v>
          </cell>
          <cell r="E6112" t="str">
            <v>MEAC</v>
          </cell>
        </row>
        <row r="6113">
          <cell r="D6113" t="str">
            <v>Northern Arizona</v>
          </cell>
          <cell r="E6113" t="str">
            <v>BSky</v>
          </cell>
        </row>
        <row r="6114">
          <cell r="D6114" t="str">
            <v>Elon</v>
          </cell>
          <cell r="E6114" t="str">
            <v>CAA</v>
          </cell>
        </row>
        <row r="6115">
          <cell r="D6115" t="str">
            <v>Bethune Cookman</v>
          </cell>
          <cell r="E6115" t="str">
            <v>MEAC</v>
          </cell>
        </row>
        <row r="6116">
          <cell r="D6116" t="str">
            <v>Eastern Illinois</v>
          </cell>
          <cell r="E6116" t="str">
            <v>OVC</v>
          </cell>
        </row>
        <row r="6117">
          <cell r="D6117" t="str">
            <v>Howard</v>
          </cell>
          <cell r="E6117" t="str">
            <v>MEAC</v>
          </cell>
        </row>
        <row r="6118">
          <cell r="D6118" t="str">
            <v>Southeast Missouri St.</v>
          </cell>
          <cell r="E6118" t="str">
            <v>OVC</v>
          </cell>
        </row>
        <row r="6119">
          <cell r="D6119" t="str">
            <v>Nicholls St.</v>
          </cell>
          <cell r="E6119" t="str">
            <v>Slnd</v>
          </cell>
        </row>
        <row r="6120">
          <cell r="D6120" t="str">
            <v>Stephen F. Austin</v>
          </cell>
          <cell r="E6120" t="str">
            <v>Slnd</v>
          </cell>
        </row>
        <row r="6121">
          <cell r="D6121" t="str">
            <v>Denver</v>
          </cell>
          <cell r="E6121" t="str">
            <v>Sum</v>
          </cell>
        </row>
        <row r="6122">
          <cell r="D6122" t="str">
            <v>Wagner</v>
          </cell>
          <cell r="E6122" t="str">
            <v>NEC</v>
          </cell>
        </row>
        <row r="6123">
          <cell r="D6123" t="str">
            <v>Niagara</v>
          </cell>
          <cell r="E6123" t="str">
            <v>MAAC</v>
          </cell>
        </row>
        <row r="6124">
          <cell r="D6124" t="str">
            <v>Wyoming</v>
          </cell>
          <cell r="E6124" t="str">
            <v>MWC</v>
          </cell>
        </row>
        <row r="6125">
          <cell r="D6125" t="str">
            <v>Saint Peter's</v>
          </cell>
          <cell r="E6125" t="str">
            <v>MAAC</v>
          </cell>
        </row>
        <row r="6126">
          <cell r="D6126" t="str">
            <v>Arkansas Pine Bluff</v>
          </cell>
          <cell r="E6126" t="str">
            <v>SWAC</v>
          </cell>
        </row>
        <row r="6127">
          <cell r="D6127" t="str">
            <v>Florida A&amp;M</v>
          </cell>
          <cell r="E6127" t="str">
            <v>MEAC</v>
          </cell>
        </row>
        <row r="6128">
          <cell r="D6128" t="str">
            <v>Jackson St.</v>
          </cell>
          <cell r="E6128" t="str">
            <v>SWAC</v>
          </cell>
        </row>
        <row r="6129">
          <cell r="D6129" t="str">
            <v>Central Connecticut</v>
          </cell>
          <cell r="E6129" t="str">
            <v>NEC</v>
          </cell>
        </row>
        <row r="6130">
          <cell r="D6130" t="str">
            <v>UC Riverside</v>
          </cell>
          <cell r="E6130" t="str">
            <v>BW</v>
          </cell>
        </row>
        <row r="6131">
          <cell r="D6131" t="str">
            <v>Tennessee Tech</v>
          </cell>
          <cell r="E6131" t="str">
            <v>OVC</v>
          </cell>
        </row>
        <row r="6132">
          <cell r="D6132" t="str">
            <v>Manhattan</v>
          </cell>
          <cell r="E6132" t="str">
            <v>MAAC</v>
          </cell>
        </row>
        <row r="6133">
          <cell r="D6133" t="str">
            <v>Mount St. Mary's</v>
          </cell>
          <cell r="E6133" t="str">
            <v>NEC</v>
          </cell>
        </row>
        <row r="6134">
          <cell r="D6134" t="str">
            <v>Bryant</v>
          </cell>
          <cell r="E6134" t="str">
            <v>NEC</v>
          </cell>
        </row>
        <row r="6135">
          <cell r="D6135" t="str">
            <v>Portland</v>
          </cell>
          <cell r="E6135" t="str">
            <v>WCC</v>
          </cell>
        </row>
        <row r="6136">
          <cell r="D6136" t="str">
            <v>Stetson</v>
          </cell>
          <cell r="E6136" t="str">
            <v>ASun</v>
          </cell>
        </row>
        <row r="6137">
          <cell r="D6137" t="str">
            <v>Idaho St.</v>
          </cell>
          <cell r="E6137" t="str">
            <v>BSky</v>
          </cell>
        </row>
        <row r="6138">
          <cell r="D6138" t="str">
            <v>Alabama St.</v>
          </cell>
          <cell r="E6138" t="str">
            <v>SWAC</v>
          </cell>
        </row>
        <row r="6139">
          <cell r="D6139" t="str">
            <v>SIU Edwardsville</v>
          </cell>
          <cell r="E6139" t="str">
            <v>OVC</v>
          </cell>
        </row>
        <row r="6140">
          <cell r="D6140" t="str">
            <v>McNeese St.</v>
          </cell>
          <cell r="E6140" t="str">
            <v>Slnd</v>
          </cell>
        </row>
        <row r="6141">
          <cell r="D6141" t="str">
            <v>Binghamton</v>
          </cell>
          <cell r="E6141" t="str">
            <v>AE</v>
          </cell>
        </row>
        <row r="6142">
          <cell r="D6142" t="str">
            <v>Cal Poly</v>
          </cell>
          <cell r="E6142" t="str">
            <v>BW</v>
          </cell>
        </row>
        <row r="6143">
          <cell r="D6143" t="str">
            <v>Morgan St.</v>
          </cell>
          <cell r="E6143" t="str">
            <v>MEAC</v>
          </cell>
        </row>
        <row r="6144">
          <cell r="D6144" t="str">
            <v>Southern</v>
          </cell>
          <cell r="E6144" t="str">
            <v>SWAC</v>
          </cell>
        </row>
        <row r="6145">
          <cell r="D6145" t="str">
            <v>USC Upstate</v>
          </cell>
          <cell r="E6145" t="str">
            <v>BSth</v>
          </cell>
        </row>
        <row r="6146">
          <cell r="D6146" t="str">
            <v>Maine</v>
          </cell>
          <cell r="E6146" t="str">
            <v>AE</v>
          </cell>
        </row>
        <row r="6147">
          <cell r="D6147" t="str">
            <v>South Carolina St.</v>
          </cell>
          <cell r="E6147" t="str">
            <v>MEAC</v>
          </cell>
        </row>
        <row r="6148">
          <cell r="D6148" t="str">
            <v>Kennesaw St.</v>
          </cell>
          <cell r="E6148" t="str">
            <v>ASun</v>
          </cell>
        </row>
        <row r="6149">
          <cell r="D6149" t="str">
            <v>Northwestern St.</v>
          </cell>
          <cell r="E6149" t="str">
            <v>Slnd</v>
          </cell>
        </row>
        <row r="6150">
          <cell r="D6150" t="str">
            <v>Savannah St.</v>
          </cell>
          <cell r="E6150" t="str">
            <v>MEAC</v>
          </cell>
        </row>
        <row r="6151">
          <cell r="D6151" t="str">
            <v>Coppin St.</v>
          </cell>
          <cell r="E6151" t="str">
            <v>MEAC</v>
          </cell>
        </row>
        <row r="6152">
          <cell r="D6152" t="str">
            <v>San Jose St.</v>
          </cell>
          <cell r="E6152" t="str">
            <v>MWC</v>
          </cell>
        </row>
        <row r="6153">
          <cell r="D6153" t="str">
            <v>Alabama A&amp;M</v>
          </cell>
          <cell r="E6153" t="str">
            <v>SWAC</v>
          </cell>
        </row>
        <row r="6154">
          <cell r="D6154" t="str">
            <v>Incarnate Word</v>
          </cell>
          <cell r="E6154" t="str">
            <v>Slnd</v>
          </cell>
        </row>
        <row r="6155">
          <cell r="D6155" t="str">
            <v>New Hampshire</v>
          </cell>
          <cell r="E6155" t="str">
            <v>AE</v>
          </cell>
        </row>
        <row r="6156">
          <cell r="D6156" t="str">
            <v>Idaho</v>
          </cell>
          <cell r="E6156" t="str">
            <v>BSky</v>
          </cell>
        </row>
        <row r="6157">
          <cell r="D6157" t="str">
            <v>UNC Asheville</v>
          </cell>
          <cell r="E6157" t="str">
            <v>BSth</v>
          </cell>
        </row>
        <row r="6158">
          <cell r="D6158" t="str">
            <v>Alcorn St.</v>
          </cell>
          <cell r="E6158" t="str">
            <v>SWAC</v>
          </cell>
        </row>
        <row r="6159">
          <cell r="D6159" t="str">
            <v>Mississippi Valley St.</v>
          </cell>
          <cell r="E6159" t="str">
            <v>SWAC</v>
          </cell>
        </row>
        <row r="6160">
          <cell r="D6160" t="str">
            <v>Chicago St.</v>
          </cell>
          <cell r="E6160" t="str">
            <v>WAC</v>
          </cell>
        </row>
        <row r="6161">
          <cell r="D6161" t="str">
            <v>Delaware St.</v>
          </cell>
          <cell r="E6161" t="str">
            <v>MEAC</v>
          </cell>
        </row>
        <row r="6162">
          <cell r="D6162" t="str">
            <v>Maryland Eastern Shore</v>
          </cell>
          <cell r="E6162" t="str">
            <v>MEAC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ables/table1.xml><?xml version="1.0" encoding="utf-8"?>
<table xmlns="http://schemas.openxmlformats.org/spreadsheetml/2006/main" id="1" name="Table1" displayName="Table1" ref="A1:S2252" totalsRowShown="0" headerRowDxfId="16">
  <autoFilter ref="A1:S2252"/>
  <sortState ref="A2:Q2151">
    <sortCondition ref="B1:B2151"/>
  </sortState>
  <tableColumns count="19">
    <tableColumn id="1" name="Date" dataDxfId="15"/>
    <tableColumn id="11" name="Year" dataDxfId="14"/>
    <tableColumn id="2" name="Round" dataDxfId="13"/>
    <tableColumn id="3" name="Region"/>
    <tableColumn id="4" name="Winning Seed" dataDxfId="12"/>
    <tableColumn id="5" name="Winner"/>
    <tableColumn id="18" name="wConf" dataDxfId="11">
      <calculatedColumnFormula>VLOOKUP(Table1[[#This Row],[Winner]],[1]Ranking!D:E,2,FALSE)</calculatedColumnFormula>
    </tableColumn>
    <tableColumn id="6" name="Winning Score" dataDxfId="10"/>
    <tableColumn id="7" name="Losing Seed" dataDxfId="9"/>
    <tableColumn id="8" name="Loser"/>
    <tableColumn id="19" name="Lconf" dataDxfId="8">
      <calculatedColumnFormula>VLOOKUP(Table1[[#This Row],[Loser]],[1]Ranking!D:E,2,FALSE)</calculatedColumnFormula>
    </tableColumn>
    <tableColumn id="9" name="Losing Score" dataDxfId="7"/>
    <tableColumn id="10" name="Overtime" dataDxfId="6"/>
    <tableColumn id="12" name="MV" dataDxfId="5">
      <calculatedColumnFormula>Table1[[#This Row],[Winning Score]]-Table1[[#This Row],[Losing Score]]</calculatedColumnFormula>
    </tableColumn>
    <tableColumn id="13" name="SeD" dataDxfId="4">
      <calculatedColumnFormula>Table1[[#This Row],[Losing Seed]]-Table1[[#This Row],[Winning Seed]]</calculatedColumnFormula>
    </tableColumn>
    <tableColumn id="14" name="Upset" dataDxfId="3">
      <calculatedColumnFormula>IF(Table1[[#This Row],[SeD]]&lt;-2,Table1[[#This Row],[Winning Seed]]&amp; " over " &amp;Table1[[#This Row],[Losing Seed]],"")</calculatedColumnFormula>
    </tableColumn>
    <tableColumn id="15" name="LEW" dataDxfId="2">
      <calculatedColumnFormula>VLOOKUP(Table1[[#This Row],[Losing Seed]],'[1]Seed History'!$N$4:$O$19,2)</calculatedColumnFormula>
    </tableColumn>
    <tableColumn id="16" name="LAW" dataDxfId="1">
      <calculatedColumnFormula>IF(Table1[[#This Row],[Round]]="PI",0,Table1[[#This Row],[Round]]-1)</calculatedColumnFormula>
    </tableColumn>
    <tableColumn id="17" name="LDW" dataDxfId="0">
      <calculatedColumnFormula>Table1[[#This Row],[LAW]]-Table1[[#This Row],[LEW]]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espn.com/mens-college-basketball/scoreboa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B1" sqref="B1:B1048576"/>
    </sheetView>
  </sheetViews>
  <sheetFormatPr defaultRowHeight="15" x14ac:dyDescent="0.25"/>
  <sheetData>
    <row r="1" spans="1:3" x14ac:dyDescent="0.25">
      <c r="A1" t="s">
        <v>398</v>
      </c>
      <c r="B1" t="s">
        <v>1</v>
      </c>
      <c r="C1" t="s">
        <v>3</v>
      </c>
    </row>
    <row r="2" spans="1:3" x14ac:dyDescent="0.25">
      <c r="A2" t="s">
        <v>399</v>
      </c>
      <c r="B2">
        <v>730</v>
      </c>
      <c r="C2">
        <v>59</v>
      </c>
    </row>
    <row r="3" spans="1:3" x14ac:dyDescent="0.25">
      <c r="A3" t="s">
        <v>400</v>
      </c>
      <c r="B3">
        <v>660</v>
      </c>
      <c r="C3">
        <v>41</v>
      </c>
    </row>
    <row r="4" spans="1:3" x14ac:dyDescent="0.25">
      <c r="A4" t="s">
        <v>401</v>
      </c>
      <c r="B4">
        <v>680</v>
      </c>
      <c r="C4">
        <v>46</v>
      </c>
    </row>
    <row r="5" spans="1:3" x14ac:dyDescent="0.25">
      <c r="A5" t="s">
        <v>402</v>
      </c>
      <c r="B5">
        <v>630</v>
      </c>
      <c r="C5">
        <v>33</v>
      </c>
    </row>
    <row r="6" spans="1:3" x14ac:dyDescent="0.25">
      <c r="A6" t="s">
        <v>403</v>
      </c>
      <c r="B6">
        <v>700</v>
      </c>
      <c r="C6">
        <v>52</v>
      </c>
    </row>
    <row r="7" spans="1:3" x14ac:dyDescent="0.25">
      <c r="A7" t="s">
        <v>404</v>
      </c>
      <c r="B7">
        <v>1160</v>
      </c>
      <c r="C7">
        <v>94</v>
      </c>
    </row>
    <row r="8" spans="1:3" x14ac:dyDescent="0.25">
      <c r="A8" t="s">
        <v>405</v>
      </c>
      <c r="B8">
        <v>780</v>
      </c>
      <c r="C8">
        <v>70</v>
      </c>
    </row>
    <row r="9" spans="1:3" x14ac:dyDescent="0.25">
      <c r="A9" t="s">
        <v>406</v>
      </c>
      <c r="B9">
        <v>760</v>
      </c>
      <c r="C9">
        <v>66</v>
      </c>
    </row>
    <row r="10" spans="1:3" x14ac:dyDescent="0.25">
      <c r="A10" t="s">
        <v>407</v>
      </c>
      <c r="B10">
        <v>480</v>
      </c>
      <c r="C10">
        <v>9</v>
      </c>
    </row>
    <row r="11" spans="1:3" x14ac:dyDescent="0.25">
      <c r="A11" t="s">
        <v>408</v>
      </c>
      <c r="B11">
        <v>730</v>
      </c>
      <c r="C11">
        <v>59</v>
      </c>
    </row>
    <row r="12" spans="1:3" x14ac:dyDescent="0.25">
      <c r="A12" t="s">
        <v>409</v>
      </c>
      <c r="B12">
        <v>630</v>
      </c>
      <c r="C12">
        <v>33</v>
      </c>
    </row>
    <row r="13" spans="1:3" x14ac:dyDescent="0.25">
      <c r="A13" t="s">
        <v>410</v>
      </c>
      <c r="B13">
        <v>830</v>
      </c>
      <c r="C13">
        <v>76</v>
      </c>
    </row>
    <row r="14" spans="1:3" x14ac:dyDescent="0.25">
      <c r="A14" t="s">
        <v>411</v>
      </c>
      <c r="B14">
        <v>640</v>
      </c>
      <c r="C14">
        <v>35</v>
      </c>
    </row>
    <row r="15" spans="1:3" x14ac:dyDescent="0.25">
      <c r="A15" t="s">
        <v>412</v>
      </c>
      <c r="B15">
        <v>520</v>
      </c>
      <c r="C15">
        <v>12</v>
      </c>
    </row>
    <row r="16" spans="1:3" x14ac:dyDescent="0.25">
      <c r="A16" t="s">
        <v>413</v>
      </c>
      <c r="B16">
        <v>590</v>
      </c>
      <c r="C16">
        <v>23</v>
      </c>
    </row>
    <row r="17" spans="1:3" x14ac:dyDescent="0.25">
      <c r="A17" t="s">
        <v>414</v>
      </c>
      <c r="B17">
        <v>580</v>
      </c>
      <c r="C17">
        <v>21</v>
      </c>
    </row>
    <row r="18" spans="1:3" x14ac:dyDescent="0.25">
      <c r="A18" t="s">
        <v>415</v>
      </c>
      <c r="B18">
        <v>780</v>
      </c>
      <c r="C18">
        <v>70</v>
      </c>
    </row>
    <row r="19" spans="1:3" x14ac:dyDescent="0.25">
      <c r="A19" t="s">
        <v>416</v>
      </c>
      <c r="B19">
        <v>430</v>
      </c>
      <c r="C19">
        <v>6</v>
      </c>
    </row>
    <row r="20" spans="1:3" x14ac:dyDescent="0.25">
      <c r="A20" t="s">
        <v>417</v>
      </c>
      <c r="B20">
        <v>530</v>
      </c>
      <c r="C20">
        <v>13</v>
      </c>
    </row>
    <row r="21" spans="1:3" x14ac:dyDescent="0.25">
      <c r="A21" t="s">
        <v>418</v>
      </c>
      <c r="B21">
        <v>750</v>
      </c>
      <c r="C21">
        <v>63</v>
      </c>
    </row>
    <row r="22" spans="1:3" x14ac:dyDescent="0.25">
      <c r="A22" t="s">
        <v>419</v>
      </c>
      <c r="B22">
        <v>560</v>
      </c>
      <c r="C22">
        <v>18</v>
      </c>
    </row>
    <row r="23" spans="1:3" x14ac:dyDescent="0.25">
      <c r="A23" t="s">
        <v>420</v>
      </c>
      <c r="B23">
        <v>580</v>
      </c>
      <c r="C23">
        <v>21</v>
      </c>
    </row>
    <row r="24" spans="1:3" x14ac:dyDescent="0.25">
      <c r="A24" t="s">
        <v>421</v>
      </c>
      <c r="B24">
        <v>570</v>
      </c>
      <c r="C24">
        <v>19</v>
      </c>
    </row>
    <row r="25" spans="1:3" x14ac:dyDescent="0.25">
      <c r="A25" t="s">
        <v>422</v>
      </c>
      <c r="B25">
        <v>1200</v>
      </c>
      <c r="C25">
        <v>95</v>
      </c>
    </row>
    <row r="26" spans="1:3" x14ac:dyDescent="0.25">
      <c r="A26" t="s">
        <v>423</v>
      </c>
      <c r="B26">
        <v>800</v>
      </c>
      <c r="C26">
        <v>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770</v>
      </c>
      <c r="C2">
        <v>4712903</v>
      </c>
      <c r="D2" s="1">
        <v>0.72799999999999998</v>
      </c>
    </row>
    <row r="3" spans="1:4" x14ac:dyDescent="0.25">
      <c r="A3" t="s">
        <v>5</v>
      </c>
      <c r="B3">
        <v>810</v>
      </c>
      <c r="C3">
        <v>3764229</v>
      </c>
      <c r="D3" s="1">
        <v>0.78200000000000003</v>
      </c>
    </row>
    <row r="4" spans="1:4" x14ac:dyDescent="0.25">
      <c r="A4" t="s">
        <v>6</v>
      </c>
      <c r="B4">
        <v>790</v>
      </c>
      <c r="C4">
        <v>4396694</v>
      </c>
      <c r="D4" s="1">
        <v>0.746</v>
      </c>
    </row>
    <row r="5" spans="1:4" x14ac:dyDescent="0.25">
      <c r="A5" t="s">
        <v>7</v>
      </c>
      <c r="B5">
        <v>440</v>
      </c>
      <c r="C5">
        <v>14160602</v>
      </c>
      <c r="D5" s="1">
        <v>0.182</v>
      </c>
    </row>
    <row r="6" spans="1:4" x14ac:dyDescent="0.25">
      <c r="A6" t="s">
        <v>8</v>
      </c>
      <c r="B6">
        <v>670</v>
      </c>
      <c r="C6">
        <v>6619761</v>
      </c>
      <c r="D6" s="1">
        <v>0.61699999999999999</v>
      </c>
    </row>
    <row r="7" spans="1:4" x14ac:dyDescent="0.25">
      <c r="A7" t="s">
        <v>9</v>
      </c>
      <c r="B7">
        <v>470</v>
      </c>
      <c r="C7">
        <v>13240285</v>
      </c>
      <c r="D7" s="1">
        <v>0.23499999999999999</v>
      </c>
    </row>
    <row r="8" spans="1:4" x14ac:dyDescent="0.25">
      <c r="A8" t="s">
        <v>10</v>
      </c>
      <c r="B8">
        <v>580</v>
      </c>
      <c r="C8">
        <v>9236233</v>
      </c>
      <c r="D8" s="1">
        <v>0.46600000000000003</v>
      </c>
    </row>
    <row r="9" spans="1:4" x14ac:dyDescent="0.25">
      <c r="A9" t="s">
        <v>11</v>
      </c>
      <c r="B9">
        <v>520</v>
      </c>
      <c r="C9">
        <v>11486731</v>
      </c>
      <c r="D9" s="1">
        <v>0.33600000000000002</v>
      </c>
    </row>
    <row r="10" spans="1:4" x14ac:dyDescent="0.25">
      <c r="A10" t="s">
        <v>12</v>
      </c>
      <c r="B10">
        <v>640</v>
      </c>
      <c r="C10">
        <v>7438944</v>
      </c>
      <c r="D10" s="1">
        <v>0.56999999999999995</v>
      </c>
    </row>
    <row r="11" spans="1:4" x14ac:dyDescent="0.25">
      <c r="A11" t="s">
        <v>13</v>
      </c>
      <c r="B11">
        <v>490</v>
      </c>
      <c r="C11">
        <v>12568585</v>
      </c>
      <c r="D11" s="1">
        <v>0.27400000000000002</v>
      </c>
    </row>
    <row r="12" spans="1:4" x14ac:dyDescent="0.25">
      <c r="A12" t="s">
        <v>14</v>
      </c>
      <c r="B12">
        <v>560</v>
      </c>
      <c r="C12">
        <v>9973179</v>
      </c>
      <c r="D12" s="1">
        <v>0.42399999999999999</v>
      </c>
    </row>
    <row r="13" spans="1:4" x14ac:dyDescent="0.25">
      <c r="A13" t="s">
        <v>15</v>
      </c>
      <c r="B13">
        <v>1070</v>
      </c>
      <c r="C13">
        <v>1477835</v>
      </c>
      <c r="D13" s="1">
        <v>0.91500000000000004</v>
      </c>
    </row>
    <row r="14" spans="1:4" x14ac:dyDescent="0.25">
      <c r="A14" t="s">
        <v>16</v>
      </c>
      <c r="B14">
        <v>550</v>
      </c>
      <c r="C14">
        <v>10349233</v>
      </c>
      <c r="D14" s="1">
        <v>0.40200000000000002</v>
      </c>
    </row>
    <row r="15" spans="1:4" x14ac:dyDescent="0.25">
      <c r="A15" t="s">
        <v>17</v>
      </c>
      <c r="B15">
        <v>600</v>
      </c>
      <c r="C15">
        <v>8558059</v>
      </c>
      <c r="D15" s="1">
        <v>0.505</v>
      </c>
    </row>
    <row r="16" spans="1:4" x14ac:dyDescent="0.25">
      <c r="A16" t="s">
        <v>18</v>
      </c>
      <c r="B16">
        <v>580</v>
      </c>
      <c r="C16">
        <v>9236233</v>
      </c>
      <c r="D16" s="1">
        <v>0.46600000000000003</v>
      </c>
    </row>
    <row r="17" spans="1:4" x14ac:dyDescent="0.25">
      <c r="A17" t="s">
        <v>19</v>
      </c>
      <c r="B17">
        <v>720</v>
      </c>
      <c r="C17">
        <v>5529834</v>
      </c>
      <c r="D17" s="1">
        <v>0.68</v>
      </c>
    </row>
    <row r="18" spans="1:4" x14ac:dyDescent="0.25">
      <c r="A18" t="s">
        <v>20</v>
      </c>
      <c r="B18">
        <v>520</v>
      </c>
      <c r="C18">
        <v>11486731</v>
      </c>
      <c r="D18" s="1">
        <v>0.33600000000000002</v>
      </c>
    </row>
    <row r="19" spans="1:4" x14ac:dyDescent="0.25">
      <c r="A19" t="s">
        <v>21</v>
      </c>
      <c r="B19">
        <v>550</v>
      </c>
      <c r="C19">
        <v>10349233</v>
      </c>
      <c r="D19" s="1">
        <v>0.40200000000000002</v>
      </c>
    </row>
    <row r="20" spans="1:4" x14ac:dyDescent="0.25">
      <c r="A20" t="s">
        <v>22</v>
      </c>
      <c r="B20">
        <v>510</v>
      </c>
      <c r="C20">
        <v>11853213</v>
      </c>
      <c r="D20" s="1">
        <v>0.315</v>
      </c>
    </row>
    <row r="21" spans="1:4" x14ac:dyDescent="0.25">
      <c r="A21" t="s">
        <v>23</v>
      </c>
      <c r="B21">
        <v>370</v>
      </c>
      <c r="C21">
        <v>15781690</v>
      </c>
      <c r="D21" s="1">
        <v>8.7999999999999995E-2</v>
      </c>
    </row>
    <row r="22" spans="1:4" x14ac:dyDescent="0.25">
      <c r="A22" t="s">
        <v>24</v>
      </c>
      <c r="B22">
        <v>550</v>
      </c>
      <c r="C22">
        <v>10349233</v>
      </c>
      <c r="D22" s="1">
        <v>0.40200000000000002</v>
      </c>
    </row>
    <row r="23" spans="1:4" x14ac:dyDescent="0.25">
      <c r="A23" t="s">
        <v>25</v>
      </c>
      <c r="B23">
        <v>540</v>
      </c>
      <c r="C23">
        <v>10730019</v>
      </c>
      <c r="D23" s="1">
        <v>0.38</v>
      </c>
    </row>
    <row r="24" spans="1:4" x14ac:dyDescent="0.25">
      <c r="A24" t="s">
        <v>26</v>
      </c>
      <c r="B24">
        <v>1050</v>
      </c>
      <c r="C24">
        <v>1720665</v>
      </c>
      <c r="D24" s="1">
        <v>0.90100000000000002</v>
      </c>
    </row>
    <row r="25" spans="1:4" x14ac:dyDescent="0.25">
      <c r="A25" t="s">
        <v>27</v>
      </c>
      <c r="B25">
        <v>460</v>
      </c>
      <c r="C25">
        <v>13558225</v>
      </c>
      <c r="D25" s="1">
        <v>0.216</v>
      </c>
    </row>
    <row r="26" spans="1:4" x14ac:dyDescent="0.25">
      <c r="A26" t="s">
        <v>28</v>
      </c>
      <c r="B26">
        <v>740</v>
      </c>
      <c r="C26">
        <v>5178312</v>
      </c>
      <c r="D26" s="1">
        <v>0.70099999999999996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5" x14ac:dyDescent="0.25"/>
  <cols>
    <col min="1" max="1" width="12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29</v>
      </c>
      <c r="B2">
        <v>600</v>
      </c>
      <c r="C2">
        <v>11774323</v>
      </c>
      <c r="D2" s="1">
        <v>0.374</v>
      </c>
    </row>
    <row r="3" spans="1:4" x14ac:dyDescent="0.25">
      <c r="A3" t="s">
        <v>30</v>
      </c>
      <c r="B3">
        <v>700</v>
      </c>
      <c r="C3">
        <v>8441434</v>
      </c>
      <c r="D3" s="1">
        <v>0.55100000000000005</v>
      </c>
    </row>
    <row r="4" spans="1:4" x14ac:dyDescent="0.25">
      <c r="A4" t="s">
        <v>31</v>
      </c>
      <c r="B4">
        <v>510</v>
      </c>
      <c r="C4">
        <v>15243602</v>
      </c>
      <c r="D4" s="1">
        <v>0.189</v>
      </c>
    </row>
    <row r="5" spans="1:4" x14ac:dyDescent="0.25">
      <c r="A5" t="s">
        <v>32</v>
      </c>
      <c r="B5">
        <v>1410</v>
      </c>
      <c r="C5">
        <v>136436</v>
      </c>
      <c r="D5" s="1">
        <v>0.99299999999999999</v>
      </c>
    </row>
    <row r="6" spans="1:4" x14ac:dyDescent="0.25">
      <c r="A6" t="s">
        <v>33</v>
      </c>
      <c r="B6">
        <v>560</v>
      </c>
      <c r="C6">
        <v>13381296</v>
      </c>
      <c r="D6" s="1">
        <v>0.28799999999999998</v>
      </c>
    </row>
    <row r="7" spans="1:4" x14ac:dyDescent="0.25">
      <c r="A7" t="s">
        <v>34</v>
      </c>
      <c r="B7">
        <v>600</v>
      </c>
      <c r="C7">
        <v>11774323</v>
      </c>
      <c r="D7" s="1">
        <v>0.374</v>
      </c>
    </row>
    <row r="8" spans="1:4" x14ac:dyDescent="0.25">
      <c r="A8" t="s">
        <v>35</v>
      </c>
      <c r="B8">
        <v>490</v>
      </c>
      <c r="C8">
        <v>15868842</v>
      </c>
      <c r="D8" s="1">
        <v>0.156</v>
      </c>
    </row>
    <row r="9" spans="1:4" x14ac:dyDescent="0.25">
      <c r="A9" t="s">
        <v>36</v>
      </c>
      <c r="B9">
        <v>760</v>
      </c>
      <c r="C9">
        <v>6982105</v>
      </c>
      <c r="D9" s="1">
        <v>0.629</v>
      </c>
    </row>
    <row r="10" spans="1:4" x14ac:dyDescent="0.25">
      <c r="A10" t="s">
        <v>37</v>
      </c>
      <c r="B10">
        <v>790</v>
      </c>
      <c r="C10">
        <v>6291112</v>
      </c>
      <c r="D10" s="1">
        <v>0.66500000000000004</v>
      </c>
    </row>
    <row r="11" spans="1:4" x14ac:dyDescent="0.25">
      <c r="A11" t="s">
        <v>38</v>
      </c>
      <c r="B11">
        <v>1210</v>
      </c>
      <c r="C11">
        <v>877203</v>
      </c>
      <c r="D11" s="1">
        <v>0.95299999999999996</v>
      </c>
    </row>
    <row r="12" spans="1:4" x14ac:dyDescent="0.25">
      <c r="A12" t="s">
        <v>39</v>
      </c>
      <c r="B12">
        <v>1520</v>
      </c>
      <c r="C12">
        <v>11443</v>
      </c>
      <c r="D12" s="1">
        <v>0.999</v>
      </c>
    </row>
    <row r="13" spans="1:4" x14ac:dyDescent="0.25">
      <c r="A13" t="s">
        <v>40</v>
      </c>
      <c r="B13">
        <v>930</v>
      </c>
      <c r="C13">
        <v>3658254</v>
      </c>
      <c r="D13" s="1">
        <v>0.80500000000000005</v>
      </c>
    </row>
    <row r="14" spans="1:4" x14ac:dyDescent="0.25">
      <c r="A14" t="s">
        <v>41</v>
      </c>
      <c r="B14">
        <v>1150</v>
      </c>
      <c r="C14">
        <v>1414371</v>
      </c>
      <c r="D14" s="1">
        <v>0.92500000000000004</v>
      </c>
    </row>
    <row r="15" spans="1:4" x14ac:dyDescent="0.25">
      <c r="A15" t="s">
        <v>42</v>
      </c>
      <c r="B15">
        <v>860</v>
      </c>
      <c r="C15">
        <v>4516806</v>
      </c>
      <c r="D15" s="1">
        <v>0.76</v>
      </c>
    </row>
    <row r="16" spans="1:4" x14ac:dyDescent="0.25">
      <c r="A16" t="s">
        <v>43</v>
      </c>
      <c r="B16">
        <v>640</v>
      </c>
      <c r="C16">
        <v>10289921</v>
      </c>
      <c r="D16" s="1">
        <v>0.45300000000000001</v>
      </c>
    </row>
    <row r="17" spans="1:4" x14ac:dyDescent="0.25">
      <c r="A17" t="s">
        <v>44</v>
      </c>
      <c r="B17">
        <v>740</v>
      </c>
      <c r="C17">
        <v>7430426</v>
      </c>
      <c r="D17" s="1">
        <v>0.60499999999999998</v>
      </c>
    </row>
    <row r="18" spans="1:4" x14ac:dyDescent="0.25">
      <c r="A18" t="s">
        <v>45</v>
      </c>
      <c r="B18">
        <v>1040</v>
      </c>
      <c r="C18">
        <v>2727674</v>
      </c>
      <c r="D18" s="1">
        <v>0.85499999999999998</v>
      </c>
    </row>
    <row r="19" spans="1:4" x14ac:dyDescent="0.25">
      <c r="A19" t="s">
        <v>46</v>
      </c>
      <c r="B19">
        <v>890</v>
      </c>
      <c r="C19">
        <v>4096929</v>
      </c>
      <c r="D19" s="1">
        <v>0.78200000000000003</v>
      </c>
    </row>
    <row r="20" spans="1:4" x14ac:dyDescent="0.25">
      <c r="A20" t="s">
        <v>47</v>
      </c>
      <c r="B20">
        <v>510</v>
      </c>
      <c r="C20">
        <v>15243602</v>
      </c>
      <c r="D20" s="1">
        <v>0.189</v>
      </c>
    </row>
    <row r="21" spans="1:4" x14ac:dyDescent="0.25">
      <c r="A21" t="s">
        <v>48</v>
      </c>
      <c r="B21">
        <v>640</v>
      </c>
      <c r="C21">
        <v>10289921</v>
      </c>
      <c r="D21" s="1">
        <v>0.45300000000000001</v>
      </c>
    </row>
    <row r="22" spans="1:4" x14ac:dyDescent="0.25">
      <c r="A22" t="s">
        <v>49</v>
      </c>
      <c r="B22">
        <v>450</v>
      </c>
      <c r="C22">
        <v>16810005</v>
      </c>
      <c r="D22" s="1">
        <v>0.106</v>
      </c>
    </row>
    <row r="23" spans="1:4" x14ac:dyDescent="0.25">
      <c r="A23" t="s">
        <v>50</v>
      </c>
      <c r="B23">
        <v>790</v>
      </c>
      <c r="C23">
        <v>6291112</v>
      </c>
      <c r="D23" s="1">
        <v>0.66500000000000004</v>
      </c>
    </row>
    <row r="24" spans="1:4" x14ac:dyDescent="0.25">
      <c r="A24" t="s">
        <v>51</v>
      </c>
      <c r="B24">
        <v>600</v>
      </c>
      <c r="C24">
        <v>11774323</v>
      </c>
      <c r="D24" s="1">
        <v>0.374</v>
      </c>
    </row>
    <row r="25" spans="1:4" x14ac:dyDescent="0.25">
      <c r="A25" t="s">
        <v>52</v>
      </c>
      <c r="B25">
        <v>770</v>
      </c>
      <c r="C25">
        <v>6759867</v>
      </c>
      <c r="D25" s="1">
        <v>0.64</v>
      </c>
    </row>
    <row r="26" spans="1:4" x14ac:dyDescent="0.25">
      <c r="A26" t="s">
        <v>53</v>
      </c>
      <c r="B26">
        <v>1180</v>
      </c>
      <c r="C26">
        <v>1117484</v>
      </c>
      <c r="D26" s="1">
        <v>0.94099999999999995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G9" sqref="G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54</v>
      </c>
      <c r="B2">
        <v>600</v>
      </c>
      <c r="C2">
        <v>8558701</v>
      </c>
      <c r="D2" s="1">
        <v>0.34300000000000003</v>
      </c>
    </row>
    <row r="3" spans="1:4" x14ac:dyDescent="0.25">
      <c r="A3" t="s">
        <v>55</v>
      </c>
      <c r="B3">
        <v>890</v>
      </c>
      <c r="C3">
        <v>1707737</v>
      </c>
      <c r="D3" s="1">
        <v>0.86899999999999999</v>
      </c>
    </row>
    <row r="4" spans="1:4" x14ac:dyDescent="0.25">
      <c r="A4" t="s">
        <v>56</v>
      </c>
      <c r="B4">
        <v>490</v>
      </c>
      <c r="C4">
        <v>11248062</v>
      </c>
      <c r="D4" s="1">
        <v>0.13600000000000001</v>
      </c>
    </row>
    <row r="5" spans="1:4" x14ac:dyDescent="0.25">
      <c r="A5" t="s">
        <v>57</v>
      </c>
      <c r="B5">
        <v>440</v>
      </c>
      <c r="C5">
        <v>11985532</v>
      </c>
      <c r="D5" s="1">
        <v>0.08</v>
      </c>
    </row>
    <row r="6" spans="1:4" x14ac:dyDescent="0.25">
      <c r="A6" t="s">
        <v>58</v>
      </c>
      <c r="B6">
        <v>680</v>
      </c>
      <c r="C6">
        <v>6292861</v>
      </c>
      <c r="D6" s="1">
        <v>0.51700000000000002</v>
      </c>
    </row>
    <row r="7" spans="1:4" x14ac:dyDescent="0.25">
      <c r="A7" t="s">
        <v>59</v>
      </c>
      <c r="B7">
        <v>770</v>
      </c>
      <c r="C7">
        <v>4124868</v>
      </c>
      <c r="D7" s="1">
        <v>0.68300000000000005</v>
      </c>
    </row>
    <row r="8" spans="1:4" x14ac:dyDescent="0.25">
      <c r="A8" t="s">
        <v>60</v>
      </c>
      <c r="B8">
        <v>440</v>
      </c>
      <c r="C8">
        <v>11985532</v>
      </c>
      <c r="D8" s="1">
        <v>0.08</v>
      </c>
    </row>
    <row r="9" spans="1:4" x14ac:dyDescent="0.25">
      <c r="A9" t="s">
        <v>61</v>
      </c>
      <c r="B9">
        <v>570</v>
      </c>
      <c r="C9">
        <v>9390057</v>
      </c>
      <c r="D9" s="1">
        <v>0.27900000000000003</v>
      </c>
    </row>
    <row r="10" spans="1:4" x14ac:dyDescent="0.25">
      <c r="A10" t="s">
        <v>62</v>
      </c>
      <c r="B10">
        <v>790</v>
      </c>
      <c r="C10">
        <v>3682818</v>
      </c>
      <c r="D10" s="1">
        <v>0.71699999999999997</v>
      </c>
    </row>
    <row r="11" spans="1:4" x14ac:dyDescent="0.25">
      <c r="A11" t="s">
        <v>63</v>
      </c>
      <c r="B11">
        <v>400</v>
      </c>
      <c r="C11">
        <v>12349117</v>
      </c>
      <c r="D11" s="1">
        <v>5.1999999999999998E-2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V2252"/>
  <sheetViews>
    <sheetView zoomScale="85" zoomScaleNormal="85" workbookViewId="0">
      <pane ySplit="1" topLeftCell="A362" activePane="bottomLeft" state="frozen"/>
      <selection activeCell="R2189" sqref="R2189"/>
      <selection pane="bottomLeft" activeCell="F374" sqref="F374"/>
    </sheetView>
  </sheetViews>
  <sheetFormatPr defaultColWidth="9.140625" defaultRowHeight="15" x14ac:dyDescent="0.25"/>
  <cols>
    <col min="1" max="1" width="9.85546875" style="7" bestFit="1" customWidth="1"/>
    <col min="2" max="2" width="7.28515625" style="8" bestFit="1" customWidth="1"/>
    <col min="3" max="3" width="9" style="9" customWidth="1"/>
    <col min="4" max="4" width="13.85546875" bestFit="1" customWidth="1"/>
    <col min="5" max="5" width="8.5703125" style="9" customWidth="1"/>
    <col min="6" max="6" width="19.42578125" bestFit="1" customWidth="1"/>
    <col min="7" max="7" width="9.140625" bestFit="1" customWidth="1"/>
    <col min="8" max="8" width="8.28515625" style="9" customWidth="1"/>
    <col min="9" max="9" width="7.42578125" style="9" customWidth="1"/>
    <col min="10" max="10" width="25.140625" bestFit="1" customWidth="1"/>
    <col min="11" max="11" width="8.28515625" bestFit="1" customWidth="1"/>
    <col min="12" max="12" width="8.140625" style="9" customWidth="1"/>
    <col min="13" max="13" width="11.7109375" style="9" bestFit="1" customWidth="1"/>
    <col min="14" max="16" width="9.140625" style="9"/>
    <col min="18" max="18" width="9.140625" style="9"/>
    <col min="21" max="21" width="29.140625" customWidth="1"/>
  </cols>
  <sheetData>
    <row r="1" spans="1:22" s="5" customFormat="1" ht="30" x14ac:dyDescent="0.25">
      <c r="A1" s="2" t="s">
        <v>64</v>
      </c>
      <c r="B1" s="3" t="s">
        <v>65</v>
      </c>
      <c r="C1" s="4" t="s">
        <v>66</v>
      </c>
      <c r="D1" s="5" t="s">
        <v>67</v>
      </c>
      <c r="E1" s="4" t="s">
        <v>68</v>
      </c>
      <c r="F1" s="5" t="s">
        <v>69</v>
      </c>
      <c r="G1" s="5" t="s">
        <v>70</v>
      </c>
      <c r="H1" s="4" t="s">
        <v>71</v>
      </c>
      <c r="I1" s="4" t="s">
        <v>72</v>
      </c>
      <c r="J1" s="5" t="s">
        <v>73</v>
      </c>
      <c r="K1" s="5" t="s">
        <v>74</v>
      </c>
      <c r="L1" s="4" t="s">
        <v>75</v>
      </c>
      <c r="M1" s="4" t="s">
        <v>76</v>
      </c>
      <c r="N1" s="4" t="s">
        <v>77</v>
      </c>
      <c r="O1" s="4" t="s">
        <v>78</v>
      </c>
      <c r="P1" s="4" t="s">
        <v>79</v>
      </c>
      <c r="Q1" s="5" t="s">
        <v>80</v>
      </c>
      <c r="R1" s="4" t="s">
        <v>81</v>
      </c>
      <c r="S1" s="5" t="s">
        <v>82</v>
      </c>
      <c r="U1" s="6" t="s">
        <v>83</v>
      </c>
    </row>
    <row r="2" spans="1:22" x14ac:dyDescent="0.25">
      <c r="A2" s="7">
        <v>31120</v>
      </c>
      <c r="B2" s="8">
        <v>1985</v>
      </c>
      <c r="C2" s="9">
        <v>1</v>
      </c>
      <c r="D2" t="s">
        <v>84</v>
      </c>
      <c r="E2" s="9">
        <v>1</v>
      </c>
      <c r="F2" t="s">
        <v>85</v>
      </c>
      <c r="G2" t="str">
        <f>VLOOKUP(Table1[[#This Row],[Winner]],[1]Ranking!D:E,2,FALSE)</f>
        <v>BE</v>
      </c>
      <c r="H2" s="9">
        <v>68</v>
      </c>
      <c r="I2" s="9">
        <v>16</v>
      </c>
      <c r="J2" t="s">
        <v>86</v>
      </c>
      <c r="K2" t="str">
        <f>VLOOKUP(Table1[[#This Row],[Loser]],[1]Ranking!D:E,2,FALSE)</f>
        <v>Pat</v>
      </c>
      <c r="L2" s="9">
        <v>43</v>
      </c>
      <c r="N2" s="9">
        <f>Table1[[#This Row],[Winning Score]]-Table1[[#This Row],[Losing Score]]</f>
        <v>25</v>
      </c>
      <c r="O2" s="9">
        <f>Table1[[#This Row],[Losing Seed]]-Table1[[#This Row],[Winning Seed]]</f>
        <v>15</v>
      </c>
      <c r="P2" s="9" t="str">
        <f>IF(Table1[[#This Row],[SeD]]&lt;-2,Table1[[#This Row],[Winning Seed]]&amp; " over " &amp;Table1[[#This Row],[Losing Seed]],"")</f>
        <v/>
      </c>
      <c r="Q2">
        <f>VLOOKUP(Table1[[#This Row],[Losing Seed]],'[1]Seed History'!$N$4:$O$19,2)</f>
        <v>7.1428571428571426E-3</v>
      </c>
      <c r="R2" s="9">
        <f>IF(Table1[[#This Row],[Round]]="PI",0,Table1[[#This Row],[Round]]-1)</f>
        <v>0</v>
      </c>
      <c r="S2">
        <f>Table1[[#This Row],[LAW]]-Table1[[#This Row],[LEW]]</f>
        <v>-7.1428571428571426E-3</v>
      </c>
      <c r="V2">
        <f>COUNTIF([1]PASE!B:B,Table1[[#This Row],[Loser]])</f>
        <v>1</v>
      </c>
    </row>
    <row r="3" spans="1:22" x14ac:dyDescent="0.25">
      <c r="A3" s="7">
        <v>31120</v>
      </c>
      <c r="B3" s="8">
        <v>1985</v>
      </c>
      <c r="C3" s="9">
        <v>1</v>
      </c>
      <c r="D3" t="s">
        <v>84</v>
      </c>
      <c r="E3" s="9">
        <v>4</v>
      </c>
      <c r="F3" t="s">
        <v>87</v>
      </c>
      <c r="G3" t="str">
        <f>VLOOKUP(Table1[[#This Row],[Winner]],[1]Ranking!D:E,2,FALSE)</f>
        <v>Horz</v>
      </c>
      <c r="H3" s="9">
        <v>59</v>
      </c>
      <c r="I3" s="9">
        <v>13</v>
      </c>
      <c r="J3" t="s">
        <v>88</v>
      </c>
      <c r="K3" t="str">
        <f>VLOOKUP(Table1[[#This Row],[Loser]],[1]Ranking!D:E,2,FALSE)</f>
        <v>MAAC</v>
      </c>
      <c r="L3" s="9">
        <v>58</v>
      </c>
      <c r="N3" s="9">
        <f>Table1[[#This Row],[Winning Score]]-Table1[[#This Row],[Losing Score]]</f>
        <v>1</v>
      </c>
      <c r="O3" s="9">
        <f>Table1[[#This Row],[Losing Seed]]-Table1[[#This Row],[Winning Seed]]</f>
        <v>9</v>
      </c>
      <c r="P3" s="9" t="str">
        <f>IF(Table1[[#This Row],[SeD]]&lt;-2,Table1[[#This Row],[Winning Seed]]&amp; " over " &amp;Table1[[#This Row],[Losing Seed]],"")</f>
        <v/>
      </c>
      <c r="Q3">
        <f>VLOOKUP(Table1[[#This Row],[Losing Seed]],'[1]Seed History'!$N$4:$O$19,2)</f>
        <v>0.25</v>
      </c>
      <c r="R3" s="9">
        <f>IF(Table1[[#This Row],[Round]]="PI",0,Table1[[#This Row],[Round]]-1)</f>
        <v>0</v>
      </c>
      <c r="S3">
        <f>Table1[[#This Row],[LAW]]-Table1[[#This Row],[LEW]]</f>
        <v>-0.25</v>
      </c>
      <c r="V3">
        <f>COUNTIF([1]PASE!B:B,Table1[[#This Row],[Loser]])</f>
        <v>1</v>
      </c>
    </row>
    <row r="4" spans="1:22" x14ac:dyDescent="0.25">
      <c r="A4" s="7">
        <v>31120</v>
      </c>
      <c r="B4" s="8">
        <v>1985</v>
      </c>
      <c r="C4" s="9">
        <v>1</v>
      </c>
      <c r="D4" t="s">
        <v>84</v>
      </c>
      <c r="E4" s="9">
        <v>5</v>
      </c>
      <c r="F4" t="s">
        <v>89</v>
      </c>
      <c r="G4" t="str">
        <f>VLOOKUP(Table1[[#This Row],[Winner]],[1]Ranking!D:E,2,FALSE)</f>
        <v>WAC</v>
      </c>
      <c r="H4" s="9">
        <v>85</v>
      </c>
      <c r="I4" s="9">
        <v>12</v>
      </c>
      <c r="J4" t="s">
        <v>90</v>
      </c>
      <c r="K4" t="str">
        <f>VLOOKUP(Table1[[#This Row],[Loser]],[1]Ranking!D:E,2,FALSE)</f>
        <v>CAA</v>
      </c>
      <c r="L4" s="9">
        <v>68</v>
      </c>
      <c r="N4" s="9">
        <f>Table1[[#This Row],[Winning Score]]-Table1[[#This Row],[Losing Score]]</f>
        <v>17</v>
      </c>
      <c r="O4" s="9">
        <f>Table1[[#This Row],[Losing Seed]]-Table1[[#This Row],[Winning Seed]]</f>
        <v>7</v>
      </c>
      <c r="P4" s="9" t="str">
        <f>IF(Table1[[#This Row],[SeD]]&lt;-2,Table1[[#This Row],[Winning Seed]]&amp; " over " &amp;Table1[[#This Row],[Losing Seed]],"")</f>
        <v/>
      </c>
      <c r="Q4">
        <f>VLOOKUP(Table1[[#This Row],[Losing Seed]],'[1]Seed History'!$N$4:$O$19,2)</f>
        <v>0.51428571428571423</v>
      </c>
      <c r="R4" s="9">
        <f>IF(Table1[[#This Row],[Round]]="PI",0,Table1[[#This Row],[Round]]-1)</f>
        <v>0</v>
      </c>
      <c r="S4">
        <f>Table1[[#This Row],[LAW]]-Table1[[#This Row],[LEW]]</f>
        <v>-0.51428571428571423</v>
      </c>
      <c r="V4">
        <f>COUNTIF([1]PASE!B:B,Table1[[#This Row],[Loser]])</f>
        <v>1</v>
      </c>
    </row>
    <row r="5" spans="1:22" x14ac:dyDescent="0.25">
      <c r="A5" s="7">
        <v>31120</v>
      </c>
      <c r="B5" s="8">
        <v>1985</v>
      </c>
      <c r="C5" s="9">
        <v>1</v>
      </c>
      <c r="D5" t="s">
        <v>84</v>
      </c>
      <c r="E5" s="9">
        <v>8</v>
      </c>
      <c r="F5" t="s">
        <v>91</v>
      </c>
      <c r="G5" t="str">
        <f>VLOOKUP(Table1[[#This Row],[Winner]],[1]Ranking!D:E,2,FALSE)</f>
        <v>A10</v>
      </c>
      <c r="H5" s="9">
        <v>60</v>
      </c>
      <c r="I5" s="9">
        <v>9</v>
      </c>
      <c r="J5" t="s">
        <v>92</v>
      </c>
      <c r="K5" t="str">
        <f>VLOOKUP(Table1[[#This Row],[Loser]],[1]Ranking!D:E,2,FALSE)</f>
        <v>BE</v>
      </c>
      <c r="L5" s="9">
        <v>57</v>
      </c>
      <c r="N5" s="9">
        <f>Table1[[#This Row],[Winning Score]]-Table1[[#This Row],[Losing Score]]</f>
        <v>3</v>
      </c>
      <c r="O5" s="9">
        <f>Table1[[#This Row],[Losing Seed]]-Table1[[#This Row],[Winning Seed]]</f>
        <v>1</v>
      </c>
      <c r="P5" s="9" t="str">
        <f>IF(Table1[[#This Row],[SeD]]&lt;-2,Table1[[#This Row],[Winning Seed]]&amp; " over " &amp;Table1[[#This Row],[Losing Seed]],"")</f>
        <v/>
      </c>
      <c r="Q5">
        <f>VLOOKUP(Table1[[#This Row],[Losing Seed]],'[1]Seed History'!$N$4:$O$19,2)</f>
        <v>0.6</v>
      </c>
      <c r="R5" s="9">
        <f>IF(Table1[[#This Row],[Round]]="PI",0,Table1[[#This Row],[Round]]-1)</f>
        <v>0</v>
      </c>
      <c r="S5">
        <f>Table1[[#This Row],[LAW]]-Table1[[#This Row],[LEW]]</f>
        <v>-0.6</v>
      </c>
      <c r="V5">
        <f>COUNTIF([1]PASE!B:B,Table1[[#This Row],[Loser]])</f>
        <v>1</v>
      </c>
    </row>
    <row r="6" spans="1:22" x14ac:dyDescent="0.25">
      <c r="A6" s="7">
        <v>31120</v>
      </c>
      <c r="B6" s="8">
        <v>1985</v>
      </c>
      <c r="C6" s="9">
        <v>1</v>
      </c>
      <c r="D6" t="s">
        <v>93</v>
      </c>
      <c r="E6" s="9">
        <v>1</v>
      </c>
      <c r="F6" t="s">
        <v>94</v>
      </c>
      <c r="G6" t="str">
        <f>VLOOKUP(Table1[[#This Row],[Winner]],[1]Ranking!D:E,2,FALSE)</f>
        <v>B12</v>
      </c>
      <c r="H6" s="9">
        <v>96</v>
      </c>
      <c r="I6" s="9">
        <v>16</v>
      </c>
      <c r="J6" t="s">
        <v>95</v>
      </c>
      <c r="K6" t="str">
        <f>VLOOKUP(Table1[[#This Row],[Loser]],[1]Ranking!D:E,2,FALSE)</f>
        <v>MEAC</v>
      </c>
      <c r="L6" s="9">
        <v>83</v>
      </c>
      <c r="N6" s="9">
        <f>Table1[[#This Row],[Winning Score]]-Table1[[#This Row],[Losing Score]]</f>
        <v>13</v>
      </c>
      <c r="O6" s="9">
        <f>Table1[[#This Row],[Losing Seed]]-Table1[[#This Row],[Winning Seed]]</f>
        <v>15</v>
      </c>
      <c r="P6" s="9" t="str">
        <f>IF(Table1[[#This Row],[SeD]]&lt;-2,Table1[[#This Row],[Winning Seed]]&amp; " over " &amp;Table1[[#This Row],[Losing Seed]],"")</f>
        <v/>
      </c>
      <c r="Q6">
        <f>VLOOKUP(Table1[[#This Row],[Losing Seed]],'[1]Seed History'!$N$4:$O$19,2)</f>
        <v>7.1428571428571426E-3</v>
      </c>
      <c r="R6" s="9">
        <f>IF(Table1[[#This Row],[Round]]="PI",0,Table1[[#This Row],[Round]]-1)</f>
        <v>0</v>
      </c>
      <c r="S6">
        <f>Table1[[#This Row],[LAW]]-Table1[[#This Row],[LEW]]</f>
        <v>-7.1428571428571426E-3</v>
      </c>
      <c r="V6">
        <f>COUNTIF([1]PASE!B:B,Table1[[#This Row],[Loser]])</f>
        <v>1</v>
      </c>
    </row>
    <row r="7" spans="1:22" x14ac:dyDescent="0.25">
      <c r="A7" s="7">
        <v>31120</v>
      </c>
      <c r="B7" s="8">
        <v>1985</v>
      </c>
      <c r="C7" s="9">
        <v>1</v>
      </c>
      <c r="D7" t="s">
        <v>93</v>
      </c>
      <c r="E7" s="9">
        <v>4</v>
      </c>
      <c r="F7" t="s">
        <v>96</v>
      </c>
      <c r="G7" t="str">
        <f>VLOOKUP(Table1[[#This Row],[Winner]],[1]Ranking!D:E,2,FALSE)</f>
        <v>B10</v>
      </c>
      <c r="H7" s="9">
        <v>75</v>
      </c>
      <c r="I7" s="9">
        <v>13</v>
      </c>
      <c r="J7" t="s">
        <v>97</v>
      </c>
      <c r="K7" t="str">
        <f>VLOOKUP(Table1[[#This Row],[Loser]],[1]Ranking!D:E,2,FALSE)</f>
        <v>B12</v>
      </c>
      <c r="L7" s="9">
        <v>64</v>
      </c>
      <c r="N7" s="9">
        <f>Table1[[#This Row],[Winning Score]]-Table1[[#This Row],[Losing Score]]</f>
        <v>11</v>
      </c>
      <c r="O7" s="9">
        <f>Table1[[#This Row],[Losing Seed]]-Table1[[#This Row],[Winning Seed]]</f>
        <v>9</v>
      </c>
      <c r="P7" s="9" t="str">
        <f>IF(Table1[[#This Row],[SeD]]&lt;-2,Table1[[#This Row],[Winning Seed]]&amp; " over " &amp;Table1[[#This Row],[Losing Seed]],"")</f>
        <v/>
      </c>
      <c r="Q7">
        <f>VLOOKUP(Table1[[#This Row],[Losing Seed]],'[1]Seed History'!$N$4:$O$19,2)</f>
        <v>0.25</v>
      </c>
      <c r="R7" s="9">
        <f>IF(Table1[[#This Row],[Round]]="PI",0,Table1[[#This Row],[Round]]-1)</f>
        <v>0</v>
      </c>
      <c r="S7">
        <f>Table1[[#This Row],[LAW]]-Table1[[#This Row],[LEW]]</f>
        <v>-0.25</v>
      </c>
      <c r="V7">
        <f>COUNTIF([1]PASE!B:B,Table1[[#This Row],[Loser]])</f>
        <v>1</v>
      </c>
    </row>
    <row r="8" spans="1:22" x14ac:dyDescent="0.25">
      <c r="A8" s="7">
        <v>31120</v>
      </c>
      <c r="B8" s="8">
        <v>1985</v>
      </c>
      <c r="C8" s="9">
        <v>1</v>
      </c>
      <c r="D8" t="s">
        <v>93</v>
      </c>
      <c r="E8" s="9">
        <v>5</v>
      </c>
      <c r="F8" t="s">
        <v>98</v>
      </c>
      <c r="G8" t="str">
        <f>VLOOKUP(Table1[[#This Row],[Winner]],[1]Ranking!D:E,2,FALSE)</f>
        <v>WAC</v>
      </c>
      <c r="H8" s="9">
        <v>78</v>
      </c>
      <c r="I8" s="9">
        <v>12</v>
      </c>
      <c r="J8" t="s">
        <v>99</v>
      </c>
      <c r="K8" t="str">
        <f>VLOOKUP(Table1[[#This Row],[Loser]],[1]Ranking!D:E,2,FALSE)</f>
        <v>BE</v>
      </c>
      <c r="L8" s="9">
        <v>54</v>
      </c>
      <c r="N8" s="9">
        <f>Table1[[#This Row],[Winning Score]]-Table1[[#This Row],[Losing Score]]</f>
        <v>24</v>
      </c>
      <c r="O8" s="9">
        <f>Table1[[#This Row],[Losing Seed]]-Table1[[#This Row],[Winning Seed]]</f>
        <v>7</v>
      </c>
      <c r="P8" s="9" t="str">
        <f>IF(Table1[[#This Row],[SeD]]&lt;-2,Table1[[#This Row],[Winning Seed]]&amp; " over " &amp;Table1[[#This Row],[Losing Seed]],"")</f>
        <v/>
      </c>
      <c r="Q8">
        <f>VLOOKUP(Table1[[#This Row],[Losing Seed]],'[1]Seed History'!$N$4:$O$19,2)</f>
        <v>0.51428571428571423</v>
      </c>
      <c r="R8" s="9">
        <f>IF(Table1[[#This Row],[Round]]="PI",0,Table1[[#This Row],[Round]]-1)</f>
        <v>0</v>
      </c>
      <c r="S8">
        <f>Table1[[#This Row],[LAW]]-Table1[[#This Row],[LEW]]</f>
        <v>-0.51428571428571423</v>
      </c>
      <c r="V8">
        <f>COUNTIF([1]PASE!B:B,Table1[[#This Row],[Loser]])</f>
        <v>1</v>
      </c>
    </row>
    <row r="9" spans="1:22" x14ac:dyDescent="0.25">
      <c r="A9" s="7">
        <v>31120</v>
      </c>
      <c r="B9" s="8">
        <v>1985</v>
      </c>
      <c r="C9" s="9">
        <v>1</v>
      </c>
      <c r="D9" t="s">
        <v>100</v>
      </c>
      <c r="E9" s="9">
        <v>2</v>
      </c>
      <c r="F9" t="s">
        <v>101</v>
      </c>
      <c r="G9" t="str">
        <f>VLOOKUP(Table1[[#This Row],[Winner]],[1]Ranking!D:E,2,FALSE)</f>
        <v>ACC</v>
      </c>
      <c r="H9" s="9">
        <v>76</v>
      </c>
      <c r="I9" s="9">
        <v>15</v>
      </c>
      <c r="J9" t="s">
        <v>102</v>
      </c>
      <c r="K9" t="str">
        <f>VLOOKUP(Table1[[#This Row],[Loser]],[1]Ranking!D:E,2,FALSE)</f>
        <v>SB</v>
      </c>
      <c r="L9" s="9">
        <v>57</v>
      </c>
      <c r="N9" s="9">
        <f>Table1[[#This Row],[Winning Score]]-Table1[[#This Row],[Losing Score]]</f>
        <v>19</v>
      </c>
      <c r="O9" s="9">
        <f>Table1[[#This Row],[Losing Seed]]-Table1[[#This Row],[Winning Seed]]</f>
        <v>13</v>
      </c>
      <c r="P9" s="9" t="str">
        <f>IF(Table1[[#This Row],[SeD]]&lt;-2,Table1[[#This Row],[Winning Seed]]&amp; " over " &amp;Table1[[#This Row],[Losing Seed]],"")</f>
        <v/>
      </c>
      <c r="Q9">
        <f>VLOOKUP(Table1[[#This Row],[Losing Seed]],'[1]Seed History'!$N$4:$O$19,2)</f>
        <v>6.4285714285714279E-2</v>
      </c>
      <c r="R9" s="9">
        <f>IF(Table1[[#This Row],[Round]]="PI",0,Table1[[#This Row],[Round]]-1)</f>
        <v>0</v>
      </c>
      <c r="S9">
        <f>Table1[[#This Row],[LAW]]-Table1[[#This Row],[LEW]]</f>
        <v>-6.4285714285714279E-2</v>
      </c>
      <c r="V9">
        <f>COUNTIF([1]PASE!B:B,Table1[[#This Row],[Loser]])</f>
        <v>1</v>
      </c>
    </row>
    <row r="10" spans="1:22" x14ac:dyDescent="0.25">
      <c r="A10" s="7">
        <v>31120</v>
      </c>
      <c r="B10" s="8">
        <v>1985</v>
      </c>
      <c r="C10" s="9">
        <v>1</v>
      </c>
      <c r="D10" t="s">
        <v>100</v>
      </c>
      <c r="E10" s="9">
        <v>3</v>
      </c>
      <c r="F10" t="s">
        <v>103</v>
      </c>
      <c r="G10" t="str">
        <f>VLOOKUP(Table1[[#This Row],[Winner]],[1]Ranking!D:E,2,FALSE)</f>
        <v>B12</v>
      </c>
      <c r="H10" s="9">
        <v>49</v>
      </c>
      <c r="I10" s="9">
        <v>14</v>
      </c>
      <c r="J10" t="s">
        <v>104</v>
      </c>
      <c r="K10" t="str">
        <f>VLOOKUP(Table1[[#This Row],[Loser]],[1]Ranking!D:E,2,FALSE)</f>
        <v>MAC</v>
      </c>
      <c r="L10" s="9">
        <v>38</v>
      </c>
      <c r="N10" s="9">
        <f>Table1[[#This Row],[Winning Score]]-Table1[[#This Row],[Losing Score]]</f>
        <v>11</v>
      </c>
      <c r="O10" s="9">
        <f>Table1[[#This Row],[Losing Seed]]-Table1[[#This Row],[Winning Seed]]</f>
        <v>11</v>
      </c>
      <c r="P10" s="9" t="str">
        <f>IF(Table1[[#This Row],[SeD]]&lt;-2,Table1[[#This Row],[Winning Seed]]&amp; " over " &amp;Table1[[#This Row],[Losing Seed]],"")</f>
        <v/>
      </c>
      <c r="Q10">
        <f>VLOOKUP(Table1[[#This Row],[Losing Seed]],'[1]Seed History'!$N$4:$O$19,2)</f>
        <v>0.16428571428571428</v>
      </c>
      <c r="R10" s="9">
        <f>IF(Table1[[#This Row],[Round]]="PI",0,Table1[[#This Row],[Round]]-1)</f>
        <v>0</v>
      </c>
      <c r="S10">
        <f>Table1[[#This Row],[LAW]]-Table1[[#This Row],[LEW]]</f>
        <v>-0.16428571428571428</v>
      </c>
      <c r="V10">
        <f>COUNTIF([1]PASE!B:B,Table1[[#This Row],[Loser]])</f>
        <v>1</v>
      </c>
    </row>
    <row r="11" spans="1:22" x14ac:dyDescent="0.25">
      <c r="A11" s="7">
        <v>31120</v>
      </c>
      <c r="B11" s="8">
        <v>1985</v>
      </c>
      <c r="C11" s="9">
        <v>1</v>
      </c>
      <c r="D11" t="s">
        <v>100</v>
      </c>
      <c r="E11" s="9">
        <v>7</v>
      </c>
      <c r="F11" t="s">
        <v>105</v>
      </c>
      <c r="G11" t="str">
        <f>VLOOKUP(Table1[[#This Row],[Winner]],[1]Ranking!D:E,2,FALSE)</f>
        <v>BE</v>
      </c>
      <c r="H11" s="9">
        <v>79</v>
      </c>
      <c r="I11" s="9">
        <v>10</v>
      </c>
      <c r="J11" t="s">
        <v>106</v>
      </c>
      <c r="K11" t="str">
        <f>VLOOKUP(Table1[[#This Row],[Loser]],[1]Ranking!D:E,2,FALSE)</f>
        <v>P10</v>
      </c>
      <c r="L11" s="9">
        <v>70</v>
      </c>
      <c r="N11" s="9">
        <f>Table1[[#This Row],[Winning Score]]-Table1[[#This Row],[Losing Score]]</f>
        <v>9</v>
      </c>
      <c r="O11" s="9">
        <f>Table1[[#This Row],[Losing Seed]]-Table1[[#This Row],[Winning Seed]]</f>
        <v>3</v>
      </c>
      <c r="P11" s="9" t="str">
        <f>IF(Table1[[#This Row],[SeD]]&lt;-2,Table1[[#This Row],[Winning Seed]]&amp; " over " &amp;Table1[[#This Row],[Losing Seed]],"")</f>
        <v/>
      </c>
      <c r="Q11">
        <f>VLOOKUP(Table1[[#This Row],[Losing Seed]],'[1]Seed History'!$N$4:$O$19,2)</f>
        <v>0.62142857142857144</v>
      </c>
      <c r="R11" s="9">
        <f>IF(Table1[[#This Row],[Round]]="PI",0,Table1[[#This Row],[Round]]-1)</f>
        <v>0</v>
      </c>
      <c r="S11">
        <f>Table1[[#This Row],[LAW]]-Table1[[#This Row],[LEW]]</f>
        <v>-0.62142857142857144</v>
      </c>
      <c r="V11">
        <f>COUNTIF([1]PASE!B:B,Table1[[#This Row],[Loser]])</f>
        <v>1</v>
      </c>
    </row>
    <row r="12" spans="1:22" x14ac:dyDescent="0.25">
      <c r="A12" s="7">
        <v>31120</v>
      </c>
      <c r="B12" s="8">
        <v>1985</v>
      </c>
      <c r="C12" s="9">
        <v>1</v>
      </c>
      <c r="D12" t="s">
        <v>107</v>
      </c>
      <c r="E12" s="9">
        <v>1</v>
      </c>
      <c r="F12" t="s">
        <v>108</v>
      </c>
      <c r="G12" t="str">
        <f>VLOOKUP(Table1[[#This Row],[Winner]],[1]Ranking!D:E,2,FALSE)</f>
        <v>BE</v>
      </c>
      <c r="H12" s="9">
        <v>83</v>
      </c>
      <c r="I12" s="9">
        <v>16</v>
      </c>
      <c r="J12" t="s">
        <v>109</v>
      </c>
      <c r="K12" t="str">
        <f>VLOOKUP(Table1[[#This Row],[Loser]],[1]Ranking!D:E,2,FALSE)</f>
        <v>SWAC</v>
      </c>
      <c r="L12" s="9">
        <v>59</v>
      </c>
      <c r="N12" s="9">
        <f>Table1[[#This Row],[Winning Score]]-Table1[[#This Row],[Losing Score]]</f>
        <v>24</v>
      </c>
      <c r="O12" s="9">
        <f>Table1[[#This Row],[Losing Seed]]-Table1[[#This Row],[Winning Seed]]</f>
        <v>15</v>
      </c>
      <c r="P12" s="9" t="str">
        <f>IF(Table1[[#This Row],[SeD]]&lt;-2,Table1[[#This Row],[Winning Seed]]&amp; " over " &amp;Table1[[#This Row],[Losing Seed]],"")</f>
        <v/>
      </c>
      <c r="Q12">
        <f>VLOOKUP(Table1[[#This Row],[Losing Seed]],'[1]Seed History'!$N$4:$O$19,2)</f>
        <v>7.1428571428571426E-3</v>
      </c>
      <c r="R12" s="9">
        <f>IF(Table1[[#This Row],[Round]]="PI",0,Table1[[#This Row],[Round]]-1)</f>
        <v>0</v>
      </c>
      <c r="S12">
        <f>Table1[[#This Row],[LAW]]-Table1[[#This Row],[LEW]]</f>
        <v>-7.1428571428571426E-3</v>
      </c>
      <c r="V12">
        <f>COUNTIF([1]PASE!B:B,Table1[[#This Row],[Loser]])</f>
        <v>1</v>
      </c>
    </row>
    <row r="13" spans="1:22" x14ac:dyDescent="0.25">
      <c r="A13" s="7">
        <v>31120</v>
      </c>
      <c r="B13" s="8">
        <v>1985</v>
      </c>
      <c r="C13" s="9">
        <v>1</v>
      </c>
      <c r="D13" t="s">
        <v>107</v>
      </c>
      <c r="E13" s="9">
        <v>4</v>
      </c>
      <c r="F13" t="s">
        <v>110</v>
      </c>
      <c r="G13" t="str">
        <f>VLOOKUP(Table1[[#This Row],[Winner]],[1]Ranking!D:E,2,FALSE)</f>
        <v>MWC</v>
      </c>
      <c r="H13" s="9">
        <v>85</v>
      </c>
      <c r="I13" s="9">
        <v>13</v>
      </c>
      <c r="J13" t="s">
        <v>111</v>
      </c>
      <c r="K13" t="str">
        <f>VLOOKUP(Table1[[#This Row],[Loser]],[1]Ranking!D:E,2,FALSE)</f>
        <v>MWC</v>
      </c>
      <c r="L13" s="9">
        <v>80</v>
      </c>
      <c r="N13" s="9">
        <f>Table1[[#This Row],[Winning Score]]-Table1[[#This Row],[Losing Score]]</f>
        <v>5</v>
      </c>
      <c r="O13" s="9">
        <f>Table1[[#This Row],[Losing Seed]]-Table1[[#This Row],[Winning Seed]]</f>
        <v>9</v>
      </c>
      <c r="P13" s="9" t="str">
        <f>IF(Table1[[#This Row],[SeD]]&lt;-2,Table1[[#This Row],[Winning Seed]]&amp; " over " &amp;Table1[[#This Row],[Losing Seed]],"")</f>
        <v/>
      </c>
      <c r="Q13">
        <f>VLOOKUP(Table1[[#This Row],[Losing Seed]],'[1]Seed History'!$N$4:$O$19,2)</f>
        <v>0.25</v>
      </c>
      <c r="R13" s="9">
        <f>IF(Table1[[#This Row],[Round]]="PI",0,Table1[[#This Row],[Round]]-1)</f>
        <v>0</v>
      </c>
      <c r="S13">
        <f>Table1[[#This Row],[LAW]]-Table1[[#This Row],[LEW]]</f>
        <v>-0.25</v>
      </c>
      <c r="V13">
        <f>COUNTIF([1]PASE!B:B,Table1[[#This Row],[Loser]])</f>
        <v>1</v>
      </c>
    </row>
    <row r="14" spans="1:22" x14ac:dyDescent="0.25">
      <c r="A14" s="7">
        <v>31120</v>
      </c>
      <c r="B14" s="8">
        <v>1985</v>
      </c>
      <c r="C14" s="9">
        <v>1</v>
      </c>
      <c r="D14" t="s">
        <v>107</v>
      </c>
      <c r="E14" s="9">
        <v>12</v>
      </c>
      <c r="F14" t="s">
        <v>112</v>
      </c>
      <c r="G14" t="str">
        <f>VLOOKUP(Table1[[#This Row],[Winner]],[1]Ranking!D:E,2,FALSE)</f>
        <v>SEC</v>
      </c>
      <c r="H14" s="9">
        <v>66</v>
      </c>
      <c r="I14" s="9">
        <v>5</v>
      </c>
      <c r="J14" t="s">
        <v>113</v>
      </c>
      <c r="K14" t="str">
        <f>VLOOKUP(Table1[[#This Row],[Loser]],[1]Ranking!D:E,2,FALSE)</f>
        <v>P10</v>
      </c>
      <c r="L14" s="9">
        <v>58</v>
      </c>
      <c r="N14" s="9">
        <f>Table1[[#This Row],[Winning Score]]-Table1[[#This Row],[Losing Score]]</f>
        <v>8</v>
      </c>
      <c r="O14" s="9">
        <f>Table1[[#This Row],[Losing Seed]]-Table1[[#This Row],[Winning Seed]]</f>
        <v>-7</v>
      </c>
      <c r="P14" s="9" t="str">
        <f>IF(Table1[[#This Row],[SeD]]&lt;-2,Table1[[#This Row],[Winning Seed]]&amp; " over " &amp;Table1[[#This Row],[Losing Seed]],"")</f>
        <v>12 over 5</v>
      </c>
      <c r="Q14">
        <f>VLOOKUP(Table1[[#This Row],[Losing Seed]],'[1]Seed History'!$N$4:$O$19,2)</f>
        <v>1.1071428571428572</v>
      </c>
      <c r="R14" s="9">
        <f>IF(Table1[[#This Row],[Round]]="PI",0,Table1[[#This Row],[Round]]-1)</f>
        <v>0</v>
      </c>
      <c r="S14">
        <f>Table1[[#This Row],[LAW]]-Table1[[#This Row],[LEW]]</f>
        <v>-1.1071428571428572</v>
      </c>
      <c r="V14">
        <f>COUNTIF([1]PASE!B:B,Table1[[#This Row],[Loser]])</f>
        <v>1</v>
      </c>
    </row>
    <row r="15" spans="1:22" x14ac:dyDescent="0.25">
      <c r="A15" s="7">
        <v>31120</v>
      </c>
      <c r="B15" s="8">
        <v>1985</v>
      </c>
      <c r="C15" s="9">
        <v>1</v>
      </c>
      <c r="D15" t="s">
        <v>100</v>
      </c>
      <c r="E15" s="9">
        <v>11</v>
      </c>
      <c r="F15" t="s">
        <v>114</v>
      </c>
      <c r="G15" t="str">
        <f>VLOOKUP(Table1[[#This Row],[Winner]],[1]Ranking!D:E,2,FALSE)</f>
        <v>SEC</v>
      </c>
      <c r="H15" s="9">
        <v>59</v>
      </c>
      <c r="I15" s="9">
        <v>6</v>
      </c>
      <c r="J15" t="s">
        <v>115</v>
      </c>
      <c r="K15" t="str">
        <f>VLOOKUP(Table1[[#This Row],[Loser]],[1]Ranking!D:E,2,FALSE)</f>
        <v>B10</v>
      </c>
      <c r="L15" s="9">
        <v>58</v>
      </c>
      <c r="N15" s="9">
        <f>Table1[[#This Row],[Winning Score]]-Table1[[#This Row],[Losing Score]]</f>
        <v>1</v>
      </c>
      <c r="O15" s="9">
        <f>Table1[[#This Row],[Losing Seed]]-Table1[[#This Row],[Winning Seed]]</f>
        <v>-5</v>
      </c>
      <c r="P15" s="9" t="str">
        <f>IF(Table1[[#This Row],[SeD]]&lt;-2,Table1[[#This Row],[Winning Seed]]&amp; " over " &amp;Table1[[#This Row],[Losing Seed]],"")</f>
        <v>11 over 6</v>
      </c>
      <c r="Q15">
        <f>VLOOKUP(Table1[[#This Row],[Losing Seed]],'[1]Seed History'!$N$4:$O$19,2)</f>
        <v>1.0785714285714285</v>
      </c>
      <c r="R15" s="9">
        <f>IF(Table1[[#This Row],[Round]]="PI",0,Table1[[#This Row],[Round]]-1)</f>
        <v>0</v>
      </c>
      <c r="S15">
        <f>Table1[[#This Row],[LAW]]-Table1[[#This Row],[LEW]]</f>
        <v>-1.0785714285714285</v>
      </c>
      <c r="V15">
        <f>COUNTIF([1]PASE!B:B,Table1[[#This Row],[Loser]])</f>
        <v>1</v>
      </c>
    </row>
    <row r="16" spans="1:22" x14ac:dyDescent="0.25">
      <c r="A16" s="7">
        <v>31120</v>
      </c>
      <c r="B16" s="8">
        <v>1985</v>
      </c>
      <c r="C16" s="9">
        <v>1</v>
      </c>
      <c r="D16" t="s">
        <v>93</v>
      </c>
      <c r="E16" s="9">
        <v>9</v>
      </c>
      <c r="F16" t="s">
        <v>116</v>
      </c>
      <c r="G16" t="str">
        <f>VLOOKUP(Table1[[#This Row],[Winner]],[1]Ranking!D:E,2,FALSE)</f>
        <v>MVC</v>
      </c>
      <c r="H16" s="9">
        <v>58</v>
      </c>
      <c r="I16" s="9">
        <v>8</v>
      </c>
      <c r="J16" t="s">
        <v>117</v>
      </c>
      <c r="K16" t="str">
        <f>VLOOKUP(Table1[[#This Row],[Loser]],[1]Ranking!D:E,2,FALSE)</f>
        <v>P10</v>
      </c>
      <c r="L16" s="9">
        <v>55</v>
      </c>
      <c r="N16" s="9">
        <f>Table1[[#This Row],[Winning Score]]-Table1[[#This Row],[Losing Score]]</f>
        <v>3</v>
      </c>
      <c r="O16" s="9">
        <f>Table1[[#This Row],[Losing Seed]]-Table1[[#This Row],[Winning Seed]]</f>
        <v>-1</v>
      </c>
      <c r="P16" s="9" t="str">
        <f>IF(Table1[[#This Row],[SeD]]&lt;-2,Table1[[#This Row],[Winning Seed]]&amp; " over " &amp;Table1[[#This Row],[Losing Seed]],"")</f>
        <v/>
      </c>
      <c r="Q16">
        <f>VLOOKUP(Table1[[#This Row],[Losing Seed]],'[1]Seed History'!$N$4:$O$19,2)</f>
        <v>0.7</v>
      </c>
      <c r="R16" s="9">
        <f>IF(Table1[[#This Row],[Round]]="PI",0,Table1[[#This Row],[Round]]-1)</f>
        <v>0</v>
      </c>
      <c r="S16">
        <f>Table1[[#This Row],[LAW]]-Table1[[#This Row],[LEW]]</f>
        <v>-0.7</v>
      </c>
      <c r="V16">
        <f>COUNTIF([1]PASE!B:B,Table1[[#This Row],[Loser]])</f>
        <v>1</v>
      </c>
    </row>
    <row r="17" spans="1:22" x14ac:dyDescent="0.25">
      <c r="A17" s="7">
        <v>31120</v>
      </c>
      <c r="B17" s="8">
        <v>1985</v>
      </c>
      <c r="C17" s="9">
        <v>1</v>
      </c>
      <c r="D17" t="s">
        <v>107</v>
      </c>
      <c r="E17" s="9">
        <v>9</v>
      </c>
      <c r="F17" t="s">
        <v>118</v>
      </c>
      <c r="G17" t="str">
        <f>VLOOKUP(Table1[[#This Row],[Winner]],[1]Ranking!D:E,2,FALSE)</f>
        <v>SEC</v>
      </c>
      <c r="H17" s="9">
        <v>63</v>
      </c>
      <c r="I17" s="9">
        <v>8</v>
      </c>
      <c r="J17" t="s">
        <v>119</v>
      </c>
      <c r="K17" t="str">
        <f>VLOOKUP(Table1[[#This Row],[Loser]],[1]Ranking!D:E,2,FALSE)</f>
        <v>B10</v>
      </c>
      <c r="L17" s="9">
        <v>54</v>
      </c>
      <c r="N17" s="9">
        <f>Table1[[#This Row],[Winning Score]]-Table1[[#This Row],[Losing Score]]</f>
        <v>9</v>
      </c>
      <c r="O17" s="9">
        <f>Table1[[#This Row],[Losing Seed]]-Table1[[#This Row],[Winning Seed]]</f>
        <v>-1</v>
      </c>
      <c r="P17" s="9" t="str">
        <f>IF(Table1[[#This Row],[SeD]]&lt;-2,Table1[[#This Row],[Winning Seed]]&amp; " over " &amp;Table1[[#This Row],[Losing Seed]],"")</f>
        <v/>
      </c>
      <c r="Q17">
        <f>VLOOKUP(Table1[[#This Row],[Losing Seed]],'[1]Seed History'!$N$4:$O$19,2)</f>
        <v>0.7</v>
      </c>
      <c r="R17" s="9">
        <f>IF(Table1[[#This Row],[Round]]="PI",0,Table1[[#This Row],[Round]]-1)</f>
        <v>0</v>
      </c>
      <c r="S17">
        <f>Table1[[#This Row],[LAW]]-Table1[[#This Row],[LEW]]</f>
        <v>-0.7</v>
      </c>
      <c r="V17">
        <f>COUNTIF([1]PASE!B:B,Table1[[#This Row],[Loser]])</f>
        <v>1</v>
      </c>
    </row>
    <row r="18" spans="1:22" x14ac:dyDescent="0.25">
      <c r="A18" s="7">
        <v>31121</v>
      </c>
      <c r="B18" s="8">
        <v>1985</v>
      </c>
      <c r="C18" s="9">
        <v>1</v>
      </c>
      <c r="D18" t="s">
        <v>84</v>
      </c>
      <c r="E18" s="9">
        <v>2</v>
      </c>
      <c r="F18" t="s">
        <v>120</v>
      </c>
      <c r="G18" t="str">
        <f>VLOOKUP(Table1[[#This Row],[Winner]],[1]Ranking!D:E,2,FALSE)</f>
        <v>ACC</v>
      </c>
      <c r="H18" s="9">
        <v>65</v>
      </c>
      <c r="I18" s="9">
        <v>15</v>
      </c>
      <c r="J18" t="s">
        <v>121</v>
      </c>
      <c r="K18" t="str">
        <f>VLOOKUP(Table1[[#This Row],[Loser]],[1]Ranking!D:E,2,FALSE)</f>
        <v>ASun</v>
      </c>
      <c r="L18" s="9">
        <v>58</v>
      </c>
      <c r="N18" s="9">
        <f>Table1[[#This Row],[Winning Score]]-Table1[[#This Row],[Losing Score]]</f>
        <v>7</v>
      </c>
      <c r="O18" s="9">
        <f>Table1[[#This Row],[Losing Seed]]-Table1[[#This Row],[Winning Seed]]</f>
        <v>13</v>
      </c>
      <c r="P18" s="9" t="str">
        <f>IF(Table1[[#This Row],[SeD]]&lt;-2,Table1[[#This Row],[Winning Seed]]&amp; " over " &amp;Table1[[#This Row],[Losing Seed]],"")</f>
        <v/>
      </c>
      <c r="Q18">
        <f>VLOOKUP(Table1[[#This Row],[Losing Seed]],'[1]Seed History'!$N$4:$O$19,2)</f>
        <v>6.4285714285714279E-2</v>
      </c>
      <c r="R18" s="9">
        <f>IF(Table1[[#This Row],[Round]]="PI",0,Table1[[#This Row],[Round]]-1)</f>
        <v>0</v>
      </c>
      <c r="S18">
        <f>Table1[[#This Row],[LAW]]-Table1[[#This Row],[LEW]]</f>
        <v>-6.4285714285714279E-2</v>
      </c>
      <c r="V18">
        <f>COUNTIF([1]PASE!B:B,Table1[[#This Row],[Loser]])</f>
        <v>1</v>
      </c>
    </row>
    <row r="19" spans="1:22" x14ac:dyDescent="0.25">
      <c r="A19" s="7">
        <v>31121</v>
      </c>
      <c r="B19" s="8">
        <v>1985</v>
      </c>
      <c r="C19" s="9">
        <v>1</v>
      </c>
      <c r="D19" t="s">
        <v>84</v>
      </c>
      <c r="E19" s="9">
        <v>3</v>
      </c>
      <c r="F19" t="s">
        <v>122</v>
      </c>
      <c r="G19" t="str">
        <f>VLOOKUP(Table1[[#This Row],[Winner]],[1]Ranking!D:E,2,FALSE)</f>
        <v>B10</v>
      </c>
      <c r="H19" s="9">
        <v>76</v>
      </c>
      <c r="I19" s="9">
        <v>14</v>
      </c>
      <c r="J19" t="s">
        <v>123</v>
      </c>
      <c r="K19" t="str">
        <f>VLOOKUP(Table1[[#This Row],[Loser]],[1]Ranking!D:E,2,FALSE)</f>
        <v>AE</v>
      </c>
      <c r="L19" s="9">
        <v>57</v>
      </c>
      <c r="N19" s="9">
        <f>Table1[[#This Row],[Winning Score]]-Table1[[#This Row],[Losing Score]]</f>
        <v>19</v>
      </c>
      <c r="O19" s="9">
        <f>Table1[[#This Row],[Losing Seed]]-Table1[[#This Row],[Winning Seed]]</f>
        <v>11</v>
      </c>
      <c r="P19" s="9" t="str">
        <f>IF(Table1[[#This Row],[SeD]]&lt;-2,Table1[[#This Row],[Winning Seed]]&amp; " over " &amp;Table1[[#This Row],[Losing Seed]],"")</f>
        <v/>
      </c>
      <c r="Q19">
        <f>VLOOKUP(Table1[[#This Row],[Losing Seed]],'[1]Seed History'!$N$4:$O$19,2)</f>
        <v>0.16428571428571428</v>
      </c>
      <c r="R19" s="9">
        <f>IF(Table1[[#This Row],[Round]]="PI",0,Table1[[#This Row],[Round]]-1)</f>
        <v>0</v>
      </c>
      <c r="S19">
        <f>Table1[[#This Row],[LAW]]-Table1[[#This Row],[LEW]]</f>
        <v>-0.16428571428571428</v>
      </c>
      <c r="V19">
        <f>COUNTIF([1]PASE!B:B,Table1[[#This Row],[Loser]])</f>
        <v>1</v>
      </c>
    </row>
    <row r="20" spans="1:22" x14ac:dyDescent="0.25">
      <c r="A20" s="7">
        <v>31121</v>
      </c>
      <c r="B20" s="8">
        <v>1985</v>
      </c>
      <c r="C20" s="9">
        <v>1</v>
      </c>
      <c r="D20" t="s">
        <v>84</v>
      </c>
      <c r="E20" s="9">
        <v>6</v>
      </c>
      <c r="F20" t="s">
        <v>124</v>
      </c>
      <c r="G20" t="str">
        <f>VLOOKUP(Table1[[#This Row],[Winner]],[1]Ranking!D:E,2,FALSE)</f>
        <v>SEC</v>
      </c>
      <c r="H20" s="9">
        <v>67</v>
      </c>
      <c r="I20" s="9">
        <v>11</v>
      </c>
      <c r="J20" t="s">
        <v>125</v>
      </c>
      <c r="K20" t="str">
        <f>VLOOKUP(Table1[[#This Row],[Loser]],[1]Ranking!D:E,2,FALSE)</f>
        <v>MVC</v>
      </c>
      <c r="L20" s="9">
        <v>59</v>
      </c>
      <c r="N20" s="9">
        <f>Table1[[#This Row],[Winning Score]]-Table1[[#This Row],[Losing Score]]</f>
        <v>8</v>
      </c>
      <c r="O20" s="9">
        <f>Table1[[#This Row],[Losing Seed]]-Table1[[#This Row],[Winning Seed]]</f>
        <v>5</v>
      </c>
      <c r="P20" s="9" t="str">
        <f>IF(Table1[[#This Row],[SeD]]&lt;-2,Table1[[#This Row],[Winning Seed]]&amp; " over " &amp;Table1[[#This Row],[Losing Seed]],"")</f>
        <v/>
      </c>
      <c r="Q20">
        <f>VLOOKUP(Table1[[#This Row],[Losing Seed]],'[1]Seed History'!$N$4:$O$19,2)</f>
        <v>0.61428571428571432</v>
      </c>
      <c r="R20" s="9">
        <f>IF(Table1[[#This Row],[Round]]="PI",0,Table1[[#This Row],[Round]]-1)</f>
        <v>0</v>
      </c>
      <c r="S20">
        <f>Table1[[#This Row],[LAW]]-Table1[[#This Row],[LEW]]</f>
        <v>-0.61428571428571432</v>
      </c>
      <c r="V20">
        <f>COUNTIF([1]PASE!B:B,Table1[[#This Row],[Loser]])</f>
        <v>1</v>
      </c>
    </row>
    <row r="21" spans="1:22" x14ac:dyDescent="0.25">
      <c r="A21" s="7">
        <v>31121</v>
      </c>
      <c r="B21" s="8">
        <v>1985</v>
      </c>
      <c r="C21" s="9">
        <v>1</v>
      </c>
      <c r="D21" t="s">
        <v>84</v>
      </c>
      <c r="E21" s="9">
        <v>7</v>
      </c>
      <c r="F21" t="s">
        <v>126</v>
      </c>
      <c r="G21" t="str">
        <f>VLOOKUP(Table1[[#This Row],[Winner]],[1]Ranking!D:E,2,FALSE)</f>
        <v>BE</v>
      </c>
      <c r="H21" s="9">
        <v>70</v>
      </c>
      <c r="I21" s="9">
        <v>10</v>
      </c>
      <c r="J21" t="s">
        <v>127</v>
      </c>
      <c r="K21" t="str">
        <f>VLOOKUP(Table1[[#This Row],[Loser]],[1]Ranking!D:E,2,FALSE)</f>
        <v>CUSA</v>
      </c>
      <c r="L21" s="9">
        <v>65</v>
      </c>
      <c r="N21" s="9">
        <f>Table1[[#This Row],[Winning Score]]-Table1[[#This Row],[Losing Score]]</f>
        <v>5</v>
      </c>
      <c r="O21" s="9">
        <f>Table1[[#This Row],[Losing Seed]]-Table1[[#This Row],[Winning Seed]]</f>
        <v>3</v>
      </c>
      <c r="P21" s="9" t="str">
        <f>IF(Table1[[#This Row],[SeD]]&lt;-2,Table1[[#This Row],[Winning Seed]]&amp; " over " &amp;Table1[[#This Row],[Losing Seed]],"")</f>
        <v/>
      </c>
      <c r="Q21">
        <f>VLOOKUP(Table1[[#This Row],[Losing Seed]],'[1]Seed History'!$N$4:$O$19,2)</f>
        <v>0.62142857142857144</v>
      </c>
      <c r="R21" s="9">
        <f>IF(Table1[[#This Row],[Round]]="PI",0,Table1[[#This Row],[Round]]-1)</f>
        <v>0</v>
      </c>
      <c r="S21">
        <f>Table1[[#This Row],[LAW]]-Table1[[#This Row],[LEW]]</f>
        <v>-0.62142857142857144</v>
      </c>
      <c r="V21">
        <f>COUNTIF([1]PASE!B:B,Table1[[#This Row],[Loser]])</f>
        <v>1</v>
      </c>
    </row>
    <row r="22" spans="1:22" x14ac:dyDescent="0.25">
      <c r="A22" s="7">
        <v>31121</v>
      </c>
      <c r="B22" s="8">
        <v>1985</v>
      </c>
      <c r="C22" s="9">
        <v>1</v>
      </c>
      <c r="D22" t="s">
        <v>93</v>
      </c>
      <c r="E22" s="9">
        <v>2</v>
      </c>
      <c r="F22" t="s">
        <v>128</v>
      </c>
      <c r="G22" t="str">
        <f>VLOOKUP(Table1[[#This Row],[Winner]],[1]Ranking!D:E,2,FALSE)</f>
        <v>CUSA</v>
      </c>
      <c r="H22" s="9">
        <v>67</v>
      </c>
      <c r="I22" s="9">
        <v>15</v>
      </c>
      <c r="J22" t="s">
        <v>129</v>
      </c>
      <c r="K22" t="str">
        <f>VLOOKUP(Table1[[#This Row],[Loser]],[1]Ranking!D:E,2,FALSE)</f>
        <v>Ivy</v>
      </c>
      <c r="L22" s="9">
        <v>55</v>
      </c>
      <c r="N22" s="9">
        <f>Table1[[#This Row],[Winning Score]]-Table1[[#This Row],[Losing Score]]</f>
        <v>12</v>
      </c>
      <c r="O22" s="9">
        <f>Table1[[#This Row],[Losing Seed]]-Table1[[#This Row],[Winning Seed]]</f>
        <v>13</v>
      </c>
      <c r="P22" s="9" t="str">
        <f>IF(Table1[[#This Row],[SeD]]&lt;-2,Table1[[#This Row],[Winning Seed]]&amp; " over " &amp;Table1[[#This Row],[Losing Seed]],"")</f>
        <v/>
      </c>
      <c r="Q22">
        <f>VLOOKUP(Table1[[#This Row],[Losing Seed]],'[1]Seed History'!$N$4:$O$19,2)</f>
        <v>6.4285714285714279E-2</v>
      </c>
      <c r="R22" s="9">
        <f>IF(Table1[[#This Row],[Round]]="PI",0,Table1[[#This Row],[Round]]-1)</f>
        <v>0</v>
      </c>
      <c r="S22">
        <f>Table1[[#This Row],[LAW]]-Table1[[#This Row],[LEW]]</f>
        <v>-6.4285714285714279E-2</v>
      </c>
      <c r="V22">
        <f>COUNTIF([1]PASE!B:B,Table1[[#This Row],[Loser]])</f>
        <v>1</v>
      </c>
    </row>
    <row r="23" spans="1:22" x14ac:dyDescent="0.25">
      <c r="A23" s="7">
        <v>31121</v>
      </c>
      <c r="B23" s="8">
        <v>1985</v>
      </c>
      <c r="C23" s="9">
        <v>1</v>
      </c>
      <c r="D23" t="s">
        <v>93</v>
      </c>
      <c r="E23" s="9">
        <v>3</v>
      </c>
      <c r="F23" t="s">
        <v>130</v>
      </c>
      <c r="G23" t="str">
        <f>VLOOKUP(Table1[[#This Row],[Winner]],[1]Ranking!D:E,2,FALSE)</f>
        <v>ACC</v>
      </c>
      <c r="H23" s="9">
        <v>75</v>
      </c>
      <c r="I23" s="9">
        <v>14</v>
      </c>
      <c r="J23" t="s">
        <v>131</v>
      </c>
      <c r="K23" t="str">
        <f>VLOOKUP(Table1[[#This Row],[Loser]],[1]Ranking!D:E,2,FALSE)</f>
        <v>WCC</v>
      </c>
      <c r="L23" s="9">
        <v>62</v>
      </c>
      <c r="N23" s="9">
        <f>Table1[[#This Row],[Winning Score]]-Table1[[#This Row],[Losing Score]]</f>
        <v>13</v>
      </c>
      <c r="O23" s="9">
        <f>Table1[[#This Row],[Losing Seed]]-Table1[[#This Row],[Winning Seed]]</f>
        <v>11</v>
      </c>
      <c r="P23" s="9" t="str">
        <f>IF(Table1[[#This Row],[SeD]]&lt;-2,Table1[[#This Row],[Winning Seed]]&amp; " over " &amp;Table1[[#This Row],[Losing Seed]],"")</f>
        <v/>
      </c>
      <c r="Q23">
        <f>VLOOKUP(Table1[[#This Row],[Losing Seed]],'[1]Seed History'!$N$4:$O$19,2)</f>
        <v>0.16428571428571428</v>
      </c>
      <c r="R23" s="9">
        <f>IF(Table1[[#This Row],[Round]]="PI",0,Table1[[#This Row],[Round]]-1)</f>
        <v>0</v>
      </c>
      <c r="S23">
        <f>Table1[[#This Row],[LAW]]-Table1[[#This Row],[LEW]]</f>
        <v>-0.16428571428571428</v>
      </c>
      <c r="V23">
        <f>COUNTIF([1]PASE!B:B,Table1[[#This Row],[Loser]])</f>
        <v>1</v>
      </c>
    </row>
    <row r="24" spans="1:22" x14ac:dyDescent="0.25">
      <c r="A24" s="7">
        <v>31121</v>
      </c>
      <c r="B24" s="8">
        <v>1985</v>
      </c>
      <c r="C24" s="9">
        <v>1</v>
      </c>
      <c r="D24" t="s">
        <v>93</v>
      </c>
      <c r="E24" s="9">
        <v>7</v>
      </c>
      <c r="F24" t="s">
        <v>132</v>
      </c>
      <c r="G24" t="str">
        <f>VLOOKUP(Table1[[#This Row],[Winner]],[1]Ranking!D:E,2,FALSE)</f>
        <v>CUSA</v>
      </c>
      <c r="H24" s="9">
        <v>70</v>
      </c>
      <c r="I24" s="9">
        <v>10</v>
      </c>
      <c r="J24" t="s">
        <v>133</v>
      </c>
      <c r="K24" t="str">
        <f>VLOOKUP(Table1[[#This Row],[Loser]],[1]Ranking!D:E,2,FALSE)</f>
        <v>B10</v>
      </c>
      <c r="L24" s="9">
        <v>68</v>
      </c>
      <c r="N24" s="9">
        <f>Table1[[#This Row],[Winning Score]]-Table1[[#This Row],[Losing Score]]</f>
        <v>2</v>
      </c>
      <c r="O24" s="9">
        <f>Table1[[#This Row],[Losing Seed]]-Table1[[#This Row],[Winning Seed]]</f>
        <v>3</v>
      </c>
      <c r="P24" s="9" t="str">
        <f>IF(Table1[[#This Row],[SeD]]&lt;-2,Table1[[#This Row],[Winning Seed]]&amp; " over " &amp;Table1[[#This Row],[Losing Seed]],"")</f>
        <v/>
      </c>
      <c r="Q24">
        <f>VLOOKUP(Table1[[#This Row],[Losing Seed]],'[1]Seed History'!$N$4:$O$19,2)</f>
        <v>0.62142857142857144</v>
      </c>
      <c r="R24" s="9">
        <f>IF(Table1[[#This Row],[Round]]="PI",0,Table1[[#This Row],[Round]]-1)</f>
        <v>0</v>
      </c>
      <c r="S24">
        <f>Table1[[#This Row],[LAW]]-Table1[[#This Row],[LEW]]</f>
        <v>-0.62142857142857144</v>
      </c>
      <c r="V24">
        <f>COUNTIF([1]PASE!B:B,Table1[[#This Row],[Loser]])</f>
        <v>1</v>
      </c>
    </row>
    <row r="25" spans="1:22" x14ac:dyDescent="0.25">
      <c r="A25" s="7">
        <v>31121</v>
      </c>
      <c r="B25" s="8">
        <v>1985</v>
      </c>
      <c r="C25" s="9">
        <v>1</v>
      </c>
      <c r="D25" t="s">
        <v>100</v>
      </c>
      <c r="E25" s="9">
        <v>1</v>
      </c>
      <c r="F25" t="s">
        <v>134</v>
      </c>
      <c r="G25" t="str">
        <f>VLOOKUP(Table1[[#This Row],[Winner]],[1]Ranking!D:E,2,FALSE)</f>
        <v>B10</v>
      </c>
      <c r="H25" s="9">
        <v>59</v>
      </c>
      <c r="I25" s="9">
        <v>16</v>
      </c>
      <c r="J25" t="s">
        <v>135</v>
      </c>
      <c r="K25" t="str">
        <f>VLOOKUP(Table1[[#This Row],[Loser]],[1]Ranking!D:E,2,FALSE)</f>
        <v>NEC</v>
      </c>
      <c r="L25" s="9">
        <v>55</v>
      </c>
      <c r="N25" s="9">
        <f>Table1[[#This Row],[Winning Score]]-Table1[[#This Row],[Losing Score]]</f>
        <v>4</v>
      </c>
      <c r="O25" s="9">
        <f>Table1[[#This Row],[Losing Seed]]-Table1[[#This Row],[Winning Seed]]</f>
        <v>15</v>
      </c>
      <c r="P25" s="9" t="str">
        <f>IF(Table1[[#This Row],[SeD]]&lt;-2,Table1[[#This Row],[Winning Seed]]&amp; " over " &amp;Table1[[#This Row],[Losing Seed]],"")</f>
        <v/>
      </c>
      <c r="Q25">
        <f>VLOOKUP(Table1[[#This Row],[Losing Seed]],'[1]Seed History'!$N$4:$O$19,2)</f>
        <v>7.1428571428571426E-3</v>
      </c>
      <c r="R25" s="9">
        <f>IF(Table1[[#This Row],[Round]]="PI",0,Table1[[#This Row],[Round]]-1)</f>
        <v>0</v>
      </c>
      <c r="S25">
        <f>Table1[[#This Row],[LAW]]-Table1[[#This Row],[LEW]]</f>
        <v>-7.1428571428571426E-3</v>
      </c>
      <c r="V25">
        <f>COUNTIF([1]PASE!B:B,Table1[[#This Row],[Loser]])</f>
        <v>1</v>
      </c>
    </row>
    <row r="26" spans="1:22" x14ac:dyDescent="0.25">
      <c r="A26" s="7">
        <v>31121</v>
      </c>
      <c r="B26" s="8">
        <v>1985</v>
      </c>
      <c r="C26" s="9">
        <v>1</v>
      </c>
      <c r="D26" t="s">
        <v>100</v>
      </c>
      <c r="E26" s="9">
        <v>5</v>
      </c>
      <c r="F26" t="s">
        <v>136</v>
      </c>
      <c r="G26" t="str">
        <f>VLOOKUP(Table1[[#This Row],[Winner]],[1]Ranking!D:E,2,FALSE)</f>
        <v>ACC</v>
      </c>
      <c r="H26" s="9">
        <v>69</v>
      </c>
      <c r="I26" s="9">
        <v>12</v>
      </c>
      <c r="J26" t="s">
        <v>137</v>
      </c>
      <c r="K26" t="str">
        <f>VLOOKUP(Table1[[#This Row],[Loser]],[1]Ranking!D:E,2,FALSE)</f>
        <v>MAC</v>
      </c>
      <c r="L26" s="9">
        <v>68</v>
      </c>
      <c r="M26" s="9" t="s">
        <v>138</v>
      </c>
      <c r="N26" s="9">
        <f>Table1[[#This Row],[Winning Score]]-Table1[[#This Row],[Losing Score]]</f>
        <v>1</v>
      </c>
      <c r="O26" s="9">
        <f>Table1[[#This Row],[Losing Seed]]-Table1[[#This Row],[Winning Seed]]</f>
        <v>7</v>
      </c>
      <c r="P26" s="9" t="str">
        <f>IF(Table1[[#This Row],[SeD]]&lt;-2,Table1[[#This Row],[Winning Seed]]&amp; " over " &amp;Table1[[#This Row],[Losing Seed]],"")</f>
        <v/>
      </c>
      <c r="Q26">
        <f>VLOOKUP(Table1[[#This Row],[Losing Seed]],'[1]Seed History'!$N$4:$O$19,2)</f>
        <v>0.51428571428571423</v>
      </c>
      <c r="R26" s="9">
        <f>IF(Table1[[#This Row],[Round]]="PI",0,Table1[[#This Row],[Round]]-1)</f>
        <v>0</v>
      </c>
      <c r="S26">
        <f>Table1[[#This Row],[LAW]]-Table1[[#This Row],[LEW]]</f>
        <v>-0.51428571428571423</v>
      </c>
      <c r="V26">
        <f>COUNTIF([1]PASE!B:B,Table1[[#This Row],[Loser]])</f>
        <v>1</v>
      </c>
    </row>
    <row r="27" spans="1:22" x14ac:dyDescent="0.25">
      <c r="A27" s="7">
        <v>31121</v>
      </c>
      <c r="B27" s="8">
        <v>1985</v>
      </c>
      <c r="C27" s="9">
        <v>1</v>
      </c>
      <c r="D27" t="s">
        <v>100</v>
      </c>
      <c r="E27" s="9">
        <v>8</v>
      </c>
      <c r="F27" t="s">
        <v>139</v>
      </c>
      <c r="G27" t="str">
        <f>VLOOKUP(Table1[[#This Row],[Winner]],[1]Ranking!D:E,2,FALSE)</f>
        <v>BE</v>
      </c>
      <c r="H27" s="9">
        <v>51</v>
      </c>
      <c r="I27" s="9">
        <v>9</v>
      </c>
      <c r="J27" t="s">
        <v>140</v>
      </c>
      <c r="K27" t="str">
        <f>VLOOKUP(Table1[[#This Row],[Loser]],[1]Ranking!D:E,2,FALSE)</f>
        <v>A10</v>
      </c>
      <c r="L27" s="9">
        <v>49</v>
      </c>
      <c r="N27" s="9">
        <f>Table1[[#This Row],[Winning Score]]-Table1[[#This Row],[Losing Score]]</f>
        <v>2</v>
      </c>
      <c r="O27" s="9">
        <f>Table1[[#This Row],[Losing Seed]]-Table1[[#This Row],[Winning Seed]]</f>
        <v>1</v>
      </c>
      <c r="P27" s="9" t="str">
        <f>IF(Table1[[#This Row],[SeD]]&lt;-2,Table1[[#This Row],[Winning Seed]]&amp; " over " &amp;Table1[[#This Row],[Losing Seed]],"")</f>
        <v/>
      </c>
      <c r="Q27">
        <f>VLOOKUP(Table1[[#This Row],[Losing Seed]],'[1]Seed History'!$N$4:$O$19,2)</f>
        <v>0.6</v>
      </c>
      <c r="R27" s="9">
        <f>IF(Table1[[#This Row],[Round]]="PI",0,Table1[[#This Row],[Round]]-1)</f>
        <v>0</v>
      </c>
      <c r="S27">
        <f>Table1[[#This Row],[LAW]]-Table1[[#This Row],[LEW]]</f>
        <v>-0.6</v>
      </c>
      <c r="V27">
        <f>COUNTIF([1]PASE!B:B,Table1[[#This Row],[Loser]])</f>
        <v>1</v>
      </c>
    </row>
    <row r="28" spans="1:22" x14ac:dyDescent="0.25">
      <c r="A28" s="7">
        <v>31121</v>
      </c>
      <c r="B28" s="8">
        <v>1985</v>
      </c>
      <c r="C28" s="9">
        <v>1</v>
      </c>
      <c r="D28" t="s">
        <v>107</v>
      </c>
      <c r="E28" s="9">
        <v>2</v>
      </c>
      <c r="F28" t="s">
        <v>141</v>
      </c>
      <c r="G28" t="str">
        <f>VLOOKUP(Table1[[#This Row],[Winner]],[1]Ranking!D:E,2,FALSE)</f>
        <v>CAA</v>
      </c>
      <c r="H28" s="9">
        <v>81</v>
      </c>
      <c r="I28" s="9">
        <v>15</v>
      </c>
      <c r="J28" t="s">
        <v>142</v>
      </c>
      <c r="K28" t="str">
        <f>VLOOKUP(Table1[[#This Row],[Loser]],[1]Ranking!D:E,2,FALSE)</f>
        <v>MAC</v>
      </c>
      <c r="L28" s="9">
        <v>65</v>
      </c>
      <c r="N28" s="9">
        <f>Table1[[#This Row],[Winning Score]]-Table1[[#This Row],[Losing Score]]</f>
        <v>16</v>
      </c>
      <c r="O28" s="9">
        <f>Table1[[#This Row],[Losing Seed]]-Table1[[#This Row],[Winning Seed]]</f>
        <v>13</v>
      </c>
      <c r="P28" s="9" t="str">
        <f>IF(Table1[[#This Row],[SeD]]&lt;-2,Table1[[#This Row],[Winning Seed]]&amp; " over " &amp;Table1[[#This Row],[Losing Seed]],"")</f>
        <v/>
      </c>
      <c r="Q28">
        <f>VLOOKUP(Table1[[#This Row],[Losing Seed]],'[1]Seed History'!$N$4:$O$19,2)</f>
        <v>6.4285714285714279E-2</v>
      </c>
      <c r="R28" s="9">
        <f>IF(Table1[[#This Row],[Round]]="PI",0,Table1[[#This Row],[Round]]-1)</f>
        <v>0</v>
      </c>
      <c r="S28">
        <f>Table1[[#This Row],[LAW]]-Table1[[#This Row],[LEW]]</f>
        <v>-6.4285714285714279E-2</v>
      </c>
      <c r="V28">
        <f>COUNTIF([1]PASE!B:B,Table1[[#This Row],[Loser]])</f>
        <v>1</v>
      </c>
    </row>
    <row r="29" spans="1:22" x14ac:dyDescent="0.25">
      <c r="A29" s="7">
        <v>31121</v>
      </c>
      <c r="B29" s="8">
        <v>1985</v>
      </c>
      <c r="C29" s="9">
        <v>1</v>
      </c>
      <c r="D29" t="s">
        <v>107</v>
      </c>
      <c r="E29" s="9">
        <v>3</v>
      </c>
      <c r="F29" t="s">
        <v>143</v>
      </c>
      <c r="G29" t="str">
        <f>VLOOKUP(Table1[[#This Row],[Winner]],[1]Ranking!D:E,2,FALSE)</f>
        <v>ACC</v>
      </c>
      <c r="H29" s="9">
        <v>65</v>
      </c>
      <c r="I29" s="9">
        <v>14</v>
      </c>
      <c r="J29" t="s">
        <v>144</v>
      </c>
      <c r="K29" t="str">
        <f>VLOOKUP(Table1[[#This Row],[Loser]],[1]Ranking!D:E,2,FALSE)</f>
        <v>WAC</v>
      </c>
      <c r="L29" s="9">
        <v>56</v>
      </c>
      <c r="N29" s="9">
        <f>Table1[[#This Row],[Winning Score]]-Table1[[#This Row],[Losing Score]]</f>
        <v>9</v>
      </c>
      <c r="O29" s="9">
        <f>Table1[[#This Row],[Losing Seed]]-Table1[[#This Row],[Winning Seed]]</f>
        <v>11</v>
      </c>
      <c r="P29" s="9" t="str">
        <f>IF(Table1[[#This Row],[SeD]]&lt;-2,Table1[[#This Row],[Winning Seed]]&amp; " over " &amp;Table1[[#This Row],[Losing Seed]],"")</f>
        <v/>
      </c>
      <c r="Q29">
        <f>VLOOKUP(Table1[[#This Row],[Losing Seed]],'[1]Seed History'!$N$4:$O$19,2)</f>
        <v>0.16428571428571428</v>
      </c>
      <c r="R29" s="9">
        <f>IF(Table1[[#This Row],[Round]]="PI",0,Table1[[#This Row],[Round]]-1)</f>
        <v>0</v>
      </c>
      <c r="S29">
        <f>Table1[[#This Row],[LAW]]-Table1[[#This Row],[LEW]]</f>
        <v>-0.16428571428571428</v>
      </c>
      <c r="V29">
        <f>COUNTIF([1]PASE!B:B,Table1[[#This Row],[Loser]])</f>
        <v>1</v>
      </c>
    </row>
    <row r="30" spans="1:22" x14ac:dyDescent="0.25">
      <c r="A30" s="7">
        <v>31121</v>
      </c>
      <c r="B30" s="8">
        <v>1985</v>
      </c>
      <c r="C30" s="9">
        <v>1</v>
      </c>
      <c r="D30" t="s">
        <v>107</v>
      </c>
      <c r="E30" s="9">
        <v>7</v>
      </c>
      <c r="F30" t="s">
        <v>145</v>
      </c>
      <c r="G30" t="str">
        <f>VLOOKUP(Table1[[#This Row],[Winner]],[1]Ranking!D:E,2,FALSE)</f>
        <v>SEC</v>
      </c>
      <c r="H30" s="9">
        <v>50</v>
      </c>
      <c r="I30" s="9">
        <v>10</v>
      </c>
      <c r="J30" t="s">
        <v>146</v>
      </c>
      <c r="K30" t="str">
        <f>VLOOKUP(Table1[[#This Row],[Loser]],[1]Ranking!D:E,2,FALSE)</f>
        <v>P10</v>
      </c>
      <c r="L30" s="9">
        <v>41</v>
      </c>
      <c r="N30" s="9">
        <f>Table1[[#This Row],[Winning Score]]-Table1[[#This Row],[Losing Score]]</f>
        <v>9</v>
      </c>
      <c r="O30" s="9">
        <f>Table1[[#This Row],[Losing Seed]]-Table1[[#This Row],[Winning Seed]]</f>
        <v>3</v>
      </c>
      <c r="P30" s="9" t="str">
        <f>IF(Table1[[#This Row],[SeD]]&lt;-2,Table1[[#This Row],[Winning Seed]]&amp; " over " &amp;Table1[[#This Row],[Losing Seed]],"")</f>
        <v/>
      </c>
      <c r="Q30">
        <f>VLOOKUP(Table1[[#This Row],[Losing Seed]],'[1]Seed History'!$N$4:$O$19,2)</f>
        <v>0.62142857142857144</v>
      </c>
      <c r="R30" s="9">
        <f>IF(Table1[[#This Row],[Round]]="PI",0,Table1[[#This Row],[Round]]-1)</f>
        <v>0</v>
      </c>
      <c r="S30">
        <f>Table1[[#This Row],[LAW]]-Table1[[#This Row],[LEW]]</f>
        <v>-0.62142857142857144</v>
      </c>
      <c r="V30">
        <f>COUNTIF([1]PASE!B:B,Table1[[#This Row],[Loser]])</f>
        <v>1</v>
      </c>
    </row>
    <row r="31" spans="1:22" x14ac:dyDescent="0.25">
      <c r="A31" s="7">
        <v>31121</v>
      </c>
      <c r="B31" s="8">
        <v>1985</v>
      </c>
      <c r="C31" s="9">
        <v>1</v>
      </c>
      <c r="D31" t="s">
        <v>100</v>
      </c>
      <c r="E31" s="9">
        <v>13</v>
      </c>
      <c r="F31" t="s">
        <v>147</v>
      </c>
      <c r="G31" t="str">
        <f>VLOOKUP(Table1[[#This Row],[Winner]],[1]Ranking!D:E,2,FALSE)</f>
        <v>Pat</v>
      </c>
      <c r="H31" s="9">
        <v>78</v>
      </c>
      <c r="I31" s="9">
        <v>4</v>
      </c>
      <c r="J31" t="s">
        <v>148</v>
      </c>
      <c r="K31" t="str">
        <f>VLOOKUP(Table1[[#This Row],[Loser]],[1]Ranking!D:E,2,FALSE)</f>
        <v>SEC</v>
      </c>
      <c r="L31" s="9">
        <v>55</v>
      </c>
      <c r="N31" s="9">
        <f>Table1[[#This Row],[Winning Score]]-Table1[[#This Row],[Losing Score]]</f>
        <v>23</v>
      </c>
      <c r="O31" s="9">
        <f>Table1[[#This Row],[Losing Seed]]-Table1[[#This Row],[Winning Seed]]</f>
        <v>-9</v>
      </c>
      <c r="P31" s="9" t="str">
        <f>IF(Table1[[#This Row],[SeD]]&lt;-2,Table1[[#This Row],[Winning Seed]]&amp; " over " &amp;Table1[[#This Row],[Losing Seed]],"")</f>
        <v>13 over 4</v>
      </c>
      <c r="Q31">
        <f>VLOOKUP(Table1[[#This Row],[Losing Seed]],'[1]Seed History'!$N$4:$O$19,2)</f>
        <v>1.5357142857142858</v>
      </c>
      <c r="R31" s="9">
        <f>IF(Table1[[#This Row],[Round]]="PI",0,Table1[[#This Row],[Round]]-1)</f>
        <v>0</v>
      </c>
      <c r="S31">
        <f>Table1[[#This Row],[LAW]]-Table1[[#This Row],[LEW]]</f>
        <v>-1.5357142857142858</v>
      </c>
      <c r="V31">
        <f>COUNTIF([1]PASE!B:B,Table1[[#This Row],[Loser]])</f>
        <v>1</v>
      </c>
    </row>
    <row r="32" spans="1:22" x14ac:dyDescent="0.25">
      <c r="A32" s="7">
        <v>31121</v>
      </c>
      <c r="B32" s="8">
        <v>1985</v>
      </c>
      <c r="C32" s="9">
        <v>1</v>
      </c>
      <c r="D32" t="s">
        <v>93</v>
      </c>
      <c r="E32" s="9">
        <v>11</v>
      </c>
      <c r="F32" t="s">
        <v>149</v>
      </c>
      <c r="G32" t="str">
        <f>VLOOKUP(Table1[[#This Row],[Winner]],[1]Ranking!D:E,2,FALSE)</f>
        <v>BE</v>
      </c>
      <c r="H32" s="9">
        <v>55</v>
      </c>
      <c r="I32" s="9">
        <v>6</v>
      </c>
      <c r="J32" t="s">
        <v>150</v>
      </c>
      <c r="K32" t="str">
        <f>VLOOKUP(Table1[[#This Row],[Loser]],[1]Ranking!D:E,2,FALSE)</f>
        <v>B12</v>
      </c>
      <c r="L32" s="9">
        <v>53</v>
      </c>
      <c r="N32" s="9">
        <f>Table1[[#This Row],[Winning Score]]-Table1[[#This Row],[Losing Score]]</f>
        <v>2</v>
      </c>
      <c r="O32" s="9">
        <f>Table1[[#This Row],[Losing Seed]]-Table1[[#This Row],[Winning Seed]]</f>
        <v>-5</v>
      </c>
      <c r="P32" s="9" t="str">
        <f>IF(Table1[[#This Row],[SeD]]&lt;-2,Table1[[#This Row],[Winning Seed]]&amp; " over " &amp;Table1[[#This Row],[Losing Seed]],"")</f>
        <v>11 over 6</v>
      </c>
      <c r="Q32">
        <f>VLOOKUP(Table1[[#This Row],[Losing Seed]],'[1]Seed History'!$N$4:$O$19,2)</f>
        <v>1.0785714285714285</v>
      </c>
      <c r="R32" s="9">
        <f>IF(Table1[[#This Row],[Round]]="PI",0,Table1[[#This Row],[Round]]-1)</f>
        <v>0</v>
      </c>
      <c r="S32">
        <f>Table1[[#This Row],[LAW]]-Table1[[#This Row],[LEW]]</f>
        <v>-1.0785714285714285</v>
      </c>
      <c r="V32">
        <f>COUNTIF([1]PASE!B:B,Table1[[#This Row],[Loser]])</f>
        <v>1</v>
      </c>
    </row>
    <row r="33" spans="1:22" x14ac:dyDescent="0.25">
      <c r="A33" s="7">
        <v>31121</v>
      </c>
      <c r="B33" s="8">
        <v>1985</v>
      </c>
      <c r="C33" s="9">
        <v>1</v>
      </c>
      <c r="D33" t="s">
        <v>107</v>
      </c>
      <c r="E33" s="9">
        <v>11</v>
      </c>
      <c r="F33" t="s">
        <v>151</v>
      </c>
      <c r="G33" t="str">
        <f>VLOOKUP(Table1[[#This Row],[Winner]],[1]Ranking!D:E,2,FALSE)</f>
        <v>WAC</v>
      </c>
      <c r="H33" s="9">
        <v>79</v>
      </c>
      <c r="I33" s="9">
        <v>6</v>
      </c>
      <c r="J33" t="s">
        <v>152</v>
      </c>
      <c r="K33" t="str">
        <f>VLOOKUP(Table1[[#This Row],[Loser]],[1]Ranking!D:E,2,FALSE)</f>
        <v>WAC</v>
      </c>
      <c r="L33" s="9">
        <v>75</v>
      </c>
      <c r="N33" s="9">
        <f>Table1[[#This Row],[Winning Score]]-Table1[[#This Row],[Losing Score]]</f>
        <v>4</v>
      </c>
      <c r="O33" s="9">
        <f>Table1[[#This Row],[Losing Seed]]-Table1[[#This Row],[Winning Seed]]</f>
        <v>-5</v>
      </c>
      <c r="P33" s="9" t="str">
        <f>IF(Table1[[#This Row],[SeD]]&lt;-2,Table1[[#This Row],[Winning Seed]]&amp; " over " &amp;Table1[[#This Row],[Losing Seed]],"")</f>
        <v>11 over 6</v>
      </c>
      <c r="Q33">
        <f>VLOOKUP(Table1[[#This Row],[Losing Seed]],'[1]Seed History'!$N$4:$O$19,2)</f>
        <v>1.0785714285714285</v>
      </c>
      <c r="R33" s="9">
        <f>IF(Table1[[#This Row],[Round]]="PI",0,Table1[[#This Row],[Round]]-1)</f>
        <v>0</v>
      </c>
      <c r="S33">
        <f>Table1[[#This Row],[LAW]]-Table1[[#This Row],[LEW]]</f>
        <v>-1.0785714285714285</v>
      </c>
      <c r="V33">
        <f>COUNTIF([1]PASE!B:B,Table1[[#This Row],[Loser]])</f>
        <v>1</v>
      </c>
    </row>
    <row r="34" spans="1:22" x14ac:dyDescent="0.25">
      <c r="A34" s="7">
        <v>31122</v>
      </c>
      <c r="B34" s="8">
        <v>1985</v>
      </c>
      <c r="C34" s="9">
        <v>2</v>
      </c>
      <c r="D34" t="s">
        <v>84</v>
      </c>
      <c r="E34" s="9">
        <v>1</v>
      </c>
      <c r="F34" t="s">
        <v>85</v>
      </c>
      <c r="G34" t="str">
        <f>VLOOKUP(Table1[[#This Row],[Winner]],[1]Ranking!D:E,2,FALSE)</f>
        <v>BE</v>
      </c>
      <c r="H34" s="9">
        <v>63</v>
      </c>
      <c r="I34" s="9">
        <v>8</v>
      </c>
      <c r="J34" t="s">
        <v>91</v>
      </c>
      <c r="K34" t="str">
        <f>VLOOKUP(Table1[[#This Row],[Loser]],[1]Ranking!D:E,2,FALSE)</f>
        <v>A10</v>
      </c>
      <c r="L34" s="9">
        <v>46</v>
      </c>
      <c r="N34" s="9">
        <f>Table1[[#This Row],[Winning Score]]-Table1[[#This Row],[Losing Score]]</f>
        <v>17</v>
      </c>
      <c r="O34" s="9">
        <f>Table1[[#This Row],[Losing Seed]]-Table1[[#This Row],[Winning Seed]]</f>
        <v>7</v>
      </c>
      <c r="P34" s="9" t="str">
        <f>IF(Table1[[#This Row],[SeD]]&lt;-2,Table1[[#This Row],[Winning Seed]]&amp; " over " &amp;Table1[[#This Row],[Losing Seed]],"")</f>
        <v/>
      </c>
      <c r="Q34">
        <f>VLOOKUP(Table1[[#This Row],[Losing Seed]],'[1]Seed History'!$N$4:$O$19,2)</f>
        <v>0.7</v>
      </c>
      <c r="R34" s="9">
        <f>IF(Table1[[#This Row],[Round]]="PI",0,Table1[[#This Row],[Round]]-1)</f>
        <v>1</v>
      </c>
      <c r="S34">
        <f>Table1[[#This Row],[LAW]]-Table1[[#This Row],[LEW]]</f>
        <v>0.30000000000000004</v>
      </c>
      <c r="V34">
        <f>COUNTIF([1]PASE!B:B,Table1[[#This Row],[Loser]])</f>
        <v>1</v>
      </c>
    </row>
    <row r="35" spans="1:22" x14ac:dyDescent="0.25">
      <c r="A35" s="7">
        <v>31122</v>
      </c>
      <c r="B35" s="8">
        <v>1985</v>
      </c>
      <c r="C35" s="9">
        <v>2</v>
      </c>
      <c r="D35" t="s">
        <v>84</v>
      </c>
      <c r="E35" s="9">
        <v>4</v>
      </c>
      <c r="F35" t="s">
        <v>87</v>
      </c>
      <c r="G35" t="str">
        <f>VLOOKUP(Table1[[#This Row],[Winner]],[1]Ranking!D:E,2,FALSE)</f>
        <v>Horz</v>
      </c>
      <c r="H35" s="9">
        <v>70</v>
      </c>
      <c r="I35" s="9">
        <v>5</v>
      </c>
      <c r="J35" t="s">
        <v>89</v>
      </c>
      <c r="K35" t="str">
        <f>VLOOKUP(Table1[[#This Row],[Loser]],[1]Ranking!D:E,2,FALSE)</f>
        <v>WAC</v>
      </c>
      <c r="L35" s="9">
        <v>57</v>
      </c>
      <c r="N35" s="9">
        <f>Table1[[#This Row],[Winning Score]]-Table1[[#This Row],[Losing Score]]</f>
        <v>13</v>
      </c>
      <c r="O35" s="9">
        <f>Table1[[#This Row],[Losing Seed]]-Table1[[#This Row],[Winning Seed]]</f>
        <v>1</v>
      </c>
      <c r="P35" s="9" t="str">
        <f>IF(Table1[[#This Row],[SeD]]&lt;-2,Table1[[#This Row],[Winning Seed]]&amp; " over " &amp;Table1[[#This Row],[Losing Seed]],"")</f>
        <v/>
      </c>
      <c r="Q35">
        <f>VLOOKUP(Table1[[#This Row],[Losing Seed]],'[1]Seed History'!$N$4:$O$19,2)</f>
        <v>1.1071428571428572</v>
      </c>
      <c r="R35" s="9">
        <f>IF(Table1[[#This Row],[Round]]="PI",0,Table1[[#This Row],[Round]]-1)</f>
        <v>1</v>
      </c>
      <c r="S35">
        <f>Table1[[#This Row],[LAW]]-Table1[[#This Row],[LEW]]</f>
        <v>-0.10714285714285721</v>
      </c>
      <c r="V35">
        <f>COUNTIF([1]PASE!B:B,Table1[[#This Row],[Loser]])</f>
        <v>1</v>
      </c>
    </row>
    <row r="36" spans="1:22" x14ac:dyDescent="0.25">
      <c r="A36" s="7">
        <v>31122</v>
      </c>
      <c r="B36" s="8">
        <v>1985</v>
      </c>
      <c r="C36" s="9">
        <v>2</v>
      </c>
      <c r="D36" t="s">
        <v>93</v>
      </c>
      <c r="E36" s="9">
        <v>1</v>
      </c>
      <c r="F36" t="s">
        <v>94</v>
      </c>
      <c r="G36" t="str">
        <f>VLOOKUP(Table1[[#This Row],[Winner]],[1]Ranking!D:E,2,FALSE)</f>
        <v>B12</v>
      </c>
      <c r="H36" s="9">
        <v>75</v>
      </c>
      <c r="I36" s="9">
        <v>9</v>
      </c>
      <c r="J36" t="s">
        <v>116</v>
      </c>
      <c r="K36" t="str">
        <f>VLOOKUP(Table1[[#This Row],[Loser]],[1]Ranking!D:E,2,FALSE)</f>
        <v>MVC</v>
      </c>
      <c r="L36" s="9">
        <v>69</v>
      </c>
      <c r="N36" s="9">
        <f>Table1[[#This Row],[Winning Score]]-Table1[[#This Row],[Losing Score]]</f>
        <v>6</v>
      </c>
      <c r="O36" s="9">
        <f>Table1[[#This Row],[Losing Seed]]-Table1[[#This Row],[Winning Seed]]</f>
        <v>8</v>
      </c>
      <c r="P36" s="9" t="str">
        <f>IF(Table1[[#This Row],[SeD]]&lt;-2,Table1[[#This Row],[Winning Seed]]&amp; " over " &amp;Table1[[#This Row],[Losing Seed]],"")</f>
        <v/>
      </c>
      <c r="Q36">
        <f>VLOOKUP(Table1[[#This Row],[Losing Seed]],'[1]Seed History'!$N$4:$O$19,2)</f>
        <v>0.6</v>
      </c>
      <c r="R36" s="9">
        <f>IF(Table1[[#This Row],[Round]]="PI",0,Table1[[#This Row],[Round]]-1)</f>
        <v>1</v>
      </c>
      <c r="S36">
        <f>Table1[[#This Row],[LAW]]-Table1[[#This Row],[LEW]]</f>
        <v>0.4</v>
      </c>
      <c r="V36">
        <f>COUNTIF([1]PASE!B:B,Table1[[#This Row],[Loser]])</f>
        <v>1</v>
      </c>
    </row>
    <row r="37" spans="1:22" x14ac:dyDescent="0.25">
      <c r="A37" s="7">
        <v>31122</v>
      </c>
      <c r="B37" s="8">
        <v>1985</v>
      </c>
      <c r="C37" s="9">
        <v>2</v>
      </c>
      <c r="D37" t="s">
        <v>100</v>
      </c>
      <c r="E37" s="9">
        <v>2</v>
      </c>
      <c r="F37" t="s">
        <v>101</v>
      </c>
      <c r="G37" t="str">
        <f>VLOOKUP(Table1[[#This Row],[Winner]],[1]Ranking!D:E,2,FALSE)</f>
        <v>ACC</v>
      </c>
      <c r="H37" s="9">
        <v>60</v>
      </c>
      <c r="I37" s="9">
        <v>7</v>
      </c>
      <c r="J37" t="s">
        <v>105</v>
      </c>
      <c r="K37" t="str">
        <f>VLOOKUP(Table1[[#This Row],[Loser]],[1]Ranking!D:E,2,FALSE)</f>
        <v>BE</v>
      </c>
      <c r="L37" s="9">
        <v>58</v>
      </c>
      <c r="N37" s="9">
        <f>Table1[[#This Row],[Winning Score]]-Table1[[#This Row],[Losing Score]]</f>
        <v>2</v>
      </c>
      <c r="O37" s="9">
        <f>Table1[[#This Row],[Losing Seed]]-Table1[[#This Row],[Winning Seed]]</f>
        <v>5</v>
      </c>
      <c r="P37" s="9" t="str">
        <f>IF(Table1[[#This Row],[SeD]]&lt;-2,Table1[[#This Row],[Winning Seed]]&amp; " over " &amp;Table1[[#This Row],[Losing Seed]],"")</f>
        <v/>
      </c>
      <c r="Q37">
        <f>VLOOKUP(Table1[[#This Row],[Losing Seed]],'[1]Seed History'!$N$4:$O$19,2)</f>
        <v>0.9</v>
      </c>
      <c r="R37" s="9">
        <f>IF(Table1[[#This Row],[Round]]="PI",0,Table1[[#This Row],[Round]]-1)</f>
        <v>1</v>
      </c>
      <c r="S37">
        <f>Table1[[#This Row],[LAW]]-Table1[[#This Row],[LEW]]</f>
        <v>9.9999999999999978E-2</v>
      </c>
      <c r="V37">
        <f>COUNTIF([1]PASE!B:B,Table1[[#This Row],[Loser]])</f>
        <v>1</v>
      </c>
    </row>
    <row r="38" spans="1:22" x14ac:dyDescent="0.25">
      <c r="A38" s="7">
        <v>31122</v>
      </c>
      <c r="B38" s="8">
        <v>1985</v>
      </c>
      <c r="C38" s="9">
        <v>2</v>
      </c>
      <c r="D38" t="s">
        <v>107</v>
      </c>
      <c r="E38" s="9">
        <v>1</v>
      </c>
      <c r="F38" t="s">
        <v>108</v>
      </c>
      <c r="G38" t="str">
        <f>VLOOKUP(Table1[[#This Row],[Winner]],[1]Ranking!D:E,2,FALSE)</f>
        <v>BE</v>
      </c>
      <c r="H38" s="9">
        <v>68</v>
      </c>
      <c r="I38" s="9">
        <v>9</v>
      </c>
      <c r="J38" t="s">
        <v>118</v>
      </c>
      <c r="K38" t="str">
        <f>VLOOKUP(Table1[[#This Row],[Loser]],[1]Ranking!D:E,2,FALSE)</f>
        <v>SEC</v>
      </c>
      <c r="L38" s="9">
        <v>65</v>
      </c>
      <c r="N38" s="9">
        <f>Table1[[#This Row],[Winning Score]]-Table1[[#This Row],[Losing Score]]</f>
        <v>3</v>
      </c>
      <c r="O38" s="9">
        <f>Table1[[#This Row],[Losing Seed]]-Table1[[#This Row],[Winning Seed]]</f>
        <v>8</v>
      </c>
      <c r="P38" s="9" t="str">
        <f>IF(Table1[[#This Row],[SeD]]&lt;-2,Table1[[#This Row],[Winning Seed]]&amp; " over " &amp;Table1[[#This Row],[Losing Seed]],"")</f>
        <v/>
      </c>
      <c r="Q38">
        <f>VLOOKUP(Table1[[#This Row],[Losing Seed]],'[1]Seed History'!$N$4:$O$19,2)</f>
        <v>0.6</v>
      </c>
      <c r="R38" s="9">
        <f>IF(Table1[[#This Row],[Round]]="PI",0,Table1[[#This Row],[Round]]-1)</f>
        <v>1</v>
      </c>
      <c r="S38">
        <f>Table1[[#This Row],[LAW]]-Table1[[#This Row],[LEW]]</f>
        <v>0.4</v>
      </c>
      <c r="V38">
        <f>COUNTIF([1]PASE!B:B,Table1[[#This Row],[Loser]])</f>
        <v>1</v>
      </c>
    </row>
    <row r="39" spans="1:22" x14ac:dyDescent="0.25">
      <c r="A39" s="7">
        <v>31122</v>
      </c>
      <c r="B39" s="8">
        <v>1985</v>
      </c>
      <c r="C39" s="9">
        <v>2</v>
      </c>
      <c r="D39" t="s">
        <v>100</v>
      </c>
      <c r="E39" s="9">
        <v>11</v>
      </c>
      <c r="F39" t="s">
        <v>114</v>
      </c>
      <c r="G39" t="str">
        <f>VLOOKUP(Table1[[#This Row],[Winner]],[1]Ranking!D:E,2,FALSE)</f>
        <v>SEC</v>
      </c>
      <c r="H39" s="9">
        <v>66</v>
      </c>
      <c r="I39" s="9">
        <v>3</v>
      </c>
      <c r="J39" t="s">
        <v>103</v>
      </c>
      <c r="K39" t="str">
        <f>VLOOKUP(Table1[[#This Row],[Loser]],[1]Ranking!D:E,2,FALSE)</f>
        <v>B12</v>
      </c>
      <c r="L39" s="9">
        <v>64</v>
      </c>
      <c r="N39" s="9">
        <f>Table1[[#This Row],[Winning Score]]-Table1[[#This Row],[Losing Score]]</f>
        <v>2</v>
      </c>
      <c r="O39" s="9">
        <f>Table1[[#This Row],[Losing Seed]]-Table1[[#This Row],[Winning Seed]]</f>
        <v>-8</v>
      </c>
      <c r="P39" s="9" t="str">
        <f>IF(Table1[[#This Row],[SeD]]&lt;-2,Table1[[#This Row],[Winning Seed]]&amp; " over " &amp;Table1[[#This Row],[Losing Seed]],"")</f>
        <v>11 over 3</v>
      </c>
      <c r="Q39">
        <f>VLOOKUP(Table1[[#This Row],[Losing Seed]],'[1]Seed History'!$N$4:$O$19,2)</f>
        <v>1.8642857142857143</v>
      </c>
      <c r="R39" s="9">
        <f>IF(Table1[[#This Row],[Round]]="PI",0,Table1[[#This Row],[Round]]-1)</f>
        <v>1</v>
      </c>
      <c r="S39">
        <f>Table1[[#This Row],[LAW]]-Table1[[#This Row],[LEW]]</f>
        <v>-0.86428571428571432</v>
      </c>
      <c r="V39">
        <f>COUNTIF([1]PASE!B:B,Table1[[#This Row],[Loser]])</f>
        <v>1</v>
      </c>
    </row>
    <row r="40" spans="1:22" x14ac:dyDescent="0.25">
      <c r="A40" s="7">
        <v>31122</v>
      </c>
      <c r="B40" s="8">
        <v>1985</v>
      </c>
      <c r="C40" s="9">
        <v>2</v>
      </c>
      <c r="D40" t="s">
        <v>107</v>
      </c>
      <c r="E40" s="9">
        <v>12</v>
      </c>
      <c r="F40" t="s">
        <v>112</v>
      </c>
      <c r="G40" t="str">
        <f>VLOOKUP(Table1[[#This Row],[Winner]],[1]Ranking!D:E,2,FALSE)</f>
        <v>SEC</v>
      </c>
      <c r="H40" s="9">
        <v>64</v>
      </c>
      <c r="I40" s="9">
        <v>4</v>
      </c>
      <c r="J40" t="s">
        <v>110</v>
      </c>
      <c r="K40" t="str">
        <f>VLOOKUP(Table1[[#This Row],[Loser]],[1]Ranking!D:E,2,FALSE)</f>
        <v>MWC</v>
      </c>
      <c r="L40" s="9">
        <v>61</v>
      </c>
      <c r="N40" s="9">
        <f>Table1[[#This Row],[Winning Score]]-Table1[[#This Row],[Losing Score]]</f>
        <v>3</v>
      </c>
      <c r="O40" s="9">
        <f>Table1[[#This Row],[Losing Seed]]-Table1[[#This Row],[Winning Seed]]</f>
        <v>-8</v>
      </c>
      <c r="P40" s="9" t="str">
        <f>IF(Table1[[#This Row],[SeD]]&lt;-2,Table1[[#This Row],[Winning Seed]]&amp; " over " &amp;Table1[[#This Row],[Losing Seed]],"")</f>
        <v>12 over 4</v>
      </c>
      <c r="Q40">
        <f>VLOOKUP(Table1[[#This Row],[Losing Seed]],'[1]Seed History'!$N$4:$O$19,2)</f>
        <v>1.5357142857142858</v>
      </c>
      <c r="R40" s="9">
        <f>IF(Table1[[#This Row],[Round]]="PI",0,Table1[[#This Row],[Round]]-1)</f>
        <v>1</v>
      </c>
      <c r="S40">
        <f>Table1[[#This Row],[LAW]]-Table1[[#This Row],[LEW]]</f>
        <v>-0.53571428571428581</v>
      </c>
      <c r="V40">
        <f>COUNTIF([1]PASE!B:B,Table1[[#This Row],[Loser]])</f>
        <v>1</v>
      </c>
    </row>
    <row r="41" spans="1:22" x14ac:dyDescent="0.25">
      <c r="A41" s="7">
        <v>31122</v>
      </c>
      <c r="B41" s="8">
        <v>1985</v>
      </c>
      <c r="C41" s="9">
        <v>2</v>
      </c>
      <c r="D41" t="s">
        <v>93</v>
      </c>
      <c r="E41" s="9">
        <v>5</v>
      </c>
      <c r="F41" t="s">
        <v>98</v>
      </c>
      <c r="G41" t="str">
        <f>VLOOKUP(Table1[[#This Row],[Winner]],[1]Ranking!D:E,2,FALSE)</f>
        <v>WAC</v>
      </c>
      <c r="H41" s="9">
        <v>79</v>
      </c>
      <c r="I41" s="9">
        <v>4</v>
      </c>
      <c r="J41" t="s">
        <v>96</v>
      </c>
      <c r="K41" t="str">
        <f>VLOOKUP(Table1[[#This Row],[Loser]],[1]Ranking!D:E,2,FALSE)</f>
        <v>B10</v>
      </c>
      <c r="L41" s="9">
        <v>67</v>
      </c>
      <c r="N41" s="9">
        <f>Table1[[#This Row],[Winning Score]]-Table1[[#This Row],[Losing Score]]</f>
        <v>12</v>
      </c>
      <c r="O41" s="9">
        <f>Table1[[#This Row],[Losing Seed]]-Table1[[#This Row],[Winning Seed]]</f>
        <v>-1</v>
      </c>
      <c r="P41" s="9" t="str">
        <f>IF(Table1[[#This Row],[SeD]]&lt;-2,Table1[[#This Row],[Winning Seed]]&amp; " over " &amp;Table1[[#This Row],[Losing Seed]],"")</f>
        <v/>
      </c>
      <c r="Q41">
        <f>VLOOKUP(Table1[[#This Row],[Losing Seed]],'[1]Seed History'!$N$4:$O$19,2)</f>
        <v>1.5357142857142858</v>
      </c>
      <c r="R41" s="9">
        <f>IF(Table1[[#This Row],[Round]]="PI",0,Table1[[#This Row],[Round]]-1)</f>
        <v>1</v>
      </c>
      <c r="S41">
        <f>Table1[[#This Row],[LAW]]-Table1[[#This Row],[LEW]]</f>
        <v>-0.53571428571428581</v>
      </c>
      <c r="V41">
        <f>COUNTIF([1]PASE!B:B,Table1[[#This Row],[Loser]])</f>
        <v>1</v>
      </c>
    </row>
    <row r="42" spans="1:22" x14ac:dyDescent="0.25">
      <c r="A42" s="7">
        <v>31123</v>
      </c>
      <c r="B42" s="8">
        <v>1985</v>
      </c>
      <c r="C42" s="9">
        <v>2</v>
      </c>
      <c r="D42" t="s">
        <v>84</v>
      </c>
      <c r="E42" s="9">
        <v>2</v>
      </c>
      <c r="F42" t="s">
        <v>120</v>
      </c>
      <c r="G42" t="str">
        <f>VLOOKUP(Table1[[#This Row],[Winner]],[1]Ranking!D:E,2,FALSE)</f>
        <v>ACC</v>
      </c>
      <c r="H42" s="9">
        <v>70</v>
      </c>
      <c r="I42" s="9">
        <v>7</v>
      </c>
      <c r="J42" t="s">
        <v>126</v>
      </c>
      <c r="K42" t="str">
        <f>VLOOKUP(Table1[[#This Row],[Loser]],[1]Ranking!D:E,2,FALSE)</f>
        <v>BE</v>
      </c>
      <c r="L42" s="9">
        <v>53</v>
      </c>
      <c r="N42" s="9">
        <f>Table1[[#This Row],[Winning Score]]-Table1[[#This Row],[Losing Score]]</f>
        <v>17</v>
      </c>
      <c r="O42" s="9">
        <f>Table1[[#This Row],[Losing Seed]]-Table1[[#This Row],[Winning Seed]]</f>
        <v>5</v>
      </c>
      <c r="P42" s="9" t="str">
        <f>IF(Table1[[#This Row],[SeD]]&lt;-2,Table1[[#This Row],[Winning Seed]]&amp; " over " &amp;Table1[[#This Row],[Losing Seed]],"")</f>
        <v/>
      </c>
      <c r="Q42">
        <f>VLOOKUP(Table1[[#This Row],[Losing Seed]],'[1]Seed History'!$N$4:$O$19,2)</f>
        <v>0.9</v>
      </c>
      <c r="R42" s="9">
        <f>IF(Table1[[#This Row],[Round]]="PI",0,Table1[[#This Row],[Round]]-1)</f>
        <v>1</v>
      </c>
      <c r="S42">
        <f>Table1[[#This Row],[LAW]]-Table1[[#This Row],[LEW]]</f>
        <v>9.9999999999999978E-2</v>
      </c>
      <c r="V42">
        <f>COUNTIF([1]PASE!B:B,Table1[[#This Row],[Loser]])</f>
        <v>1</v>
      </c>
    </row>
    <row r="43" spans="1:22" x14ac:dyDescent="0.25">
      <c r="A43" s="7">
        <v>31123</v>
      </c>
      <c r="B43" s="8">
        <v>1985</v>
      </c>
      <c r="C43" s="9">
        <v>2</v>
      </c>
      <c r="D43" t="s">
        <v>84</v>
      </c>
      <c r="E43" s="9">
        <v>3</v>
      </c>
      <c r="F43" t="s">
        <v>122</v>
      </c>
      <c r="G43" t="str">
        <f>VLOOKUP(Table1[[#This Row],[Winner]],[1]Ranking!D:E,2,FALSE)</f>
        <v>B10</v>
      </c>
      <c r="H43" s="9">
        <v>74</v>
      </c>
      <c r="I43" s="9">
        <v>6</v>
      </c>
      <c r="J43" t="s">
        <v>124</v>
      </c>
      <c r="K43" t="str">
        <f>VLOOKUP(Table1[[#This Row],[Loser]],[1]Ranking!D:E,2,FALSE)</f>
        <v>SEC</v>
      </c>
      <c r="L43" s="9">
        <v>58</v>
      </c>
      <c r="N43" s="9">
        <f>Table1[[#This Row],[Winning Score]]-Table1[[#This Row],[Losing Score]]</f>
        <v>16</v>
      </c>
      <c r="O43" s="9">
        <f>Table1[[#This Row],[Losing Seed]]-Table1[[#This Row],[Winning Seed]]</f>
        <v>3</v>
      </c>
      <c r="P43" s="9" t="str">
        <f>IF(Table1[[#This Row],[SeD]]&lt;-2,Table1[[#This Row],[Winning Seed]]&amp; " over " &amp;Table1[[#This Row],[Losing Seed]],"")</f>
        <v/>
      </c>
      <c r="Q43">
        <f>VLOOKUP(Table1[[#This Row],[Losing Seed]],'[1]Seed History'!$N$4:$O$19,2)</f>
        <v>1.0785714285714285</v>
      </c>
      <c r="R43" s="9">
        <f>IF(Table1[[#This Row],[Round]]="PI",0,Table1[[#This Row],[Round]]-1)</f>
        <v>1</v>
      </c>
      <c r="S43">
        <f>Table1[[#This Row],[LAW]]-Table1[[#This Row],[LEW]]</f>
        <v>-7.8571428571428514E-2</v>
      </c>
      <c r="V43">
        <f>COUNTIF([1]PASE!B:B,Table1[[#This Row],[Loser]])</f>
        <v>1</v>
      </c>
    </row>
    <row r="44" spans="1:22" x14ac:dyDescent="0.25">
      <c r="A44" s="7">
        <v>31123</v>
      </c>
      <c r="B44" s="8">
        <v>1985</v>
      </c>
      <c r="C44" s="9">
        <v>2</v>
      </c>
      <c r="D44" t="s">
        <v>93</v>
      </c>
      <c r="E44" s="9">
        <v>2</v>
      </c>
      <c r="F44" t="s">
        <v>128</v>
      </c>
      <c r="G44" t="str">
        <f>VLOOKUP(Table1[[#This Row],[Winner]],[1]Ranking!D:E,2,FALSE)</f>
        <v>CUSA</v>
      </c>
      <c r="H44" s="9">
        <v>67</v>
      </c>
      <c r="I44" s="9">
        <v>7</v>
      </c>
      <c r="J44" t="s">
        <v>132</v>
      </c>
      <c r="K44" t="str">
        <f>VLOOKUP(Table1[[#This Row],[Loser]],[1]Ranking!D:E,2,FALSE)</f>
        <v>CUSA</v>
      </c>
      <c r="L44" s="9">
        <v>66</v>
      </c>
      <c r="M44" s="9" t="s">
        <v>138</v>
      </c>
      <c r="N44" s="9">
        <f>Table1[[#This Row],[Winning Score]]-Table1[[#This Row],[Losing Score]]</f>
        <v>1</v>
      </c>
      <c r="O44" s="9">
        <f>Table1[[#This Row],[Losing Seed]]-Table1[[#This Row],[Winning Seed]]</f>
        <v>5</v>
      </c>
      <c r="P44" s="9" t="str">
        <f>IF(Table1[[#This Row],[SeD]]&lt;-2,Table1[[#This Row],[Winning Seed]]&amp; " over " &amp;Table1[[#This Row],[Losing Seed]],"")</f>
        <v/>
      </c>
      <c r="Q44">
        <f>VLOOKUP(Table1[[#This Row],[Losing Seed]],'[1]Seed History'!$N$4:$O$19,2)</f>
        <v>0.9</v>
      </c>
      <c r="R44" s="9">
        <f>IF(Table1[[#This Row],[Round]]="PI",0,Table1[[#This Row],[Round]]-1)</f>
        <v>1</v>
      </c>
      <c r="S44">
        <f>Table1[[#This Row],[LAW]]-Table1[[#This Row],[LEW]]</f>
        <v>9.9999999999999978E-2</v>
      </c>
      <c r="V44">
        <f>COUNTIF([1]PASE!B:B,Table1[[#This Row],[Loser]])</f>
        <v>1</v>
      </c>
    </row>
    <row r="45" spans="1:22" x14ac:dyDescent="0.25">
      <c r="A45" s="7">
        <v>31123</v>
      </c>
      <c r="B45" s="8">
        <v>1985</v>
      </c>
      <c r="C45" s="9">
        <v>2</v>
      </c>
      <c r="D45" t="s">
        <v>100</v>
      </c>
      <c r="E45" s="9">
        <v>5</v>
      </c>
      <c r="F45" t="s">
        <v>136</v>
      </c>
      <c r="G45" t="str">
        <f>VLOOKUP(Table1[[#This Row],[Winner]],[1]Ranking!D:E,2,FALSE)</f>
        <v>ACC</v>
      </c>
      <c r="H45" s="9">
        <v>64</v>
      </c>
      <c r="I45" s="9">
        <v>13</v>
      </c>
      <c r="J45" t="s">
        <v>147</v>
      </c>
      <c r="K45" t="str">
        <f>VLOOKUP(Table1[[#This Row],[Loser]],[1]Ranking!D:E,2,FALSE)</f>
        <v>Pat</v>
      </c>
      <c r="L45" s="9">
        <v>59</v>
      </c>
      <c r="N45" s="9">
        <f>Table1[[#This Row],[Winning Score]]-Table1[[#This Row],[Losing Score]]</f>
        <v>5</v>
      </c>
      <c r="O45" s="9">
        <f>Table1[[#This Row],[Losing Seed]]-Table1[[#This Row],[Winning Seed]]</f>
        <v>8</v>
      </c>
      <c r="P45" s="9" t="str">
        <f>IF(Table1[[#This Row],[SeD]]&lt;-2,Table1[[#This Row],[Winning Seed]]&amp; " over " &amp;Table1[[#This Row],[Losing Seed]],"")</f>
        <v/>
      </c>
      <c r="Q45">
        <f>VLOOKUP(Table1[[#This Row],[Losing Seed]],'[1]Seed History'!$N$4:$O$19,2)</f>
        <v>0.25</v>
      </c>
      <c r="R45" s="9">
        <f>IF(Table1[[#This Row],[Round]]="PI",0,Table1[[#This Row],[Round]]-1)</f>
        <v>1</v>
      </c>
      <c r="S45">
        <f>Table1[[#This Row],[LAW]]-Table1[[#This Row],[LEW]]</f>
        <v>0.75</v>
      </c>
      <c r="V45">
        <f>COUNTIF([1]PASE!B:B,Table1[[#This Row],[Loser]])</f>
        <v>1</v>
      </c>
    </row>
    <row r="46" spans="1:22" x14ac:dyDescent="0.25">
      <c r="A46" s="7">
        <v>31123</v>
      </c>
      <c r="B46" s="8">
        <v>1985</v>
      </c>
      <c r="C46" s="9">
        <v>2</v>
      </c>
      <c r="D46" t="s">
        <v>107</v>
      </c>
      <c r="E46" s="9">
        <v>3</v>
      </c>
      <c r="F46" t="s">
        <v>143</v>
      </c>
      <c r="G46" t="str">
        <f>VLOOKUP(Table1[[#This Row],[Winner]],[1]Ranking!D:E,2,FALSE)</f>
        <v>ACC</v>
      </c>
      <c r="H46" s="9">
        <v>86</v>
      </c>
      <c r="I46" s="9">
        <v>11</v>
      </c>
      <c r="J46" t="s">
        <v>151</v>
      </c>
      <c r="K46" t="str">
        <f>VLOOKUP(Table1[[#This Row],[Loser]],[1]Ranking!D:E,2,FALSE)</f>
        <v>WAC</v>
      </c>
      <c r="L46" s="9">
        <v>73</v>
      </c>
      <c r="N46" s="9">
        <f>Table1[[#This Row],[Winning Score]]-Table1[[#This Row],[Losing Score]]</f>
        <v>13</v>
      </c>
      <c r="O46" s="9">
        <f>Table1[[#This Row],[Losing Seed]]-Table1[[#This Row],[Winning Seed]]</f>
        <v>8</v>
      </c>
      <c r="P46" s="9" t="str">
        <f>IF(Table1[[#This Row],[SeD]]&lt;-2,Table1[[#This Row],[Winning Seed]]&amp; " over " &amp;Table1[[#This Row],[Losing Seed]],"")</f>
        <v/>
      </c>
      <c r="Q46">
        <f>VLOOKUP(Table1[[#This Row],[Losing Seed]],'[1]Seed History'!$N$4:$O$19,2)</f>
        <v>0.61428571428571432</v>
      </c>
      <c r="R46" s="9">
        <f>IF(Table1[[#This Row],[Round]]="PI",0,Table1[[#This Row],[Round]]-1)</f>
        <v>1</v>
      </c>
      <c r="S46">
        <f>Table1[[#This Row],[LAW]]-Table1[[#This Row],[LEW]]</f>
        <v>0.38571428571428568</v>
      </c>
      <c r="V46">
        <f>COUNTIF([1]PASE!B:B,Table1[[#This Row],[Loser]])</f>
        <v>1</v>
      </c>
    </row>
    <row r="47" spans="1:22" x14ac:dyDescent="0.25">
      <c r="A47" s="7">
        <v>31123</v>
      </c>
      <c r="B47" s="8">
        <v>1985</v>
      </c>
      <c r="C47" s="9">
        <v>2</v>
      </c>
      <c r="D47" t="s">
        <v>93</v>
      </c>
      <c r="E47" s="9">
        <v>11</v>
      </c>
      <c r="F47" t="s">
        <v>149</v>
      </c>
      <c r="G47" t="str">
        <f>VLOOKUP(Table1[[#This Row],[Winner]],[1]Ranking!D:E,2,FALSE)</f>
        <v>BE</v>
      </c>
      <c r="H47" s="9">
        <v>74</v>
      </c>
      <c r="I47" s="9">
        <v>3</v>
      </c>
      <c r="J47" t="s">
        <v>130</v>
      </c>
      <c r="K47" t="str">
        <f>VLOOKUP(Table1[[#This Row],[Loser]],[1]Ranking!D:E,2,FALSE)</f>
        <v>ACC</v>
      </c>
      <c r="L47" s="9">
        <v>73</v>
      </c>
      <c r="N47" s="9">
        <f>Table1[[#This Row],[Winning Score]]-Table1[[#This Row],[Losing Score]]</f>
        <v>1</v>
      </c>
      <c r="O47" s="9">
        <f>Table1[[#This Row],[Losing Seed]]-Table1[[#This Row],[Winning Seed]]</f>
        <v>-8</v>
      </c>
      <c r="P47" s="9" t="str">
        <f>IF(Table1[[#This Row],[SeD]]&lt;-2,Table1[[#This Row],[Winning Seed]]&amp; " over " &amp;Table1[[#This Row],[Losing Seed]],"")</f>
        <v>11 over 3</v>
      </c>
      <c r="Q47">
        <f>VLOOKUP(Table1[[#This Row],[Losing Seed]],'[1]Seed History'!$N$4:$O$19,2)</f>
        <v>1.8642857142857143</v>
      </c>
      <c r="R47" s="9">
        <f>IF(Table1[[#This Row],[Round]]="PI",0,Table1[[#This Row],[Round]]-1)</f>
        <v>1</v>
      </c>
      <c r="S47">
        <f>Table1[[#This Row],[LAW]]-Table1[[#This Row],[LEW]]</f>
        <v>-0.86428571428571432</v>
      </c>
      <c r="V47">
        <f>COUNTIF([1]PASE!B:B,Table1[[#This Row],[Loser]])</f>
        <v>1</v>
      </c>
    </row>
    <row r="48" spans="1:22" x14ac:dyDescent="0.25">
      <c r="A48" s="7">
        <v>31123</v>
      </c>
      <c r="B48" s="8">
        <v>1985</v>
      </c>
      <c r="C48" s="9">
        <v>2</v>
      </c>
      <c r="D48" t="s">
        <v>100</v>
      </c>
      <c r="E48" s="9">
        <v>8</v>
      </c>
      <c r="F48" t="s">
        <v>139</v>
      </c>
      <c r="G48" t="str">
        <f>VLOOKUP(Table1[[#This Row],[Winner]],[1]Ranking!D:E,2,FALSE)</f>
        <v>BE</v>
      </c>
      <c r="H48" s="9">
        <v>59</v>
      </c>
      <c r="I48" s="9">
        <v>1</v>
      </c>
      <c r="J48" t="s">
        <v>134</v>
      </c>
      <c r="K48" t="str">
        <f>VLOOKUP(Table1[[#This Row],[Loser]],[1]Ranking!D:E,2,FALSE)</f>
        <v>B10</v>
      </c>
      <c r="L48" s="9">
        <v>55</v>
      </c>
      <c r="N48" s="9">
        <f>Table1[[#This Row],[Winning Score]]-Table1[[#This Row],[Losing Score]]</f>
        <v>4</v>
      </c>
      <c r="O48" s="9">
        <f>Table1[[#This Row],[Losing Seed]]-Table1[[#This Row],[Winning Seed]]</f>
        <v>-7</v>
      </c>
      <c r="P48" s="9" t="str">
        <f>IF(Table1[[#This Row],[SeD]]&lt;-2,Table1[[#This Row],[Winning Seed]]&amp; " over " &amp;Table1[[#This Row],[Losing Seed]],"")</f>
        <v>8 over 1</v>
      </c>
      <c r="Q48">
        <f>VLOOKUP(Table1[[#This Row],[Losing Seed]],'[1]Seed History'!$N$4:$O$19,2)</f>
        <v>3.3571428571428572</v>
      </c>
      <c r="R48" s="9">
        <f>IF(Table1[[#This Row],[Round]]="PI",0,Table1[[#This Row],[Round]]-1)</f>
        <v>1</v>
      </c>
      <c r="S48">
        <f>Table1[[#This Row],[LAW]]-Table1[[#This Row],[LEW]]</f>
        <v>-2.3571428571428572</v>
      </c>
      <c r="V48">
        <f>COUNTIF([1]PASE!B:B,Table1[[#This Row],[Loser]])</f>
        <v>1</v>
      </c>
    </row>
    <row r="49" spans="1:22" x14ac:dyDescent="0.25">
      <c r="A49" s="7">
        <v>31123</v>
      </c>
      <c r="B49" s="8">
        <v>1985</v>
      </c>
      <c r="C49" s="9">
        <v>2</v>
      </c>
      <c r="D49" t="s">
        <v>107</v>
      </c>
      <c r="E49" s="9">
        <v>7</v>
      </c>
      <c r="F49" t="s">
        <v>145</v>
      </c>
      <c r="G49" t="str">
        <f>VLOOKUP(Table1[[#This Row],[Winner]],[1]Ranking!D:E,2,FALSE)</f>
        <v>SEC</v>
      </c>
      <c r="H49" s="9">
        <v>63</v>
      </c>
      <c r="I49" s="9">
        <v>2</v>
      </c>
      <c r="J49" t="s">
        <v>141</v>
      </c>
      <c r="K49" t="str">
        <f>VLOOKUP(Table1[[#This Row],[Loser]],[1]Ranking!D:E,2,FALSE)</f>
        <v>CAA</v>
      </c>
      <c r="L49" s="9">
        <v>59</v>
      </c>
      <c r="N49" s="9">
        <f>Table1[[#This Row],[Winning Score]]-Table1[[#This Row],[Losing Score]]</f>
        <v>4</v>
      </c>
      <c r="O49" s="9">
        <f>Table1[[#This Row],[Losing Seed]]-Table1[[#This Row],[Winning Seed]]</f>
        <v>-5</v>
      </c>
      <c r="P49" s="9" t="str">
        <f>IF(Table1[[#This Row],[SeD]]&lt;-2,Table1[[#This Row],[Winning Seed]]&amp; " over " &amp;Table1[[#This Row],[Losing Seed]],"")</f>
        <v>7 over 2</v>
      </c>
      <c r="Q49">
        <f>VLOOKUP(Table1[[#This Row],[Losing Seed]],'[1]Seed History'!$N$4:$O$19,2)</f>
        <v>2.3714285714285714</v>
      </c>
      <c r="R49" s="9">
        <f>IF(Table1[[#This Row],[Round]]="PI",0,Table1[[#This Row],[Round]]-1)</f>
        <v>1</v>
      </c>
      <c r="S49">
        <f>Table1[[#This Row],[LAW]]-Table1[[#This Row],[LEW]]</f>
        <v>-1.3714285714285714</v>
      </c>
      <c r="V49">
        <f>COUNTIF([1]PASE!B:B,Table1[[#This Row],[Loser]])</f>
        <v>1</v>
      </c>
    </row>
    <row r="50" spans="1:22" x14ac:dyDescent="0.25">
      <c r="A50" s="7">
        <v>31127</v>
      </c>
      <c r="B50" s="8">
        <v>1985</v>
      </c>
      <c r="C50" s="9">
        <v>3</v>
      </c>
      <c r="D50" t="s">
        <v>84</v>
      </c>
      <c r="E50" s="9">
        <v>1</v>
      </c>
      <c r="F50" t="s">
        <v>85</v>
      </c>
      <c r="G50" t="str">
        <f>VLOOKUP(Table1[[#This Row],[Winner]],[1]Ranking!D:E,2,FALSE)</f>
        <v>BE</v>
      </c>
      <c r="H50" s="9">
        <v>65</v>
      </c>
      <c r="I50" s="9">
        <v>4</v>
      </c>
      <c r="J50" t="s">
        <v>87</v>
      </c>
      <c r="K50" t="str">
        <f>VLOOKUP(Table1[[#This Row],[Loser]],[1]Ranking!D:E,2,FALSE)</f>
        <v>Horz</v>
      </c>
      <c r="L50" s="9">
        <v>53</v>
      </c>
      <c r="N50" s="9">
        <f>Table1[[#This Row],[Winning Score]]-Table1[[#This Row],[Losing Score]]</f>
        <v>12</v>
      </c>
      <c r="O50" s="9">
        <f>Table1[[#This Row],[Losing Seed]]-Table1[[#This Row],[Winning Seed]]</f>
        <v>3</v>
      </c>
      <c r="P50" s="9" t="str">
        <f>IF(Table1[[#This Row],[SeD]]&lt;-2,Table1[[#This Row],[Winning Seed]]&amp; " over " &amp;Table1[[#This Row],[Losing Seed]],"")</f>
        <v/>
      </c>
      <c r="Q50">
        <f>VLOOKUP(Table1[[#This Row],[Losing Seed]],'[1]Seed History'!$N$4:$O$19,2)</f>
        <v>1.5357142857142858</v>
      </c>
      <c r="R50" s="9">
        <f>IF(Table1[[#This Row],[Round]]="PI",0,Table1[[#This Row],[Round]]-1)</f>
        <v>2</v>
      </c>
      <c r="S50">
        <f>Table1[[#This Row],[LAW]]-Table1[[#This Row],[LEW]]</f>
        <v>0.46428571428571419</v>
      </c>
      <c r="V50">
        <f>COUNTIF([1]PASE!B:B,Table1[[#This Row],[Loser]])</f>
        <v>1</v>
      </c>
    </row>
    <row r="51" spans="1:22" x14ac:dyDescent="0.25">
      <c r="A51" s="7">
        <v>31127</v>
      </c>
      <c r="B51" s="8">
        <v>1985</v>
      </c>
      <c r="C51" s="9">
        <v>3</v>
      </c>
      <c r="D51" t="s">
        <v>84</v>
      </c>
      <c r="E51" s="9">
        <v>2</v>
      </c>
      <c r="F51" t="s">
        <v>120</v>
      </c>
      <c r="G51" t="str">
        <f>VLOOKUP(Table1[[#This Row],[Winner]],[1]Ranking!D:E,2,FALSE)</f>
        <v>ACC</v>
      </c>
      <c r="H51" s="9">
        <v>61</v>
      </c>
      <c r="I51" s="9">
        <v>3</v>
      </c>
      <c r="J51" t="s">
        <v>122</v>
      </c>
      <c r="K51" t="str">
        <f>VLOOKUP(Table1[[#This Row],[Loser]],[1]Ranking!D:E,2,FALSE)</f>
        <v>B10</v>
      </c>
      <c r="L51" s="9">
        <v>53</v>
      </c>
      <c r="N51" s="9">
        <f>Table1[[#This Row],[Winning Score]]-Table1[[#This Row],[Losing Score]]</f>
        <v>8</v>
      </c>
      <c r="O51" s="9">
        <f>Table1[[#This Row],[Losing Seed]]-Table1[[#This Row],[Winning Seed]]</f>
        <v>1</v>
      </c>
      <c r="P51" s="9" t="str">
        <f>IF(Table1[[#This Row],[SeD]]&lt;-2,Table1[[#This Row],[Winning Seed]]&amp; " over " &amp;Table1[[#This Row],[Losing Seed]],"")</f>
        <v/>
      </c>
      <c r="Q51">
        <f>VLOOKUP(Table1[[#This Row],[Losing Seed]],'[1]Seed History'!$N$4:$O$19,2)</f>
        <v>1.8642857142857143</v>
      </c>
      <c r="R51" s="9">
        <f>IF(Table1[[#This Row],[Round]]="PI",0,Table1[[#This Row],[Round]]-1)</f>
        <v>2</v>
      </c>
      <c r="S51">
        <f>Table1[[#This Row],[LAW]]-Table1[[#This Row],[LEW]]</f>
        <v>0.13571428571428568</v>
      </c>
      <c r="V51">
        <f>COUNTIF([1]PASE!B:B,Table1[[#This Row],[Loser]])</f>
        <v>1</v>
      </c>
    </row>
    <row r="52" spans="1:22" x14ac:dyDescent="0.25">
      <c r="A52" s="7">
        <v>31127</v>
      </c>
      <c r="B52" s="8">
        <v>1985</v>
      </c>
      <c r="C52" s="9">
        <v>3</v>
      </c>
      <c r="D52" t="s">
        <v>93</v>
      </c>
      <c r="E52" s="9">
        <v>1</v>
      </c>
      <c r="F52" t="s">
        <v>94</v>
      </c>
      <c r="G52" t="str">
        <f>VLOOKUP(Table1[[#This Row],[Winner]],[1]Ranking!D:E,2,FALSE)</f>
        <v>B12</v>
      </c>
      <c r="H52" s="9">
        <v>86</v>
      </c>
      <c r="I52" s="9">
        <v>5</v>
      </c>
      <c r="J52" t="s">
        <v>98</v>
      </c>
      <c r="K52" t="str">
        <f>VLOOKUP(Table1[[#This Row],[Loser]],[1]Ranking!D:E,2,FALSE)</f>
        <v>WAC</v>
      </c>
      <c r="L52" s="9">
        <v>84</v>
      </c>
      <c r="M52" s="9" t="s">
        <v>138</v>
      </c>
      <c r="N52" s="9">
        <f>Table1[[#This Row],[Winning Score]]-Table1[[#This Row],[Losing Score]]</f>
        <v>2</v>
      </c>
      <c r="O52" s="9">
        <f>Table1[[#This Row],[Losing Seed]]-Table1[[#This Row],[Winning Seed]]</f>
        <v>4</v>
      </c>
      <c r="P52" s="9" t="str">
        <f>IF(Table1[[#This Row],[SeD]]&lt;-2,Table1[[#This Row],[Winning Seed]]&amp; " over " &amp;Table1[[#This Row],[Losing Seed]],"")</f>
        <v/>
      </c>
      <c r="Q52">
        <f>VLOOKUP(Table1[[#This Row],[Losing Seed]],'[1]Seed History'!$N$4:$O$19,2)</f>
        <v>1.1071428571428572</v>
      </c>
      <c r="R52" s="9">
        <f>IF(Table1[[#This Row],[Round]]="PI",0,Table1[[#This Row],[Round]]-1)</f>
        <v>2</v>
      </c>
      <c r="S52">
        <f>Table1[[#This Row],[LAW]]-Table1[[#This Row],[LEW]]</f>
        <v>0.89285714285714279</v>
      </c>
      <c r="V52">
        <f>COUNTIF([1]PASE!B:B,Table1[[#This Row],[Loser]])</f>
        <v>1</v>
      </c>
    </row>
    <row r="53" spans="1:22" x14ac:dyDescent="0.25">
      <c r="A53" s="7">
        <v>31127</v>
      </c>
      <c r="B53" s="8">
        <v>1985</v>
      </c>
      <c r="C53" s="9">
        <v>3</v>
      </c>
      <c r="D53" t="s">
        <v>93</v>
      </c>
      <c r="E53" s="9">
        <v>2</v>
      </c>
      <c r="F53" t="s">
        <v>128</v>
      </c>
      <c r="G53" t="str">
        <f>VLOOKUP(Table1[[#This Row],[Winner]],[1]Ranking!D:E,2,FALSE)</f>
        <v>CUSA</v>
      </c>
      <c r="H53" s="9">
        <v>59</v>
      </c>
      <c r="I53" s="9">
        <v>11</v>
      </c>
      <c r="J53" t="s">
        <v>149</v>
      </c>
      <c r="K53" t="str">
        <f>VLOOKUP(Table1[[#This Row],[Loser]],[1]Ranking!D:E,2,FALSE)</f>
        <v>BE</v>
      </c>
      <c r="L53" s="9">
        <v>57</v>
      </c>
      <c r="N53" s="9">
        <f>Table1[[#This Row],[Winning Score]]-Table1[[#This Row],[Losing Score]]</f>
        <v>2</v>
      </c>
      <c r="O53" s="9">
        <f>Table1[[#This Row],[Losing Seed]]-Table1[[#This Row],[Winning Seed]]</f>
        <v>9</v>
      </c>
      <c r="P53" s="9" t="str">
        <f>IF(Table1[[#This Row],[SeD]]&lt;-2,Table1[[#This Row],[Winning Seed]]&amp; " over " &amp;Table1[[#This Row],[Losing Seed]],"")</f>
        <v/>
      </c>
      <c r="Q53">
        <f>VLOOKUP(Table1[[#This Row],[Losing Seed]],'[1]Seed History'!$N$4:$O$19,2)</f>
        <v>0.61428571428571432</v>
      </c>
      <c r="R53" s="9">
        <f>IF(Table1[[#This Row],[Round]]="PI",0,Table1[[#This Row],[Round]]-1)</f>
        <v>2</v>
      </c>
      <c r="S53">
        <f>Table1[[#This Row],[LAW]]-Table1[[#This Row],[LEW]]</f>
        <v>1.3857142857142857</v>
      </c>
      <c r="V53">
        <f>COUNTIF([1]PASE!B:B,Table1[[#This Row],[Loser]])</f>
        <v>1</v>
      </c>
    </row>
    <row r="54" spans="1:22" x14ac:dyDescent="0.25">
      <c r="A54" s="7">
        <v>31128</v>
      </c>
      <c r="B54" s="8">
        <v>1985</v>
      </c>
      <c r="C54" s="9">
        <v>3</v>
      </c>
      <c r="D54" t="s">
        <v>100</v>
      </c>
      <c r="E54" s="9">
        <v>2</v>
      </c>
      <c r="F54" t="s">
        <v>101</v>
      </c>
      <c r="G54" t="str">
        <f>VLOOKUP(Table1[[#This Row],[Winner]],[1]Ranking!D:E,2,FALSE)</f>
        <v>ACC</v>
      </c>
      <c r="H54" s="9">
        <v>62</v>
      </c>
      <c r="I54" s="9">
        <v>11</v>
      </c>
      <c r="J54" t="s">
        <v>114</v>
      </c>
      <c r="K54" t="str">
        <f>VLOOKUP(Table1[[#This Row],[Loser]],[1]Ranking!D:E,2,FALSE)</f>
        <v>SEC</v>
      </c>
      <c r="L54" s="9">
        <v>56</v>
      </c>
      <c r="N54" s="9">
        <f>Table1[[#This Row],[Winning Score]]-Table1[[#This Row],[Losing Score]]</f>
        <v>6</v>
      </c>
      <c r="O54" s="9">
        <f>Table1[[#This Row],[Losing Seed]]-Table1[[#This Row],[Winning Seed]]</f>
        <v>9</v>
      </c>
      <c r="P54" s="9" t="str">
        <f>IF(Table1[[#This Row],[SeD]]&lt;-2,Table1[[#This Row],[Winning Seed]]&amp; " over " &amp;Table1[[#This Row],[Losing Seed]],"")</f>
        <v/>
      </c>
      <c r="Q54">
        <f>VLOOKUP(Table1[[#This Row],[Losing Seed]],'[1]Seed History'!$N$4:$O$19,2)</f>
        <v>0.61428571428571432</v>
      </c>
      <c r="R54" s="9">
        <f>IF(Table1[[#This Row],[Round]]="PI",0,Table1[[#This Row],[Round]]-1)</f>
        <v>2</v>
      </c>
      <c r="S54">
        <f>Table1[[#This Row],[LAW]]-Table1[[#This Row],[LEW]]</f>
        <v>1.3857142857142857</v>
      </c>
      <c r="V54">
        <f>COUNTIF([1]PASE!B:B,Table1[[#This Row],[Loser]])</f>
        <v>1</v>
      </c>
    </row>
    <row r="55" spans="1:22" x14ac:dyDescent="0.25">
      <c r="A55" s="7">
        <v>31128</v>
      </c>
      <c r="B55" s="8">
        <v>1985</v>
      </c>
      <c r="C55" s="9">
        <v>3</v>
      </c>
      <c r="D55" t="s">
        <v>107</v>
      </c>
      <c r="E55" s="9">
        <v>1</v>
      </c>
      <c r="F55" t="s">
        <v>108</v>
      </c>
      <c r="G55" t="str">
        <f>VLOOKUP(Table1[[#This Row],[Winner]],[1]Ranking!D:E,2,FALSE)</f>
        <v>BE</v>
      </c>
      <c r="H55" s="9">
        <v>86</v>
      </c>
      <c r="I55" s="9">
        <v>12</v>
      </c>
      <c r="J55" t="s">
        <v>112</v>
      </c>
      <c r="K55" t="str">
        <f>VLOOKUP(Table1[[#This Row],[Loser]],[1]Ranking!D:E,2,FALSE)</f>
        <v>SEC</v>
      </c>
      <c r="L55" s="9">
        <v>70</v>
      </c>
      <c r="N55" s="9">
        <f>Table1[[#This Row],[Winning Score]]-Table1[[#This Row],[Losing Score]]</f>
        <v>16</v>
      </c>
      <c r="O55" s="9">
        <f>Table1[[#This Row],[Losing Seed]]-Table1[[#This Row],[Winning Seed]]</f>
        <v>11</v>
      </c>
      <c r="P55" s="9" t="str">
        <f>IF(Table1[[#This Row],[SeD]]&lt;-2,Table1[[#This Row],[Winning Seed]]&amp; " over " &amp;Table1[[#This Row],[Losing Seed]],"")</f>
        <v/>
      </c>
      <c r="Q55">
        <f>VLOOKUP(Table1[[#This Row],[Losing Seed]],'[1]Seed History'!$N$4:$O$19,2)</f>
        <v>0.51428571428571423</v>
      </c>
      <c r="R55" s="9">
        <f>IF(Table1[[#This Row],[Round]]="PI",0,Table1[[#This Row],[Round]]-1)</f>
        <v>2</v>
      </c>
      <c r="S55">
        <f>Table1[[#This Row],[LAW]]-Table1[[#This Row],[LEW]]</f>
        <v>1.4857142857142858</v>
      </c>
      <c r="V55">
        <f>COUNTIF([1]PASE!B:B,Table1[[#This Row],[Loser]])</f>
        <v>1</v>
      </c>
    </row>
    <row r="56" spans="1:22" x14ac:dyDescent="0.25">
      <c r="A56" s="7">
        <v>31128</v>
      </c>
      <c r="B56" s="8">
        <v>1985</v>
      </c>
      <c r="C56" s="9">
        <v>3</v>
      </c>
      <c r="D56" t="s">
        <v>107</v>
      </c>
      <c r="E56" s="9">
        <v>3</v>
      </c>
      <c r="F56" t="s">
        <v>143</v>
      </c>
      <c r="G56" t="str">
        <f>VLOOKUP(Table1[[#This Row],[Winner]],[1]Ranking!D:E,2,FALSE)</f>
        <v>ACC</v>
      </c>
      <c r="H56" s="9">
        <v>61</v>
      </c>
      <c r="I56" s="9">
        <v>7</v>
      </c>
      <c r="J56" t="s">
        <v>145</v>
      </c>
      <c r="K56" t="str">
        <f>VLOOKUP(Table1[[#This Row],[Loser]],[1]Ranking!D:E,2,FALSE)</f>
        <v>SEC</v>
      </c>
      <c r="L56" s="9">
        <v>55</v>
      </c>
      <c r="N56" s="9">
        <f>Table1[[#This Row],[Winning Score]]-Table1[[#This Row],[Losing Score]]</f>
        <v>6</v>
      </c>
      <c r="O56" s="9">
        <f>Table1[[#This Row],[Losing Seed]]-Table1[[#This Row],[Winning Seed]]</f>
        <v>4</v>
      </c>
      <c r="P56" s="9" t="str">
        <f>IF(Table1[[#This Row],[SeD]]&lt;-2,Table1[[#This Row],[Winning Seed]]&amp; " over " &amp;Table1[[#This Row],[Losing Seed]],"")</f>
        <v/>
      </c>
      <c r="Q56">
        <f>VLOOKUP(Table1[[#This Row],[Losing Seed]],'[1]Seed History'!$N$4:$O$19,2)</f>
        <v>0.9</v>
      </c>
      <c r="R56" s="9">
        <f>IF(Table1[[#This Row],[Round]]="PI",0,Table1[[#This Row],[Round]]-1)</f>
        <v>2</v>
      </c>
      <c r="S56">
        <f>Table1[[#This Row],[LAW]]-Table1[[#This Row],[LEW]]</f>
        <v>1.1000000000000001</v>
      </c>
      <c r="V56">
        <f>COUNTIF([1]PASE!B:B,Table1[[#This Row],[Loser]])</f>
        <v>1</v>
      </c>
    </row>
    <row r="57" spans="1:22" x14ac:dyDescent="0.25">
      <c r="A57" s="7">
        <v>31128</v>
      </c>
      <c r="B57" s="8">
        <v>1985</v>
      </c>
      <c r="C57" s="9">
        <v>3</v>
      </c>
      <c r="D57" t="s">
        <v>100</v>
      </c>
      <c r="E57" s="9">
        <v>8</v>
      </c>
      <c r="F57" t="s">
        <v>139</v>
      </c>
      <c r="G57" t="str">
        <f>VLOOKUP(Table1[[#This Row],[Winner]],[1]Ranking!D:E,2,FALSE)</f>
        <v>BE</v>
      </c>
      <c r="H57" s="9">
        <v>46</v>
      </c>
      <c r="I57" s="9">
        <v>5</v>
      </c>
      <c r="J57" t="s">
        <v>136</v>
      </c>
      <c r="K57" t="str">
        <f>VLOOKUP(Table1[[#This Row],[Loser]],[1]Ranking!D:E,2,FALSE)</f>
        <v>ACC</v>
      </c>
      <c r="L57" s="9">
        <v>43</v>
      </c>
      <c r="N57" s="9">
        <f>Table1[[#This Row],[Winning Score]]-Table1[[#This Row],[Losing Score]]</f>
        <v>3</v>
      </c>
      <c r="O57" s="9">
        <f>Table1[[#This Row],[Losing Seed]]-Table1[[#This Row],[Winning Seed]]</f>
        <v>-3</v>
      </c>
      <c r="P57" s="9" t="str">
        <f>IF(Table1[[#This Row],[SeD]]&lt;-2,Table1[[#This Row],[Winning Seed]]&amp; " over " &amp;Table1[[#This Row],[Losing Seed]],"")</f>
        <v>8 over 5</v>
      </c>
      <c r="Q57">
        <f>VLOOKUP(Table1[[#This Row],[Losing Seed]],'[1]Seed History'!$N$4:$O$19,2)</f>
        <v>1.1071428571428572</v>
      </c>
      <c r="R57" s="9">
        <f>IF(Table1[[#This Row],[Round]]="PI",0,Table1[[#This Row],[Round]]-1)</f>
        <v>2</v>
      </c>
      <c r="S57">
        <f>Table1[[#This Row],[LAW]]-Table1[[#This Row],[LEW]]</f>
        <v>0.89285714285714279</v>
      </c>
      <c r="V57">
        <f>COUNTIF([1]PASE!B:B,Table1[[#This Row],[Loser]])</f>
        <v>1</v>
      </c>
    </row>
    <row r="58" spans="1:22" x14ac:dyDescent="0.25">
      <c r="A58" s="7">
        <v>31129</v>
      </c>
      <c r="B58" s="8">
        <v>1985</v>
      </c>
      <c r="C58" s="9">
        <v>4</v>
      </c>
      <c r="D58" t="s">
        <v>84</v>
      </c>
      <c r="E58" s="9">
        <v>1</v>
      </c>
      <c r="F58" t="s">
        <v>85</v>
      </c>
      <c r="G58" t="str">
        <f>VLOOKUP(Table1[[#This Row],[Winner]],[1]Ranking!D:E,2,FALSE)</f>
        <v>BE</v>
      </c>
      <c r="H58" s="9">
        <v>60</v>
      </c>
      <c r="I58" s="9">
        <v>2</v>
      </c>
      <c r="J58" t="s">
        <v>120</v>
      </c>
      <c r="K58" t="str">
        <f>VLOOKUP(Table1[[#This Row],[Loser]],[1]Ranking!D:E,2,FALSE)</f>
        <v>ACC</v>
      </c>
      <c r="L58" s="9">
        <v>54</v>
      </c>
      <c r="N58" s="9">
        <f>Table1[[#This Row],[Winning Score]]-Table1[[#This Row],[Losing Score]]</f>
        <v>6</v>
      </c>
      <c r="O58" s="9">
        <f>Table1[[#This Row],[Losing Seed]]-Table1[[#This Row],[Winning Seed]]</f>
        <v>1</v>
      </c>
      <c r="P58" s="9" t="str">
        <f>IF(Table1[[#This Row],[SeD]]&lt;-2,Table1[[#This Row],[Winning Seed]]&amp; " over " &amp;Table1[[#This Row],[Losing Seed]],"")</f>
        <v/>
      </c>
      <c r="Q58">
        <f>VLOOKUP(Table1[[#This Row],[Losing Seed]],'[1]Seed History'!$N$4:$O$19,2)</f>
        <v>2.3714285714285714</v>
      </c>
      <c r="R58" s="9">
        <f>IF(Table1[[#This Row],[Round]]="PI",0,Table1[[#This Row],[Round]]-1)</f>
        <v>3</v>
      </c>
      <c r="S58">
        <f>Table1[[#This Row],[LAW]]-Table1[[#This Row],[LEW]]</f>
        <v>0.62857142857142856</v>
      </c>
      <c r="V58">
        <f>COUNTIF([1]PASE!B:B,Table1[[#This Row],[Loser]])</f>
        <v>1</v>
      </c>
    </row>
    <row r="59" spans="1:22" x14ac:dyDescent="0.25">
      <c r="A59" s="7">
        <v>31129</v>
      </c>
      <c r="B59" s="8">
        <v>1985</v>
      </c>
      <c r="C59" s="9">
        <v>4</v>
      </c>
      <c r="D59" t="s">
        <v>93</v>
      </c>
      <c r="E59" s="9">
        <v>2</v>
      </c>
      <c r="F59" t="s">
        <v>128</v>
      </c>
      <c r="G59" t="str">
        <f>VLOOKUP(Table1[[#This Row],[Winner]],[1]Ranking!D:E,2,FALSE)</f>
        <v>CUSA</v>
      </c>
      <c r="H59" s="9">
        <v>63</v>
      </c>
      <c r="I59" s="9">
        <v>1</v>
      </c>
      <c r="J59" t="s">
        <v>94</v>
      </c>
      <c r="K59" t="str">
        <f>VLOOKUP(Table1[[#This Row],[Loser]],[1]Ranking!D:E,2,FALSE)</f>
        <v>B12</v>
      </c>
      <c r="L59" s="9">
        <v>61</v>
      </c>
      <c r="N59" s="9">
        <f>Table1[[#This Row],[Winning Score]]-Table1[[#This Row],[Losing Score]]</f>
        <v>2</v>
      </c>
      <c r="O59" s="9">
        <f>Table1[[#This Row],[Losing Seed]]-Table1[[#This Row],[Winning Seed]]</f>
        <v>-1</v>
      </c>
      <c r="P59" s="9" t="str">
        <f>IF(Table1[[#This Row],[SeD]]&lt;-2,Table1[[#This Row],[Winning Seed]]&amp; " over " &amp;Table1[[#This Row],[Losing Seed]],"")</f>
        <v/>
      </c>
      <c r="Q59">
        <f>VLOOKUP(Table1[[#This Row],[Losing Seed]],'[1]Seed History'!$N$4:$O$19,2)</f>
        <v>3.3571428571428572</v>
      </c>
      <c r="R59" s="9">
        <f>IF(Table1[[#This Row],[Round]]="PI",0,Table1[[#This Row],[Round]]-1)</f>
        <v>3</v>
      </c>
      <c r="S59">
        <f>Table1[[#This Row],[LAW]]-Table1[[#This Row],[LEW]]</f>
        <v>-0.35714285714285721</v>
      </c>
      <c r="V59">
        <f>COUNTIF([1]PASE!B:B,Table1[[#This Row],[Loser]])</f>
        <v>1</v>
      </c>
    </row>
    <row r="60" spans="1:22" x14ac:dyDescent="0.25">
      <c r="A60" s="7">
        <v>31130</v>
      </c>
      <c r="B60" s="8">
        <v>1985</v>
      </c>
      <c r="C60" s="9">
        <v>4</v>
      </c>
      <c r="D60" t="s">
        <v>107</v>
      </c>
      <c r="E60" s="9">
        <v>1</v>
      </c>
      <c r="F60" t="s">
        <v>108</v>
      </c>
      <c r="G60" t="str">
        <f>VLOOKUP(Table1[[#This Row],[Winner]],[1]Ranking!D:E,2,FALSE)</f>
        <v>BE</v>
      </c>
      <c r="H60" s="9">
        <v>69</v>
      </c>
      <c r="I60" s="9">
        <v>3</v>
      </c>
      <c r="J60" t="s">
        <v>143</v>
      </c>
      <c r="K60" t="str">
        <f>VLOOKUP(Table1[[#This Row],[Loser]],[1]Ranking!D:E,2,FALSE)</f>
        <v>ACC</v>
      </c>
      <c r="L60" s="9">
        <v>60</v>
      </c>
      <c r="N60" s="9">
        <f>Table1[[#This Row],[Winning Score]]-Table1[[#This Row],[Losing Score]]</f>
        <v>9</v>
      </c>
      <c r="O60" s="9">
        <f>Table1[[#This Row],[Losing Seed]]-Table1[[#This Row],[Winning Seed]]</f>
        <v>2</v>
      </c>
      <c r="P60" s="9" t="str">
        <f>IF(Table1[[#This Row],[SeD]]&lt;-2,Table1[[#This Row],[Winning Seed]]&amp; " over " &amp;Table1[[#This Row],[Losing Seed]],"")</f>
        <v/>
      </c>
      <c r="Q60">
        <f>VLOOKUP(Table1[[#This Row],[Losing Seed]],'[1]Seed History'!$N$4:$O$19,2)</f>
        <v>1.8642857142857143</v>
      </c>
      <c r="R60" s="9">
        <f>IF(Table1[[#This Row],[Round]]="PI",0,Table1[[#This Row],[Round]]-1)</f>
        <v>3</v>
      </c>
      <c r="S60">
        <f>Table1[[#This Row],[LAW]]-Table1[[#This Row],[LEW]]</f>
        <v>1.1357142857142857</v>
      </c>
      <c r="V60">
        <f>COUNTIF([1]PASE!B:B,Table1[[#This Row],[Loser]])</f>
        <v>1</v>
      </c>
    </row>
    <row r="61" spans="1:22" x14ac:dyDescent="0.25">
      <c r="A61" s="7">
        <v>31130</v>
      </c>
      <c r="B61" s="8">
        <v>1985</v>
      </c>
      <c r="C61" s="9">
        <v>4</v>
      </c>
      <c r="D61" t="s">
        <v>100</v>
      </c>
      <c r="E61" s="9">
        <v>8</v>
      </c>
      <c r="F61" t="s">
        <v>139</v>
      </c>
      <c r="G61" t="str">
        <f>VLOOKUP(Table1[[#This Row],[Winner]],[1]Ranking!D:E,2,FALSE)</f>
        <v>BE</v>
      </c>
      <c r="H61" s="9">
        <v>56</v>
      </c>
      <c r="I61" s="9">
        <v>2</v>
      </c>
      <c r="J61" t="s">
        <v>101</v>
      </c>
      <c r="K61" t="str">
        <f>VLOOKUP(Table1[[#This Row],[Loser]],[1]Ranking!D:E,2,FALSE)</f>
        <v>ACC</v>
      </c>
      <c r="L61" s="9">
        <v>44</v>
      </c>
      <c r="N61" s="9">
        <f>Table1[[#This Row],[Winning Score]]-Table1[[#This Row],[Losing Score]]</f>
        <v>12</v>
      </c>
      <c r="O61" s="9">
        <f>Table1[[#This Row],[Losing Seed]]-Table1[[#This Row],[Winning Seed]]</f>
        <v>-6</v>
      </c>
      <c r="P61" s="9" t="str">
        <f>IF(Table1[[#This Row],[SeD]]&lt;-2,Table1[[#This Row],[Winning Seed]]&amp; " over " &amp;Table1[[#This Row],[Losing Seed]],"")</f>
        <v>8 over 2</v>
      </c>
      <c r="Q61">
        <f>VLOOKUP(Table1[[#This Row],[Losing Seed]],'[1]Seed History'!$N$4:$O$19,2)</f>
        <v>2.3714285714285714</v>
      </c>
      <c r="R61" s="9">
        <f>IF(Table1[[#This Row],[Round]]="PI",0,Table1[[#This Row],[Round]]-1)</f>
        <v>3</v>
      </c>
      <c r="S61">
        <f>Table1[[#This Row],[LAW]]-Table1[[#This Row],[LEW]]</f>
        <v>0.62857142857142856</v>
      </c>
      <c r="V61">
        <f>COUNTIF([1]PASE!B:B,Table1[[#This Row],[Loser]])</f>
        <v>1</v>
      </c>
    </row>
    <row r="62" spans="1:22" x14ac:dyDescent="0.25">
      <c r="A62" s="7">
        <v>31136</v>
      </c>
      <c r="B62" s="8">
        <v>1985</v>
      </c>
      <c r="C62" s="9">
        <v>5</v>
      </c>
      <c r="D62" t="s">
        <v>153</v>
      </c>
      <c r="E62" s="9">
        <v>1</v>
      </c>
      <c r="F62" t="s">
        <v>85</v>
      </c>
      <c r="G62" t="str">
        <f>VLOOKUP(Table1[[#This Row],[Winner]],[1]Ranking!D:E,2,FALSE)</f>
        <v>BE</v>
      </c>
      <c r="H62" s="9">
        <v>77</v>
      </c>
      <c r="I62" s="9">
        <v>1</v>
      </c>
      <c r="J62" t="s">
        <v>108</v>
      </c>
      <c r="K62" t="str">
        <f>VLOOKUP(Table1[[#This Row],[Loser]],[1]Ranking!D:E,2,FALSE)</f>
        <v>BE</v>
      </c>
      <c r="L62" s="9">
        <v>59</v>
      </c>
      <c r="N62" s="9">
        <f>Table1[[#This Row],[Winning Score]]-Table1[[#This Row],[Losing Score]]</f>
        <v>18</v>
      </c>
      <c r="O62" s="9">
        <f>Table1[[#This Row],[Losing Seed]]-Table1[[#This Row],[Winning Seed]]</f>
        <v>0</v>
      </c>
      <c r="P62" s="9" t="str">
        <f>IF(Table1[[#This Row],[SeD]]&lt;-2,Table1[[#This Row],[Winning Seed]]&amp; " over " &amp;Table1[[#This Row],[Losing Seed]],"")</f>
        <v/>
      </c>
      <c r="Q62">
        <f>VLOOKUP(Table1[[#This Row],[Losing Seed]],'[1]Seed History'!$N$4:$O$19,2)</f>
        <v>3.3571428571428572</v>
      </c>
      <c r="R62" s="9">
        <f>IF(Table1[[#This Row],[Round]]="PI",0,Table1[[#This Row],[Round]]-1)</f>
        <v>4</v>
      </c>
      <c r="S62">
        <f>Table1[[#This Row],[LAW]]-Table1[[#This Row],[LEW]]</f>
        <v>0.64285714285714279</v>
      </c>
      <c r="V62">
        <f>COUNTIF([1]PASE!B:B,Table1[[#This Row],[Loser]])</f>
        <v>1</v>
      </c>
    </row>
    <row r="63" spans="1:22" x14ac:dyDescent="0.25">
      <c r="A63" s="7">
        <v>31136</v>
      </c>
      <c r="B63" s="8">
        <v>1985</v>
      </c>
      <c r="C63" s="9">
        <v>5</v>
      </c>
      <c r="D63" t="s">
        <v>153</v>
      </c>
      <c r="E63" s="9">
        <v>8</v>
      </c>
      <c r="F63" t="s">
        <v>139</v>
      </c>
      <c r="G63" t="str">
        <f>VLOOKUP(Table1[[#This Row],[Winner]],[1]Ranking!D:E,2,FALSE)</f>
        <v>BE</v>
      </c>
      <c r="H63" s="9">
        <v>52</v>
      </c>
      <c r="I63" s="9">
        <v>2</v>
      </c>
      <c r="J63" t="s">
        <v>128</v>
      </c>
      <c r="K63" t="str">
        <f>VLOOKUP(Table1[[#This Row],[Loser]],[1]Ranking!D:E,2,FALSE)</f>
        <v>CUSA</v>
      </c>
      <c r="L63" s="9">
        <v>45</v>
      </c>
      <c r="N63" s="9">
        <f>Table1[[#This Row],[Winning Score]]-Table1[[#This Row],[Losing Score]]</f>
        <v>7</v>
      </c>
      <c r="O63" s="9">
        <f>Table1[[#This Row],[Losing Seed]]-Table1[[#This Row],[Winning Seed]]</f>
        <v>-6</v>
      </c>
      <c r="P63" s="9" t="str">
        <f>IF(Table1[[#This Row],[SeD]]&lt;-2,Table1[[#This Row],[Winning Seed]]&amp; " over " &amp;Table1[[#This Row],[Losing Seed]],"")</f>
        <v>8 over 2</v>
      </c>
      <c r="Q63">
        <f>VLOOKUP(Table1[[#This Row],[Losing Seed]],'[1]Seed History'!$N$4:$O$19,2)</f>
        <v>2.3714285714285714</v>
      </c>
      <c r="R63" s="9">
        <f>IF(Table1[[#This Row],[Round]]="PI",0,Table1[[#This Row],[Round]]-1)</f>
        <v>4</v>
      </c>
      <c r="S63">
        <f>Table1[[#This Row],[LAW]]-Table1[[#This Row],[LEW]]</f>
        <v>1.6285714285714286</v>
      </c>
      <c r="V63">
        <f>COUNTIF([1]PASE!B:B,Table1[[#This Row],[Loser]])</f>
        <v>1</v>
      </c>
    </row>
    <row r="64" spans="1:22" x14ac:dyDescent="0.25">
      <c r="A64" s="7">
        <v>31138</v>
      </c>
      <c r="B64" s="8">
        <v>1985</v>
      </c>
      <c r="C64" s="9">
        <v>6</v>
      </c>
      <c r="D64" t="s">
        <v>154</v>
      </c>
      <c r="E64" s="9">
        <v>8</v>
      </c>
      <c r="F64" t="s">
        <v>139</v>
      </c>
      <c r="G64" t="str">
        <f>VLOOKUP(Table1[[#This Row],[Winner]],[1]Ranking!D:E,2,FALSE)</f>
        <v>BE</v>
      </c>
      <c r="H64" s="9">
        <v>66</v>
      </c>
      <c r="I64" s="9">
        <v>1</v>
      </c>
      <c r="J64" t="s">
        <v>85</v>
      </c>
      <c r="K64" t="str">
        <f>VLOOKUP(Table1[[#This Row],[Loser]],[1]Ranking!D:E,2,FALSE)</f>
        <v>BE</v>
      </c>
      <c r="L64" s="9">
        <v>64</v>
      </c>
      <c r="N64" s="9">
        <f>Table1[[#This Row],[Winning Score]]-Table1[[#This Row],[Losing Score]]</f>
        <v>2</v>
      </c>
      <c r="O64" s="9">
        <f>Table1[[#This Row],[Losing Seed]]-Table1[[#This Row],[Winning Seed]]</f>
        <v>-7</v>
      </c>
      <c r="P64" s="9" t="str">
        <f>IF(Table1[[#This Row],[SeD]]&lt;-2,Table1[[#This Row],[Winning Seed]]&amp; " over " &amp;Table1[[#This Row],[Losing Seed]],"")</f>
        <v>8 over 1</v>
      </c>
      <c r="Q64">
        <f>VLOOKUP(Table1[[#This Row],[Losing Seed]],'[1]Seed History'!$N$4:$O$19,2)</f>
        <v>3.3571428571428572</v>
      </c>
      <c r="R64" s="9">
        <f>IF(Table1[[#This Row],[Round]]="PI",0,Table1[[#This Row],[Round]]-1)</f>
        <v>5</v>
      </c>
      <c r="S64">
        <f>Table1[[#This Row],[LAW]]-Table1[[#This Row],[LEW]]</f>
        <v>1.6428571428571428</v>
      </c>
      <c r="V64">
        <f>COUNTIF([1]PASE!B:B,Table1[[#This Row],[Loser]])</f>
        <v>1</v>
      </c>
    </row>
    <row r="65" spans="1:22" x14ac:dyDescent="0.25">
      <c r="A65" s="7">
        <v>31484</v>
      </c>
      <c r="B65" s="8">
        <v>1986</v>
      </c>
      <c r="C65" s="9">
        <v>1</v>
      </c>
      <c r="D65" t="s">
        <v>84</v>
      </c>
      <c r="E65" s="9">
        <v>1</v>
      </c>
      <c r="F65" t="s">
        <v>130</v>
      </c>
      <c r="G65" t="str">
        <f>VLOOKUP(Table1[[#This Row],[Winner]],[1]Ranking!D:E,2,FALSE)</f>
        <v>ACC</v>
      </c>
      <c r="H65" s="9">
        <v>85</v>
      </c>
      <c r="I65" s="9">
        <v>16</v>
      </c>
      <c r="J65" t="s">
        <v>155</v>
      </c>
      <c r="K65" t="str">
        <f>VLOOKUP(Table1[[#This Row],[Loser]],[1]Ranking!D:E,2,FALSE)</f>
        <v>SWAC</v>
      </c>
      <c r="L65" s="9">
        <v>78</v>
      </c>
      <c r="N65" s="9">
        <f>Table1[[#This Row],[Winning Score]]-Table1[[#This Row],[Losing Score]]</f>
        <v>7</v>
      </c>
      <c r="O65" s="9">
        <f>Table1[[#This Row],[Losing Seed]]-Table1[[#This Row],[Winning Seed]]</f>
        <v>15</v>
      </c>
      <c r="P65" s="9" t="str">
        <f>IF(Table1[[#This Row],[SeD]]&lt;-2,Table1[[#This Row],[Winning Seed]]&amp; " over " &amp;Table1[[#This Row],[Losing Seed]],"")</f>
        <v/>
      </c>
      <c r="Q65">
        <f>VLOOKUP(Table1[[#This Row],[Losing Seed]],'[1]Seed History'!$N$4:$O$19,2)</f>
        <v>7.1428571428571426E-3</v>
      </c>
      <c r="R65" s="9">
        <f>IF(Table1[[#This Row],[Round]]="PI",0,Table1[[#This Row],[Round]]-1)</f>
        <v>0</v>
      </c>
      <c r="S65">
        <f>Table1[[#This Row],[LAW]]-Table1[[#This Row],[LEW]]</f>
        <v>-7.1428571428571426E-3</v>
      </c>
      <c r="V65">
        <f>COUNTIF([1]PASE!B:B,Table1[[#This Row],[Loser]])</f>
        <v>1</v>
      </c>
    </row>
    <row r="66" spans="1:22" x14ac:dyDescent="0.25">
      <c r="A66" s="7">
        <v>31484</v>
      </c>
      <c r="B66" s="8">
        <v>1986</v>
      </c>
      <c r="C66" s="9">
        <v>1</v>
      </c>
      <c r="D66" t="s">
        <v>84</v>
      </c>
      <c r="E66" s="9">
        <v>4</v>
      </c>
      <c r="F66" t="s">
        <v>94</v>
      </c>
      <c r="G66" t="str">
        <f>VLOOKUP(Table1[[#This Row],[Winner]],[1]Ranking!D:E,2,FALSE)</f>
        <v>B12</v>
      </c>
      <c r="H66" s="9">
        <v>80</v>
      </c>
      <c r="I66" s="9">
        <v>13</v>
      </c>
      <c r="J66" t="s">
        <v>123</v>
      </c>
      <c r="K66" t="str">
        <f>VLOOKUP(Table1[[#This Row],[Loser]],[1]Ranking!D:E,2,FALSE)</f>
        <v>AE</v>
      </c>
      <c r="L66" s="9">
        <v>74</v>
      </c>
      <c r="N66" s="9">
        <f>Table1[[#This Row],[Winning Score]]-Table1[[#This Row],[Losing Score]]</f>
        <v>6</v>
      </c>
      <c r="O66" s="9">
        <f>Table1[[#This Row],[Losing Seed]]-Table1[[#This Row],[Winning Seed]]</f>
        <v>9</v>
      </c>
      <c r="P66" s="9" t="str">
        <f>IF(Table1[[#This Row],[SeD]]&lt;-2,Table1[[#This Row],[Winning Seed]]&amp; " over " &amp;Table1[[#This Row],[Losing Seed]],"")</f>
        <v/>
      </c>
      <c r="Q66">
        <f>VLOOKUP(Table1[[#This Row],[Losing Seed]],'[1]Seed History'!$N$4:$O$19,2)</f>
        <v>0.25</v>
      </c>
      <c r="R66" s="9">
        <f>IF(Table1[[#This Row],[Round]]="PI",0,Table1[[#This Row],[Round]]-1)</f>
        <v>0</v>
      </c>
      <c r="S66">
        <f>Table1[[#This Row],[LAW]]-Table1[[#This Row],[LEW]]</f>
        <v>-0.25</v>
      </c>
      <c r="V66">
        <f>COUNTIF([1]PASE!B:B,Table1[[#This Row],[Loser]])</f>
        <v>1</v>
      </c>
    </row>
    <row r="67" spans="1:22" x14ac:dyDescent="0.25">
      <c r="A67" s="7">
        <v>31484</v>
      </c>
      <c r="B67" s="8">
        <v>1986</v>
      </c>
      <c r="C67" s="9">
        <v>1</v>
      </c>
      <c r="D67" t="s">
        <v>84</v>
      </c>
      <c r="E67" s="9">
        <v>8</v>
      </c>
      <c r="F67" t="s">
        <v>90</v>
      </c>
      <c r="G67" t="str">
        <f>VLOOKUP(Table1[[#This Row],[Winner]],[1]Ranking!D:E,2,FALSE)</f>
        <v>CAA</v>
      </c>
      <c r="H67" s="9">
        <v>72</v>
      </c>
      <c r="I67" s="9">
        <v>9</v>
      </c>
      <c r="J67" t="s">
        <v>156</v>
      </c>
      <c r="K67" t="str">
        <f>VLOOKUP(Table1[[#This Row],[Loser]],[1]Ranking!D:E,2,FALSE)</f>
        <v>BE</v>
      </c>
      <c r="L67" s="9">
        <v>64</v>
      </c>
      <c r="N67" s="9">
        <f>Table1[[#This Row],[Winning Score]]-Table1[[#This Row],[Losing Score]]</f>
        <v>8</v>
      </c>
      <c r="O67" s="9">
        <f>Table1[[#This Row],[Losing Seed]]-Table1[[#This Row],[Winning Seed]]</f>
        <v>1</v>
      </c>
      <c r="P67" s="9" t="str">
        <f>IF(Table1[[#This Row],[SeD]]&lt;-2,Table1[[#This Row],[Winning Seed]]&amp; " over " &amp;Table1[[#This Row],[Losing Seed]],"")</f>
        <v/>
      </c>
      <c r="Q67">
        <f>VLOOKUP(Table1[[#This Row],[Losing Seed]],'[1]Seed History'!$N$4:$O$19,2)</f>
        <v>0.6</v>
      </c>
      <c r="R67" s="9">
        <f>IF(Table1[[#This Row],[Round]]="PI",0,Table1[[#This Row],[Round]]-1)</f>
        <v>0</v>
      </c>
      <c r="S67">
        <f>Table1[[#This Row],[LAW]]-Table1[[#This Row],[LEW]]</f>
        <v>-0.6</v>
      </c>
      <c r="V67">
        <f>COUNTIF([1]PASE!B:B,Table1[[#This Row],[Loser]])</f>
        <v>1</v>
      </c>
    </row>
    <row r="68" spans="1:22" x14ac:dyDescent="0.25">
      <c r="A68" s="7">
        <v>31484</v>
      </c>
      <c r="B68" s="8">
        <v>1986</v>
      </c>
      <c r="C68" s="9">
        <v>1</v>
      </c>
      <c r="D68" t="s">
        <v>93</v>
      </c>
      <c r="E68" s="9">
        <v>1</v>
      </c>
      <c r="F68" t="s">
        <v>103</v>
      </c>
      <c r="G68" t="str">
        <f>VLOOKUP(Table1[[#This Row],[Winner]],[1]Ranking!D:E,2,FALSE)</f>
        <v>B12</v>
      </c>
      <c r="H68" s="9">
        <v>71</v>
      </c>
      <c r="I68" s="9">
        <v>16</v>
      </c>
      <c r="J68" t="s">
        <v>95</v>
      </c>
      <c r="K68" t="str">
        <f>VLOOKUP(Table1[[#This Row],[Loser]],[1]Ranking!D:E,2,FALSE)</f>
        <v>MEAC</v>
      </c>
      <c r="L68" s="9">
        <v>46</v>
      </c>
      <c r="N68" s="9">
        <f>Table1[[#This Row],[Winning Score]]-Table1[[#This Row],[Losing Score]]</f>
        <v>25</v>
      </c>
      <c r="O68" s="9">
        <f>Table1[[#This Row],[Losing Seed]]-Table1[[#This Row],[Winning Seed]]</f>
        <v>15</v>
      </c>
      <c r="P68" s="9" t="str">
        <f>IF(Table1[[#This Row],[SeD]]&lt;-2,Table1[[#This Row],[Winning Seed]]&amp; " over " &amp;Table1[[#This Row],[Losing Seed]],"")</f>
        <v/>
      </c>
      <c r="Q68">
        <f>VLOOKUP(Table1[[#This Row],[Losing Seed]],'[1]Seed History'!$N$4:$O$19,2)</f>
        <v>7.1428571428571426E-3</v>
      </c>
      <c r="R68" s="9">
        <f>IF(Table1[[#This Row],[Round]]="PI",0,Table1[[#This Row],[Round]]-1)</f>
        <v>0</v>
      </c>
      <c r="S68">
        <f>Table1[[#This Row],[LAW]]-Table1[[#This Row],[LEW]]</f>
        <v>-7.1428571428571426E-3</v>
      </c>
      <c r="V68">
        <f>COUNTIF([1]PASE!B:B,Table1[[#This Row],[Loser]])</f>
        <v>1</v>
      </c>
    </row>
    <row r="69" spans="1:22" x14ac:dyDescent="0.25">
      <c r="A69" s="7">
        <v>31484</v>
      </c>
      <c r="B69" s="8">
        <v>1986</v>
      </c>
      <c r="C69" s="9">
        <v>1</v>
      </c>
      <c r="D69" t="s">
        <v>93</v>
      </c>
      <c r="E69" s="9">
        <v>4</v>
      </c>
      <c r="F69" t="s">
        <v>85</v>
      </c>
      <c r="G69" t="str">
        <f>VLOOKUP(Table1[[#This Row],[Winner]],[1]Ranking!D:E,2,FALSE)</f>
        <v>BE</v>
      </c>
      <c r="H69" s="9">
        <v>70</v>
      </c>
      <c r="I69" s="9">
        <v>13</v>
      </c>
      <c r="J69" t="s">
        <v>150</v>
      </c>
      <c r="K69" t="str">
        <f>VLOOKUP(Table1[[#This Row],[Loser]],[1]Ranking!D:E,2,FALSE)</f>
        <v>B12</v>
      </c>
      <c r="L69" s="9">
        <v>64</v>
      </c>
      <c r="N69" s="9">
        <f>Table1[[#This Row],[Winning Score]]-Table1[[#This Row],[Losing Score]]</f>
        <v>6</v>
      </c>
      <c r="O69" s="9">
        <f>Table1[[#This Row],[Losing Seed]]-Table1[[#This Row],[Winning Seed]]</f>
        <v>9</v>
      </c>
      <c r="P69" s="9" t="str">
        <f>IF(Table1[[#This Row],[SeD]]&lt;-2,Table1[[#This Row],[Winning Seed]]&amp; " over " &amp;Table1[[#This Row],[Losing Seed]],"")</f>
        <v/>
      </c>
      <c r="Q69">
        <f>VLOOKUP(Table1[[#This Row],[Losing Seed]],'[1]Seed History'!$N$4:$O$19,2)</f>
        <v>0.25</v>
      </c>
      <c r="R69" s="9">
        <f>IF(Table1[[#This Row],[Round]]="PI",0,Table1[[#This Row],[Round]]-1)</f>
        <v>0</v>
      </c>
      <c r="S69">
        <f>Table1[[#This Row],[LAW]]-Table1[[#This Row],[LEW]]</f>
        <v>-0.25</v>
      </c>
      <c r="V69">
        <f>COUNTIF([1]PASE!B:B,Table1[[#This Row],[Loser]])</f>
        <v>1</v>
      </c>
    </row>
    <row r="70" spans="1:22" x14ac:dyDescent="0.25">
      <c r="A70" s="7">
        <v>31484</v>
      </c>
      <c r="B70" s="8">
        <v>1986</v>
      </c>
      <c r="C70" s="9">
        <v>1</v>
      </c>
      <c r="D70" t="s">
        <v>93</v>
      </c>
      <c r="E70" s="9">
        <v>5</v>
      </c>
      <c r="F70" t="s">
        <v>133</v>
      </c>
      <c r="G70" t="str">
        <f>VLOOKUP(Table1[[#This Row],[Winner]],[1]Ranking!D:E,2,FALSE)</f>
        <v>B10</v>
      </c>
      <c r="H70" s="9">
        <v>72</v>
      </c>
      <c r="I70" s="9">
        <v>12</v>
      </c>
      <c r="J70" t="s">
        <v>113</v>
      </c>
      <c r="K70" t="str">
        <f>VLOOKUP(Table1[[#This Row],[Loser]],[1]Ranking!D:E,2,FALSE)</f>
        <v>P10</v>
      </c>
      <c r="L70" s="9">
        <v>70</v>
      </c>
      <c r="N70" s="9">
        <f>Table1[[#This Row],[Winning Score]]-Table1[[#This Row],[Losing Score]]</f>
        <v>2</v>
      </c>
      <c r="O70" s="9">
        <f>Table1[[#This Row],[Losing Seed]]-Table1[[#This Row],[Winning Seed]]</f>
        <v>7</v>
      </c>
      <c r="P70" s="9" t="str">
        <f>IF(Table1[[#This Row],[SeD]]&lt;-2,Table1[[#This Row],[Winning Seed]]&amp; " over " &amp;Table1[[#This Row],[Losing Seed]],"")</f>
        <v/>
      </c>
      <c r="Q70">
        <f>VLOOKUP(Table1[[#This Row],[Losing Seed]],'[1]Seed History'!$N$4:$O$19,2)</f>
        <v>0.51428571428571423</v>
      </c>
      <c r="R70" s="9">
        <f>IF(Table1[[#This Row],[Round]]="PI",0,Table1[[#This Row],[Round]]-1)</f>
        <v>0</v>
      </c>
      <c r="S70">
        <f>Table1[[#This Row],[LAW]]-Table1[[#This Row],[LEW]]</f>
        <v>-0.51428571428571423</v>
      </c>
      <c r="V70">
        <f>COUNTIF([1]PASE!B:B,Table1[[#This Row],[Loser]])</f>
        <v>1</v>
      </c>
    </row>
    <row r="71" spans="1:22" x14ac:dyDescent="0.25">
      <c r="A71" s="7">
        <v>31484</v>
      </c>
      <c r="B71" s="8">
        <v>1986</v>
      </c>
      <c r="C71" s="9">
        <v>1</v>
      </c>
      <c r="D71" t="s">
        <v>100</v>
      </c>
      <c r="E71" s="9">
        <v>2</v>
      </c>
      <c r="F71" t="s">
        <v>120</v>
      </c>
      <c r="G71" t="str">
        <f>VLOOKUP(Table1[[#This Row],[Winner]],[1]Ranking!D:E,2,FALSE)</f>
        <v>ACC</v>
      </c>
      <c r="H71" s="9">
        <v>68</v>
      </c>
      <c r="I71" s="9">
        <v>15</v>
      </c>
      <c r="J71" t="s">
        <v>157</v>
      </c>
      <c r="K71" t="str">
        <f>VLOOKUP(Table1[[#This Row],[Loser]],[1]Ranking!D:E,2,FALSE)</f>
        <v>MAAC</v>
      </c>
      <c r="L71" s="9">
        <v>53</v>
      </c>
      <c r="N71" s="9">
        <f>Table1[[#This Row],[Winning Score]]-Table1[[#This Row],[Losing Score]]</f>
        <v>15</v>
      </c>
      <c r="O71" s="9">
        <f>Table1[[#This Row],[Losing Seed]]-Table1[[#This Row],[Winning Seed]]</f>
        <v>13</v>
      </c>
      <c r="P71" s="9" t="str">
        <f>IF(Table1[[#This Row],[SeD]]&lt;-2,Table1[[#This Row],[Winning Seed]]&amp; " over " &amp;Table1[[#This Row],[Losing Seed]],"")</f>
        <v/>
      </c>
      <c r="Q71">
        <f>VLOOKUP(Table1[[#This Row],[Losing Seed]],'[1]Seed History'!$N$4:$O$19,2)</f>
        <v>6.4285714285714279E-2</v>
      </c>
      <c r="R71" s="9">
        <f>IF(Table1[[#This Row],[Round]]="PI",0,Table1[[#This Row],[Round]]-1)</f>
        <v>0</v>
      </c>
      <c r="S71">
        <f>Table1[[#This Row],[LAW]]-Table1[[#This Row],[LEW]]</f>
        <v>-6.4285714285714279E-2</v>
      </c>
      <c r="V71">
        <f>COUNTIF([1]PASE!B:B,Table1[[#This Row],[Loser]])</f>
        <v>1</v>
      </c>
    </row>
    <row r="72" spans="1:22" x14ac:dyDescent="0.25">
      <c r="A72" s="7">
        <v>31484</v>
      </c>
      <c r="B72" s="8">
        <v>1986</v>
      </c>
      <c r="C72" s="9">
        <v>1</v>
      </c>
      <c r="D72" t="s">
        <v>100</v>
      </c>
      <c r="E72" s="9">
        <v>3</v>
      </c>
      <c r="F72" t="s">
        <v>128</v>
      </c>
      <c r="G72" t="str">
        <f>VLOOKUP(Table1[[#This Row],[Winner]],[1]Ranking!D:E,2,FALSE)</f>
        <v>CUSA</v>
      </c>
      <c r="H72" s="9">
        <v>95</v>
      </c>
      <c r="I72" s="9">
        <v>14</v>
      </c>
      <c r="J72" t="s">
        <v>158</v>
      </c>
      <c r="K72" t="str">
        <f>VLOOKUP(Table1[[#This Row],[Loser]],[1]Ranking!D:E,2,FALSE)</f>
        <v>MAC</v>
      </c>
      <c r="L72" s="9">
        <v>63</v>
      </c>
      <c r="N72" s="9">
        <f>Table1[[#This Row],[Winning Score]]-Table1[[#This Row],[Losing Score]]</f>
        <v>32</v>
      </c>
      <c r="O72" s="9">
        <f>Table1[[#This Row],[Losing Seed]]-Table1[[#This Row],[Winning Seed]]</f>
        <v>11</v>
      </c>
      <c r="P72" s="9" t="str">
        <f>IF(Table1[[#This Row],[SeD]]&lt;-2,Table1[[#This Row],[Winning Seed]]&amp; " over " &amp;Table1[[#This Row],[Losing Seed]],"")</f>
        <v/>
      </c>
      <c r="Q72">
        <f>VLOOKUP(Table1[[#This Row],[Losing Seed]],'[1]Seed History'!$N$4:$O$19,2)</f>
        <v>0.16428571428571428</v>
      </c>
      <c r="R72" s="9">
        <f>IF(Table1[[#This Row],[Round]]="PI",0,Table1[[#This Row],[Round]]-1)</f>
        <v>0</v>
      </c>
      <c r="S72">
        <f>Table1[[#This Row],[LAW]]-Table1[[#This Row],[LEW]]</f>
        <v>-0.16428571428571428</v>
      </c>
      <c r="V72">
        <f>COUNTIF([1]PASE!B:B,Table1[[#This Row],[Loser]])</f>
        <v>1</v>
      </c>
    </row>
    <row r="73" spans="1:22" x14ac:dyDescent="0.25">
      <c r="A73" s="7">
        <v>31484</v>
      </c>
      <c r="B73" s="8">
        <v>1986</v>
      </c>
      <c r="C73" s="9">
        <v>1</v>
      </c>
      <c r="D73" t="s">
        <v>107</v>
      </c>
      <c r="E73" s="9">
        <v>2</v>
      </c>
      <c r="F73" t="s">
        <v>159</v>
      </c>
      <c r="G73" t="str">
        <f>VLOOKUP(Table1[[#This Row],[Winner]],[1]Ranking!D:E,2,FALSE)</f>
        <v>CUSA</v>
      </c>
      <c r="H73" s="9">
        <v>93</v>
      </c>
      <c r="I73" s="9">
        <v>15</v>
      </c>
      <c r="J73" t="s">
        <v>160</v>
      </c>
      <c r="K73" t="str">
        <f>VLOOKUP(Table1[[#This Row],[Loser]],[1]Ranking!D:E,2,FALSE)</f>
        <v>CAA</v>
      </c>
      <c r="L73" s="9">
        <v>73</v>
      </c>
      <c r="N73" s="9">
        <f>Table1[[#This Row],[Winning Score]]-Table1[[#This Row],[Losing Score]]</f>
        <v>20</v>
      </c>
      <c r="O73" s="9">
        <f>Table1[[#This Row],[Losing Seed]]-Table1[[#This Row],[Winning Seed]]</f>
        <v>13</v>
      </c>
      <c r="P73" s="9" t="str">
        <f>IF(Table1[[#This Row],[SeD]]&lt;-2,Table1[[#This Row],[Winning Seed]]&amp; " over " &amp;Table1[[#This Row],[Losing Seed]],"")</f>
        <v/>
      </c>
      <c r="Q73">
        <f>VLOOKUP(Table1[[#This Row],[Losing Seed]],'[1]Seed History'!$N$4:$O$19,2)</f>
        <v>6.4285714285714279E-2</v>
      </c>
      <c r="R73" s="9">
        <f>IF(Table1[[#This Row],[Round]]="PI",0,Table1[[#This Row],[Round]]-1)</f>
        <v>0</v>
      </c>
      <c r="S73">
        <f>Table1[[#This Row],[LAW]]-Table1[[#This Row],[LEW]]</f>
        <v>-6.4285714285714279E-2</v>
      </c>
      <c r="V73">
        <f>COUNTIF([1]PASE!B:B,Table1[[#This Row],[Loser]])</f>
        <v>1</v>
      </c>
    </row>
    <row r="74" spans="1:22" x14ac:dyDescent="0.25">
      <c r="A74" s="7">
        <v>31484</v>
      </c>
      <c r="B74" s="8">
        <v>1986</v>
      </c>
      <c r="C74" s="9">
        <v>1</v>
      </c>
      <c r="D74" t="s">
        <v>107</v>
      </c>
      <c r="E74" s="9">
        <v>3</v>
      </c>
      <c r="F74" t="s">
        <v>101</v>
      </c>
      <c r="G74" t="str">
        <f>VLOOKUP(Table1[[#This Row],[Winner]],[1]Ranking!D:E,2,FALSE)</f>
        <v>ACC</v>
      </c>
      <c r="H74" s="9">
        <v>84</v>
      </c>
      <c r="I74" s="9">
        <v>14</v>
      </c>
      <c r="J74" t="s">
        <v>161</v>
      </c>
      <c r="K74" t="str">
        <f>VLOOKUP(Table1[[#This Row],[Loser]],[1]Ranking!D:E,2,FALSE)</f>
        <v>MWC</v>
      </c>
      <c r="L74" s="9">
        <v>72</v>
      </c>
      <c r="N74" s="9">
        <f>Table1[[#This Row],[Winning Score]]-Table1[[#This Row],[Losing Score]]</f>
        <v>12</v>
      </c>
      <c r="O74" s="9">
        <f>Table1[[#This Row],[Losing Seed]]-Table1[[#This Row],[Winning Seed]]</f>
        <v>11</v>
      </c>
      <c r="P74" s="9" t="str">
        <f>IF(Table1[[#This Row],[SeD]]&lt;-2,Table1[[#This Row],[Winning Seed]]&amp; " over " &amp;Table1[[#This Row],[Losing Seed]],"")</f>
        <v/>
      </c>
      <c r="Q74">
        <f>VLOOKUP(Table1[[#This Row],[Losing Seed]],'[1]Seed History'!$N$4:$O$19,2)</f>
        <v>0.16428571428571428</v>
      </c>
      <c r="R74" s="9">
        <f>IF(Table1[[#This Row],[Round]]="PI",0,Table1[[#This Row],[Round]]-1)</f>
        <v>0</v>
      </c>
      <c r="S74">
        <f>Table1[[#This Row],[LAW]]-Table1[[#This Row],[LEW]]</f>
        <v>-0.16428571428571428</v>
      </c>
      <c r="V74">
        <f>COUNTIF([1]PASE!B:B,Table1[[#This Row],[Loser]])</f>
        <v>1</v>
      </c>
    </row>
    <row r="75" spans="1:22" x14ac:dyDescent="0.25">
      <c r="A75" s="7">
        <v>31484</v>
      </c>
      <c r="B75" s="8">
        <v>1986</v>
      </c>
      <c r="C75" s="9">
        <v>1</v>
      </c>
      <c r="D75" t="s">
        <v>107</v>
      </c>
      <c r="E75" s="9">
        <v>6</v>
      </c>
      <c r="F75" t="s">
        <v>132</v>
      </c>
      <c r="G75" t="str">
        <f>VLOOKUP(Table1[[#This Row],[Winner]],[1]Ranking!D:E,2,FALSE)</f>
        <v>CUSA</v>
      </c>
      <c r="H75" s="9">
        <v>66</v>
      </c>
      <c r="I75" s="9">
        <v>11</v>
      </c>
      <c r="J75" t="s">
        <v>162</v>
      </c>
      <c r="K75" t="str">
        <f>VLOOKUP(Table1[[#This Row],[Loser]],[1]Ranking!D:E,2,FALSE)</f>
        <v>B12</v>
      </c>
      <c r="L75" s="9">
        <v>64</v>
      </c>
      <c r="N75" s="9">
        <f>Table1[[#This Row],[Winning Score]]-Table1[[#This Row],[Losing Score]]</f>
        <v>2</v>
      </c>
      <c r="O75" s="9">
        <f>Table1[[#This Row],[Losing Seed]]-Table1[[#This Row],[Winning Seed]]</f>
        <v>5</v>
      </c>
      <c r="P75" s="9" t="str">
        <f>IF(Table1[[#This Row],[SeD]]&lt;-2,Table1[[#This Row],[Winning Seed]]&amp; " over " &amp;Table1[[#This Row],[Losing Seed]],"")</f>
        <v/>
      </c>
      <c r="Q75">
        <f>VLOOKUP(Table1[[#This Row],[Losing Seed]],'[1]Seed History'!$N$4:$O$19,2)</f>
        <v>0.61428571428571432</v>
      </c>
      <c r="R75" s="9">
        <f>IF(Table1[[#This Row],[Round]]="PI",0,Table1[[#This Row],[Round]]-1)</f>
        <v>0</v>
      </c>
      <c r="S75">
        <f>Table1[[#This Row],[LAW]]-Table1[[#This Row],[LEW]]</f>
        <v>-0.61428571428571432</v>
      </c>
      <c r="V75">
        <f>COUNTIF([1]PASE!B:B,Table1[[#This Row],[Loser]])</f>
        <v>1</v>
      </c>
    </row>
    <row r="76" spans="1:22" x14ac:dyDescent="0.25">
      <c r="A76" s="7">
        <v>31484</v>
      </c>
      <c r="B76" s="8">
        <v>1986</v>
      </c>
      <c r="C76" s="9">
        <v>1</v>
      </c>
      <c r="D76" t="s">
        <v>107</v>
      </c>
      <c r="E76" s="9">
        <v>7</v>
      </c>
      <c r="F76" t="s">
        <v>163</v>
      </c>
      <c r="G76" t="str">
        <f>VLOOKUP(Table1[[#This Row],[Winner]],[1]Ranking!D:E,2,FALSE)</f>
        <v>MVC</v>
      </c>
      <c r="H76" s="9">
        <v>83</v>
      </c>
      <c r="I76" s="9">
        <v>10</v>
      </c>
      <c r="J76" t="s">
        <v>151</v>
      </c>
      <c r="K76" t="str">
        <f>VLOOKUP(Table1[[#This Row],[Loser]],[1]Ranking!D:E,2,FALSE)</f>
        <v>WAC</v>
      </c>
      <c r="L76" s="9">
        <v>65</v>
      </c>
      <c r="N76" s="9">
        <f>Table1[[#This Row],[Winning Score]]-Table1[[#This Row],[Losing Score]]</f>
        <v>18</v>
      </c>
      <c r="O76" s="9">
        <f>Table1[[#This Row],[Losing Seed]]-Table1[[#This Row],[Winning Seed]]</f>
        <v>3</v>
      </c>
      <c r="P76" s="9" t="str">
        <f>IF(Table1[[#This Row],[SeD]]&lt;-2,Table1[[#This Row],[Winning Seed]]&amp; " over " &amp;Table1[[#This Row],[Losing Seed]],"")</f>
        <v/>
      </c>
      <c r="Q76">
        <f>VLOOKUP(Table1[[#This Row],[Losing Seed]],'[1]Seed History'!$N$4:$O$19,2)</f>
        <v>0.62142857142857144</v>
      </c>
      <c r="R76" s="9">
        <f>IF(Table1[[#This Row],[Round]]="PI",0,Table1[[#This Row],[Round]]-1)</f>
        <v>0</v>
      </c>
      <c r="S76">
        <f>Table1[[#This Row],[LAW]]-Table1[[#This Row],[LEW]]</f>
        <v>-0.62142857142857144</v>
      </c>
      <c r="V76">
        <f>COUNTIF([1]PASE!B:B,Table1[[#This Row],[Loser]])</f>
        <v>1</v>
      </c>
    </row>
    <row r="77" spans="1:22" x14ac:dyDescent="0.25">
      <c r="A77" s="7">
        <v>31484</v>
      </c>
      <c r="B77" s="8">
        <v>1986</v>
      </c>
      <c r="C77" s="9">
        <v>1</v>
      </c>
      <c r="D77" t="s">
        <v>84</v>
      </c>
      <c r="E77" s="9">
        <v>12</v>
      </c>
      <c r="F77" t="s">
        <v>127</v>
      </c>
      <c r="G77" t="str">
        <f>VLOOKUP(Table1[[#This Row],[Winner]],[1]Ranking!D:E,2,FALSE)</f>
        <v>CUSA</v>
      </c>
      <c r="H77" s="9">
        <v>72</v>
      </c>
      <c r="I77" s="9">
        <v>5</v>
      </c>
      <c r="J77" t="s">
        <v>164</v>
      </c>
      <c r="K77" t="str">
        <f>VLOOKUP(Table1[[#This Row],[Loser]],[1]Ranking!D:E,2,FALSE)</f>
        <v>ACC</v>
      </c>
      <c r="L77" s="9">
        <v>68</v>
      </c>
      <c r="N77" s="9">
        <f>Table1[[#This Row],[Winning Score]]-Table1[[#This Row],[Losing Score]]</f>
        <v>4</v>
      </c>
      <c r="O77" s="9">
        <f>Table1[[#This Row],[Losing Seed]]-Table1[[#This Row],[Winning Seed]]</f>
        <v>-7</v>
      </c>
      <c r="P77" s="9" t="str">
        <f>IF(Table1[[#This Row],[SeD]]&lt;-2,Table1[[#This Row],[Winning Seed]]&amp; " over " &amp;Table1[[#This Row],[Losing Seed]],"")</f>
        <v>12 over 5</v>
      </c>
      <c r="Q77">
        <f>VLOOKUP(Table1[[#This Row],[Losing Seed]],'[1]Seed History'!$N$4:$O$19,2)</f>
        <v>1.1071428571428572</v>
      </c>
      <c r="R77" s="9">
        <f>IF(Table1[[#This Row],[Round]]="PI",0,Table1[[#This Row],[Round]]-1)</f>
        <v>0</v>
      </c>
      <c r="S77">
        <f>Table1[[#This Row],[LAW]]-Table1[[#This Row],[LEW]]</f>
        <v>-1.1071428571428572</v>
      </c>
      <c r="V77">
        <f>COUNTIF([1]PASE!B:B,Table1[[#This Row],[Loser]])</f>
        <v>1</v>
      </c>
    </row>
    <row r="78" spans="1:22" x14ac:dyDescent="0.25">
      <c r="A78" s="7">
        <v>31484</v>
      </c>
      <c r="B78" s="8">
        <v>1986</v>
      </c>
      <c r="C78" s="9">
        <v>1</v>
      </c>
      <c r="D78" t="s">
        <v>100</v>
      </c>
      <c r="E78" s="9">
        <v>11</v>
      </c>
      <c r="F78" t="s">
        <v>148</v>
      </c>
      <c r="G78" t="str">
        <f>VLOOKUP(Table1[[#This Row],[Winner]],[1]Ranking!D:E,2,FALSE)</f>
        <v>SEC</v>
      </c>
      <c r="H78" s="9">
        <v>94</v>
      </c>
      <c r="I78" s="9">
        <v>6</v>
      </c>
      <c r="J78" t="s">
        <v>115</v>
      </c>
      <c r="K78" t="str">
        <f>VLOOKUP(Table1[[#This Row],[Loser]],[1]Ranking!D:E,2,FALSE)</f>
        <v>B10</v>
      </c>
      <c r="L78" s="9">
        <v>87</v>
      </c>
      <c r="M78" s="9" t="s">
        <v>165</v>
      </c>
      <c r="N78" s="9">
        <f>Table1[[#This Row],[Winning Score]]-Table1[[#This Row],[Losing Score]]</f>
        <v>7</v>
      </c>
      <c r="O78" s="9">
        <f>Table1[[#This Row],[Losing Seed]]-Table1[[#This Row],[Winning Seed]]</f>
        <v>-5</v>
      </c>
      <c r="P78" s="9" t="str">
        <f>IF(Table1[[#This Row],[SeD]]&lt;-2,Table1[[#This Row],[Winning Seed]]&amp; " over " &amp;Table1[[#This Row],[Losing Seed]],"")</f>
        <v>11 over 6</v>
      </c>
      <c r="Q78">
        <f>VLOOKUP(Table1[[#This Row],[Losing Seed]],'[1]Seed History'!$N$4:$O$19,2)</f>
        <v>1.0785714285714285</v>
      </c>
      <c r="R78" s="9">
        <f>IF(Table1[[#This Row],[Round]]="PI",0,Table1[[#This Row],[Round]]-1)</f>
        <v>0</v>
      </c>
      <c r="S78">
        <f>Table1[[#This Row],[LAW]]-Table1[[#This Row],[LEW]]</f>
        <v>-1.0785714285714285</v>
      </c>
      <c r="V78">
        <f>COUNTIF([1]PASE!B:B,Table1[[#This Row],[Loser]])</f>
        <v>1</v>
      </c>
    </row>
    <row r="79" spans="1:22" x14ac:dyDescent="0.25">
      <c r="A79" s="7">
        <v>31484</v>
      </c>
      <c r="B79" s="8">
        <v>1986</v>
      </c>
      <c r="C79" s="9">
        <v>1</v>
      </c>
      <c r="D79" t="s">
        <v>100</v>
      </c>
      <c r="E79" s="9">
        <v>10</v>
      </c>
      <c r="F79" t="s">
        <v>139</v>
      </c>
      <c r="G79" t="str">
        <f>VLOOKUP(Table1[[#This Row],[Winner]],[1]Ranking!D:E,2,FALSE)</f>
        <v>BE</v>
      </c>
      <c r="H79" s="9">
        <v>71</v>
      </c>
      <c r="I79" s="9">
        <v>7</v>
      </c>
      <c r="J79" t="s">
        <v>92</v>
      </c>
      <c r="K79" t="str">
        <f>VLOOKUP(Table1[[#This Row],[Loser]],[1]Ranking!D:E,2,FALSE)</f>
        <v>BE</v>
      </c>
      <c r="L79" s="9">
        <v>62</v>
      </c>
      <c r="N79" s="9">
        <f>Table1[[#This Row],[Winning Score]]-Table1[[#This Row],[Losing Score]]</f>
        <v>9</v>
      </c>
      <c r="O79" s="9">
        <f>Table1[[#This Row],[Losing Seed]]-Table1[[#This Row],[Winning Seed]]</f>
        <v>-3</v>
      </c>
      <c r="P79" s="9" t="str">
        <f>IF(Table1[[#This Row],[SeD]]&lt;-2,Table1[[#This Row],[Winning Seed]]&amp; " over " &amp;Table1[[#This Row],[Losing Seed]],"")</f>
        <v>10 over 7</v>
      </c>
      <c r="Q79">
        <f>VLOOKUP(Table1[[#This Row],[Losing Seed]],'[1]Seed History'!$N$4:$O$19,2)</f>
        <v>0.9</v>
      </c>
      <c r="R79" s="9">
        <f>IF(Table1[[#This Row],[Round]]="PI",0,Table1[[#This Row],[Round]]-1)</f>
        <v>0</v>
      </c>
      <c r="S79">
        <f>Table1[[#This Row],[LAW]]-Table1[[#This Row],[LEW]]</f>
        <v>-0.9</v>
      </c>
      <c r="V79">
        <f>COUNTIF([1]PASE!B:B,Table1[[#This Row],[Loser]])</f>
        <v>1</v>
      </c>
    </row>
    <row r="80" spans="1:22" x14ac:dyDescent="0.25">
      <c r="A80" s="7">
        <v>31484</v>
      </c>
      <c r="B80" s="8">
        <v>1986</v>
      </c>
      <c r="C80" s="9">
        <v>1</v>
      </c>
      <c r="D80" t="s">
        <v>93</v>
      </c>
      <c r="E80" s="9">
        <v>9</v>
      </c>
      <c r="F80" t="s">
        <v>91</v>
      </c>
      <c r="G80" t="str">
        <f>VLOOKUP(Table1[[#This Row],[Winner]],[1]Ranking!D:E,2,FALSE)</f>
        <v>A10</v>
      </c>
      <c r="H80" s="9">
        <v>61</v>
      </c>
      <c r="I80" s="9">
        <v>8</v>
      </c>
      <c r="J80" t="s">
        <v>166</v>
      </c>
      <c r="K80" t="str">
        <f>VLOOKUP(Table1[[#This Row],[Loser]],[1]Ranking!D:E,2,FALSE)</f>
        <v>ASun</v>
      </c>
      <c r="L80" s="9">
        <v>50</v>
      </c>
      <c r="M80" s="9" t="s">
        <v>138</v>
      </c>
      <c r="N80" s="9">
        <f>Table1[[#This Row],[Winning Score]]-Table1[[#This Row],[Losing Score]]</f>
        <v>11</v>
      </c>
      <c r="O80" s="9">
        <f>Table1[[#This Row],[Losing Seed]]-Table1[[#This Row],[Winning Seed]]</f>
        <v>-1</v>
      </c>
      <c r="P80" s="9" t="str">
        <f>IF(Table1[[#This Row],[SeD]]&lt;-2,Table1[[#This Row],[Winning Seed]]&amp; " over " &amp;Table1[[#This Row],[Losing Seed]],"")</f>
        <v/>
      </c>
      <c r="Q80">
        <f>VLOOKUP(Table1[[#This Row],[Losing Seed]],'[1]Seed History'!$N$4:$O$19,2)</f>
        <v>0.7</v>
      </c>
      <c r="R80" s="9">
        <f>IF(Table1[[#This Row],[Round]]="PI",0,Table1[[#This Row],[Round]]-1)</f>
        <v>0</v>
      </c>
      <c r="S80">
        <f>Table1[[#This Row],[LAW]]-Table1[[#This Row],[LEW]]</f>
        <v>-0.7</v>
      </c>
      <c r="V80">
        <f>COUNTIF([1]PASE!B:B,Table1[[#This Row],[Loser]])</f>
        <v>1</v>
      </c>
    </row>
    <row r="81" spans="1:22" x14ac:dyDescent="0.25">
      <c r="A81" s="7">
        <v>31485</v>
      </c>
      <c r="B81" s="8">
        <v>1986</v>
      </c>
      <c r="C81" s="9">
        <v>1</v>
      </c>
      <c r="D81" t="s">
        <v>84</v>
      </c>
      <c r="E81" s="9">
        <v>14</v>
      </c>
      <c r="F81" t="s">
        <v>167</v>
      </c>
      <c r="G81" t="str">
        <f>VLOOKUP(Table1[[#This Row],[Winner]],[1]Ranking!D:E,2,FALSE)</f>
        <v>Horz</v>
      </c>
      <c r="H81" s="9">
        <v>83</v>
      </c>
      <c r="I81" s="9">
        <v>3</v>
      </c>
      <c r="J81" t="s">
        <v>168</v>
      </c>
      <c r="K81" t="str">
        <f>VLOOKUP(Table1[[#This Row],[Loser]],[1]Ranking!D:E,2,FALSE)</f>
        <v>B10</v>
      </c>
      <c r="L81" s="9">
        <v>79</v>
      </c>
      <c r="N81" s="9">
        <f>Table1[[#This Row],[Winning Score]]-Table1[[#This Row],[Losing Score]]</f>
        <v>4</v>
      </c>
      <c r="O81" s="9">
        <f>Table1[[#This Row],[Losing Seed]]-Table1[[#This Row],[Winning Seed]]</f>
        <v>-11</v>
      </c>
      <c r="P81" s="9" t="str">
        <f>IF(Table1[[#This Row],[SeD]]&lt;-2,Table1[[#This Row],[Winning Seed]]&amp; " over " &amp;Table1[[#This Row],[Losing Seed]],"")</f>
        <v>14 over 3</v>
      </c>
      <c r="Q81">
        <f>VLOOKUP(Table1[[#This Row],[Losing Seed]],'[1]Seed History'!$N$4:$O$19,2)</f>
        <v>1.8642857142857143</v>
      </c>
      <c r="R81" s="9">
        <f>IF(Table1[[#This Row],[Round]]="PI",0,Table1[[#This Row],[Round]]-1)</f>
        <v>0</v>
      </c>
      <c r="S81">
        <f>Table1[[#This Row],[LAW]]-Table1[[#This Row],[LEW]]</f>
        <v>-1.8642857142857143</v>
      </c>
      <c r="V81">
        <f>COUNTIF([1]PASE!B:B,Table1[[#This Row],[Loser]])</f>
        <v>1</v>
      </c>
    </row>
    <row r="82" spans="1:22" x14ac:dyDescent="0.25">
      <c r="A82" s="7">
        <v>31485</v>
      </c>
      <c r="B82" s="8">
        <v>1986</v>
      </c>
      <c r="C82" s="9">
        <v>1</v>
      </c>
      <c r="D82" t="s">
        <v>93</v>
      </c>
      <c r="E82" s="9">
        <v>14</v>
      </c>
      <c r="F82" t="s">
        <v>169</v>
      </c>
      <c r="G82" t="str">
        <f>VLOOKUP(Table1[[#This Row],[Winner]],[1]Ranking!D:E,2,FALSE)</f>
        <v>SB</v>
      </c>
      <c r="H82" s="9">
        <v>90</v>
      </c>
      <c r="I82" s="9">
        <v>3</v>
      </c>
      <c r="J82" t="s">
        <v>105</v>
      </c>
      <c r="K82" t="str">
        <f>VLOOKUP(Table1[[#This Row],[Loser]],[1]Ranking!D:E,2,FALSE)</f>
        <v>BE</v>
      </c>
      <c r="L82" s="9">
        <v>83</v>
      </c>
      <c r="N82" s="9">
        <f>Table1[[#This Row],[Winning Score]]-Table1[[#This Row],[Losing Score]]</f>
        <v>7</v>
      </c>
      <c r="O82" s="9">
        <f>Table1[[#This Row],[Losing Seed]]-Table1[[#This Row],[Winning Seed]]</f>
        <v>-11</v>
      </c>
      <c r="P82" s="9" t="str">
        <f>IF(Table1[[#This Row],[SeD]]&lt;-2,Table1[[#This Row],[Winning Seed]]&amp; " over " &amp;Table1[[#This Row],[Losing Seed]],"")</f>
        <v>14 over 3</v>
      </c>
      <c r="Q82">
        <f>VLOOKUP(Table1[[#This Row],[Losing Seed]],'[1]Seed History'!$N$4:$O$19,2)</f>
        <v>1.8642857142857143</v>
      </c>
      <c r="R82" s="9">
        <f>IF(Table1[[#This Row],[Round]]="PI",0,Table1[[#This Row],[Round]]-1)</f>
        <v>0</v>
      </c>
      <c r="S82">
        <f>Table1[[#This Row],[LAW]]-Table1[[#This Row],[LEW]]</f>
        <v>-1.8642857142857143</v>
      </c>
      <c r="V82">
        <f>COUNTIF([1]PASE!B:B,Table1[[#This Row],[Loser]])</f>
        <v>1</v>
      </c>
    </row>
    <row r="83" spans="1:22" x14ac:dyDescent="0.25">
      <c r="A83" s="7">
        <v>31485</v>
      </c>
      <c r="B83" s="8">
        <v>1986</v>
      </c>
      <c r="C83" s="9">
        <v>1</v>
      </c>
      <c r="D83" t="s">
        <v>84</v>
      </c>
      <c r="E83" s="9">
        <v>2</v>
      </c>
      <c r="F83" t="s">
        <v>126</v>
      </c>
      <c r="G83" t="str">
        <f>VLOOKUP(Table1[[#This Row],[Winner]],[1]Ranking!D:E,2,FALSE)</f>
        <v>BE</v>
      </c>
      <c r="H83" s="9">
        <v>101</v>
      </c>
      <c r="I83" s="9">
        <v>15</v>
      </c>
      <c r="J83" t="s">
        <v>170</v>
      </c>
      <c r="K83" t="str">
        <f>VLOOKUP(Table1[[#This Row],[Loser]],[1]Ranking!D:E,2,FALSE)</f>
        <v>Ivy</v>
      </c>
      <c r="L83" s="9">
        <v>52</v>
      </c>
      <c r="N83" s="9">
        <f>Table1[[#This Row],[Winning Score]]-Table1[[#This Row],[Losing Score]]</f>
        <v>49</v>
      </c>
      <c r="O83" s="9">
        <f>Table1[[#This Row],[Losing Seed]]-Table1[[#This Row],[Winning Seed]]</f>
        <v>13</v>
      </c>
      <c r="P83" s="9" t="str">
        <f>IF(Table1[[#This Row],[SeD]]&lt;-2,Table1[[#This Row],[Winning Seed]]&amp; " over " &amp;Table1[[#This Row],[Losing Seed]],"")</f>
        <v/>
      </c>
      <c r="Q83">
        <f>VLOOKUP(Table1[[#This Row],[Losing Seed]],'[1]Seed History'!$N$4:$O$19,2)</f>
        <v>6.4285714285714279E-2</v>
      </c>
      <c r="R83" s="9">
        <f>IF(Table1[[#This Row],[Round]]="PI",0,Table1[[#This Row],[Round]]-1)</f>
        <v>0</v>
      </c>
      <c r="S83">
        <f>Table1[[#This Row],[LAW]]-Table1[[#This Row],[LEW]]</f>
        <v>-6.4285714285714279E-2</v>
      </c>
      <c r="V83">
        <f>COUNTIF([1]PASE!B:B,Table1[[#This Row],[Loser]])</f>
        <v>1</v>
      </c>
    </row>
    <row r="84" spans="1:22" x14ac:dyDescent="0.25">
      <c r="A84" s="7">
        <v>31485</v>
      </c>
      <c r="B84" s="8">
        <v>1986</v>
      </c>
      <c r="C84" s="9">
        <v>1</v>
      </c>
      <c r="D84" t="s">
        <v>84</v>
      </c>
      <c r="E84" s="9">
        <v>6</v>
      </c>
      <c r="F84" t="s">
        <v>171</v>
      </c>
      <c r="G84" t="str">
        <f>VLOOKUP(Table1[[#This Row],[Winner]],[1]Ranking!D:E,2,FALSE)</f>
        <v>A10</v>
      </c>
      <c r="H84" s="9">
        <v>60</v>
      </c>
      <c r="I84" s="9">
        <v>11</v>
      </c>
      <c r="J84" t="s">
        <v>172</v>
      </c>
      <c r="K84" t="str">
        <f>VLOOKUP(Table1[[#This Row],[Loser]],[1]Ranking!D:E,2,FALSE)</f>
        <v>A10</v>
      </c>
      <c r="L84" s="9">
        <v>59</v>
      </c>
      <c r="N84" s="9">
        <f>Table1[[#This Row],[Winning Score]]-Table1[[#This Row],[Losing Score]]</f>
        <v>1</v>
      </c>
      <c r="O84" s="9">
        <f>Table1[[#This Row],[Losing Seed]]-Table1[[#This Row],[Winning Seed]]</f>
        <v>5</v>
      </c>
      <c r="P84" s="9" t="str">
        <f>IF(Table1[[#This Row],[SeD]]&lt;-2,Table1[[#This Row],[Winning Seed]]&amp; " over " &amp;Table1[[#This Row],[Losing Seed]],"")</f>
        <v/>
      </c>
      <c r="Q84">
        <f>VLOOKUP(Table1[[#This Row],[Losing Seed]],'[1]Seed History'!$N$4:$O$19,2)</f>
        <v>0.61428571428571432</v>
      </c>
      <c r="R84" s="9">
        <f>IF(Table1[[#This Row],[Round]]="PI",0,Table1[[#This Row],[Round]]-1)</f>
        <v>0</v>
      </c>
      <c r="S84">
        <f>Table1[[#This Row],[LAW]]-Table1[[#This Row],[LEW]]</f>
        <v>-0.61428571428571432</v>
      </c>
      <c r="V84">
        <f>COUNTIF([1]PASE!B:B,Table1[[#This Row],[Loser]])</f>
        <v>1</v>
      </c>
    </row>
    <row r="85" spans="1:22" x14ac:dyDescent="0.25">
      <c r="A85" s="7">
        <v>31485</v>
      </c>
      <c r="B85" s="8">
        <v>1986</v>
      </c>
      <c r="C85" s="9">
        <v>1</v>
      </c>
      <c r="D85" t="s">
        <v>84</v>
      </c>
      <c r="E85" s="9">
        <v>7</v>
      </c>
      <c r="F85" t="s">
        <v>147</v>
      </c>
      <c r="G85" t="str">
        <f>VLOOKUP(Table1[[#This Row],[Winner]],[1]Ranking!D:E,2,FALSE)</f>
        <v>Pat</v>
      </c>
      <c r="H85" s="9">
        <v>87</v>
      </c>
      <c r="I85" s="9">
        <v>10</v>
      </c>
      <c r="J85" t="s">
        <v>152</v>
      </c>
      <c r="K85" t="str">
        <f>VLOOKUP(Table1[[#This Row],[Loser]],[1]Ranking!D:E,2,FALSE)</f>
        <v>WAC</v>
      </c>
      <c r="L85" s="9">
        <v>68</v>
      </c>
      <c r="N85" s="9">
        <f>Table1[[#This Row],[Winning Score]]-Table1[[#This Row],[Losing Score]]</f>
        <v>19</v>
      </c>
      <c r="O85" s="9">
        <f>Table1[[#This Row],[Losing Seed]]-Table1[[#This Row],[Winning Seed]]</f>
        <v>3</v>
      </c>
      <c r="P85" s="9" t="str">
        <f>IF(Table1[[#This Row],[SeD]]&lt;-2,Table1[[#This Row],[Winning Seed]]&amp; " over " &amp;Table1[[#This Row],[Losing Seed]],"")</f>
        <v/>
      </c>
      <c r="Q85">
        <f>VLOOKUP(Table1[[#This Row],[Losing Seed]],'[1]Seed History'!$N$4:$O$19,2)</f>
        <v>0.62142857142857144</v>
      </c>
      <c r="R85" s="9">
        <f>IF(Table1[[#This Row],[Round]]="PI",0,Table1[[#This Row],[Round]]-1)</f>
        <v>0</v>
      </c>
      <c r="S85">
        <f>Table1[[#This Row],[LAW]]-Table1[[#This Row],[LEW]]</f>
        <v>-0.62142857142857144</v>
      </c>
      <c r="V85">
        <f>COUNTIF([1]PASE!B:B,Table1[[#This Row],[Loser]])</f>
        <v>1</v>
      </c>
    </row>
    <row r="86" spans="1:22" x14ac:dyDescent="0.25">
      <c r="A86" s="7">
        <v>31485</v>
      </c>
      <c r="B86" s="8">
        <v>1986</v>
      </c>
      <c r="C86" s="9">
        <v>1</v>
      </c>
      <c r="D86" t="s">
        <v>93</v>
      </c>
      <c r="E86" s="9">
        <v>2</v>
      </c>
      <c r="F86" t="s">
        <v>134</v>
      </c>
      <c r="G86" t="str">
        <f>VLOOKUP(Table1[[#This Row],[Winner]],[1]Ranking!D:E,2,FALSE)</f>
        <v>B10</v>
      </c>
      <c r="H86" s="9">
        <v>70</v>
      </c>
      <c r="I86" s="9">
        <v>15</v>
      </c>
      <c r="J86" t="s">
        <v>173</v>
      </c>
      <c r="K86" t="str">
        <f>VLOOKUP(Table1[[#This Row],[Loser]],[1]Ranking!D:E,2,FALSE)</f>
        <v>MAC</v>
      </c>
      <c r="L86" s="9">
        <v>64</v>
      </c>
      <c r="N86" s="9">
        <f>Table1[[#This Row],[Winning Score]]-Table1[[#This Row],[Losing Score]]</f>
        <v>6</v>
      </c>
      <c r="O86" s="9">
        <f>Table1[[#This Row],[Losing Seed]]-Table1[[#This Row],[Winning Seed]]</f>
        <v>13</v>
      </c>
      <c r="P86" s="9" t="str">
        <f>IF(Table1[[#This Row],[SeD]]&lt;-2,Table1[[#This Row],[Winning Seed]]&amp; " over " &amp;Table1[[#This Row],[Losing Seed]],"")</f>
        <v/>
      </c>
      <c r="Q86">
        <f>VLOOKUP(Table1[[#This Row],[Losing Seed]],'[1]Seed History'!$N$4:$O$19,2)</f>
        <v>6.4285714285714279E-2</v>
      </c>
      <c r="R86" s="9">
        <f>IF(Table1[[#This Row],[Round]]="PI",0,Table1[[#This Row],[Round]]-1)</f>
        <v>0</v>
      </c>
      <c r="S86">
        <f>Table1[[#This Row],[LAW]]-Table1[[#This Row],[LEW]]</f>
        <v>-6.4285714285714279E-2</v>
      </c>
      <c r="V86">
        <f>COUNTIF([1]PASE!B:B,Table1[[#This Row],[Loser]])</f>
        <v>1</v>
      </c>
    </row>
    <row r="87" spans="1:22" x14ac:dyDescent="0.25">
      <c r="A87" s="7">
        <v>31485</v>
      </c>
      <c r="B87" s="8">
        <v>1986</v>
      </c>
      <c r="C87" s="9">
        <v>1</v>
      </c>
      <c r="D87" t="s">
        <v>93</v>
      </c>
      <c r="E87" s="9">
        <v>6</v>
      </c>
      <c r="F87" t="s">
        <v>143</v>
      </c>
      <c r="G87" t="str">
        <f>VLOOKUP(Table1[[#This Row],[Winner]],[1]Ranking!D:E,2,FALSE)</f>
        <v>ACC</v>
      </c>
      <c r="H87" s="9">
        <v>66</v>
      </c>
      <c r="I87" s="9">
        <v>11</v>
      </c>
      <c r="J87" t="s">
        <v>119</v>
      </c>
      <c r="K87" t="str">
        <f>VLOOKUP(Table1[[#This Row],[Loser]],[1]Ranking!D:E,2,FALSE)</f>
        <v>B10</v>
      </c>
      <c r="L87" s="9">
        <v>64</v>
      </c>
      <c r="N87" s="9">
        <f>Table1[[#This Row],[Winning Score]]-Table1[[#This Row],[Losing Score]]</f>
        <v>2</v>
      </c>
      <c r="O87" s="9">
        <f>Table1[[#This Row],[Losing Seed]]-Table1[[#This Row],[Winning Seed]]</f>
        <v>5</v>
      </c>
      <c r="P87" s="9" t="str">
        <f>IF(Table1[[#This Row],[SeD]]&lt;-2,Table1[[#This Row],[Winning Seed]]&amp; " over " &amp;Table1[[#This Row],[Losing Seed]],"")</f>
        <v/>
      </c>
      <c r="Q87">
        <f>VLOOKUP(Table1[[#This Row],[Losing Seed]],'[1]Seed History'!$N$4:$O$19,2)</f>
        <v>0.61428571428571432</v>
      </c>
      <c r="R87" s="9">
        <f>IF(Table1[[#This Row],[Round]]="PI",0,Table1[[#This Row],[Round]]-1)</f>
        <v>0</v>
      </c>
      <c r="S87">
        <f>Table1[[#This Row],[LAW]]-Table1[[#This Row],[LEW]]</f>
        <v>-0.61428571428571432</v>
      </c>
      <c r="V87">
        <f>COUNTIF([1]PASE!B:B,Table1[[#This Row],[Loser]])</f>
        <v>1</v>
      </c>
    </row>
    <row r="88" spans="1:22" x14ac:dyDescent="0.25">
      <c r="A88" s="7">
        <v>31485</v>
      </c>
      <c r="B88" s="8">
        <v>1986</v>
      </c>
      <c r="C88" s="9">
        <v>1</v>
      </c>
      <c r="D88" t="s">
        <v>93</v>
      </c>
      <c r="E88" s="9">
        <v>7</v>
      </c>
      <c r="F88" t="s">
        <v>97</v>
      </c>
      <c r="G88" t="str">
        <f>VLOOKUP(Table1[[#This Row],[Winner]],[1]Ranking!D:E,2,FALSE)</f>
        <v>B12</v>
      </c>
      <c r="H88" s="9">
        <v>81</v>
      </c>
      <c r="I88" s="9">
        <v>10</v>
      </c>
      <c r="J88" t="s">
        <v>137</v>
      </c>
      <c r="K88" t="str">
        <f>VLOOKUP(Table1[[#This Row],[Loser]],[1]Ranking!D:E,2,FALSE)</f>
        <v>MAC</v>
      </c>
      <c r="L88" s="9">
        <v>79</v>
      </c>
      <c r="M88" s="9" t="s">
        <v>138</v>
      </c>
      <c r="N88" s="9">
        <f>Table1[[#This Row],[Winning Score]]-Table1[[#This Row],[Losing Score]]</f>
        <v>2</v>
      </c>
      <c r="O88" s="9">
        <f>Table1[[#This Row],[Losing Seed]]-Table1[[#This Row],[Winning Seed]]</f>
        <v>3</v>
      </c>
      <c r="P88" s="9" t="str">
        <f>IF(Table1[[#This Row],[SeD]]&lt;-2,Table1[[#This Row],[Winning Seed]]&amp; " over " &amp;Table1[[#This Row],[Losing Seed]],"")</f>
        <v/>
      </c>
      <c r="Q88">
        <f>VLOOKUP(Table1[[#This Row],[Losing Seed]],'[1]Seed History'!$N$4:$O$19,2)</f>
        <v>0.62142857142857144</v>
      </c>
      <c r="R88" s="9">
        <f>IF(Table1[[#This Row],[Round]]="PI",0,Table1[[#This Row],[Round]]-1)</f>
        <v>0</v>
      </c>
      <c r="S88">
        <f>Table1[[#This Row],[LAW]]-Table1[[#This Row],[LEW]]</f>
        <v>-0.62142857142857144</v>
      </c>
      <c r="V88">
        <f>COUNTIF([1]PASE!B:B,Table1[[#This Row],[Loser]])</f>
        <v>1</v>
      </c>
    </row>
    <row r="89" spans="1:22" x14ac:dyDescent="0.25">
      <c r="A89" s="7">
        <v>31485</v>
      </c>
      <c r="B89" s="8">
        <v>1986</v>
      </c>
      <c r="C89" s="9">
        <v>1</v>
      </c>
      <c r="D89" t="s">
        <v>100</v>
      </c>
      <c r="E89" s="9">
        <v>1</v>
      </c>
      <c r="F89" t="s">
        <v>112</v>
      </c>
      <c r="G89" t="str">
        <f>VLOOKUP(Table1[[#This Row],[Winner]],[1]Ranking!D:E,2,FALSE)</f>
        <v>SEC</v>
      </c>
      <c r="H89" s="9">
        <v>75</v>
      </c>
      <c r="I89" s="9">
        <v>16</v>
      </c>
      <c r="J89" t="s">
        <v>174</v>
      </c>
      <c r="K89" t="str">
        <f>VLOOKUP(Table1[[#This Row],[Loser]],[1]Ranking!D:E,2,FALSE)</f>
        <v>SC</v>
      </c>
      <c r="L89" s="9">
        <v>55</v>
      </c>
      <c r="N89" s="9">
        <f>Table1[[#This Row],[Winning Score]]-Table1[[#This Row],[Losing Score]]</f>
        <v>20</v>
      </c>
      <c r="O89" s="9">
        <f>Table1[[#This Row],[Losing Seed]]-Table1[[#This Row],[Winning Seed]]</f>
        <v>15</v>
      </c>
      <c r="P89" s="9" t="str">
        <f>IF(Table1[[#This Row],[SeD]]&lt;-2,Table1[[#This Row],[Winning Seed]]&amp; " over " &amp;Table1[[#This Row],[Losing Seed]],"")</f>
        <v/>
      </c>
      <c r="Q89">
        <f>VLOOKUP(Table1[[#This Row],[Losing Seed]],'[1]Seed History'!$N$4:$O$19,2)</f>
        <v>7.1428571428571426E-3</v>
      </c>
      <c r="R89" s="9">
        <f>IF(Table1[[#This Row],[Round]]="PI",0,Table1[[#This Row],[Round]]-1)</f>
        <v>0</v>
      </c>
      <c r="S89">
        <f>Table1[[#This Row],[LAW]]-Table1[[#This Row],[LEW]]</f>
        <v>-7.1428571428571426E-3</v>
      </c>
      <c r="V89">
        <f>COUNTIF([1]PASE!B:B,Table1[[#This Row],[Loser]])</f>
        <v>1</v>
      </c>
    </row>
    <row r="90" spans="1:22" x14ac:dyDescent="0.25">
      <c r="A90" s="7">
        <v>31485</v>
      </c>
      <c r="B90" s="8">
        <v>1986</v>
      </c>
      <c r="C90" s="9">
        <v>1</v>
      </c>
      <c r="D90" t="s">
        <v>100</v>
      </c>
      <c r="E90" s="9">
        <v>4</v>
      </c>
      <c r="F90" t="s">
        <v>122</v>
      </c>
      <c r="G90" t="str">
        <f>VLOOKUP(Table1[[#This Row],[Winner]],[1]Ranking!D:E,2,FALSE)</f>
        <v>B10</v>
      </c>
      <c r="H90" s="9">
        <v>75</v>
      </c>
      <c r="I90" s="9">
        <v>13</v>
      </c>
      <c r="J90" t="s">
        <v>175</v>
      </c>
      <c r="K90" t="str">
        <f>VLOOKUP(Table1[[#This Row],[Loser]],[1]Ranking!D:E,2,FALSE)</f>
        <v>MAAC</v>
      </c>
      <c r="L90" s="9">
        <v>51</v>
      </c>
      <c r="N90" s="9">
        <f>Table1[[#This Row],[Winning Score]]-Table1[[#This Row],[Losing Score]]</f>
        <v>24</v>
      </c>
      <c r="O90" s="9">
        <f>Table1[[#This Row],[Losing Seed]]-Table1[[#This Row],[Winning Seed]]</f>
        <v>9</v>
      </c>
      <c r="P90" s="9" t="str">
        <f>IF(Table1[[#This Row],[SeD]]&lt;-2,Table1[[#This Row],[Winning Seed]]&amp; " over " &amp;Table1[[#This Row],[Losing Seed]],"")</f>
        <v/>
      </c>
      <c r="Q90">
        <f>VLOOKUP(Table1[[#This Row],[Losing Seed]],'[1]Seed History'!$N$4:$O$19,2)</f>
        <v>0.25</v>
      </c>
      <c r="R90" s="9">
        <f>IF(Table1[[#This Row],[Round]]="PI",0,Table1[[#This Row],[Round]]-1)</f>
        <v>0</v>
      </c>
      <c r="S90">
        <f>Table1[[#This Row],[LAW]]-Table1[[#This Row],[LEW]]</f>
        <v>-0.25</v>
      </c>
      <c r="V90">
        <f>COUNTIF([1]PASE!B:B,Table1[[#This Row],[Loser]])</f>
        <v>1</v>
      </c>
    </row>
    <row r="91" spans="1:22" x14ac:dyDescent="0.25">
      <c r="A91" s="7">
        <v>31485</v>
      </c>
      <c r="B91" s="8">
        <v>1986</v>
      </c>
      <c r="C91" s="9">
        <v>1</v>
      </c>
      <c r="D91" t="s">
        <v>100</v>
      </c>
      <c r="E91" s="9">
        <v>5</v>
      </c>
      <c r="F91" t="s">
        <v>145</v>
      </c>
      <c r="G91" t="str">
        <f>VLOOKUP(Table1[[#This Row],[Winner]],[1]Ranking!D:E,2,FALSE)</f>
        <v>SEC</v>
      </c>
      <c r="H91" s="9">
        <v>97</v>
      </c>
      <c r="I91" s="9">
        <v>12</v>
      </c>
      <c r="J91" t="s">
        <v>176</v>
      </c>
      <c r="K91" t="str">
        <f>VLOOKUP(Table1[[#This Row],[Loser]],[1]Ranking!D:E,2,FALSE)</f>
        <v>A10</v>
      </c>
      <c r="L91" s="9">
        <v>80</v>
      </c>
      <c r="N91" s="9">
        <f>Table1[[#This Row],[Winning Score]]-Table1[[#This Row],[Losing Score]]</f>
        <v>17</v>
      </c>
      <c r="O91" s="9">
        <f>Table1[[#This Row],[Losing Seed]]-Table1[[#This Row],[Winning Seed]]</f>
        <v>7</v>
      </c>
      <c r="P91" s="9" t="str">
        <f>IF(Table1[[#This Row],[SeD]]&lt;-2,Table1[[#This Row],[Winning Seed]]&amp; " over " &amp;Table1[[#This Row],[Losing Seed]],"")</f>
        <v/>
      </c>
      <c r="Q91">
        <f>VLOOKUP(Table1[[#This Row],[Losing Seed]],'[1]Seed History'!$N$4:$O$19,2)</f>
        <v>0.51428571428571423</v>
      </c>
      <c r="R91" s="9">
        <f>IF(Table1[[#This Row],[Round]]="PI",0,Table1[[#This Row],[Round]]-1)</f>
        <v>0</v>
      </c>
      <c r="S91">
        <f>Table1[[#This Row],[LAW]]-Table1[[#This Row],[LEW]]</f>
        <v>-0.51428571428571423</v>
      </c>
      <c r="V91">
        <f>COUNTIF([1]PASE!B:B,Table1[[#This Row],[Loser]])</f>
        <v>1</v>
      </c>
    </row>
    <row r="92" spans="1:22" x14ac:dyDescent="0.25">
      <c r="A92" s="7">
        <v>31485</v>
      </c>
      <c r="B92" s="8">
        <v>1986</v>
      </c>
      <c r="C92" s="9">
        <v>1</v>
      </c>
      <c r="D92" t="s">
        <v>100</v>
      </c>
      <c r="E92" s="9">
        <v>8</v>
      </c>
      <c r="F92" t="s">
        <v>177</v>
      </c>
      <c r="G92" t="str">
        <f>VLOOKUP(Table1[[#This Row],[Winner]],[1]Ranking!D:E,2,FALSE)</f>
        <v>SB</v>
      </c>
      <c r="H92" s="9">
        <v>67</v>
      </c>
      <c r="I92" s="9">
        <v>9</v>
      </c>
      <c r="J92" t="s">
        <v>178</v>
      </c>
      <c r="K92" t="str">
        <f>VLOOKUP(Table1[[#This Row],[Loser]],[1]Ranking!D:E,2,FALSE)</f>
        <v>B12</v>
      </c>
      <c r="L92" s="9">
        <v>59</v>
      </c>
      <c r="N92" s="9">
        <f>Table1[[#This Row],[Winning Score]]-Table1[[#This Row],[Losing Score]]</f>
        <v>8</v>
      </c>
      <c r="O92" s="9">
        <f>Table1[[#This Row],[Losing Seed]]-Table1[[#This Row],[Winning Seed]]</f>
        <v>1</v>
      </c>
      <c r="P92" s="9" t="str">
        <f>IF(Table1[[#This Row],[SeD]]&lt;-2,Table1[[#This Row],[Winning Seed]]&amp; " over " &amp;Table1[[#This Row],[Losing Seed]],"")</f>
        <v/>
      </c>
      <c r="Q92">
        <f>VLOOKUP(Table1[[#This Row],[Losing Seed]],'[1]Seed History'!$N$4:$O$19,2)</f>
        <v>0.6</v>
      </c>
      <c r="R92" s="9">
        <f>IF(Table1[[#This Row],[Round]]="PI",0,Table1[[#This Row],[Round]]-1)</f>
        <v>0</v>
      </c>
      <c r="S92">
        <f>Table1[[#This Row],[LAW]]-Table1[[#This Row],[LEW]]</f>
        <v>-0.6</v>
      </c>
      <c r="V92">
        <f>COUNTIF([1]PASE!B:B,Table1[[#This Row],[Loser]])</f>
        <v>1</v>
      </c>
    </row>
    <row r="93" spans="1:22" x14ac:dyDescent="0.25">
      <c r="A93" s="7">
        <v>31485</v>
      </c>
      <c r="B93" s="8">
        <v>1986</v>
      </c>
      <c r="C93" s="9">
        <v>1</v>
      </c>
      <c r="D93" t="s">
        <v>107</v>
      </c>
      <c r="E93" s="9">
        <v>1</v>
      </c>
      <c r="F93" t="s">
        <v>108</v>
      </c>
      <c r="G93" t="str">
        <f>VLOOKUP(Table1[[#This Row],[Winner]],[1]Ranking!D:E,2,FALSE)</f>
        <v>BE</v>
      </c>
      <c r="H93" s="9">
        <v>83</v>
      </c>
      <c r="I93" s="9">
        <v>16</v>
      </c>
      <c r="J93" t="s">
        <v>179</v>
      </c>
      <c r="K93" t="str">
        <f>VLOOKUP(Table1[[#This Row],[Loser]],[1]Ranking!D:E,2,FALSE)</f>
        <v>BSky</v>
      </c>
      <c r="L93" s="9">
        <v>74</v>
      </c>
      <c r="N93" s="9">
        <f>Table1[[#This Row],[Winning Score]]-Table1[[#This Row],[Losing Score]]</f>
        <v>9</v>
      </c>
      <c r="O93" s="9">
        <f>Table1[[#This Row],[Losing Seed]]-Table1[[#This Row],[Winning Seed]]</f>
        <v>15</v>
      </c>
      <c r="P93" s="9" t="str">
        <f>IF(Table1[[#This Row],[SeD]]&lt;-2,Table1[[#This Row],[Winning Seed]]&amp; " over " &amp;Table1[[#This Row],[Losing Seed]],"")</f>
        <v/>
      </c>
      <c r="Q93">
        <f>VLOOKUP(Table1[[#This Row],[Losing Seed]],'[1]Seed History'!$N$4:$O$19,2)</f>
        <v>7.1428571428571426E-3</v>
      </c>
      <c r="R93" s="9">
        <f>IF(Table1[[#This Row],[Round]]="PI",0,Table1[[#This Row],[Round]]-1)</f>
        <v>0</v>
      </c>
      <c r="S93">
        <f>Table1[[#This Row],[LAW]]-Table1[[#This Row],[LEW]]</f>
        <v>-7.1428571428571426E-3</v>
      </c>
      <c r="V93">
        <f>COUNTIF([1]PASE!B:B,Table1[[#This Row],[Loser]])</f>
        <v>1</v>
      </c>
    </row>
    <row r="94" spans="1:22" x14ac:dyDescent="0.25">
      <c r="A94" s="7">
        <v>31485</v>
      </c>
      <c r="B94" s="8">
        <v>1986</v>
      </c>
      <c r="C94" s="9">
        <v>1</v>
      </c>
      <c r="D94" t="s">
        <v>107</v>
      </c>
      <c r="E94" s="9">
        <v>4</v>
      </c>
      <c r="F94" t="s">
        <v>110</v>
      </c>
      <c r="G94" t="str">
        <f>VLOOKUP(Table1[[#This Row],[Winner]],[1]Ranking!D:E,2,FALSE)</f>
        <v>MWC</v>
      </c>
      <c r="H94" s="9">
        <v>74</v>
      </c>
      <c r="I94" s="9">
        <v>13</v>
      </c>
      <c r="J94" t="s">
        <v>180</v>
      </c>
      <c r="K94" t="str">
        <f>VLOOKUP(Table1[[#This Row],[Loser]],[1]Ranking!D:E,2,FALSE)</f>
        <v>Slnd</v>
      </c>
      <c r="L94" s="9">
        <v>51</v>
      </c>
      <c r="N94" s="9">
        <f>Table1[[#This Row],[Winning Score]]-Table1[[#This Row],[Losing Score]]</f>
        <v>23</v>
      </c>
      <c r="O94" s="9">
        <f>Table1[[#This Row],[Losing Seed]]-Table1[[#This Row],[Winning Seed]]</f>
        <v>9</v>
      </c>
      <c r="P94" s="9" t="str">
        <f>IF(Table1[[#This Row],[SeD]]&lt;-2,Table1[[#This Row],[Winning Seed]]&amp; " over " &amp;Table1[[#This Row],[Losing Seed]],"")</f>
        <v/>
      </c>
      <c r="Q94">
        <f>VLOOKUP(Table1[[#This Row],[Losing Seed]],'[1]Seed History'!$N$4:$O$19,2)</f>
        <v>0.25</v>
      </c>
      <c r="R94" s="9">
        <f>IF(Table1[[#This Row],[Round]]="PI",0,Table1[[#This Row],[Round]]-1)</f>
        <v>0</v>
      </c>
      <c r="S94">
        <f>Table1[[#This Row],[LAW]]-Table1[[#This Row],[LEW]]</f>
        <v>-0.25</v>
      </c>
      <c r="V94">
        <f>COUNTIF([1]PASE!B:B,Table1[[#This Row],[Loser]])</f>
        <v>1</v>
      </c>
    </row>
    <row r="95" spans="1:22" x14ac:dyDescent="0.25">
      <c r="A95" s="7">
        <v>31485</v>
      </c>
      <c r="B95" s="8">
        <v>1986</v>
      </c>
      <c r="C95" s="9">
        <v>1</v>
      </c>
      <c r="D95" t="s">
        <v>107</v>
      </c>
      <c r="E95" s="9">
        <v>5</v>
      </c>
      <c r="F95" t="s">
        <v>136</v>
      </c>
      <c r="G95" t="str">
        <f>VLOOKUP(Table1[[#This Row],[Winner]],[1]Ranking!D:E,2,FALSE)</f>
        <v>ACC</v>
      </c>
      <c r="H95" s="9">
        <v>69</v>
      </c>
      <c r="I95" s="9">
        <v>12</v>
      </c>
      <c r="J95" t="s">
        <v>131</v>
      </c>
      <c r="K95" t="str">
        <f>VLOOKUP(Table1[[#This Row],[Loser]],[1]Ranking!D:E,2,FALSE)</f>
        <v>WCC</v>
      </c>
      <c r="L95" s="9">
        <v>64</v>
      </c>
      <c r="N95" s="9">
        <f>Table1[[#This Row],[Winning Score]]-Table1[[#This Row],[Losing Score]]</f>
        <v>5</v>
      </c>
      <c r="O95" s="9">
        <f>Table1[[#This Row],[Losing Seed]]-Table1[[#This Row],[Winning Seed]]</f>
        <v>7</v>
      </c>
      <c r="P95" s="9" t="str">
        <f>IF(Table1[[#This Row],[SeD]]&lt;-2,Table1[[#This Row],[Winning Seed]]&amp; " over " &amp;Table1[[#This Row],[Losing Seed]],"")</f>
        <v/>
      </c>
      <c r="Q95">
        <f>VLOOKUP(Table1[[#This Row],[Losing Seed]],'[1]Seed History'!$N$4:$O$19,2)</f>
        <v>0.51428571428571423</v>
      </c>
      <c r="R95" s="9">
        <f>IF(Table1[[#This Row],[Round]]="PI",0,Table1[[#This Row],[Round]]-1)</f>
        <v>0</v>
      </c>
      <c r="S95">
        <f>Table1[[#This Row],[LAW]]-Table1[[#This Row],[LEW]]</f>
        <v>-0.51428571428571423</v>
      </c>
      <c r="V95">
        <f>COUNTIF([1]PASE!B:B,Table1[[#This Row],[Loser]])</f>
        <v>1</v>
      </c>
    </row>
    <row r="96" spans="1:22" x14ac:dyDescent="0.25">
      <c r="A96" s="7">
        <v>31485</v>
      </c>
      <c r="B96" s="8">
        <v>1986</v>
      </c>
      <c r="C96" s="9">
        <v>1</v>
      </c>
      <c r="D96" t="s">
        <v>107</v>
      </c>
      <c r="E96" s="9">
        <v>8</v>
      </c>
      <c r="F96" t="s">
        <v>114</v>
      </c>
      <c r="G96" t="str">
        <f>VLOOKUP(Table1[[#This Row],[Winner]],[1]Ranking!D:E,2,FALSE)</f>
        <v>SEC</v>
      </c>
      <c r="H96" s="9">
        <v>73</v>
      </c>
      <c r="I96" s="9">
        <v>9</v>
      </c>
      <c r="J96" t="s">
        <v>146</v>
      </c>
      <c r="K96" t="str">
        <f>VLOOKUP(Table1[[#This Row],[Loser]],[1]Ranking!D:E,2,FALSE)</f>
        <v>P10</v>
      </c>
      <c r="L96" s="9">
        <v>63</v>
      </c>
      <c r="N96" s="9">
        <f>Table1[[#This Row],[Winning Score]]-Table1[[#This Row],[Losing Score]]</f>
        <v>10</v>
      </c>
      <c r="O96" s="9">
        <f>Table1[[#This Row],[Losing Seed]]-Table1[[#This Row],[Winning Seed]]</f>
        <v>1</v>
      </c>
      <c r="P96" s="9" t="str">
        <f>IF(Table1[[#This Row],[SeD]]&lt;-2,Table1[[#This Row],[Winning Seed]]&amp; " over " &amp;Table1[[#This Row],[Losing Seed]],"")</f>
        <v/>
      </c>
      <c r="Q96">
        <f>VLOOKUP(Table1[[#This Row],[Losing Seed]],'[1]Seed History'!$N$4:$O$19,2)</f>
        <v>0.6</v>
      </c>
      <c r="R96" s="9">
        <f>IF(Table1[[#This Row],[Round]]="PI",0,Table1[[#This Row],[Round]]-1)</f>
        <v>0</v>
      </c>
      <c r="S96">
        <f>Table1[[#This Row],[LAW]]-Table1[[#This Row],[LEW]]</f>
        <v>-0.6</v>
      </c>
      <c r="V96">
        <f>COUNTIF([1]PASE!B:B,Table1[[#This Row],[Loser]])</f>
        <v>1</v>
      </c>
    </row>
    <row r="97" spans="1:22" x14ac:dyDescent="0.25">
      <c r="A97" s="7">
        <v>31486</v>
      </c>
      <c r="B97" s="8">
        <v>1986</v>
      </c>
      <c r="C97" s="9">
        <v>2</v>
      </c>
      <c r="D97" t="s">
        <v>84</v>
      </c>
      <c r="E97" s="9">
        <v>1</v>
      </c>
      <c r="F97" t="s">
        <v>130</v>
      </c>
      <c r="G97" t="str">
        <f>VLOOKUP(Table1[[#This Row],[Winner]],[1]Ranking!D:E,2,FALSE)</f>
        <v>ACC</v>
      </c>
      <c r="H97" s="9">
        <v>89</v>
      </c>
      <c r="I97" s="9">
        <v>8</v>
      </c>
      <c r="J97" t="s">
        <v>90</v>
      </c>
      <c r="K97" t="str">
        <f>VLOOKUP(Table1[[#This Row],[Loser]],[1]Ranking!D:E,2,FALSE)</f>
        <v>CAA</v>
      </c>
      <c r="L97" s="9">
        <v>61</v>
      </c>
      <c r="N97" s="9">
        <f>Table1[[#This Row],[Winning Score]]-Table1[[#This Row],[Losing Score]]</f>
        <v>28</v>
      </c>
      <c r="O97" s="9">
        <f>Table1[[#This Row],[Losing Seed]]-Table1[[#This Row],[Winning Seed]]</f>
        <v>7</v>
      </c>
      <c r="P97" s="9" t="str">
        <f>IF(Table1[[#This Row],[SeD]]&lt;-2,Table1[[#This Row],[Winning Seed]]&amp; " over " &amp;Table1[[#This Row],[Losing Seed]],"")</f>
        <v/>
      </c>
      <c r="Q97">
        <f>VLOOKUP(Table1[[#This Row],[Losing Seed]],'[1]Seed History'!$N$4:$O$19,2)</f>
        <v>0.7</v>
      </c>
      <c r="R97" s="9">
        <f>IF(Table1[[#This Row],[Round]]="PI",0,Table1[[#This Row],[Round]]-1)</f>
        <v>1</v>
      </c>
      <c r="S97">
        <f>Table1[[#This Row],[LAW]]-Table1[[#This Row],[LEW]]</f>
        <v>0.30000000000000004</v>
      </c>
      <c r="V97">
        <f>COUNTIF([1]PASE!B:B,Table1[[#This Row],[Loser]])</f>
        <v>1</v>
      </c>
    </row>
    <row r="98" spans="1:22" x14ac:dyDescent="0.25">
      <c r="A98" s="7">
        <v>31486</v>
      </c>
      <c r="B98" s="8">
        <v>1986</v>
      </c>
      <c r="C98" s="9">
        <v>2</v>
      </c>
      <c r="D98" t="s">
        <v>93</v>
      </c>
      <c r="E98" s="9">
        <v>1</v>
      </c>
      <c r="F98" t="s">
        <v>103</v>
      </c>
      <c r="G98" t="str">
        <f>VLOOKUP(Table1[[#This Row],[Winner]],[1]Ranking!D:E,2,FALSE)</f>
        <v>B12</v>
      </c>
      <c r="H98" s="9">
        <v>65</v>
      </c>
      <c r="I98" s="9">
        <v>9</v>
      </c>
      <c r="J98" t="s">
        <v>91</v>
      </c>
      <c r="K98" t="str">
        <f>VLOOKUP(Table1[[#This Row],[Loser]],[1]Ranking!D:E,2,FALSE)</f>
        <v>A10</v>
      </c>
      <c r="L98" s="9">
        <v>43</v>
      </c>
      <c r="N98" s="9">
        <f>Table1[[#This Row],[Winning Score]]-Table1[[#This Row],[Losing Score]]</f>
        <v>22</v>
      </c>
      <c r="O98" s="9">
        <f>Table1[[#This Row],[Losing Seed]]-Table1[[#This Row],[Winning Seed]]</f>
        <v>8</v>
      </c>
      <c r="P98" s="9" t="str">
        <f>IF(Table1[[#This Row],[SeD]]&lt;-2,Table1[[#This Row],[Winning Seed]]&amp; " over " &amp;Table1[[#This Row],[Losing Seed]],"")</f>
        <v/>
      </c>
      <c r="Q98">
        <f>VLOOKUP(Table1[[#This Row],[Losing Seed]],'[1]Seed History'!$N$4:$O$19,2)</f>
        <v>0.6</v>
      </c>
      <c r="R98" s="9">
        <f>IF(Table1[[#This Row],[Round]]="PI",0,Table1[[#This Row],[Round]]-1)</f>
        <v>1</v>
      </c>
      <c r="S98">
        <f>Table1[[#This Row],[LAW]]-Table1[[#This Row],[LEW]]</f>
        <v>0.4</v>
      </c>
      <c r="V98">
        <f>COUNTIF([1]PASE!B:B,Table1[[#This Row],[Loser]])</f>
        <v>1</v>
      </c>
    </row>
    <row r="99" spans="1:22" x14ac:dyDescent="0.25">
      <c r="A99" s="7">
        <v>31486</v>
      </c>
      <c r="B99" s="8">
        <v>1986</v>
      </c>
      <c r="C99" s="9">
        <v>2</v>
      </c>
      <c r="D99" t="s">
        <v>100</v>
      </c>
      <c r="E99" s="9">
        <v>2</v>
      </c>
      <c r="F99" t="s">
        <v>120</v>
      </c>
      <c r="G99" t="str">
        <f>VLOOKUP(Table1[[#This Row],[Winner]],[1]Ranking!D:E,2,FALSE)</f>
        <v>ACC</v>
      </c>
      <c r="H99" s="9">
        <v>66</v>
      </c>
      <c r="I99" s="9">
        <v>10</v>
      </c>
      <c r="J99" t="s">
        <v>139</v>
      </c>
      <c r="K99" t="str">
        <f>VLOOKUP(Table1[[#This Row],[Loser]],[1]Ranking!D:E,2,FALSE)</f>
        <v>BE</v>
      </c>
      <c r="L99" s="9">
        <v>61</v>
      </c>
      <c r="N99" s="9">
        <f>Table1[[#This Row],[Winning Score]]-Table1[[#This Row],[Losing Score]]</f>
        <v>5</v>
      </c>
      <c r="O99" s="9">
        <f>Table1[[#This Row],[Losing Seed]]-Table1[[#This Row],[Winning Seed]]</f>
        <v>8</v>
      </c>
      <c r="P99" s="9" t="str">
        <f>IF(Table1[[#This Row],[SeD]]&lt;-2,Table1[[#This Row],[Winning Seed]]&amp; " over " &amp;Table1[[#This Row],[Losing Seed]],"")</f>
        <v/>
      </c>
      <c r="Q99">
        <f>VLOOKUP(Table1[[#This Row],[Losing Seed]],'[1]Seed History'!$N$4:$O$19,2)</f>
        <v>0.62142857142857144</v>
      </c>
      <c r="R99" s="9">
        <f>IF(Table1[[#This Row],[Round]]="PI",0,Table1[[#This Row],[Round]]-1)</f>
        <v>1</v>
      </c>
      <c r="S99">
        <f>Table1[[#This Row],[LAW]]-Table1[[#This Row],[LEW]]</f>
        <v>0.37857142857142856</v>
      </c>
      <c r="V99">
        <f>COUNTIF([1]PASE!B:B,Table1[[#This Row],[Loser]])</f>
        <v>1</v>
      </c>
    </row>
    <row r="100" spans="1:22" x14ac:dyDescent="0.25">
      <c r="A100" s="7">
        <v>31486</v>
      </c>
      <c r="B100" s="8">
        <v>1986</v>
      </c>
      <c r="C100" s="9">
        <v>2</v>
      </c>
      <c r="D100" t="s">
        <v>107</v>
      </c>
      <c r="E100" s="9">
        <v>2</v>
      </c>
      <c r="F100" t="s">
        <v>159</v>
      </c>
      <c r="G100" t="str">
        <f>VLOOKUP(Table1[[#This Row],[Winner]],[1]Ranking!D:E,2,FALSE)</f>
        <v>CUSA</v>
      </c>
      <c r="H100" s="9">
        <v>82</v>
      </c>
      <c r="I100" s="9">
        <v>7</v>
      </c>
      <c r="J100" t="s">
        <v>163</v>
      </c>
      <c r="K100" t="str">
        <f>VLOOKUP(Table1[[#This Row],[Loser]],[1]Ranking!D:E,2,FALSE)</f>
        <v>MVC</v>
      </c>
      <c r="L100" s="9">
        <v>68</v>
      </c>
      <c r="N100" s="9">
        <f>Table1[[#This Row],[Winning Score]]-Table1[[#This Row],[Losing Score]]</f>
        <v>14</v>
      </c>
      <c r="O100" s="9">
        <f>Table1[[#This Row],[Losing Seed]]-Table1[[#This Row],[Winning Seed]]</f>
        <v>5</v>
      </c>
      <c r="P100" s="9" t="str">
        <f>IF(Table1[[#This Row],[SeD]]&lt;-2,Table1[[#This Row],[Winning Seed]]&amp; " over " &amp;Table1[[#This Row],[Losing Seed]],"")</f>
        <v/>
      </c>
      <c r="Q100">
        <f>VLOOKUP(Table1[[#This Row],[Losing Seed]],'[1]Seed History'!$N$4:$O$19,2)</f>
        <v>0.9</v>
      </c>
      <c r="R100" s="9">
        <f>IF(Table1[[#This Row],[Round]]="PI",0,Table1[[#This Row],[Round]]-1)</f>
        <v>1</v>
      </c>
      <c r="S100">
        <f>Table1[[#This Row],[LAW]]-Table1[[#This Row],[LEW]]</f>
        <v>9.9999999999999978E-2</v>
      </c>
      <c r="V100">
        <f>COUNTIF([1]PASE!B:B,Table1[[#This Row],[Loser]])</f>
        <v>1</v>
      </c>
    </row>
    <row r="101" spans="1:22" x14ac:dyDescent="0.25">
      <c r="A101" s="7">
        <v>31486</v>
      </c>
      <c r="B101" s="8">
        <v>1986</v>
      </c>
      <c r="C101" s="9">
        <v>2</v>
      </c>
      <c r="D101" t="s">
        <v>107</v>
      </c>
      <c r="E101" s="9">
        <v>3</v>
      </c>
      <c r="F101" t="s">
        <v>101</v>
      </c>
      <c r="G101" t="str">
        <f>VLOOKUP(Table1[[#This Row],[Winner]],[1]Ranking!D:E,2,FALSE)</f>
        <v>ACC</v>
      </c>
      <c r="H101" s="9">
        <v>77</v>
      </c>
      <c r="I101" s="9">
        <v>6</v>
      </c>
      <c r="J101" t="s">
        <v>132</v>
      </c>
      <c r="K101" t="str">
        <f>VLOOKUP(Table1[[#This Row],[Loser]],[1]Ranking!D:E,2,FALSE)</f>
        <v>CUSA</v>
      </c>
      <c r="L101" s="9">
        <v>59</v>
      </c>
      <c r="N101" s="9">
        <f>Table1[[#This Row],[Winning Score]]-Table1[[#This Row],[Losing Score]]</f>
        <v>18</v>
      </c>
      <c r="O101" s="9">
        <f>Table1[[#This Row],[Losing Seed]]-Table1[[#This Row],[Winning Seed]]</f>
        <v>3</v>
      </c>
      <c r="P101" s="9" t="str">
        <f>IF(Table1[[#This Row],[SeD]]&lt;-2,Table1[[#This Row],[Winning Seed]]&amp; " over " &amp;Table1[[#This Row],[Losing Seed]],"")</f>
        <v/>
      </c>
      <c r="Q101">
        <f>VLOOKUP(Table1[[#This Row],[Losing Seed]],'[1]Seed History'!$N$4:$O$19,2)</f>
        <v>1.0785714285714285</v>
      </c>
      <c r="R101" s="9">
        <f>IF(Table1[[#This Row],[Round]]="PI",0,Table1[[#This Row],[Round]]-1)</f>
        <v>1</v>
      </c>
      <c r="S101">
        <f>Table1[[#This Row],[LAW]]-Table1[[#This Row],[LEW]]</f>
        <v>-7.8571428571428514E-2</v>
      </c>
      <c r="V101">
        <f>COUNTIF([1]PASE!B:B,Table1[[#This Row],[Loser]])</f>
        <v>1</v>
      </c>
    </row>
    <row r="102" spans="1:22" x14ac:dyDescent="0.25">
      <c r="A102" s="7">
        <v>31486</v>
      </c>
      <c r="B102" s="8">
        <v>1986</v>
      </c>
      <c r="C102" s="9">
        <v>2</v>
      </c>
      <c r="D102" t="s">
        <v>84</v>
      </c>
      <c r="E102" s="9">
        <v>12</v>
      </c>
      <c r="F102" t="s">
        <v>127</v>
      </c>
      <c r="G102" t="str">
        <f>VLOOKUP(Table1[[#This Row],[Winner]],[1]Ranking!D:E,2,FALSE)</f>
        <v>CUSA</v>
      </c>
      <c r="H102" s="9">
        <v>74</v>
      </c>
      <c r="I102" s="9">
        <v>4</v>
      </c>
      <c r="J102" t="s">
        <v>94</v>
      </c>
      <c r="K102" t="str">
        <f>VLOOKUP(Table1[[#This Row],[Loser]],[1]Ranking!D:E,2,FALSE)</f>
        <v>B12</v>
      </c>
      <c r="L102" s="9">
        <v>69</v>
      </c>
      <c r="N102" s="9">
        <f>Table1[[#This Row],[Winning Score]]-Table1[[#This Row],[Losing Score]]</f>
        <v>5</v>
      </c>
      <c r="O102" s="9">
        <f>Table1[[#This Row],[Losing Seed]]-Table1[[#This Row],[Winning Seed]]</f>
        <v>-8</v>
      </c>
      <c r="P102" s="9" t="str">
        <f>IF(Table1[[#This Row],[SeD]]&lt;-2,Table1[[#This Row],[Winning Seed]]&amp; " over " &amp;Table1[[#This Row],[Losing Seed]],"")</f>
        <v>12 over 4</v>
      </c>
      <c r="Q102">
        <f>VLOOKUP(Table1[[#This Row],[Losing Seed]],'[1]Seed History'!$N$4:$O$19,2)</f>
        <v>1.5357142857142858</v>
      </c>
      <c r="R102" s="9">
        <f>IF(Table1[[#This Row],[Round]]="PI",0,Table1[[#This Row],[Round]]-1)</f>
        <v>1</v>
      </c>
      <c r="S102">
        <f>Table1[[#This Row],[LAW]]-Table1[[#This Row],[LEW]]</f>
        <v>-0.53571428571428581</v>
      </c>
      <c r="V102">
        <f>COUNTIF([1]PASE!B:B,Table1[[#This Row],[Loser]])</f>
        <v>1</v>
      </c>
    </row>
    <row r="103" spans="1:22" x14ac:dyDescent="0.25">
      <c r="A103" s="7">
        <v>31486</v>
      </c>
      <c r="B103" s="8">
        <v>1986</v>
      </c>
      <c r="C103" s="9">
        <v>2</v>
      </c>
      <c r="D103" t="s">
        <v>100</v>
      </c>
      <c r="E103" s="9">
        <v>11</v>
      </c>
      <c r="F103" t="s">
        <v>148</v>
      </c>
      <c r="G103" t="str">
        <f>VLOOKUP(Table1[[#This Row],[Winner]],[1]Ranking!D:E,2,FALSE)</f>
        <v>SEC</v>
      </c>
      <c r="H103" s="9">
        <v>83</v>
      </c>
      <c r="I103" s="9">
        <v>3</v>
      </c>
      <c r="J103" t="s">
        <v>128</v>
      </c>
      <c r="K103" t="str">
        <f>VLOOKUP(Table1[[#This Row],[Loser]],[1]Ranking!D:E,2,FALSE)</f>
        <v>CUSA</v>
      </c>
      <c r="L103" s="9">
        <v>81</v>
      </c>
      <c r="N103" s="9">
        <f>Table1[[#This Row],[Winning Score]]-Table1[[#This Row],[Losing Score]]</f>
        <v>2</v>
      </c>
      <c r="O103" s="9">
        <f>Table1[[#This Row],[Losing Seed]]-Table1[[#This Row],[Winning Seed]]</f>
        <v>-8</v>
      </c>
      <c r="P103" s="9" t="str">
        <f>IF(Table1[[#This Row],[SeD]]&lt;-2,Table1[[#This Row],[Winning Seed]]&amp; " over " &amp;Table1[[#This Row],[Losing Seed]],"")</f>
        <v>11 over 3</v>
      </c>
      <c r="Q103">
        <f>VLOOKUP(Table1[[#This Row],[Losing Seed]],'[1]Seed History'!$N$4:$O$19,2)</f>
        <v>1.8642857142857143</v>
      </c>
      <c r="R103" s="9">
        <f>IF(Table1[[#This Row],[Round]]="PI",0,Table1[[#This Row],[Round]]-1)</f>
        <v>1</v>
      </c>
      <c r="S103">
        <f>Table1[[#This Row],[LAW]]-Table1[[#This Row],[LEW]]</f>
        <v>-0.86428571428571432</v>
      </c>
      <c r="V103">
        <f>COUNTIF([1]PASE!B:B,Table1[[#This Row],[Loser]])</f>
        <v>1</v>
      </c>
    </row>
    <row r="104" spans="1:22" x14ac:dyDescent="0.25">
      <c r="A104" s="7">
        <v>31486</v>
      </c>
      <c r="B104" s="8">
        <v>1986</v>
      </c>
      <c r="C104" s="9">
        <v>2</v>
      </c>
      <c r="D104" t="s">
        <v>93</v>
      </c>
      <c r="E104" s="9">
        <v>5</v>
      </c>
      <c r="F104" t="s">
        <v>133</v>
      </c>
      <c r="G104" t="str">
        <f>VLOOKUP(Table1[[#This Row],[Winner]],[1]Ranking!D:E,2,FALSE)</f>
        <v>B10</v>
      </c>
      <c r="H104" s="9">
        <v>80</v>
      </c>
      <c r="I104" s="9">
        <v>4</v>
      </c>
      <c r="J104" t="s">
        <v>85</v>
      </c>
      <c r="K104" t="str">
        <f>VLOOKUP(Table1[[#This Row],[Loser]],[1]Ranking!D:E,2,FALSE)</f>
        <v>BE</v>
      </c>
      <c r="L104" s="9">
        <v>68</v>
      </c>
      <c r="N104" s="9">
        <f>Table1[[#This Row],[Winning Score]]-Table1[[#This Row],[Losing Score]]</f>
        <v>12</v>
      </c>
      <c r="O104" s="9">
        <f>Table1[[#This Row],[Losing Seed]]-Table1[[#This Row],[Winning Seed]]</f>
        <v>-1</v>
      </c>
      <c r="P104" s="9" t="str">
        <f>IF(Table1[[#This Row],[SeD]]&lt;-2,Table1[[#This Row],[Winning Seed]]&amp; " over " &amp;Table1[[#This Row],[Losing Seed]],"")</f>
        <v/>
      </c>
      <c r="Q104">
        <f>VLOOKUP(Table1[[#This Row],[Losing Seed]],'[1]Seed History'!$N$4:$O$19,2)</f>
        <v>1.5357142857142858</v>
      </c>
      <c r="R104" s="9">
        <f>IF(Table1[[#This Row],[Round]]="PI",0,Table1[[#This Row],[Round]]-1)</f>
        <v>1</v>
      </c>
      <c r="S104">
        <f>Table1[[#This Row],[LAW]]-Table1[[#This Row],[LEW]]</f>
        <v>-0.53571428571428581</v>
      </c>
      <c r="V104">
        <f>COUNTIF([1]PASE!B:B,Table1[[#This Row],[Loser]])</f>
        <v>1</v>
      </c>
    </row>
    <row r="105" spans="1:22" x14ac:dyDescent="0.25">
      <c r="A105" s="7">
        <v>31487</v>
      </c>
      <c r="B105" s="8">
        <v>1986</v>
      </c>
      <c r="C105" s="9">
        <v>2</v>
      </c>
      <c r="D105" t="s">
        <v>93</v>
      </c>
      <c r="E105" s="9">
        <v>6</v>
      </c>
      <c r="F105" t="s">
        <v>143</v>
      </c>
      <c r="G105" t="str">
        <f>VLOOKUP(Table1[[#This Row],[Winner]],[1]Ranking!D:E,2,FALSE)</f>
        <v>ACC</v>
      </c>
      <c r="H105" s="9">
        <v>80</v>
      </c>
      <c r="I105" s="9">
        <v>14</v>
      </c>
      <c r="J105" t="s">
        <v>181</v>
      </c>
      <c r="K105" t="str">
        <f>VLOOKUP(Table1[[#This Row],[Loser]],[1]Ranking!D:E,2,FALSE)</f>
        <v>SB</v>
      </c>
      <c r="L105" s="9">
        <v>66</v>
      </c>
      <c r="M105" s="9" t="s">
        <v>165</v>
      </c>
      <c r="N105" s="9">
        <f>Table1[[#This Row],[Winning Score]]-Table1[[#This Row],[Losing Score]]</f>
        <v>14</v>
      </c>
      <c r="O105" s="9">
        <f>Table1[[#This Row],[Losing Seed]]-Table1[[#This Row],[Winning Seed]]</f>
        <v>8</v>
      </c>
      <c r="P105" s="9" t="str">
        <f>IF(Table1[[#This Row],[SeD]]&lt;-2,Table1[[#This Row],[Winning Seed]]&amp; " over " &amp;Table1[[#This Row],[Losing Seed]],"")</f>
        <v/>
      </c>
      <c r="Q105">
        <f>VLOOKUP(Table1[[#This Row],[Losing Seed]],'[1]Seed History'!$N$4:$O$19,2)</f>
        <v>0.16428571428571428</v>
      </c>
      <c r="R105" s="9">
        <f>IF(Table1[[#This Row],[Round]]="PI",0,Table1[[#This Row],[Round]]-1)</f>
        <v>1</v>
      </c>
      <c r="S105">
        <f>Table1[[#This Row],[LAW]]-Table1[[#This Row],[LEW]]</f>
        <v>0.83571428571428574</v>
      </c>
      <c r="V105">
        <f>COUNTIF([1]PASE!B:B,Table1[[#This Row],[Loser]])</f>
        <v>1</v>
      </c>
    </row>
    <row r="106" spans="1:22" x14ac:dyDescent="0.25">
      <c r="A106" s="7">
        <v>31487</v>
      </c>
      <c r="B106" s="8">
        <v>1986</v>
      </c>
      <c r="C106" s="9">
        <v>2</v>
      </c>
      <c r="D106" t="s">
        <v>100</v>
      </c>
      <c r="E106" s="9">
        <v>1</v>
      </c>
      <c r="F106" t="s">
        <v>112</v>
      </c>
      <c r="G106" t="str">
        <f>VLOOKUP(Table1[[#This Row],[Winner]],[1]Ranking!D:E,2,FALSE)</f>
        <v>SEC</v>
      </c>
      <c r="H106" s="9">
        <v>71</v>
      </c>
      <c r="I106" s="9">
        <v>8</v>
      </c>
      <c r="J106" t="s">
        <v>177</v>
      </c>
      <c r="K106" t="str">
        <f>VLOOKUP(Table1[[#This Row],[Loser]],[1]Ranking!D:E,2,FALSE)</f>
        <v>SB</v>
      </c>
      <c r="L106" s="9">
        <v>64</v>
      </c>
      <c r="N106" s="9">
        <f>Table1[[#This Row],[Winning Score]]-Table1[[#This Row],[Losing Score]]</f>
        <v>7</v>
      </c>
      <c r="O106" s="9">
        <f>Table1[[#This Row],[Losing Seed]]-Table1[[#This Row],[Winning Seed]]</f>
        <v>7</v>
      </c>
      <c r="P106" s="9" t="str">
        <f>IF(Table1[[#This Row],[SeD]]&lt;-2,Table1[[#This Row],[Winning Seed]]&amp; " over " &amp;Table1[[#This Row],[Losing Seed]],"")</f>
        <v/>
      </c>
      <c r="Q106">
        <f>VLOOKUP(Table1[[#This Row],[Losing Seed]],'[1]Seed History'!$N$4:$O$19,2)</f>
        <v>0.7</v>
      </c>
      <c r="R106" s="9">
        <f>IF(Table1[[#This Row],[Round]]="PI",0,Table1[[#This Row],[Round]]-1)</f>
        <v>1</v>
      </c>
      <c r="S106">
        <f>Table1[[#This Row],[LAW]]-Table1[[#This Row],[LEW]]</f>
        <v>0.30000000000000004</v>
      </c>
      <c r="V106">
        <f>COUNTIF([1]PASE!B:B,Table1[[#This Row],[Loser]])</f>
        <v>1</v>
      </c>
    </row>
    <row r="107" spans="1:22" x14ac:dyDescent="0.25">
      <c r="A107" s="7">
        <v>31487</v>
      </c>
      <c r="B107" s="8">
        <v>1986</v>
      </c>
      <c r="C107" s="9">
        <v>2</v>
      </c>
      <c r="D107" t="s">
        <v>107</v>
      </c>
      <c r="E107" s="9">
        <v>4</v>
      </c>
      <c r="F107" t="s">
        <v>110</v>
      </c>
      <c r="G107" t="str">
        <f>VLOOKUP(Table1[[#This Row],[Winner]],[1]Ranking!D:E,2,FALSE)</f>
        <v>MWC</v>
      </c>
      <c r="H107" s="9">
        <v>70</v>
      </c>
      <c r="I107" s="9">
        <v>5</v>
      </c>
      <c r="J107" t="s">
        <v>136</v>
      </c>
      <c r="K107" t="str">
        <f>VLOOKUP(Table1[[#This Row],[Loser]],[1]Ranking!D:E,2,FALSE)</f>
        <v>ACC</v>
      </c>
      <c r="L107" s="9">
        <v>64</v>
      </c>
      <c r="N107" s="9">
        <f>Table1[[#This Row],[Winning Score]]-Table1[[#This Row],[Losing Score]]</f>
        <v>6</v>
      </c>
      <c r="O107" s="9">
        <f>Table1[[#This Row],[Losing Seed]]-Table1[[#This Row],[Winning Seed]]</f>
        <v>1</v>
      </c>
      <c r="P107" s="9" t="str">
        <f>IF(Table1[[#This Row],[SeD]]&lt;-2,Table1[[#This Row],[Winning Seed]]&amp; " over " &amp;Table1[[#This Row],[Losing Seed]],"")</f>
        <v/>
      </c>
      <c r="Q107">
        <f>VLOOKUP(Table1[[#This Row],[Losing Seed]],'[1]Seed History'!$N$4:$O$19,2)</f>
        <v>1.1071428571428572</v>
      </c>
      <c r="R107" s="9">
        <f>IF(Table1[[#This Row],[Round]]="PI",0,Table1[[#This Row],[Round]]-1)</f>
        <v>1</v>
      </c>
      <c r="S107">
        <f>Table1[[#This Row],[LAW]]-Table1[[#This Row],[LEW]]</f>
        <v>-0.10714285714285721</v>
      </c>
      <c r="V107">
        <f>COUNTIF([1]PASE!B:B,Table1[[#This Row],[Loser]])</f>
        <v>1</v>
      </c>
    </row>
    <row r="108" spans="1:22" x14ac:dyDescent="0.25">
      <c r="A108" s="7">
        <v>31487</v>
      </c>
      <c r="B108" s="8">
        <v>1986</v>
      </c>
      <c r="C108" s="9">
        <v>2</v>
      </c>
      <c r="D108" t="s">
        <v>84</v>
      </c>
      <c r="E108" s="9">
        <v>14</v>
      </c>
      <c r="F108" t="s">
        <v>167</v>
      </c>
      <c r="G108" t="str">
        <f>VLOOKUP(Table1[[#This Row],[Winner]],[1]Ranking!D:E,2,FALSE)</f>
        <v>Horz</v>
      </c>
      <c r="H108" s="9">
        <v>75</v>
      </c>
      <c r="I108" s="9">
        <v>6</v>
      </c>
      <c r="J108" t="s">
        <v>171</v>
      </c>
      <c r="K108" t="str">
        <f>VLOOKUP(Table1[[#This Row],[Loser]],[1]Ranking!D:E,2,FALSE)</f>
        <v>A10</v>
      </c>
      <c r="L108" s="9">
        <v>69</v>
      </c>
      <c r="N108" s="9">
        <f>Table1[[#This Row],[Winning Score]]-Table1[[#This Row],[Losing Score]]</f>
        <v>6</v>
      </c>
      <c r="O108" s="9">
        <f>Table1[[#This Row],[Losing Seed]]-Table1[[#This Row],[Winning Seed]]</f>
        <v>-8</v>
      </c>
      <c r="P108" s="9" t="str">
        <f>IF(Table1[[#This Row],[SeD]]&lt;-2,Table1[[#This Row],[Winning Seed]]&amp; " over " &amp;Table1[[#This Row],[Losing Seed]],"")</f>
        <v>14 over 6</v>
      </c>
      <c r="Q108">
        <f>VLOOKUP(Table1[[#This Row],[Losing Seed]],'[1]Seed History'!$N$4:$O$19,2)</f>
        <v>1.0785714285714285</v>
      </c>
      <c r="R108" s="9">
        <f>IF(Table1[[#This Row],[Round]]="PI",0,Table1[[#This Row],[Round]]-1)</f>
        <v>1</v>
      </c>
      <c r="S108">
        <f>Table1[[#This Row],[LAW]]-Table1[[#This Row],[LEW]]</f>
        <v>-7.8571428571428514E-2</v>
      </c>
      <c r="V108">
        <f>COUNTIF([1]PASE!B:B,Table1[[#This Row],[Loser]])</f>
        <v>1</v>
      </c>
    </row>
    <row r="109" spans="1:22" x14ac:dyDescent="0.25">
      <c r="A109" s="7">
        <v>31487</v>
      </c>
      <c r="B109" s="8">
        <v>1986</v>
      </c>
      <c r="C109" s="9">
        <v>2</v>
      </c>
      <c r="D109" t="s">
        <v>107</v>
      </c>
      <c r="E109" s="9">
        <v>8</v>
      </c>
      <c r="F109" t="s">
        <v>114</v>
      </c>
      <c r="G109" t="str">
        <f>VLOOKUP(Table1[[#This Row],[Winner]],[1]Ranking!D:E,2,FALSE)</f>
        <v>SEC</v>
      </c>
      <c r="H109" s="9">
        <v>81</v>
      </c>
      <c r="I109" s="9">
        <v>1</v>
      </c>
      <c r="J109" t="s">
        <v>108</v>
      </c>
      <c r="K109" t="str">
        <f>VLOOKUP(Table1[[#This Row],[Loser]],[1]Ranking!D:E,2,FALSE)</f>
        <v>BE</v>
      </c>
      <c r="L109" s="9">
        <v>65</v>
      </c>
      <c r="N109" s="9">
        <f>Table1[[#This Row],[Winning Score]]-Table1[[#This Row],[Losing Score]]</f>
        <v>16</v>
      </c>
      <c r="O109" s="9">
        <f>Table1[[#This Row],[Losing Seed]]-Table1[[#This Row],[Winning Seed]]</f>
        <v>-7</v>
      </c>
      <c r="P109" s="9" t="str">
        <f>IF(Table1[[#This Row],[SeD]]&lt;-2,Table1[[#This Row],[Winning Seed]]&amp; " over " &amp;Table1[[#This Row],[Losing Seed]],"")</f>
        <v>8 over 1</v>
      </c>
      <c r="Q109">
        <f>VLOOKUP(Table1[[#This Row],[Losing Seed]],'[1]Seed History'!$N$4:$O$19,2)</f>
        <v>3.3571428571428572</v>
      </c>
      <c r="R109" s="9">
        <f>IF(Table1[[#This Row],[Round]]="PI",0,Table1[[#This Row],[Round]]-1)</f>
        <v>1</v>
      </c>
      <c r="S109">
        <f>Table1[[#This Row],[LAW]]-Table1[[#This Row],[LEW]]</f>
        <v>-2.3571428571428572</v>
      </c>
      <c r="V109">
        <f>COUNTIF([1]PASE!B:B,Table1[[#This Row],[Loser]])</f>
        <v>1</v>
      </c>
    </row>
    <row r="110" spans="1:22" x14ac:dyDescent="0.25">
      <c r="A110" s="7">
        <v>31487</v>
      </c>
      <c r="B110" s="8">
        <v>1986</v>
      </c>
      <c r="C110" s="9">
        <v>2</v>
      </c>
      <c r="D110" t="s">
        <v>84</v>
      </c>
      <c r="E110" s="9">
        <v>7</v>
      </c>
      <c r="F110" t="s">
        <v>147</v>
      </c>
      <c r="G110" t="str">
        <f>VLOOKUP(Table1[[#This Row],[Winner]],[1]Ranking!D:E,2,FALSE)</f>
        <v>Pat</v>
      </c>
      <c r="H110" s="9">
        <v>97</v>
      </c>
      <c r="I110" s="9">
        <v>2</v>
      </c>
      <c r="J110" t="s">
        <v>126</v>
      </c>
      <c r="K110" t="str">
        <f>VLOOKUP(Table1[[#This Row],[Loser]],[1]Ranking!D:E,2,FALSE)</f>
        <v>BE</v>
      </c>
      <c r="L110" s="9">
        <v>85</v>
      </c>
      <c r="N110" s="9">
        <f>Table1[[#This Row],[Winning Score]]-Table1[[#This Row],[Losing Score]]</f>
        <v>12</v>
      </c>
      <c r="O110" s="9">
        <f>Table1[[#This Row],[Losing Seed]]-Table1[[#This Row],[Winning Seed]]</f>
        <v>-5</v>
      </c>
      <c r="P110" s="9" t="str">
        <f>IF(Table1[[#This Row],[SeD]]&lt;-2,Table1[[#This Row],[Winning Seed]]&amp; " over " &amp;Table1[[#This Row],[Losing Seed]],"")</f>
        <v>7 over 2</v>
      </c>
      <c r="Q110">
        <f>VLOOKUP(Table1[[#This Row],[Losing Seed]],'[1]Seed History'!$N$4:$O$19,2)</f>
        <v>2.3714285714285714</v>
      </c>
      <c r="R110" s="9">
        <f>IF(Table1[[#This Row],[Round]]="PI",0,Table1[[#This Row],[Round]]-1)</f>
        <v>1</v>
      </c>
      <c r="S110">
        <f>Table1[[#This Row],[LAW]]-Table1[[#This Row],[LEW]]</f>
        <v>-1.3714285714285714</v>
      </c>
      <c r="V110">
        <f>COUNTIF([1]PASE!B:B,Table1[[#This Row],[Loser]])</f>
        <v>1</v>
      </c>
    </row>
    <row r="111" spans="1:22" x14ac:dyDescent="0.25">
      <c r="A111" s="7">
        <v>31487</v>
      </c>
      <c r="B111" s="8">
        <v>1986</v>
      </c>
      <c r="C111" s="9">
        <v>2</v>
      </c>
      <c r="D111" t="s">
        <v>93</v>
      </c>
      <c r="E111" s="9">
        <v>7</v>
      </c>
      <c r="F111" t="s">
        <v>97</v>
      </c>
      <c r="G111" t="str">
        <f>VLOOKUP(Table1[[#This Row],[Winner]],[1]Ranking!D:E,2,FALSE)</f>
        <v>B12</v>
      </c>
      <c r="H111" s="9">
        <v>72</v>
      </c>
      <c r="I111" s="9">
        <v>2</v>
      </c>
      <c r="J111" t="s">
        <v>134</v>
      </c>
      <c r="K111" t="str">
        <f>VLOOKUP(Table1[[#This Row],[Loser]],[1]Ranking!D:E,2,FALSE)</f>
        <v>B10</v>
      </c>
      <c r="L111" s="9">
        <v>69</v>
      </c>
      <c r="N111" s="9">
        <f>Table1[[#This Row],[Winning Score]]-Table1[[#This Row],[Losing Score]]</f>
        <v>3</v>
      </c>
      <c r="O111" s="9">
        <f>Table1[[#This Row],[Losing Seed]]-Table1[[#This Row],[Winning Seed]]</f>
        <v>-5</v>
      </c>
      <c r="P111" s="9" t="str">
        <f>IF(Table1[[#This Row],[SeD]]&lt;-2,Table1[[#This Row],[Winning Seed]]&amp; " over " &amp;Table1[[#This Row],[Losing Seed]],"")</f>
        <v>7 over 2</v>
      </c>
      <c r="Q111">
        <f>VLOOKUP(Table1[[#This Row],[Losing Seed]],'[1]Seed History'!$N$4:$O$19,2)</f>
        <v>2.3714285714285714</v>
      </c>
      <c r="R111" s="9">
        <f>IF(Table1[[#This Row],[Round]]="PI",0,Table1[[#This Row],[Round]]-1)</f>
        <v>1</v>
      </c>
      <c r="S111">
        <f>Table1[[#This Row],[LAW]]-Table1[[#This Row],[LEW]]</f>
        <v>-1.3714285714285714</v>
      </c>
      <c r="V111">
        <f>COUNTIF([1]PASE!B:B,Table1[[#This Row],[Loser]])</f>
        <v>1</v>
      </c>
    </row>
    <row r="112" spans="1:22" x14ac:dyDescent="0.25">
      <c r="A112" s="7">
        <v>31487</v>
      </c>
      <c r="B112" s="8">
        <v>1986</v>
      </c>
      <c r="C112" s="9">
        <v>2</v>
      </c>
      <c r="D112" t="s">
        <v>100</v>
      </c>
      <c r="E112" s="9">
        <v>5</v>
      </c>
      <c r="F112" t="s">
        <v>145</v>
      </c>
      <c r="G112" t="str">
        <f>VLOOKUP(Table1[[#This Row],[Winner]],[1]Ranking!D:E,2,FALSE)</f>
        <v>SEC</v>
      </c>
      <c r="H112" s="9">
        <v>58</v>
      </c>
      <c r="I112" s="9">
        <v>4</v>
      </c>
      <c r="J112" t="s">
        <v>122</v>
      </c>
      <c r="K112" t="str">
        <f>VLOOKUP(Table1[[#This Row],[Loser]],[1]Ranking!D:E,2,FALSE)</f>
        <v>B10</v>
      </c>
      <c r="L112" s="9">
        <v>56</v>
      </c>
      <c r="N112" s="9">
        <f>Table1[[#This Row],[Winning Score]]-Table1[[#This Row],[Losing Score]]</f>
        <v>2</v>
      </c>
      <c r="O112" s="9">
        <f>Table1[[#This Row],[Losing Seed]]-Table1[[#This Row],[Winning Seed]]</f>
        <v>-1</v>
      </c>
      <c r="P112" s="9" t="str">
        <f>IF(Table1[[#This Row],[SeD]]&lt;-2,Table1[[#This Row],[Winning Seed]]&amp; " over " &amp;Table1[[#This Row],[Losing Seed]],"")</f>
        <v/>
      </c>
      <c r="Q112">
        <f>VLOOKUP(Table1[[#This Row],[Losing Seed]],'[1]Seed History'!$N$4:$O$19,2)</f>
        <v>1.5357142857142858</v>
      </c>
      <c r="R112" s="9">
        <f>IF(Table1[[#This Row],[Round]]="PI",0,Table1[[#This Row],[Round]]-1)</f>
        <v>1</v>
      </c>
      <c r="S112">
        <f>Table1[[#This Row],[LAW]]-Table1[[#This Row],[LEW]]</f>
        <v>-0.53571428571428581</v>
      </c>
      <c r="V112">
        <f>COUNTIF([1]PASE!B:B,Table1[[#This Row],[Loser]])</f>
        <v>1</v>
      </c>
    </row>
    <row r="113" spans="1:22" x14ac:dyDescent="0.25">
      <c r="A113" s="7">
        <v>31491</v>
      </c>
      <c r="B113" s="8">
        <v>1986</v>
      </c>
      <c r="C113" s="9">
        <v>3</v>
      </c>
      <c r="D113" t="s">
        <v>100</v>
      </c>
      <c r="E113" s="9">
        <v>1</v>
      </c>
      <c r="F113" t="s">
        <v>112</v>
      </c>
      <c r="G113" t="str">
        <f>VLOOKUP(Table1[[#This Row],[Winner]],[1]Ranking!D:E,2,FALSE)</f>
        <v>SEC</v>
      </c>
      <c r="H113" s="9">
        <v>68</v>
      </c>
      <c r="I113" s="9">
        <v>5</v>
      </c>
      <c r="J113" t="s">
        <v>145</v>
      </c>
      <c r="K113" t="str">
        <f>VLOOKUP(Table1[[#This Row],[Loser]],[1]Ranking!D:E,2,FALSE)</f>
        <v>SEC</v>
      </c>
      <c r="L113" s="9">
        <v>63</v>
      </c>
      <c r="N113" s="9">
        <f>Table1[[#This Row],[Winning Score]]-Table1[[#This Row],[Losing Score]]</f>
        <v>5</v>
      </c>
      <c r="O113" s="9">
        <f>Table1[[#This Row],[Losing Seed]]-Table1[[#This Row],[Winning Seed]]</f>
        <v>4</v>
      </c>
      <c r="P113" s="9" t="str">
        <f>IF(Table1[[#This Row],[SeD]]&lt;-2,Table1[[#This Row],[Winning Seed]]&amp; " over " &amp;Table1[[#This Row],[Losing Seed]],"")</f>
        <v/>
      </c>
      <c r="Q113">
        <f>VLOOKUP(Table1[[#This Row],[Losing Seed]],'[1]Seed History'!$N$4:$O$19,2)</f>
        <v>1.1071428571428572</v>
      </c>
      <c r="R113" s="9">
        <f>IF(Table1[[#This Row],[Round]]="PI",0,Table1[[#This Row],[Round]]-1)</f>
        <v>2</v>
      </c>
      <c r="S113">
        <f>Table1[[#This Row],[LAW]]-Table1[[#This Row],[LEW]]</f>
        <v>0.89285714285714279</v>
      </c>
      <c r="V113">
        <f>COUNTIF([1]PASE!B:B,Table1[[#This Row],[Loser]])</f>
        <v>1</v>
      </c>
    </row>
    <row r="114" spans="1:22" x14ac:dyDescent="0.25">
      <c r="A114" s="7">
        <v>31491</v>
      </c>
      <c r="B114" s="8">
        <v>1986</v>
      </c>
      <c r="C114" s="9">
        <v>3</v>
      </c>
      <c r="D114" t="s">
        <v>107</v>
      </c>
      <c r="E114" s="9">
        <v>2</v>
      </c>
      <c r="F114" t="s">
        <v>159</v>
      </c>
      <c r="G114" t="str">
        <f>VLOOKUP(Table1[[#This Row],[Winner]],[1]Ranking!D:E,2,FALSE)</f>
        <v>CUSA</v>
      </c>
      <c r="H114" s="9">
        <v>94</v>
      </c>
      <c r="I114" s="9">
        <v>3</v>
      </c>
      <c r="J114" t="s">
        <v>101</v>
      </c>
      <c r="K114" t="str">
        <f>VLOOKUP(Table1[[#This Row],[Loser]],[1]Ranking!D:E,2,FALSE)</f>
        <v>ACC</v>
      </c>
      <c r="L114" s="9">
        <v>79</v>
      </c>
      <c r="N114" s="9">
        <f>Table1[[#This Row],[Winning Score]]-Table1[[#This Row],[Losing Score]]</f>
        <v>15</v>
      </c>
      <c r="O114" s="9">
        <f>Table1[[#This Row],[Losing Seed]]-Table1[[#This Row],[Winning Seed]]</f>
        <v>1</v>
      </c>
      <c r="P114" s="9" t="str">
        <f>IF(Table1[[#This Row],[SeD]]&lt;-2,Table1[[#This Row],[Winning Seed]]&amp; " over " &amp;Table1[[#This Row],[Losing Seed]],"")</f>
        <v/>
      </c>
      <c r="Q114">
        <f>VLOOKUP(Table1[[#This Row],[Losing Seed]],'[1]Seed History'!$N$4:$O$19,2)</f>
        <v>1.8642857142857143</v>
      </c>
      <c r="R114" s="9">
        <f>IF(Table1[[#This Row],[Round]]="PI",0,Table1[[#This Row],[Round]]-1)</f>
        <v>2</v>
      </c>
      <c r="S114">
        <f>Table1[[#This Row],[LAW]]-Table1[[#This Row],[LEW]]</f>
        <v>0.13571428571428568</v>
      </c>
      <c r="V114">
        <f>COUNTIF([1]PASE!B:B,Table1[[#This Row],[Loser]])</f>
        <v>1</v>
      </c>
    </row>
    <row r="115" spans="1:22" x14ac:dyDescent="0.25">
      <c r="A115" s="7">
        <v>31491</v>
      </c>
      <c r="B115" s="8">
        <v>1986</v>
      </c>
      <c r="C115" s="9">
        <v>3</v>
      </c>
      <c r="D115" t="s">
        <v>100</v>
      </c>
      <c r="E115" s="9">
        <v>11</v>
      </c>
      <c r="F115" t="s">
        <v>148</v>
      </c>
      <c r="G115" t="str">
        <f>VLOOKUP(Table1[[#This Row],[Winner]],[1]Ranking!D:E,2,FALSE)</f>
        <v>SEC</v>
      </c>
      <c r="H115" s="9">
        <v>70</v>
      </c>
      <c r="I115" s="9">
        <v>2</v>
      </c>
      <c r="J115" t="s">
        <v>120</v>
      </c>
      <c r="K115" t="str">
        <f>VLOOKUP(Table1[[#This Row],[Loser]],[1]Ranking!D:E,2,FALSE)</f>
        <v>ACC</v>
      </c>
      <c r="L115" s="9">
        <v>64</v>
      </c>
      <c r="N115" s="9">
        <f>Table1[[#This Row],[Winning Score]]-Table1[[#This Row],[Losing Score]]</f>
        <v>6</v>
      </c>
      <c r="O115" s="9">
        <f>Table1[[#This Row],[Losing Seed]]-Table1[[#This Row],[Winning Seed]]</f>
        <v>-9</v>
      </c>
      <c r="P115" s="9" t="str">
        <f>IF(Table1[[#This Row],[SeD]]&lt;-2,Table1[[#This Row],[Winning Seed]]&amp; " over " &amp;Table1[[#This Row],[Losing Seed]],"")</f>
        <v>11 over 2</v>
      </c>
      <c r="Q115">
        <f>VLOOKUP(Table1[[#This Row],[Losing Seed]],'[1]Seed History'!$N$4:$O$19,2)</f>
        <v>2.3714285714285714</v>
      </c>
      <c r="R115" s="9">
        <f>IF(Table1[[#This Row],[Round]]="PI",0,Table1[[#This Row],[Round]]-1)</f>
        <v>2</v>
      </c>
      <c r="S115">
        <f>Table1[[#This Row],[LAW]]-Table1[[#This Row],[LEW]]</f>
        <v>-0.37142857142857144</v>
      </c>
      <c r="V115">
        <f>COUNTIF([1]PASE!B:B,Table1[[#This Row],[Loser]])</f>
        <v>1</v>
      </c>
    </row>
    <row r="116" spans="1:22" x14ac:dyDescent="0.25">
      <c r="A116" s="7">
        <v>31491</v>
      </c>
      <c r="B116" s="8">
        <v>1986</v>
      </c>
      <c r="C116" s="9">
        <v>3</v>
      </c>
      <c r="D116" t="s">
        <v>107</v>
      </c>
      <c r="E116" s="9">
        <v>8</v>
      </c>
      <c r="F116" t="s">
        <v>114</v>
      </c>
      <c r="G116" t="str">
        <f>VLOOKUP(Table1[[#This Row],[Winner]],[1]Ranking!D:E,2,FALSE)</f>
        <v>SEC</v>
      </c>
      <c r="H116" s="9">
        <v>70</v>
      </c>
      <c r="I116" s="9">
        <v>4</v>
      </c>
      <c r="J116" t="s">
        <v>110</v>
      </c>
      <c r="K116" t="str">
        <f>VLOOKUP(Table1[[#This Row],[Loser]],[1]Ranking!D:E,2,FALSE)</f>
        <v>MWC</v>
      </c>
      <c r="L116" s="9">
        <v>63</v>
      </c>
      <c r="N116" s="9">
        <f>Table1[[#This Row],[Winning Score]]-Table1[[#This Row],[Losing Score]]</f>
        <v>7</v>
      </c>
      <c r="O116" s="9">
        <f>Table1[[#This Row],[Losing Seed]]-Table1[[#This Row],[Winning Seed]]</f>
        <v>-4</v>
      </c>
      <c r="P116" s="9" t="str">
        <f>IF(Table1[[#This Row],[SeD]]&lt;-2,Table1[[#This Row],[Winning Seed]]&amp; " over " &amp;Table1[[#This Row],[Losing Seed]],"")</f>
        <v>8 over 4</v>
      </c>
      <c r="Q116">
        <f>VLOOKUP(Table1[[#This Row],[Losing Seed]],'[1]Seed History'!$N$4:$O$19,2)</f>
        <v>1.5357142857142858</v>
      </c>
      <c r="R116" s="9">
        <f>IF(Table1[[#This Row],[Round]]="PI",0,Table1[[#This Row],[Round]]-1)</f>
        <v>2</v>
      </c>
      <c r="S116">
        <f>Table1[[#This Row],[LAW]]-Table1[[#This Row],[LEW]]</f>
        <v>0.46428571428571419</v>
      </c>
      <c r="V116">
        <f>COUNTIF([1]PASE!B:B,Table1[[#This Row],[Loser]])</f>
        <v>1</v>
      </c>
    </row>
    <row r="117" spans="1:22" x14ac:dyDescent="0.25">
      <c r="A117" s="7">
        <v>31492</v>
      </c>
      <c r="B117" s="8">
        <v>1986</v>
      </c>
      <c r="C117" s="9">
        <v>3</v>
      </c>
      <c r="D117" t="s">
        <v>84</v>
      </c>
      <c r="E117" s="9">
        <v>1</v>
      </c>
      <c r="F117" t="s">
        <v>130</v>
      </c>
      <c r="G117" t="str">
        <f>VLOOKUP(Table1[[#This Row],[Winner]],[1]Ranking!D:E,2,FALSE)</f>
        <v>ACC</v>
      </c>
      <c r="H117" s="9">
        <v>74</v>
      </c>
      <c r="I117" s="9">
        <v>12</v>
      </c>
      <c r="J117" t="s">
        <v>127</v>
      </c>
      <c r="K117" t="str">
        <f>VLOOKUP(Table1[[#This Row],[Loser]],[1]Ranking!D:E,2,FALSE)</f>
        <v>CUSA</v>
      </c>
      <c r="L117" s="9">
        <v>67</v>
      </c>
      <c r="N117" s="9">
        <f>Table1[[#This Row],[Winning Score]]-Table1[[#This Row],[Losing Score]]</f>
        <v>7</v>
      </c>
      <c r="O117" s="9">
        <f>Table1[[#This Row],[Losing Seed]]-Table1[[#This Row],[Winning Seed]]</f>
        <v>11</v>
      </c>
      <c r="P117" s="9" t="str">
        <f>IF(Table1[[#This Row],[SeD]]&lt;-2,Table1[[#This Row],[Winning Seed]]&amp; " over " &amp;Table1[[#This Row],[Losing Seed]],"")</f>
        <v/>
      </c>
      <c r="Q117">
        <f>VLOOKUP(Table1[[#This Row],[Losing Seed]],'[1]Seed History'!$N$4:$O$19,2)</f>
        <v>0.51428571428571423</v>
      </c>
      <c r="R117" s="9">
        <f>IF(Table1[[#This Row],[Round]]="PI",0,Table1[[#This Row],[Round]]-1)</f>
        <v>2</v>
      </c>
      <c r="S117">
        <f>Table1[[#This Row],[LAW]]-Table1[[#This Row],[LEW]]</f>
        <v>1.4857142857142858</v>
      </c>
      <c r="V117">
        <f>COUNTIF([1]PASE!B:B,Table1[[#This Row],[Loser]])</f>
        <v>1</v>
      </c>
    </row>
    <row r="118" spans="1:22" x14ac:dyDescent="0.25">
      <c r="A118" s="7">
        <v>31492</v>
      </c>
      <c r="B118" s="8">
        <v>1986</v>
      </c>
      <c r="C118" s="9">
        <v>3</v>
      </c>
      <c r="D118" t="s">
        <v>84</v>
      </c>
      <c r="E118" s="9">
        <v>7</v>
      </c>
      <c r="F118" t="s">
        <v>147</v>
      </c>
      <c r="G118" t="str">
        <f>VLOOKUP(Table1[[#This Row],[Winner]],[1]Ranking!D:E,2,FALSE)</f>
        <v>Pat</v>
      </c>
      <c r="H118" s="9">
        <v>71</v>
      </c>
      <c r="I118" s="9">
        <v>14</v>
      </c>
      <c r="J118" t="s">
        <v>167</v>
      </c>
      <c r="K118" t="str">
        <f>VLOOKUP(Table1[[#This Row],[Loser]],[1]Ranking!D:E,2,FALSE)</f>
        <v>Horz</v>
      </c>
      <c r="L118" s="9">
        <v>70</v>
      </c>
      <c r="N118" s="9">
        <f>Table1[[#This Row],[Winning Score]]-Table1[[#This Row],[Losing Score]]</f>
        <v>1</v>
      </c>
      <c r="O118" s="9">
        <f>Table1[[#This Row],[Losing Seed]]-Table1[[#This Row],[Winning Seed]]</f>
        <v>7</v>
      </c>
      <c r="P118" s="9" t="str">
        <f>IF(Table1[[#This Row],[SeD]]&lt;-2,Table1[[#This Row],[Winning Seed]]&amp; " over " &amp;Table1[[#This Row],[Losing Seed]],"")</f>
        <v/>
      </c>
      <c r="Q118">
        <f>VLOOKUP(Table1[[#This Row],[Losing Seed]],'[1]Seed History'!$N$4:$O$19,2)</f>
        <v>0.16428571428571428</v>
      </c>
      <c r="R118" s="9">
        <f>IF(Table1[[#This Row],[Round]]="PI",0,Table1[[#This Row],[Round]]-1)</f>
        <v>2</v>
      </c>
      <c r="S118">
        <f>Table1[[#This Row],[LAW]]-Table1[[#This Row],[LEW]]</f>
        <v>1.8357142857142856</v>
      </c>
      <c r="V118">
        <f>COUNTIF([1]PASE!B:B,Table1[[#This Row],[Loser]])</f>
        <v>1</v>
      </c>
    </row>
    <row r="119" spans="1:22" x14ac:dyDescent="0.25">
      <c r="A119" s="7">
        <v>31492</v>
      </c>
      <c r="B119" s="8">
        <v>1986</v>
      </c>
      <c r="C119" s="9">
        <v>3</v>
      </c>
      <c r="D119" t="s">
        <v>93</v>
      </c>
      <c r="E119" s="9">
        <v>1</v>
      </c>
      <c r="F119" t="s">
        <v>103</v>
      </c>
      <c r="G119" t="str">
        <f>VLOOKUP(Table1[[#This Row],[Winner]],[1]Ranking!D:E,2,FALSE)</f>
        <v>B12</v>
      </c>
      <c r="H119" s="9">
        <v>96</v>
      </c>
      <c r="I119" s="9">
        <v>5</v>
      </c>
      <c r="J119" t="s">
        <v>133</v>
      </c>
      <c r="K119" t="str">
        <f>VLOOKUP(Table1[[#This Row],[Loser]],[1]Ranking!D:E,2,FALSE)</f>
        <v>B10</v>
      </c>
      <c r="L119" s="9">
        <v>86</v>
      </c>
      <c r="M119" s="9" t="s">
        <v>138</v>
      </c>
      <c r="N119" s="9">
        <f>Table1[[#This Row],[Winning Score]]-Table1[[#This Row],[Losing Score]]</f>
        <v>10</v>
      </c>
      <c r="O119" s="9">
        <f>Table1[[#This Row],[Losing Seed]]-Table1[[#This Row],[Winning Seed]]</f>
        <v>4</v>
      </c>
      <c r="P119" s="9" t="str">
        <f>IF(Table1[[#This Row],[SeD]]&lt;-2,Table1[[#This Row],[Winning Seed]]&amp; " over " &amp;Table1[[#This Row],[Losing Seed]],"")</f>
        <v/>
      </c>
      <c r="Q119">
        <f>VLOOKUP(Table1[[#This Row],[Losing Seed]],'[1]Seed History'!$N$4:$O$19,2)</f>
        <v>1.1071428571428572</v>
      </c>
      <c r="R119" s="9">
        <f>IF(Table1[[#This Row],[Round]]="PI",0,Table1[[#This Row],[Round]]-1)</f>
        <v>2</v>
      </c>
      <c r="S119">
        <f>Table1[[#This Row],[LAW]]-Table1[[#This Row],[LEW]]</f>
        <v>0.89285714285714279</v>
      </c>
      <c r="V119">
        <f>COUNTIF([1]PASE!B:B,Table1[[#This Row],[Loser]])</f>
        <v>1</v>
      </c>
    </row>
    <row r="120" spans="1:22" x14ac:dyDescent="0.25">
      <c r="A120" s="7">
        <v>31492</v>
      </c>
      <c r="B120" s="8">
        <v>1986</v>
      </c>
      <c r="C120" s="9">
        <v>3</v>
      </c>
      <c r="D120" t="s">
        <v>93</v>
      </c>
      <c r="E120" s="9">
        <v>6</v>
      </c>
      <c r="F120" t="s">
        <v>143</v>
      </c>
      <c r="G120" t="str">
        <f>VLOOKUP(Table1[[#This Row],[Winner]],[1]Ranking!D:E,2,FALSE)</f>
        <v>ACC</v>
      </c>
      <c r="H120" s="9">
        <v>70</v>
      </c>
      <c r="I120" s="9">
        <v>7</v>
      </c>
      <c r="J120" t="s">
        <v>97</v>
      </c>
      <c r="K120" t="str">
        <f>VLOOKUP(Table1[[#This Row],[Loser]],[1]Ranking!D:E,2,FALSE)</f>
        <v>B12</v>
      </c>
      <c r="L120" s="9">
        <v>66</v>
      </c>
      <c r="N120" s="9">
        <f>Table1[[#This Row],[Winning Score]]-Table1[[#This Row],[Losing Score]]</f>
        <v>4</v>
      </c>
      <c r="O120" s="9">
        <f>Table1[[#This Row],[Losing Seed]]-Table1[[#This Row],[Winning Seed]]</f>
        <v>1</v>
      </c>
      <c r="P120" s="9" t="str">
        <f>IF(Table1[[#This Row],[SeD]]&lt;-2,Table1[[#This Row],[Winning Seed]]&amp; " over " &amp;Table1[[#This Row],[Losing Seed]],"")</f>
        <v/>
      </c>
      <c r="Q120">
        <f>VLOOKUP(Table1[[#This Row],[Losing Seed]],'[1]Seed History'!$N$4:$O$19,2)</f>
        <v>0.9</v>
      </c>
      <c r="R120" s="9">
        <f>IF(Table1[[#This Row],[Round]]="PI",0,Table1[[#This Row],[Round]]-1)</f>
        <v>2</v>
      </c>
      <c r="S120">
        <f>Table1[[#This Row],[LAW]]-Table1[[#This Row],[LEW]]</f>
        <v>1.1000000000000001</v>
      </c>
      <c r="V120">
        <f>COUNTIF([1]PASE!B:B,Table1[[#This Row],[Loser]])</f>
        <v>1</v>
      </c>
    </row>
    <row r="121" spans="1:22" x14ac:dyDescent="0.25">
      <c r="A121" s="7">
        <v>31493</v>
      </c>
      <c r="B121" s="8">
        <v>1986</v>
      </c>
      <c r="C121" s="9">
        <v>4</v>
      </c>
      <c r="D121" t="s">
        <v>100</v>
      </c>
      <c r="E121" s="9">
        <v>11</v>
      </c>
      <c r="F121" t="s">
        <v>148</v>
      </c>
      <c r="G121" t="str">
        <f>VLOOKUP(Table1[[#This Row],[Winner]],[1]Ranking!D:E,2,FALSE)</f>
        <v>SEC</v>
      </c>
      <c r="H121" s="9">
        <v>59</v>
      </c>
      <c r="I121" s="9">
        <v>1</v>
      </c>
      <c r="J121" t="s">
        <v>112</v>
      </c>
      <c r="K121" t="str">
        <f>VLOOKUP(Table1[[#This Row],[Loser]],[1]Ranking!D:E,2,FALSE)</f>
        <v>SEC</v>
      </c>
      <c r="L121" s="9">
        <v>57</v>
      </c>
      <c r="N121" s="9">
        <f>Table1[[#This Row],[Winning Score]]-Table1[[#This Row],[Losing Score]]</f>
        <v>2</v>
      </c>
      <c r="O121" s="9">
        <f>Table1[[#This Row],[Losing Seed]]-Table1[[#This Row],[Winning Seed]]</f>
        <v>-10</v>
      </c>
      <c r="P121" s="9" t="str">
        <f>IF(Table1[[#This Row],[SeD]]&lt;-2,Table1[[#This Row],[Winning Seed]]&amp; " over " &amp;Table1[[#This Row],[Losing Seed]],"")</f>
        <v>11 over 1</v>
      </c>
      <c r="Q121">
        <f>VLOOKUP(Table1[[#This Row],[Losing Seed]],'[1]Seed History'!$N$4:$O$19,2)</f>
        <v>3.3571428571428572</v>
      </c>
      <c r="R121" s="9">
        <f>IF(Table1[[#This Row],[Round]]="PI",0,Table1[[#This Row],[Round]]-1)</f>
        <v>3</v>
      </c>
      <c r="S121">
        <f>Table1[[#This Row],[LAW]]-Table1[[#This Row],[LEW]]</f>
        <v>-0.35714285714285721</v>
      </c>
      <c r="V121">
        <f>COUNTIF([1]PASE!B:B,Table1[[#This Row],[Loser]])</f>
        <v>1</v>
      </c>
    </row>
    <row r="122" spans="1:22" x14ac:dyDescent="0.25">
      <c r="A122" s="7">
        <v>31493</v>
      </c>
      <c r="B122" s="8">
        <v>1986</v>
      </c>
      <c r="C122" s="9">
        <v>4</v>
      </c>
      <c r="D122" t="s">
        <v>107</v>
      </c>
      <c r="E122" s="9">
        <v>2</v>
      </c>
      <c r="F122" t="s">
        <v>159</v>
      </c>
      <c r="G122" t="str">
        <f>VLOOKUP(Table1[[#This Row],[Winner]],[1]Ranking!D:E,2,FALSE)</f>
        <v>CUSA</v>
      </c>
      <c r="H122" s="9">
        <v>84</v>
      </c>
      <c r="I122" s="9">
        <v>8</v>
      </c>
      <c r="J122" t="s">
        <v>114</v>
      </c>
      <c r="K122" t="str">
        <f>VLOOKUP(Table1[[#This Row],[Loser]],[1]Ranking!D:E,2,FALSE)</f>
        <v>SEC</v>
      </c>
      <c r="L122" s="9">
        <v>76</v>
      </c>
      <c r="N122" s="9">
        <f>Table1[[#This Row],[Winning Score]]-Table1[[#This Row],[Losing Score]]</f>
        <v>8</v>
      </c>
      <c r="O122" s="9">
        <f>Table1[[#This Row],[Losing Seed]]-Table1[[#This Row],[Winning Seed]]</f>
        <v>6</v>
      </c>
      <c r="P122" s="9" t="str">
        <f>IF(Table1[[#This Row],[SeD]]&lt;-2,Table1[[#This Row],[Winning Seed]]&amp; " over " &amp;Table1[[#This Row],[Losing Seed]],"")</f>
        <v/>
      </c>
      <c r="Q122">
        <f>VLOOKUP(Table1[[#This Row],[Losing Seed]],'[1]Seed History'!$N$4:$O$19,2)</f>
        <v>0.7</v>
      </c>
      <c r="R122" s="9">
        <f>IF(Table1[[#This Row],[Round]]="PI",0,Table1[[#This Row],[Round]]-1)</f>
        <v>3</v>
      </c>
      <c r="S122">
        <f>Table1[[#This Row],[LAW]]-Table1[[#This Row],[LEW]]</f>
        <v>2.2999999999999998</v>
      </c>
      <c r="V122">
        <f>COUNTIF([1]PASE!B:B,Table1[[#This Row],[Loser]])</f>
        <v>1</v>
      </c>
    </row>
    <row r="123" spans="1:22" x14ac:dyDescent="0.25">
      <c r="A123" s="7">
        <v>31494</v>
      </c>
      <c r="B123" s="8">
        <v>1986</v>
      </c>
      <c r="C123" s="9">
        <v>4</v>
      </c>
      <c r="D123" t="s">
        <v>84</v>
      </c>
      <c r="E123" s="9">
        <v>1</v>
      </c>
      <c r="F123" t="s">
        <v>130</v>
      </c>
      <c r="G123" t="str">
        <f>VLOOKUP(Table1[[#This Row],[Winner]],[1]Ranking!D:E,2,FALSE)</f>
        <v>ACC</v>
      </c>
      <c r="H123" s="9">
        <v>71</v>
      </c>
      <c r="I123" s="9">
        <v>7</v>
      </c>
      <c r="J123" t="s">
        <v>147</v>
      </c>
      <c r="K123" t="str">
        <f>VLOOKUP(Table1[[#This Row],[Loser]],[1]Ranking!D:E,2,FALSE)</f>
        <v>Pat</v>
      </c>
      <c r="L123" s="9">
        <v>50</v>
      </c>
      <c r="N123" s="9">
        <f>Table1[[#This Row],[Winning Score]]-Table1[[#This Row],[Losing Score]]</f>
        <v>21</v>
      </c>
      <c r="O123" s="9">
        <f>Table1[[#This Row],[Losing Seed]]-Table1[[#This Row],[Winning Seed]]</f>
        <v>6</v>
      </c>
      <c r="P123" s="9" t="str">
        <f>IF(Table1[[#This Row],[SeD]]&lt;-2,Table1[[#This Row],[Winning Seed]]&amp; " over " &amp;Table1[[#This Row],[Losing Seed]],"")</f>
        <v/>
      </c>
      <c r="Q123">
        <f>VLOOKUP(Table1[[#This Row],[Losing Seed]],'[1]Seed History'!$N$4:$O$19,2)</f>
        <v>0.9</v>
      </c>
      <c r="R123" s="9">
        <f>IF(Table1[[#This Row],[Round]]="PI",0,Table1[[#This Row],[Round]]-1)</f>
        <v>3</v>
      </c>
      <c r="S123">
        <f>Table1[[#This Row],[LAW]]-Table1[[#This Row],[LEW]]</f>
        <v>2.1</v>
      </c>
      <c r="V123">
        <f>COUNTIF([1]PASE!B:B,Table1[[#This Row],[Loser]])</f>
        <v>1</v>
      </c>
    </row>
    <row r="124" spans="1:22" x14ac:dyDescent="0.25">
      <c r="A124" s="7">
        <v>31494</v>
      </c>
      <c r="B124" s="8">
        <v>1986</v>
      </c>
      <c r="C124" s="9">
        <v>4</v>
      </c>
      <c r="D124" t="s">
        <v>93</v>
      </c>
      <c r="E124" s="9">
        <v>1</v>
      </c>
      <c r="F124" t="s">
        <v>103</v>
      </c>
      <c r="G124" t="str">
        <f>VLOOKUP(Table1[[#This Row],[Winner]],[1]Ranking!D:E,2,FALSE)</f>
        <v>B12</v>
      </c>
      <c r="H124" s="9">
        <v>75</v>
      </c>
      <c r="I124" s="9">
        <v>6</v>
      </c>
      <c r="J124" t="s">
        <v>143</v>
      </c>
      <c r="K124" t="str">
        <f>VLOOKUP(Table1[[#This Row],[Loser]],[1]Ranking!D:E,2,FALSE)</f>
        <v>ACC</v>
      </c>
      <c r="L124" s="9">
        <v>67</v>
      </c>
      <c r="N124" s="9">
        <f>Table1[[#This Row],[Winning Score]]-Table1[[#This Row],[Losing Score]]</f>
        <v>8</v>
      </c>
      <c r="O124" s="9">
        <f>Table1[[#This Row],[Losing Seed]]-Table1[[#This Row],[Winning Seed]]</f>
        <v>5</v>
      </c>
      <c r="P124" s="9" t="str">
        <f>IF(Table1[[#This Row],[SeD]]&lt;-2,Table1[[#This Row],[Winning Seed]]&amp; " over " &amp;Table1[[#This Row],[Losing Seed]],"")</f>
        <v/>
      </c>
      <c r="Q124">
        <f>VLOOKUP(Table1[[#This Row],[Losing Seed]],'[1]Seed History'!$N$4:$O$19,2)</f>
        <v>1.0785714285714285</v>
      </c>
      <c r="R124" s="9">
        <f>IF(Table1[[#This Row],[Round]]="PI",0,Table1[[#This Row],[Round]]-1)</f>
        <v>3</v>
      </c>
      <c r="S124">
        <f>Table1[[#This Row],[LAW]]-Table1[[#This Row],[LEW]]</f>
        <v>1.9214285714285715</v>
      </c>
      <c r="V124">
        <f>COUNTIF([1]PASE!B:B,Table1[[#This Row],[Loser]])</f>
        <v>1</v>
      </c>
    </row>
    <row r="125" spans="1:22" x14ac:dyDescent="0.25">
      <c r="A125" s="7">
        <v>31500</v>
      </c>
      <c r="B125" s="8">
        <v>1986</v>
      </c>
      <c r="C125" s="9">
        <v>5</v>
      </c>
      <c r="D125" t="s">
        <v>153</v>
      </c>
      <c r="E125" s="9">
        <v>1</v>
      </c>
      <c r="F125" t="s">
        <v>130</v>
      </c>
      <c r="G125" t="str">
        <f>VLOOKUP(Table1[[#This Row],[Winner]],[1]Ranking!D:E,2,FALSE)</f>
        <v>ACC</v>
      </c>
      <c r="H125" s="9">
        <v>71</v>
      </c>
      <c r="I125" s="9">
        <v>1</v>
      </c>
      <c r="J125" t="s">
        <v>103</v>
      </c>
      <c r="K125" t="str">
        <f>VLOOKUP(Table1[[#This Row],[Loser]],[1]Ranking!D:E,2,FALSE)</f>
        <v>B12</v>
      </c>
      <c r="L125" s="9">
        <v>67</v>
      </c>
      <c r="N125" s="9">
        <f>Table1[[#This Row],[Winning Score]]-Table1[[#This Row],[Losing Score]]</f>
        <v>4</v>
      </c>
      <c r="O125" s="9">
        <f>Table1[[#This Row],[Losing Seed]]-Table1[[#This Row],[Winning Seed]]</f>
        <v>0</v>
      </c>
      <c r="P125" s="9" t="str">
        <f>IF(Table1[[#This Row],[SeD]]&lt;-2,Table1[[#This Row],[Winning Seed]]&amp; " over " &amp;Table1[[#This Row],[Losing Seed]],"")</f>
        <v/>
      </c>
      <c r="Q125">
        <f>VLOOKUP(Table1[[#This Row],[Losing Seed]],'[1]Seed History'!$N$4:$O$19,2)</f>
        <v>3.3571428571428572</v>
      </c>
      <c r="R125" s="9">
        <f>IF(Table1[[#This Row],[Round]]="PI",0,Table1[[#This Row],[Round]]-1)</f>
        <v>4</v>
      </c>
      <c r="S125">
        <f>Table1[[#This Row],[LAW]]-Table1[[#This Row],[LEW]]</f>
        <v>0.64285714285714279</v>
      </c>
      <c r="V125">
        <f>COUNTIF([1]PASE!B:B,Table1[[#This Row],[Loser]])</f>
        <v>1</v>
      </c>
    </row>
    <row r="126" spans="1:22" x14ac:dyDescent="0.25">
      <c r="A126" s="7">
        <v>31500</v>
      </c>
      <c r="B126" s="8">
        <v>1986</v>
      </c>
      <c r="C126" s="9">
        <v>5</v>
      </c>
      <c r="D126" t="s">
        <v>153</v>
      </c>
      <c r="E126" s="9">
        <v>2</v>
      </c>
      <c r="F126" t="s">
        <v>159</v>
      </c>
      <c r="G126" t="str">
        <f>VLOOKUP(Table1[[#This Row],[Winner]],[1]Ranking!D:E,2,FALSE)</f>
        <v>CUSA</v>
      </c>
      <c r="H126" s="9">
        <v>88</v>
      </c>
      <c r="I126" s="9">
        <v>11</v>
      </c>
      <c r="J126" t="s">
        <v>148</v>
      </c>
      <c r="K126" t="str">
        <f>VLOOKUP(Table1[[#This Row],[Loser]],[1]Ranking!D:E,2,FALSE)</f>
        <v>SEC</v>
      </c>
      <c r="L126" s="9">
        <v>77</v>
      </c>
      <c r="N126" s="9">
        <f>Table1[[#This Row],[Winning Score]]-Table1[[#This Row],[Losing Score]]</f>
        <v>11</v>
      </c>
      <c r="O126" s="9">
        <f>Table1[[#This Row],[Losing Seed]]-Table1[[#This Row],[Winning Seed]]</f>
        <v>9</v>
      </c>
      <c r="P126" s="9" t="str">
        <f>IF(Table1[[#This Row],[SeD]]&lt;-2,Table1[[#This Row],[Winning Seed]]&amp; " over " &amp;Table1[[#This Row],[Losing Seed]],"")</f>
        <v/>
      </c>
      <c r="Q126">
        <f>VLOOKUP(Table1[[#This Row],[Losing Seed]],'[1]Seed History'!$N$4:$O$19,2)</f>
        <v>0.61428571428571432</v>
      </c>
      <c r="R126" s="9">
        <f>IF(Table1[[#This Row],[Round]]="PI",0,Table1[[#This Row],[Round]]-1)</f>
        <v>4</v>
      </c>
      <c r="S126">
        <f>Table1[[#This Row],[LAW]]-Table1[[#This Row],[LEW]]</f>
        <v>3.3857142857142857</v>
      </c>
      <c r="V126">
        <f>COUNTIF([1]PASE!B:B,Table1[[#This Row],[Loser]])</f>
        <v>1</v>
      </c>
    </row>
    <row r="127" spans="1:22" x14ac:dyDescent="0.25">
      <c r="A127" s="7">
        <v>31502</v>
      </c>
      <c r="B127" s="8">
        <v>1986</v>
      </c>
      <c r="C127" s="9">
        <v>6</v>
      </c>
      <c r="D127" t="s">
        <v>154</v>
      </c>
      <c r="E127" s="9">
        <v>2</v>
      </c>
      <c r="F127" t="s">
        <v>159</v>
      </c>
      <c r="G127" t="str">
        <f>VLOOKUP(Table1[[#This Row],[Winner]],[1]Ranking!D:E,2,FALSE)</f>
        <v>CUSA</v>
      </c>
      <c r="H127" s="9">
        <v>72</v>
      </c>
      <c r="I127" s="9">
        <v>1</v>
      </c>
      <c r="J127" t="s">
        <v>130</v>
      </c>
      <c r="K127" t="str">
        <f>VLOOKUP(Table1[[#This Row],[Loser]],[1]Ranking!D:E,2,FALSE)</f>
        <v>ACC</v>
      </c>
      <c r="L127" s="9">
        <v>69</v>
      </c>
      <c r="N127" s="9">
        <f>Table1[[#This Row],[Winning Score]]-Table1[[#This Row],[Losing Score]]</f>
        <v>3</v>
      </c>
      <c r="O127" s="9">
        <f>Table1[[#This Row],[Losing Seed]]-Table1[[#This Row],[Winning Seed]]</f>
        <v>-1</v>
      </c>
      <c r="P127" s="9" t="str">
        <f>IF(Table1[[#This Row],[SeD]]&lt;-2,Table1[[#This Row],[Winning Seed]]&amp; " over " &amp;Table1[[#This Row],[Losing Seed]],"")</f>
        <v/>
      </c>
      <c r="Q127">
        <f>VLOOKUP(Table1[[#This Row],[Losing Seed]],'[1]Seed History'!$N$4:$O$19,2)</f>
        <v>3.3571428571428572</v>
      </c>
      <c r="R127" s="9">
        <f>IF(Table1[[#This Row],[Round]]="PI",0,Table1[[#This Row],[Round]]-1)</f>
        <v>5</v>
      </c>
      <c r="S127">
        <f>Table1[[#This Row],[LAW]]-Table1[[#This Row],[LEW]]</f>
        <v>1.6428571428571428</v>
      </c>
      <c r="V127">
        <f>COUNTIF([1]PASE!B:B,Table1[[#This Row],[Loser]])</f>
        <v>1</v>
      </c>
    </row>
    <row r="128" spans="1:22" x14ac:dyDescent="0.25">
      <c r="A128" s="7">
        <v>31848</v>
      </c>
      <c r="B128" s="8">
        <v>1987</v>
      </c>
      <c r="C128" s="9">
        <v>1</v>
      </c>
      <c r="D128" t="s">
        <v>100</v>
      </c>
      <c r="E128" s="9">
        <v>14</v>
      </c>
      <c r="F128" t="s">
        <v>182</v>
      </c>
      <c r="G128" t="str">
        <f>VLOOKUP(Table1[[#This Row],[Winner]],[1]Ranking!D:E,2,FALSE)</f>
        <v>OVC</v>
      </c>
      <c r="H128" s="9">
        <v>68</v>
      </c>
      <c r="I128" s="9">
        <v>3</v>
      </c>
      <c r="J128" t="s">
        <v>122</v>
      </c>
      <c r="K128" t="str">
        <f>VLOOKUP(Table1[[#This Row],[Loser]],[1]Ranking!D:E,2,FALSE)</f>
        <v>B10</v>
      </c>
      <c r="L128" s="9">
        <v>67</v>
      </c>
      <c r="N128" s="9">
        <f>Table1[[#This Row],[Winning Score]]-Table1[[#This Row],[Losing Score]]</f>
        <v>1</v>
      </c>
      <c r="O128" s="9">
        <f>Table1[[#This Row],[Losing Seed]]-Table1[[#This Row],[Winning Seed]]</f>
        <v>-11</v>
      </c>
      <c r="P128" s="9" t="str">
        <f>IF(Table1[[#This Row],[SeD]]&lt;-2,Table1[[#This Row],[Winning Seed]]&amp; " over " &amp;Table1[[#This Row],[Losing Seed]],"")</f>
        <v>14 over 3</v>
      </c>
      <c r="Q128">
        <f>VLOOKUP(Table1[[#This Row],[Losing Seed]],'[1]Seed History'!$N$4:$O$19,2)</f>
        <v>1.8642857142857143</v>
      </c>
      <c r="R128" s="9">
        <f>IF(Table1[[#This Row],[Round]]="PI",0,Table1[[#This Row],[Round]]-1)</f>
        <v>0</v>
      </c>
      <c r="S128">
        <f>Table1[[#This Row],[LAW]]-Table1[[#This Row],[LEW]]</f>
        <v>-1.8642857142857143</v>
      </c>
      <c r="V128">
        <f>COUNTIF([1]PASE!B:B,Table1[[#This Row],[Loser]])</f>
        <v>1</v>
      </c>
    </row>
    <row r="129" spans="1:22" x14ac:dyDescent="0.25">
      <c r="A129" s="7">
        <v>31848</v>
      </c>
      <c r="B129" s="8">
        <v>1987</v>
      </c>
      <c r="C129" s="9">
        <v>1</v>
      </c>
      <c r="D129" t="s">
        <v>93</v>
      </c>
      <c r="E129" s="9">
        <v>13</v>
      </c>
      <c r="F129" t="s">
        <v>176</v>
      </c>
      <c r="G129" t="str">
        <f>VLOOKUP(Table1[[#This Row],[Winner]],[1]Ranking!D:E,2,FALSE)</f>
        <v>A10</v>
      </c>
      <c r="H129" s="9">
        <v>70</v>
      </c>
      <c r="I129" s="9">
        <v>4</v>
      </c>
      <c r="J129" t="s">
        <v>162</v>
      </c>
      <c r="K129" t="str">
        <f>VLOOKUP(Table1[[#This Row],[Loser]],[1]Ranking!D:E,2,FALSE)</f>
        <v>B12</v>
      </c>
      <c r="L129" s="9">
        <v>69</v>
      </c>
      <c r="N129" s="9">
        <f>Table1[[#This Row],[Winning Score]]-Table1[[#This Row],[Losing Score]]</f>
        <v>1</v>
      </c>
      <c r="O129" s="9">
        <f>Table1[[#This Row],[Losing Seed]]-Table1[[#This Row],[Winning Seed]]</f>
        <v>-9</v>
      </c>
      <c r="P129" s="9" t="str">
        <f>IF(Table1[[#This Row],[SeD]]&lt;-2,Table1[[#This Row],[Winning Seed]]&amp; " over " &amp;Table1[[#This Row],[Losing Seed]],"")</f>
        <v>13 over 4</v>
      </c>
      <c r="Q129">
        <f>VLOOKUP(Table1[[#This Row],[Losing Seed]],'[1]Seed History'!$N$4:$O$19,2)</f>
        <v>1.5357142857142858</v>
      </c>
      <c r="R129" s="9">
        <f>IF(Table1[[#This Row],[Round]]="PI",0,Table1[[#This Row],[Round]]-1)</f>
        <v>0</v>
      </c>
      <c r="S129">
        <f>Table1[[#This Row],[LAW]]-Table1[[#This Row],[LEW]]</f>
        <v>-1.5357142857142858</v>
      </c>
      <c r="V129">
        <f>COUNTIF([1]PASE!B:B,Table1[[#This Row],[Loser]])</f>
        <v>1</v>
      </c>
    </row>
    <row r="130" spans="1:22" x14ac:dyDescent="0.25">
      <c r="A130" s="7">
        <v>31848</v>
      </c>
      <c r="B130" s="8">
        <v>1987</v>
      </c>
      <c r="C130" s="9">
        <v>1</v>
      </c>
      <c r="D130" t="s">
        <v>84</v>
      </c>
      <c r="E130" s="9">
        <v>1</v>
      </c>
      <c r="F130" t="s">
        <v>101</v>
      </c>
      <c r="G130" t="str">
        <f>VLOOKUP(Table1[[#This Row],[Winner]],[1]Ranking!D:E,2,FALSE)</f>
        <v>ACC</v>
      </c>
      <c r="H130" s="9">
        <v>113</v>
      </c>
      <c r="I130" s="9">
        <v>16</v>
      </c>
      <c r="J130" t="s">
        <v>129</v>
      </c>
      <c r="K130" t="str">
        <f>VLOOKUP(Table1[[#This Row],[Loser]],[1]Ranking!D:E,2,FALSE)</f>
        <v>Ivy</v>
      </c>
      <c r="L130" s="9">
        <v>82</v>
      </c>
      <c r="N130" s="9">
        <f>Table1[[#This Row],[Winning Score]]-Table1[[#This Row],[Losing Score]]</f>
        <v>31</v>
      </c>
      <c r="O130" s="9">
        <f>Table1[[#This Row],[Losing Seed]]-Table1[[#This Row],[Winning Seed]]</f>
        <v>15</v>
      </c>
      <c r="P130" s="9" t="str">
        <f>IF(Table1[[#This Row],[SeD]]&lt;-2,Table1[[#This Row],[Winning Seed]]&amp; " over " &amp;Table1[[#This Row],[Losing Seed]],"")</f>
        <v/>
      </c>
      <c r="Q130">
        <f>VLOOKUP(Table1[[#This Row],[Losing Seed]],'[1]Seed History'!$N$4:$O$19,2)</f>
        <v>7.1428571428571426E-3</v>
      </c>
      <c r="R130" s="9">
        <f>IF(Table1[[#This Row],[Round]]="PI",0,Table1[[#This Row],[Round]]-1)</f>
        <v>0</v>
      </c>
      <c r="S130">
        <f>Table1[[#This Row],[LAW]]-Table1[[#This Row],[LEW]]</f>
        <v>-7.1428571428571426E-3</v>
      </c>
      <c r="V130">
        <f>COUNTIF([1]PASE!B:B,Table1[[#This Row],[Loser]])</f>
        <v>1</v>
      </c>
    </row>
    <row r="131" spans="1:22" x14ac:dyDescent="0.25">
      <c r="A131" s="7">
        <v>31848</v>
      </c>
      <c r="B131" s="8">
        <v>1987</v>
      </c>
      <c r="C131" s="9">
        <v>1</v>
      </c>
      <c r="D131" t="s">
        <v>84</v>
      </c>
      <c r="E131" s="9">
        <v>4</v>
      </c>
      <c r="F131" t="s">
        <v>183</v>
      </c>
      <c r="G131" t="str">
        <f>VLOOKUP(Table1[[#This Row],[Winner]],[1]Ranking!D:E,2,FALSE)</f>
        <v>CUSA</v>
      </c>
      <c r="H131" s="9">
        <v>76</v>
      </c>
      <c r="I131" s="9">
        <v>13</v>
      </c>
      <c r="J131" t="s">
        <v>142</v>
      </c>
      <c r="K131" t="str">
        <f>VLOOKUP(Table1[[#This Row],[Loser]],[1]Ranking!D:E,2,FALSE)</f>
        <v>MAC</v>
      </c>
      <c r="L131" s="9">
        <v>60</v>
      </c>
      <c r="N131" s="9">
        <f>Table1[[#This Row],[Winning Score]]-Table1[[#This Row],[Losing Score]]</f>
        <v>16</v>
      </c>
      <c r="O131" s="9">
        <f>Table1[[#This Row],[Losing Seed]]-Table1[[#This Row],[Winning Seed]]</f>
        <v>9</v>
      </c>
      <c r="P131" s="9" t="str">
        <f>IF(Table1[[#This Row],[SeD]]&lt;-2,Table1[[#This Row],[Winning Seed]]&amp; " over " &amp;Table1[[#This Row],[Losing Seed]],"")</f>
        <v/>
      </c>
      <c r="Q131">
        <f>VLOOKUP(Table1[[#This Row],[Losing Seed]],'[1]Seed History'!$N$4:$O$19,2)</f>
        <v>0.25</v>
      </c>
      <c r="R131" s="9">
        <f>IF(Table1[[#This Row],[Round]]="PI",0,Table1[[#This Row],[Round]]-1)</f>
        <v>0</v>
      </c>
      <c r="S131">
        <f>Table1[[#This Row],[LAW]]-Table1[[#This Row],[LEW]]</f>
        <v>-0.25</v>
      </c>
      <c r="V131">
        <f>COUNTIF([1]PASE!B:B,Table1[[#This Row],[Loser]])</f>
        <v>1</v>
      </c>
    </row>
    <row r="132" spans="1:22" x14ac:dyDescent="0.25">
      <c r="A132" s="7">
        <v>31848</v>
      </c>
      <c r="B132" s="8">
        <v>1987</v>
      </c>
      <c r="C132" s="9">
        <v>1</v>
      </c>
      <c r="D132" t="s">
        <v>84</v>
      </c>
      <c r="E132" s="9">
        <v>5</v>
      </c>
      <c r="F132" t="s">
        <v>105</v>
      </c>
      <c r="G132" t="str">
        <f>VLOOKUP(Table1[[#This Row],[Winner]],[1]Ranking!D:E,2,FALSE)</f>
        <v>BE</v>
      </c>
      <c r="H132" s="9">
        <v>84</v>
      </c>
      <c r="I132" s="9">
        <v>12</v>
      </c>
      <c r="J132" t="s">
        <v>102</v>
      </c>
      <c r="K132" t="str">
        <f>VLOOKUP(Table1[[#This Row],[Loser]],[1]Ranking!D:E,2,FALSE)</f>
        <v>SB</v>
      </c>
      <c r="L132" s="9">
        <v>71</v>
      </c>
      <c r="N132" s="9">
        <f>Table1[[#This Row],[Winning Score]]-Table1[[#This Row],[Losing Score]]</f>
        <v>13</v>
      </c>
      <c r="O132" s="9">
        <f>Table1[[#This Row],[Losing Seed]]-Table1[[#This Row],[Winning Seed]]</f>
        <v>7</v>
      </c>
      <c r="P132" s="9" t="str">
        <f>IF(Table1[[#This Row],[SeD]]&lt;-2,Table1[[#This Row],[Winning Seed]]&amp; " over " &amp;Table1[[#This Row],[Losing Seed]],"")</f>
        <v/>
      </c>
      <c r="Q132">
        <f>VLOOKUP(Table1[[#This Row],[Losing Seed]],'[1]Seed History'!$N$4:$O$19,2)</f>
        <v>0.51428571428571423</v>
      </c>
      <c r="R132" s="9">
        <f>IF(Table1[[#This Row],[Round]]="PI",0,Table1[[#This Row],[Round]]-1)</f>
        <v>0</v>
      </c>
      <c r="S132">
        <f>Table1[[#This Row],[LAW]]-Table1[[#This Row],[LEW]]</f>
        <v>-0.51428571428571423</v>
      </c>
      <c r="V132">
        <f>COUNTIF([1]PASE!B:B,Table1[[#This Row],[Loser]])</f>
        <v>1</v>
      </c>
    </row>
    <row r="133" spans="1:22" x14ac:dyDescent="0.25">
      <c r="A133" s="7">
        <v>31848</v>
      </c>
      <c r="B133" s="8">
        <v>1987</v>
      </c>
      <c r="C133" s="9">
        <v>1</v>
      </c>
      <c r="D133" t="s">
        <v>93</v>
      </c>
      <c r="E133" s="9">
        <v>1</v>
      </c>
      <c r="F133" t="s">
        <v>168</v>
      </c>
      <c r="G133" t="str">
        <f>VLOOKUP(Table1[[#This Row],[Winner]],[1]Ranking!D:E,2,FALSE)</f>
        <v>B10</v>
      </c>
      <c r="H133" s="9">
        <v>92</v>
      </c>
      <c r="I133" s="9">
        <v>16</v>
      </c>
      <c r="J133" t="s">
        <v>175</v>
      </c>
      <c r="K133" t="str">
        <f>VLOOKUP(Table1[[#This Row],[Loser]],[1]Ranking!D:E,2,FALSE)</f>
        <v>MAAC</v>
      </c>
      <c r="L133" s="9">
        <v>58</v>
      </c>
      <c r="N133" s="9">
        <f>Table1[[#This Row],[Winning Score]]-Table1[[#This Row],[Losing Score]]</f>
        <v>34</v>
      </c>
      <c r="O133" s="9">
        <f>Table1[[#This Row],[Losing Seed]]-Table1[[#This Row],[Winning Seed]]</f>
        <v>15</v>
      </c>
      <c r="P133" s="9" t="str">
        <f>IF(Table1[[#This Row],[SeD]]&lt;-2,Table1[[#This Row],[Winning Seed]]&amp; " over " &amp;Table1[[#This Row],[Losing Seed]],"")</f>
        <v/>
      </c>
      <c r="Q133">
        <f>VLOOKUP(Table1[[#This Row],[Losing Seed]],'[1]Seed History'!$N$4:$O$19,2)</f>
        <v>7.1428571428571426E-3</v>
      </c>
      <c r="R133" s="9">
        <f>IF(Table1[[#This Row],[Round]]="PI",0,Table1[[#This Row],[Round]]-1)</f>
        <v>0</v>
      </c>
      <c r="S133">
        <f>Table1[[#This Row],[LAW]]-Table1[[#This Row],[LEW]]</f>
        <v>-7.1428571428571426E-3</v>
      </c>
      <c r="V133">
        <f>COUNTIF([1]PASE!B:B,Table1[[#This Row],[Loser]])</f>
        <v>1</v>
      </c>
    </row>
    <row r="134" spans="1:22" x14ac:dyDescent="0.25">
      <c r="A134" s="7">
        <v>31848</v>
      </c>
      <c r="B134" s="8">
        <v>1987</v>
      </c>
      <c r="C134" s="9">
        <v>1</v>
      </c>
      <c r="D134" t="s">
        <v>93</v>
      </c>
      <c r="E134" s="9">
        <v>5</v>
      </c>
      <c r="F134" t="s">
        <v>130</v>
      </c>
      <c r="G134" t="str">
        <f>VLOOKUP(Table1[[#This Row],[Winner]],[1]Ranking!D:E,2,FALSE)</f>
        <v>ACC</v>
      </c>
      <c r="H134" s="9">
        <v>58</v>
      </c>
      <c r="I134" s="9">
        <v>12</v>
      </c>
      <c r="J134" t="s">
        <v>184</v>
      </c>
      <c r="K134" t="str">
        <f>VLOOKUP(Table1[[#This Row],[Loser]],[1]Ranking!D:E,2,FALSE)</f>
        <v>B12</v>
      </c>
      <c r="L134" s="9">
        <v>51</v>
      </c>
      <c r="N134" s="9">
        <f>Table1[[#This Row],[Winning Score]]-Table1[[#This Row],[Losing Score]]</f>
        <v>7</v>
      </c>
      <c r="O134" s="9">
        <f>Table1[[#This Row],[Losing Seed]]-Table1[[#This Row],[Winning Seed]]</f>
        <v>7</v>
      </c>
      <c r="P134" s="9" t="str">
        <f>IF(Table1[[#This Row],[SeD]]&lt;-2,Table1[[#This Row],[Winning Seed]]&amp; " over " &amp;Table1[[#This Row],[Losing Seed]],"")</f>
        <v/>
      </c>
      <c r="Q134">
        <f>VLOOKUP(Table1[[#This Row],[Losing Seed]],'[1]Seed History'!$N$4:$O$19,2)</f>
        <v>0.51428571428571423</v>
      </c>
      <c r="R134" s="9">
        <f>IF(Table1[[#This Row],[Round]]="PI",0,Table1[[#This Row],[Round]]-1)</f>
        <v>0</v>
      </c>
      <c r="S134">
        <f>Table1[[#This Row],[LAW]]-Table1[[#This Row],[LEW]]</f>
        <v>-0.51428571428571423</v>
      </c>
      <c r="V134">
        <f>COUNTIF([1]PASE!B:B,Table1[[#This Row],[Loser]])</f>
        <v>1</v>
      </c>
    </row>
    <row r="135" spans="1:22" x14ac:dyDescent="0.25">
      <c r="A135" s="7">
        <v>31848</v>
      </c>
      <c r="B135" s="8">
        <v>1987</v>
      </c>
      <c r="C135" s="9">
        <v>1</v>
      </c>
      <c r="D135" t="s">
        <v>93</v>
      </c>
      <c r="E135" s="9">
        <v>8</v>
      </c>
      <c r="F135" t="s">
        <v>114</v>
      </c>
      <c r="G135" t="str">
        <f>VLOOKUP(Table1[[#This Row],[Winner]],[1]Ranking!D:E,2,FALSE)</f>
        <v>SEC</v>
      </c>
      <c r="H135" s="9">
        <v>62</v>
      </c>
      <c r="I135" s="9">
        <v>9</v>
      </c>
      <c r="J135" t="s">
        <v>185</v>
      </c>
      <c r="K135" t="str">
        <f>VLOOKUP(Table1[[#This Row],[Loser]],[1]Ranking!D:E,2,FALSE)</f>
        <v>WCC</v>
      </c>
      <c r="L135" s="9">
        <v>61</v>
      </c>
      <c r="N135" s="9">
        <f>Table1[[#This Row],[Winning Score]]-Table1[[#This Row],[Losing Score]]</f>
        <v>1</v>
      </c>
      <c r="O135" s="9">
        <f>Table1[[#This Row],[Losing Seed]]-Table1[[#This Row],[Winning Seed]]</f>
        <v>1</v>
      </c>
      <c r="P135" s="9" t="str">
        <f>IF(Table1[[#This Row],[SeD]]&lt;-2,Table1[[#This Row],[Winning Seed]]&amp; " over " &amp;Table1[[#This Row],[Losing Seed]],"")</f>
        <v/>
      </c>
      <c r="Q135">
        <f>VLOOKUP(Table1[[#This Row],[Losing Seed]],'[1]Seed History'!$N$4:$O$19,2)</f>
        <v>0.6</v>
      </c>
      <c r="R135" s="9">
        <f>IF(Table1[[#This Row],[Round]]="PI",0,Table1[[#This Row],[Round]]-1)</f>
        <v>0</v>
      </c>
      <c r="S135">
        <f>Table1[[#This Row],[LAW]]-Table1[[#This Row],[LEW]]</f>
        <v>-0.6</v>
      </c>
      <c r="V135">
        <f>COUNTIF([1]PASE!B:B,Table1[[#This Row],[Loser]])</f>
        <v>1</v>
      </c>
    </row>
    <row r="136" spans="1:22" x14ac:dyDescent="0.25">
      <c r="A136" s="7">
        <v>31848</v>
      </c>
      <c r="B136" s="8">
        <v>1987</v>
      </c>
      <c r="C136" s="9">
        <v>1</v>
      </c>
      <c r="D136" t="s">
        <v>100</v>
      </c>
      <c r="E136" s="9">
        <v>2</v>
      </c>
      <c r="F136" t="s">
        <v>145</v>
      </c>
      <c r="G136" t="str">
        <f>VLOOKUP(Table1[[#This Row],[Winner]],[1]Ranking!D:E,2,FALSE)</f>
        <v>SEC</v>
      </c>
      <c r="H136" s="9">
        <v>88</v>
      </c>
      <c r="I136" s="9">
        <v>15</v>
      </c>
      <c r="J136" t="s">
        <v>95</v>
      </c>
      <c r="K136" t="str">
        <f>VLOOKUP(Table1[[#This Row],[Loser]],[1]Ranking!D:E,2,FALSE)</f>
        <v>MEAC</v>
      </c>
      <c r="L136" s="9">
        <v>71</v>
      </c>
      <c r="N136" s="9">
        <f>Table1[[#This Row],[Winning Score]]-Table1[[#This Row],[Losing Score]]</f>
        <v>17</v>
      </c>
      <c r="O136" s="9">
        <f>Table1[[#This Row],[Losing Seed]]-Table1[[#This Row],[Winning Seed]]</f>
        <v>13</v>
      </c>
      <c r="P136" s="9" t="str">
        <f>IF(Table1[[#This Row],[SeD]]&lt;-2,Table1[[#This Row],[Winning Seed]]&amp; " over " &amp;Table1[[#This Row],[Losing Seed]],"")</f>
        <v/>
      </c>
      <c r="Q136">
        <f>VLOOKUP(Table1[[#This Row],[Losing Seed]],'[1]Seed History'!$N$4:$O$19,2)</f>
        <v>6.4285714285714279E-2</v>
      </c>
      <c r="R136" s="9">
        <f>IF(Table1[[#This Row],[Round]]="PI",0,Table1[[#This Row],[Round]]-1)</f>
        <v>0</v>
      </c>
      <c r="S136">
        <f>Table1[[#This Row],[LAW]]-Table1[[#This Row],[LEW]]</f>
        <v>-6.4285714285714279E-2</v>
      </c>
      <c r="V136">
        <f>COUNTIF([1]PASE!B:B,Table1[[#This Row],[Loser]])</f>
        <v>1</v>
      </c>
    </row>
    <row r="137" spans="1:22" x14ac:dyDescent="0.25">
      <c r="A137" s="7">
        <v>31848</v>
      </c>
      <c r="B137" s="8">
        <v>1987</v>
      </c>
      <c r="C137" s="9">
        <v>1</v>
      </c>
      <c r="D137" t="s">
        <v>100</v>
      </c>
      <c r="E137" s="9">
        <v>6</v>
      </c>
      <c r="F137" t="s">
        <v>186</v>
      </c>
      <c r="G137" t="str">
        <f>VLOOKUP(Table1[[#This Row],[Winner]],[1]Ranking!D:E,2,FALSE)</f>
        <v>BE</v>
      </c>
      <c r="H137" s="9">
        <v>90</v>
      </c>
      <c r="I137" s="9">
        <v>11</v>
      </c>
      <c r="J137" t="s">
        <v>132</v>
      </c>
      <c r="K137" t="str">
        <f>VLOOKUP(Table1[[#This Row],[Loser]],[1]Ranking!D:E,2,FALSE)</f>
        <v>CUSA</v>
      </c>
      <c r="L137" s="9">
        <v>68</v>
      </c>
      <c r="N137" s="9">
        <f>Table1[[#This Row],[Winning Score]]-Table1[[#This Row],[Losing Score]]</f>
        <v>22</v>
      </c>
      <c r="O137" s="9">
        <f>Table1[[#This Row],[Losing Seed]]-Table1[[#This Row],[Winning Seed]]</f>
        <v>5</v>
      </c>
      <c r="P137" s="9" t="str">
        <f>IF(Table1[[#This Row],[SeD]]&lt;-2,Table1[[#This Row],[Winning Seed]]&amp; " over " &amp;Table1[[#This Row],[Losing Seed]],"")</f>
        <v/>
      </c>
      <c r="Q137">
        <f>VLOOKUP(Table1[[#This Row],[Losing Seed]],'[1]Seed History'!$N$4:$O$19,2)</f>
        <v>0.61428571428571432</v>
      </c>
      <c r="R137" s="9">
        <f>IF(Table1[[#This Row],[Round]]="PI",0,Table1[[#This Row],[Round]]-1)</f>
        <v>0</v>
      </c>
      <c r="S137">
        <f>Table1[[#This Row],[LAW]]-Table1[[#This Row],[LEW]]</f>
        <v>-0.61428571428571432</v>
      </c>
      <c r="V137">
        <f>COUNTIF([1]PASE!B:B,Table1[[#This Row],[Loser]])</f>
        <v>1</v>
      </c>
    </row>
    <row r="138" spans="1:22" x14ac:dyDescent="0.25">
      <c r="A138" s="7">
        <v>31848</v>
      </c>
      <c r="B138" s="8">
        <v>1987</v>
      </c>
      <c r="C138" s="9">
        <v>1</v>
      </c>
      <c r="D138" t="s">
        <v>100</v>
      </c>
      <c r="E138" s="9">
        <v>7</v>
      </c>
      <c r="F138" t="s">
        <v>187</v>
      </c>
      <c r="G138" t="str">
        <f>VLOOKUP(Table1[[#This Row],[Winner]],[1]Ranking!D:E,2,FALSE)</f>
        <v>SB</v>
      </c>
      <c r="H138" s="9">
        <v>83</v>
      </c>
      <c r="I138" s="9">
        <v>10</v>
      </c>
      <c r="J138" t="s">
        <v>188</v>
      </c>
      <c r="K138" t="str">
        <f>VLOOKUP(Table1[[#This Row],[Loser]],[1]Ranking!D:E,2,FALSE)</f>
        <v>MWC</v>
      </c>
      <c r="L138" s="9">
        <v>79</v>
      </c>
      <c r="N138" s="9">
        <f>Table1[[#This Row],[Winning Score]]-Table1[[#This Row],[Losing Score]]</f>
        <v>4</v>
      </c>
      <c r="O138" s="9">
        <f>Table1[[#This Row],[Losing Seed]]-Table1[[#This Row],[Winning Seed]]</f>
        <v>3</v>
      </c>
      <c r="P138" s="9" t="str">
        <f>IF(Table1[[#This Row],[SeD]]&lt;-2,Table1[[#This Row],[Winning Seed]]&amp; " over " &amp;Table1[[#This Row],[Losing Seed]],"")</f>
        <v/>
      </c>
      <c r="Q138">
        <f>VLOOKUP(Table1[[#This Row],[Losing Seed]],'[1]Seed History'!$N$4:$O$19,2)</f>
        <v>0.62142857142857144</v>
      </c>
      <c r="R138" s="9">
        <f>IF(Table1[[#This Row],[Round]]="PI",0,Table1[[#This Row],[Round]]-1)</f>
        <v>0</v>
      </c>
      <c r="S138">
        <f>Table1[[#This Row],[LAW]]-Table1[[#This Row],[LEW]]</f>
        <v>-0.62142857142857144</v>
      </c>
      <c r="V138">
        <f>COUNTIF([1]PASE!B:B,Table1[[#This Row],[Loser]])</f>
        <v>1</v>
      </c>
    </row>
    <row r="139" spans="1:22" x14ac:dyDescent="0.25">
      <c r="A139" s="7">
        <v>31848</v>
      </c>
      <c r="B139" s="8">
        <v>1987</v>
      </c>
      <c r="C139" s="9">
        <v>1</v>
      </c>
      <c r="D139" t="s">
        <v>107</v>
      </c>
      <c r="E139" s="9">
        <v>1</v>
      </c>
      <c r="F139" t="s">
        <v>110</v>
      </c>
      <c r="G139" t="str">
        <f>VLOOKUP(Table1[[#This Row],[Winner]],[1]Ranking!D:E,2,FALSE)</f>
        <v>MWC</v>
      </c>
      <c r="H139" s="9">
        <v>95</v>
      </c>
      <c r="I139" s="9">
        <v>16</v>
      </c>
      <c r="J139" t="s">
        <v>189</v>
      </c>
      <c r="K139" t="str">
        <f>VLOOKUP(Table1[[#This Row],[Loser]],[1]Ranking!D:E,2,FALSE)</f>
        <v>BSky</v>
      </c>
      <c r="L139" s="9">
        <v>70</v>
      </c>
      <c r="N139" s="9">
        <f>Table1[[#This Row],[Winning Score]]-Table1[[#This Row],[Losing Score]]</f>
        <v>25</v>
      </c>
      <c r="O139" s="9">
        <f>Table1[[#This Row],[Losing Seed]]-Table1[[#This Row],[Winning Seed]]</f>
        <v>15</v>
      </c>
      <c r="P139" s="9" t="str">
        <f>IF(Table1[[#This Row],[SeD]]&lt;-2,Table1[[#This Row],[Winning Seed]]&amp; " over " &amp;Table1[[#This Row],[Losing Seed]],"")</f>
        <v/>
      </c>
      <c r="Q139">
        <f>VLOOKUP(Table1[[#This Row],[Losing Seed]],'[1]Seed History'!$N$4:$O$19,2)</f>
        <v>7.1428571428571426E-3</v>
      </c>
      <c r="R139" s="9">
        <f>IF(Table1[[#This Row],[Round]]="PI",0,Table1[[#This Row],[Round]]-1)</f>
        <v>0</v>
      </c>
      <c r="S139">
        <f>Table1[[#This Row],[LAW]]-Table1[[#This Row],[LEW]]</f>
        <v>-7.1428571428571426E-3</v>
      </c>
      <c r="V139">
        <f>COUNTIF([1]PASE!B:B,Table1[[#This Row],[Loser]])</f>
        <v>1</v>
      </c>
    </row>
    <row r="140" spans="1:22" x14ac:dyDescent="0.25">
      <c r="A140" s="7">
        <v>31848</v>
      </c>
      <c r="B140" s="8">
        <v>1987</v>
      </c>
      <c r="C140" s="9">
        <v>1</v>
      </c>
      <c r="D140" t="s">
        <v>107</v>
      </c>
      <c r="E140" s="9">
        <v>4</v>
      </c>
      <c r="F140" t="s">
        <v>190</v>
      </c>
      <c r="G140" t="str">
        <f>VLOOKUP(Table1[[#This Row],[Winner]],[1]Ranking!D:E,2,FALSE)</f>
        <v>P10</v>
      </c>
      <c r="H140" s="9">
        <v>92</v>
      </c>
      <c r="I140" s="9">
        <v>13</v>
      </c>
      <c r="J140" t="s">
        <v>191</v>
      </c>
      <c r="K140" t="str">
        <f>VLOOKUP(Table1[[#This Row],[Loser]],[1]Ranking!D:E,2,FALSE)</f>
        <v>MAC</v>
      </c>
      <c r="L140" s="9">
        <v>73</v>
      </c>
      <c r="N140" s="9">
        <f>Table1[[#This Row],[Winning Score]]-Table1[[#This Row],[Losing Score]]</f>
        <v>19</v>
      </c>
      <c r="O140" s="9">
        <f>Table1[[#This Row],[Losing Seed]]-Table1[[#This Row],[Winning Seed]]</f>
        <v>9</v>
      </c>
      <c r="P140" s="9" t="str">
        <f>IF(Table1[[#This Row],[SeD]]&lt;-2,Table1[[#This Row],[Winning Seed]]&amp; " over " &amp;Table1[[#This Row],[Losing Seed]],"")</f>
        <v/>
      </c>
      <c r="Q140">
        <f>VLOOKUP(Table1[[#This Row],[Losing Seed]],'[1]Seed History'!$N$4:$O$19,2)</f>
        <v>0.25</v>
      </c>
      <c r="R140" s="9">
        <f>IF(Table1[[#This Row],[Round]]="PI",0,Table1[[#This Row],[Round]]-1)</f>
        <v>0</v>
      </c>
      <c r="S140">
        <f>Table1[[#This Row],[LAW]]-Table1[[#This Row],[LEW]]</f>
        <v>-0.25</v>
      </c>
      <c r="V140">
        <f>COUNTIF([1]PASE!B:B,Table1[[#This Row],[Loser]])</f>
        <v>1</v>
      </c>
    </row>
    <row r="141" spans="1:22" x14ac:dyDescent="0.25">
      <c r="A141" s="7">
        <v>31848</v>
      </c>
      <c r="B141" s="8">
        <v>1987</v>
      </c>
      <c r="C141" s="9">
        <v>1</v>
      </c>
      <c r="D141" t="s">
        <v>107</v>
      </c>
      <c r="E141" s="9">
        <v>12</v>
      </c>
      <c r="F141" t="s">
        <v>192</v>
      </c>
      <c r="G141" t="str">
        <f>VLOOKUP(Table1[[#This Row],[Winner]],[1]Ranking!D:E,2,FALSE)</f>
        <v>MWC</v>
      </c>
      <c r="H141" s="9">
        <v>64</v>
      </c>
      <c r="I141" s="9">
        <v>5</v>
      </c>
      <c r="J141" t="s">
        <v>164</v>
      </c>
      <c r="K141" t="str">
        <f>VLOOKUP(Table1[[#This Row],[Loser]],[1]Ranking!D:E,2,FALSE)</f>
        <v>ACC</v>
      </c>
      <c r="L141" s="9">
        <v>60</v>
      </c>
      <c r="N141" s="9">
        <f>Table1[[#This Row],[Winning Score]]-Table1[[#This Row],[Losing Score]]</f>
        <v>4</v>
      </c>
      <c r="O141" s="9">
        <f>Table1[[#This Row],[Losing Seed]]-Table1[[#This Row],[Winning Seed]]</f>
        <v>-7</v>
      </c>
      <c r="P141" s="9" t="str">
        <f>IF(Table1[[#This Row],[SeD]]&lt;-2,Table1[[#This Row],[Winning Seed]]&amp; " over " &amp;Table1[[#This Row],[Losing Seed]],"")</f>
        <v>12 over 5</v>
      </c>
      <c r="Q141">
        <f>VLOOKUP(Table1[[#This Row],[Losing Seed]],'[1]Seed History'!$N$4:$O$19,2)</f>
        <v>1.1071428571428572</v>
      </c>
      <c r="R141" s="9">
        <f>IF(Table1[[#This Row],[Round]]="PI",0,Table1[[#This Row],[Round]]-1)</f>
        <v>0</v>
      </c>
      <c r="S141">
        <f>Table1[[#This Row],[LAW]]-Table1[[#This Row],[LEW]]</f>
        <v>-1.1071428571428572</v>
      </c>
      <c r="V141">
        <f>COUNTIF([1]PASE!B:B,Table1[[#This Row],[Loser]])</f>
        <v>1</v>
      </c>
    </row>
    <row r="142" spans="1:22" x14ac:dyDescent="0.25">
      <c r="A142" s="7">
        <v>31848</v>
      </c>
      <c r="B142" s="8">
        <v>1987</v>
      </c>
      <c r="C142" s="9">
        <v>1</v>
      </c>
      <c r="D142" t="s">
        <v>84</v>
      </c>
      <c r="E142" s="9">
        <v>9</v>
      </c>
      <c r="F142" t="s">
        <v>134</v>
      </c>
      <c r="G142" t="str">
        <f>VLOOKUP(Table1[[#This Row],[Winner]],[1]Ranking!D:E,2,FALSE)</f>
        <v>B10</v>
      </c>
      <c r="H142" s="9">
        <v>97</v>
      </c>
      <c r="I142" s="9">
        <v>8</v>
      </c>
      <c r="J142" t="s">
        <v>147</v>
      </c>
      <c r="K142" t="str">
        <f>VLOOKUP(Table1[[#This Row],[Loser]],[1]Ranking!D:E,2,FALSE)</f>
        <v>Pat</v>
      </c>
      <c r="L142" s="9">
        <v>82</v>
      </c>
      <c r="N142" s="9">
        <f>Table1[[#This Row],[Winning Score]]-Table1[[#This Row],[Losing Score]]</f>
        <v>15</v>
      </c>
      <c r="O142" s="9">
        <f>Table1[[#This Row],[Losing Seed]]-Table1[[#This Row],[Winning Seed]]</f>
        <v>-1</v>
      </c>
      <c r="P142" s="9" t="str">
        <f>IF(Table1[[#This Row],[SeD]]&lt;-2,Table1[[#This Row],[Winning Seed]]&amp; " over " &amp;Table1[[#This Row],[Losing Seed]],"")</f>
        <v/>
      </c>
      <c r="Q142">
        <f>VLOOKUP(Table1[[#This Row],[Losing Seed]],'[1]Seed History'!$N$4:$O$19,2)</f>
        <v>0.7</v>
      </c>
      <c r="R142" s="9">
        <f>IF(Table1[[#This Row],[Round]]="PI",0,Table1[[#This Row],[Round]]-1)</f>
        <v>0</v>
      </c>
      <c r="S142">
        <f>Table1[[#This Row],[LAW]]-Table1[[#This Row],[LEW]]</f>
        <v>-0.7</v>
      </c>
      <c r="V142">
        <f>COUNTIF([1]PASE!B:B,Table1[[#This Row],[Loser]])</f>
        <v>1</v>
      </c>
    </row>
    <row r="143" spans="1:22" x14ac:dyDescent="0.25">
      <c r="A143" s="7">
        <v>31848</v>
      </c>
      <c r="B143" s="8">
        <v>1987</v>
      </c>
      <c r="C143" s="9">
        <v>1</v>
      </c>
      <c r="D143" t="s">
        <v>107</v>
      </c>
      <c r="E143" s="9">
        <v>9</v>
      </c>
      <c r="F143" t="s">
        <v>193</v>
      </c>
      <c r="G143" t="str">
        <f>VLOOKUP(Table1[[#This Row],[Winner]],[1]Ranking!D:E,2,FALSE)</f>
        <v>B12</v>
      </c>
      <c r="H143" s="9">
        <v>82</v>
      </c>
      <c r="I143" s="9">
        <v>8</v>
      </c>
      <c r="J143" t="s">
        <v>124</v>
      </c>
      <c r="K143" t="str">
        <f>VLOOKUP(Table1[[#This Row],[Loser]],[1]Ranking!D:E,2,FALSE)</f>
        <v>SEC</v>
      </c>
      <c r="L143" s="9">
        <v>79</v>
      </c>
      <c r="M143" s="9" t="s">
        <v>138</v>
      </c>
      <c r="N143" s="9">
        <f>Table1[[#This Row],[Winning Score]]-Table1[[#This Row],[Losing Score]]</f>
        <v>3</v>
      </c>
      <c r="O143" s="9">
        <f>Table1[[#This Row],[Losing Seed]]-Table1[[#This Row],[Winning Seed]]</f>
        <v>-1</v>
      </c>
      <c r="P143" s="9" t="str">
        <f>IF(Table1[[#This Row],[SeD]]&lt;-2,Table1[[#This Row],[Winning Seed]]&amp; " over " &amp;Table1[[#This Row],[Losing Seed]],"")</f>
        <v/>
      </c>
      <c r="Q143">
        <f>VLOOKUP(Table1[[#This Row],[Losing Seed]],'[1]Seed History'!$N$4:$O$19,2)</f>
        <v>0.7</v>
      </c>
      <c r="R143" s="9">
        <f>IF(Table1[[#This Row],[Round]]="PI",0,Table1[[#This Row],[Round]]-1)</f>
        <v>0</v>
      </c>
      <c r="S143">
        <f>Table1[[#This Row],[LAW]]-Table1[[#This Row],[LEW]]</f>
        <v>-0.7</v>
      </c>
      <c r="V143">
        <f>COUNTIF([1]PASE!B:B,Table1[[#This Row],[Loser]])</f>
        <v>1</v>
      </c>
    </row>
    <row r="144" spans="1:22" x14ac:dyDescent="0.25">
      <c r="A144" s="7">
        <v>31849</v>
      </c>
      <c r="B144" s="8">
        <v>1987</v>
      </c>
      <c r="C144" s="9">
        <v>1</v>
      </c>
      <c r="D144" t="s">
        <v>100</v>
      </c>
      <c r="E144" s="9">
        <v>13</v>
      </c>
      <c r="F144" t="s">
        <v>194</v>
      </c>
      <c r="G144" t="str">
        <f>VLOOKUP(Table1[[#This Row],[Winner]],[1]Ranking!D:E,2,FALSE)</f>
        <v>MVC</v>
      </c>
      <c r="H144" s="9">
        <v>65</v>
      </c>
      <c r="I144" s="9">
        <v>4</v>
      </c>
      <c r="J144" t="s">
        <v>195</v>
      </c>
      <c r="K144" t="str">
        <f>VLOOKUP(Table1[[#This Row],[Loser]],[1]Ranking!D:E,2,FALSE)</f>
        <v>ACC</v>
      </c>
      <c r="L144" s="9">
        <v>60</v>
      </c>
      <c r="N144" s="9">
        <f>Table1[[#This Row],[Winning Score]]-Table1[[#This Row],[Losing Score]]</f>
        <v>5</v>
      </c>
      <c r="O144" s="9">
        <f>Table1[[#This Row],[Losing Seed]]-Table1[[#This Row],[Winning Seed]]</f>
        <v>-9</v>
      </c>
      <c r="P144" s="9" t="str">
        <f>IF(Table1[[#This Row],[SeD]]&lt;-2,Table1[[#This Row],[Winning Seed]]&amp; " over " &amp;Table1[[#This Row],[Losing Seed]],"")</f>
        <v>13 over 4</v>
      </c>
      <c r="Q144">
        <f>VLOOKUP(Table1[[#This Row],[Losing Seed]],'[1]Seed History'!$N$4:$O$19,2)</f>
        <v>1.5357142857142858</v>
      </c>
      <c r="R144" s="9">
        <f>IF(Table1[[#This Row],[Round]]="PI",0,Table1[[#This Row],[Round]]-1)</f>
        <v>0</v>
      </c>
      <c r="S144">
        <f>Table1[[#This Row],[LAW]]-Table1[[#This Row],[LEW]]</f>
        <v>-1.5357142857142858</v>
      </c>
      <c r="V144">
        <f>COUNTIF([1]PASE!B:B,Table1[[#This Row],[Loser]])</f>
        <v>1</v>
      </c>
    </row>
    <row r="145" spans="1:22" x14ac:dyDescent="0.25">
      <c r="A145" s="7">
        <v>31849</v>
      </c>
      <c r="B145" s="8">
        <v>1987</v>
      </c>
      <c r="C145" s="9">
        <v>1</v>
      </c>
      <c r="D145" t="s">
        <v>84</v>
      </c>
      <c r="E145" s="9">
        <v>2</v>
      </c>
      <c r="F145" t="s">
        <v>126</v>
      </c>
      <c r="G145" t="str">
        <f>VLOOKUP(Table1[[#This Row],[Winner]],[1]Ranking!D:E,2,FALSE)</f>
        <v>BE</v>
      </c>
      <c r="H145" s="9">
        <v>79</v>
      </c>
      <c r="I145" s="9">
        <v>15</v>
      </c>
      <c r="J145" t="s">
        <v>196</v>
      </c>
      <c r="K145" t="str">
        <f>VLOOKUP(Table1[[#This Row],[Loser]],[1]Ranking!D:E,2,FALSE)</f>
        <v>SC</v>
      </c>
      <c r="L145" s="9">
        <v>73</v>
      </c>
      <c r="N145" s="9">
        <f>Table1[[#This Row],[Winning Score]]-Table1[[#This Row],[Losing Score]]</f>
        <v>6</v>
      </c>
      <c r="O145" s="9">
        <f>Table1[[#This Row],[Losing Seed]]-Table1[[#This Row],[Winning Seed]]</f>
        <v>13</v>
      </c>
      <c r="P145" s="9" t="str">
        <f>IF(Table1[[#This Row],[SeD]]&lt;-2,Table1[[#This Row],[Winning Seed]]&amp; " over " &amp;Table1[[#This Row],[Losing Seed]],"")</f>
        <v/>
      </c>
      <c r="Q145">
        <f>VLOOKUP(Table1[[#This Row],[Losing Seed]],'[1]Seed History'!$N$4:$O$19,2)</f>
        <v>6.4285714285714279E-2</v>
      </c>
      <c r="R145" s="9">
        <f>IF(Table1[[#This Row],[Round]]="PI",0,Table1[[#This Row],[Round]]-1)</f>
        <v>0</v>
      </c>
      <c r="S145">
        <f>Table1[[#This Row],[LAW]]-Table1[[#This Row],[LEW]]</f>
        <v>-6.4285714285714279E-2</v>
      </c>
      <c r="V145">
        <f>COUNTIF([1]PASE!B:B,Table1[[#This Row],[Loser]])</f>
        <v>1</v>
      </c>
    </row>
    <row r="146" spans="1:22" x14ac:dyDescent="0.25">
      <c r="A146" s="7">
        <v>31849</v>
      </c>
      <c r="B146" s="8">
        <v>1987</v>
      </c>
      <c r="C146" s="9">
        <v>1</v>
      </c>
      <c r="D146" t="s">
        <v>84</v>
      </c>
      <c r="E146" s="9">
        <v>3</v>
      </c>
      <c r="F146" t="s">
        <v>115</v>
      </c>
      <c r="G146" t="str">
        <f>VLOOKUP(Table1[[#This Row],[Winner]],[1]Ranking!D:E,2,FALSE)</f>
        <v>B10</v>
      </c>
      <c r="H146" s="9">
        <v>104</v>
      </c>
      <c r="I146" s="9">
        <v>14</v>
      </c>
      <c r="J146" t="s">
        <v>123</v>
      </c>
      <c r="K146" t="str">
        <f>VLOOKUP(Table1[[#This Row],[Loser]],[1]Ranking!D:E,2,FALSE)</f>
        <v>AE</v>
      </c>
      <c r="L146" s="9">
        <v>95</v>
      </c>
      <c r="N146" s="9">
        <f>Table1[[#This Row],[Winning Score]]-Table1[[#This Row],[Losing Score]]</f>
        <v>9</v>
      </c>
      <c r="O146" s="9">
        <f>Table1[[#This Row],[Losing Seed]]-Table1[[#This Row],[Winning Seed]]</f>
        <v>11</v>
      </c>
      <c r="P146" s="9" t="str">
        <f>IF(Table1[[#This Row],[SeD]]&lt;-2,Table1[[#This Row],[Winning Seed]]&amp; " over " &amp;Table1[[#This Row],[Losing Seed]],"")</f>
        <v/>
      </c>
      <c r="Q146">
        <f>VLOOKUP(Table1[[#This Row],[Losing Seed]],'[1]Seed History'!$N$4:$O$19,2)</f>
        <v>0.16428571428571428</v>
      </c>
      <c r="R146" s="9">
        <f>IF(Table1[[#This Row],[Round]]="PI",0,Table1[[#This Row],[Round]]-1)</f>
        <v>0</v>
      </c>
      <c r="S146">
        <f>Table1[[#This Row],[LAW]]-Table1[[#This Row],[LEW]]</f>
        <v>-0.16428571428571428</v>
      </c>
      <c r="V146">
        <f>COUNTIF([1]PASE!B:B,Table1[[#This Row],[Loser]])</f>
        <v>1</v>
      </c>
    </row>
    <row r="147" spans="1:22" x14ac:dyDescent="0.25">
      <c r="A147" s="7">
        <v>31849</v>
      </c>
      <c r="B147" s="8">
        <v>1987</v>
      </c>
      <c r="C147" s="9">
        <v>1</v>
      </c>
      <c r="D147" t="s">
        <v>84</v>
      </c>
      <c r="E147" s="9">
        <v>6</v>
      </c>
      <c r="F147" t="s">
        <v>197</v>
      </c>
      <c r="G147" t="str">
        <f>VLOOKUP(Table1[[#This Row],[Winner]],[1]Ranking!D:E,2,FALSE)</f>
        <v>SEC</v>
      </c>
      <c r="H147" s="9">
        <v>82</v>
      </c>
      <c r="I147" s="9">
        <v>11</v>
      </c>
      <c r="J147" t="s">
        <v>143</v>
      </c>
      <c r="K147" t="str">
        <f>VLOOKUP(Table1[[#This Row],[Loser]],[1]Ranking!D:E,2,FALSE)</f>
        <v>ACC</v>
      </c>
      <c r="L147" s="9">
        <v>70</v>
      </c>
      <c r="N147" s="9">
        <f>Table1[[#This Row],[Winning Score]]-Table1[[#This Row],[Losing Score]]</f>
        <v>12</v>
      </c>
      <c r="O147" s="9">
        <f>Table1[[#This Row],[Losing Seed]]-Table1[[#This Row],[Winning Seed]]</f>
        <v>5</v>
      </c>
      <c r="P147" s="9" t="str">
        <f>IF(Table1[[#This Row],[SeD]]&lt;-2,Table1[[#This Row],[Winning Seed]]&amp; " over " &amp;Table1[[#This Row],[Losing Seed]],"")</f>
        <v/>
      </c>
      <c r="Q147">
        <f>VLOOKUP(Table1[[#This Row],[Losing Seed]],'[1]Seed History'!$N$4:$O$19,2)</f>
        <v>0.61428571428571432</v>
      </c>
      <c r="R147" s="9">
        <f>IF(Table1[[#This Row],[Round]]="PI",0,Table1[[#This Row],[Round]]-1)</f>
        <v>0</v>
      </c>
      <c r="S147">
        <f>Table1[[#This Row],[LAW]]-Table1[[#This Row],[LEW]]</f>
        <v>-0.61428571428571432</v>
      </c>
      <c r="V147">
        <f>COUNTIF([1]PASE!B:B,Table1[[#This Row],[Loser]])</f>
        <v>1</v>
      </c>
    </row>
    <row r="148" spans="1:22" x14ac:dyDescent="0.25">
      <c r="A148" s="7">
        <v>31849</v>
      </c>
      <c r="B148" s="8">
        <v>1987</v>
      </c>
      <c r="C148" s="9">
        <v>1</v>
      </c>
      <c r="D148" t="s">
        <v>93</v>
      </c>
      <c r="E148" s="9">
        <v>2</v>
      </c>
      <c r="F148" t="s">
        <v>91</v>
      </c>
      <c r="G148" t="str">
        <f>VLOOKUP(Table1[[#This Row],[Winner]],[1]Ranking!D:E,2,FALSE)</f>
        <v>A10</v>
      </c>
      <c r="H148" s="9">
        <v>75</v>
      </c>
      <c r="I148" s="9">
        <v>15</v>
      </c>
      <c r="J148" t="s">
        <v>109</v>
      </c>
      <c r="K148" t="str">
        <f>VLOOKUP(Table1[[#This Row],[Loser]],[1]Ranking!D:E,2,FALSE)</f>
        <v>SWAC</v>
      </c>
      <c r="L148" s="9">
        <v>56</v>
      </c>
      <c r="N148" s="9">
        <f>Table1[[#This Row],[Winning Score]]-Table1[[#This Row],[Losing Score]]</f>
        <v>19</v>
      </c>
      <c r="O148" s="9">
        <f>Table1[[#This Row],[Losing Seed]]-Table1[[#This Row],[Winning Seed]]</f>
        <v>13</v>
      </c>
      <c r="P148" s="9" t="str">
        <f>IF(Table1[[#This Row],[SeD]]&lt;-2,Table1[[#This Row],[Winning Seed]]&amp; " over " &amp;Table1[[#This Row],[Losing Seed]],"")</f>
        <v/>
      </c>
      <c r="Q148">
        <f>VLOOKUP(Table1[[#This Row],[Losing Seed]],'[1]Seed History'!$N$4:$O$19,2)</f>
        <v>6.4285714285714279E-2</v>
      </c>
      <c r="R148" s="9">
        <f>IF(Table1[[#This Row],[Round]]="PI",0,Table1[[#This Row],[Round]]-1)</f>
        <v>0</v>
      </c>
      <c r="S148">
        <f>Table1[[#This Row],[LAW]]-Table1[[#This Row],[LEW]]</f>
        <v>-6.4285714285714279E-2</v>
      </c>
      <c r="V148">
        <f>COUNTIF([1]PASE!B:B,Table1[[#This Row],[Loser]])</f>
        <v>1</v>
      </c>
    </row>
    <row r="149" spans="1:22" x14ac:dyDescent="0.25">
      <c r="A149" s="7">
        <v>31849</v>
      </c>
      <c r="B149" s="8">
        <v>1987</v>
      </c>
      <c r="C149" s="9">
        <v>1</v>
      </c>
      <c r="D149" t="s">
        <v>93</v>
      </c>
      <c r="E149" s="9">
        <v>3</v>
      </c>
      <c r="F149" t="s">
        <v>127</v>
      </c>
      <c r="G149" t="str">
        <f>VLOOKUP(Table1[[#This Row],[Winner]],[1]Ranking!D:E,2,FALSE)</f>
        <v>CUSA</v>
      </c>
      <c r="H149" s="9">
        <v>76</v>
      </c>
      <c r="I149" s="9">
        <v>14</v>
      </c>
      <c r="J149" t="s">
        <v>98</v>
      </c>
      <c r="K149" t="str">
        <f>VLOOKUP(Table1[[#This Row],[Loser]],[1]Ranking!D:E,2,FALSE)</f>
        <v>WAC</v>
      </c>
      <c r="L149" s="9">
        <v>62</v>
      </c>
      <c r="N149" s="9">
        <f>Table1[[#This Row],[Winning Score]]-Table1[[#This Row],[Losing Score]]</f>
        <v>14</v>
      </c>
      <c r="O149" s="9">
        <f>Table1[[#This Row],[Losing Seed]]-Table1[[#This Row],[Winning Seed]]</f>
        <v>11</v>
      </c>
      <c r="P149" s="9" t="str">
        <f>IF(Table1[[#This Row],[SeD]]&lt;-2,Table1[[#This Row],[Winning Seed]]&amp; " over " &amp;Table1[[#This Row],[Losing Seed]],"")</f>
        <v/>
      </c>
      <c r="Q149">
        <f>VLOOKUP(Table1[[#This Row],[Losing Seed]],'[1]Seed History'!$N$4:$O$19,2)</f>
        <v>0.16428571428571428</v>
      </c>
      <c r="R149" s="9">
        <f>IF(Table1[[#This Row],[Round]]="PI",0,Table1[[#This Row],[Round]]-1)</f>
        <v>0</v>
      </c>
      <c r="S149">
        <f>Table1[[#This Row],[LAW]]-Table1[[#This Row],[LEW]]</f>
        <v>-0.16428571428571428</v>
      </c>
      <c r="V149">
        <f>COUNTIF([1]PASE!B:B,Table1[[#This Row],[Loser]])</f>
        <v>1</v>
      </c>
    </row>
    <row r="150" spans="1:22" x14ac:dyDescent="0.25">
      <c r="A150" s="7">
        <v>31849</v>
      </c>
      <c r="B150" s="8">
        <v>1987</v>
      </c>
      <c r="C150" s="9">
        <v>1</v>
      </c>
      <c r="D150" t="s">
        <v>93</v>
      </c>
      <c r="E150" s="9">
        <v>6</v>
      </c>
      <c r="F150" t="s">
        <v>108</v>
      </c>
      <c r="G150" t="str">
        <f>VLOOKUP(Table1[[#This Row],[Winner]],[1]Ranking!D:E,2,FALSE)</f>
        <v>BE</v>
      </c>
      <c r="H150" s="9">
        <v>57</v>
      </c>
      <c r="I150" s="9">
        <v>11</v>
      </c>
      <c r="J150" t="s">
        <v>125</v>
      </c>
      <c r="K150" t="str">
        <f>VLOOKUP(Table1[[#This Row],[Loser]],[1]Ranking!D:E,2,FALSE)</f>
        <v>MVC</v>
      </c>
      <c r="L150" s="9">
        <v>55</v>
      </c>
      <c r="N150" s="9">
        <f>Table1[[#This Row],[Winning Score]]-Table1[[#This Row],[Losing Score]]</f>
        <v>2</v>
      </c>
      <c r="O150" s="9">
        <f>Table1[[#This Row],[Losing Seed]]-Table1[[#This Row],[Winning Seed]]</f>
        <v>5</v>
      </c>
      <c r="P150" s="9" t="str">
        <f>IF(Table1[[#This Row],[SeD]]&lt;-2,Table1[[#This Row],[Winning Seed]]&amp; " over " &amp;Table1[[#This Row],[Losing Seed]],"")</f>
        <v/>
      </c>
      <c r="Q150">
        <f>VLOOKUP(Table1[[#This Row],[Losing Seed]],'[1]Seed History'!$N$4:$O$19,2)</f>
        <v>0.61428571428571432</v>
      </c>
      <c r="R150" s="9">
        <f>IF(Table1[[#This Row],[Round]]="PI",0,Table1[[#This Row],[Round]]-1)</f>
        <v>0</v>
      </c>
      <c r="S150">
        <f>Table1[[#This Row],[LAW]]-Table1[[#This Row],[LEW]]</f>
        <v>-0.61428571428571432</v>
      </c>
      <c r="V150">
        <f>COUNTIF([1]PASE!B:B,Table1[[#This Row],[Loser]])</f>
        <v>1</v>
      </c>
    </row>
    <row r="151" spans="1:22" x14ac:dyDescent="0.25">
      <c r="A151" s="7">
        <v>31849</v>
      </c>
      <c r="B151" s="8">
        <v>1987</v>
      </c>
      <c r="C151" s="9">
        <v>1</v>
      </c>
      <c r="D151" t="s">
        <v>100</v>
      </c>
      <c r="E151" s="9">
        <v>1</v>
      </c>
      <c r="F151" t="s">
        <v>85</v>
      </c>
      <c r="G151" t="str">
        <f>VLOOKUP(Table1[[#This Row],[Winner]],[1]Ranking!D:E,2,FALSE)</f>
        <v>BE</v>
      </c>
      <c r="H151" s="9">
        <v>75</v>
      </c>
      <c r="I151" s="9">
        <v>16</v>
      </c>
      <c r="J151" t="s">
        <v>198</v>
      </c>
      <c r="K151" t="str">
        <f>VLOOKUP(Table1[[#This Row],[Loser]],[1]Ranking!D:E,2,FALSE)</f>
        <v>Pat</v>
      </c>
      <c r="L151" s="9">
        <v>53</v>
      </c>
      <c r="N151" s="9">
        <f>Table1[[#This Row],[Winning Score]]-Table1[[#This Row],[Losing Score]]</f>
        <v>22</v>
      </c>
      <c r="O151" s="9">
        <f>Table1[[#This Row],[Losing Seed]]-Table1[[#This Row],[Winning Seed]]</f>
        <v>15</v>
      </c>
      <c r="P151" s="9" t="str">
        <f>IF(Table1[[#This Row],[SeD]]&lt;-2,Table1[[#This Row],[Winning Seed]]&amp; " over " &amp;Table1[[#This Row],[Losing Seed]],"")</f>
        <v/>
      </c>
      <c r="Q151">
        <f>VLOOKUP(Table1[[#This Row],[Losing Seed]],'[1]Seed History'!$N$4:$O$19,2)</f>
        <v>7.1428571428571426E-3</v>
      </c>
      <c r="R151" s="9">
        <f>IF(Table1[[#This Row],[Round]]="PI",0,Table1[[#This Row],[Round]]-1)</f>
        <v>0</v>
      </c>
      <c r="S151">
        <f>Table1[[#This Row],[LAW]]-Table1[[#This Row],[LEW]]</f>
        <v>-7.1428571428571426E-3</v>
      </c>
      <c r="V151">
        <f>COUNTIF([1]PASE!B:B,Table1[[#This Row],[Loser]])</f>
        <v>1</v>
      </c>
    </row>
    <row r="152" spans="1:22" x14ac:dyDescent="0.25">
      <c r="A152" s="7">
        <v>31849</v>
      </c>
      <c r="B152" s="8">
        <v>1987</v>
      </c>
      <c r="C152" s="9">
        <v>1</v>
      </c>
      <c r="D152" t="s">
        <v>100</v>
      </c>
      <c r="E152" s="9">
        <v>5</v>
      </c>
      <c r="F152" t="s">
        <v>103</v>
      </c>
      <c r="G152" t="str">
        <f>VLOOKUP(Table1[[#This Row],[Winner]],[1]Ranking!D:E,2,FALSE)</f>
        <v>B12</v>
      </c>
      <c r="H152" s="9">
        <v>66</v>
      </c>
      <c r="I152" s="9">
        <v>12</v>
      </c>
      <c r="J152" t="s">
        <v>199</v>
      </c>
      <c r="K152" t="str">
        <f>VLOOKUP(Table1[[#This Row],[Loser]],[1]Ranking!D:E,2,FALSE)</f>
        <v>CUSA</v>
      </c>
      <c r="L152" s="9">
        <v>55</v>
      </c>
      <c r="N152" s="9">
        <f>Table1[[#This Row],[Winning Score]]-Table1[[#This Row],[Losing Score]]</f>
        <v>11</v>
      </c>
      <c r="O152" s="9">
        <f>Table1[[#This Row],[Losing Seed]]-Table1[[#This Row],[Winning Seed]]</f>
        <v>7</v>
      </c>
      <c r="P152" s="9" t="str">
        <f>IF(Table1[[#This Row],[SeD]]&lt;-2,Table1[[#This Row],[Winning Seed]]&amp; " over " &amp;Table1[[#This Row],[Losing Seed]],"")</f>
        <v/>
      </c>
      <c r="Q152">
        <f>VLOOKUP(Table1[[#This Row],[Losing Seed]],'[1]Seed History'!$N$4:$O$19,2)</f>
        <v>0.51428571428571423</v>
      </c>
      <c r="R152" s="9">
        <f>IF(Table1[[#This Row],[Round]]="PI",0,Table1[[#This Row],[Round]]-1)</f>
        <v>0</v>
      </c>
      <c r="S152">
        <f>Table1[[#This Row],[LAW]]-Table1[[#This Row],[LEW]]</f>
        <v>-0.51428571428571423</v>
      </c>
      <c r="V152">
        <f>COUNTIF([1]PASE!B:B,Table1[[#This Row],[Loser]])</f>
        <v>1</v>
      </c>
    </row>
    <row r="153" spans="1:22" x14ac:dyDescent="0.25">
      <c r="A153" s="7">
        <v>31849</v>
      </c>
      <c r="B153" s="8">
        <v>1987</v>
      </c>
      <c r="C153" s="9">
        <v>1</v>
      </c>
      <c r="D153" t="s">
        <v>107</v>
      </c>
      <c r="E153" s="9">
        <v>2</v>
      </c>
      <c r="F153" t="s">
        <v>119</v>
      </c>
      <c r="G153" t="str">
        <f>VLOOKUP(Table1[[#This Row],[Winner]],[1]Ranking!D:E,2,FALSE)</f>
        <v>B10</v>
      </c>
      <c r="H153" s="9">
        <v>99</v>
      </c>
      <c r="I153" s="9">
        <v>15</v>
      </c>
      <c r="J153" t="s">
        <v>200</v>
      </c>
      <c r="K153" t="str">
        <f>VLOOKUP(Table1[[#This Row],[Loser]],[1]Ranking!D:E,2,FALSE)</f>
        <v>WCC</v>
      </c>
      <c r="L153" s="9">
        <v>76</v>
      </c>
      <c r="N153" s="9">
        <f>Table1[[#This Row],[Winning Score]]-Table1[[#This Row],[Losing Score]]</f>
        <v>23</v>
      </c>
      <c r="O153" s="9">
        <f>Table1[[#This Row],[Losing Seed]]-Table1[[#This Row],[Winning Seed]]</f>
        <v>13</v>
      </c>
      <c r="P153" s="9" t="str">
        <f>IF(Table1[[#This Row],[SeD]]&lt;-2,Table1[[#This Row],[Winning Seed]]&amp; " over " &amp;Table1[[#This Row],[Losing Seed]],"")</f>
        <v/>
      </c>
      <c r="Q153">
        <f>VLOOKUP(Table1[[#This Row],[Losing Seed]],'[1]Seed History'!$N$4:$O$19,2)</f>
        <v>6.4285714285714279E-2</v>
      </c>
      <c r="R153" s="9">
        <f>IF(Table1[[#This Row],[Round]]="PI",0,Table1[[#This Row],[Round]]-1)</f>
        <v>0</v>
      </c>
      <c r="S153">
        <f>Table1[[#This Row],[LAW]]-Table1[[#This Row],[LEW]]</f>
        <v>-6.4285714285714279E-2</v>
      </c>
      <c r="V153">
        <f>COUNTIF([1]PASE!B:B,Table1[[#This Row],[Loser]])</f>
        <v>1</v>
      </c>
    </row>
    <row r="154" spans="1:22" x14ac:dyDescent="0.25">
      <c r="A154" s="7">
        <v>31849</v>
      </c>
      <c r="B154" s="8">
        <v>1987</v>
      </c>
      <c r="C154" s="9">
        <v>1</v>
      </c>
      <c r="D154" t="s">
        <v>107</v>
      </c>
      <c r="E154" s="9">
        <v>3</v>
      </c>
      <c r="F154" t="s">
        <v>99</v>
      </c>
      <c r="G154" t="str">
        <f>VLOOKUP(Table1[[#This Row],[Winner]],[1]Ranking!D:E,2,FALSE)</f>
        <v>BE</v>
      </c>
      <c r="H154" s="9">
        <v>93</v>
      </c>
      <c r="I154" s="9">
        <v>14</v>
      </c>
      <c r="J154" t="s">
        <v>157</v>
      </c>
      <c r="K154" t="str">
        <f>VLOOKUP(Table1[[#This Row],[Loser]],[1]Ranking!D:E,2,FALSE)</f>
        <v>MAAC</v>
      </c>
      <c r="L154" s="9">
        <v>68</v>
      </c>
      <c r="N154" s="9">
        <f>Table1[[#This Row],[Winning Score]]-Table1[[#This Row],[Losing Score]]</f>
        <v>25</v>
      </c>
      <c r="O154" s="9">
        <f>Table1[[#This Row],[Losing Seed]]-Table1[[#This Row],[Winning Seed]]</f>
        <v>11</v>
      </c>
      <c r="P154" s="9" t="str">
        <f>IF(Table1[[#This Row],[SeD]]&lt;-2,Table1[[#This Row],[Winning Seed]]&amp; " over " &amp;Table1[[#This Row],[Losing Seed]],"")</f>
        <v/>
      </c>
      <c r="Q154">
        <f>VLOOKUP(Table1[[#This Row],[Losing Seed]],'[1]Seed History'!$N$4:$O$19,2)</f>
        <v>0.16428571428571428</v>
      </c>
      <c r="R154" s="9">
        <f>IF(Table1[[#This Row],[Round]]="PI",0,Table1[[#This Row],[Round]]-1)</f>
        <v>0</v>
      </c>
      <c r="S154">
        <f>Table1[[#This Row],[LAW]]-Table1[[#This Row],[LEW]]</f>
        <v>-0.16428571428571428</v>
      </c>
      <c r="V154">
        <f>COUNTIF([1]PASE!B:B,Table1[[#This Row],[Loser]])</f>
        <v>1</v>
      </c>
    </row>
    <row r="155" spans="1:22" x14ac:dyDescent="0.25">
      <c r="A155" s="7">
        <v>31849</v>
      </c>
      <c r="B155" s="8">
        <v>1987</v>
      </c>
      <c r="C155" s="9">
        <v>1</v>
      </c>
      <c r="D155" t="s">
        <v>107</v>
      </c>
      <c r="E155" s="9">
        <v>6</v>
      </c>
      <c r="F155" t="s">
        <v>94</v>
      </c>
      <c r="G155" t="str">
        <f>VLOOKUP(Table1[[#This Row],[Winner]],[1]Ranking!D:E,2,FALSE)</f>
        <v>B12</v>
      </c>
      <c r="H155" s="9">
        <v>74</v>
      </c>
      <c r="I155" s="9">
        <v>11</v>
      </c>
      <c r="J155" t="s">
        <v>152</v>
      </c>
      <c r="K155" t="str">
        <f>VLOOKUP(Table1[[#This Row],[Loser]],[1]Ranking!D:E,2,FALSE)</f>
        <v>WAC</v>
      </c>
      <c r="L155" s="9">
        <v>69</v>
      </c>
      <c r="N155" s="9">
        <f>Table1[[#This Row],[Winning Score]]-Table1[[#This Row],[Losing Score]]</f>
        <v>5</v>
      </c>
      <c r="O155" s="9">
        <f>Table1[[#This Row],[Losing Seed]]-Table1[[#This Row],[Winning Seed]]</f>
        <v>5</v>
      </c>
      <c r="P155" s="9" t="str">
        <f>IF(Table1[[#This Row],[SeD]]&lt;-2,Table1[[#This Row],[Winning Seed]]&amp; " over " &amp;Table1[[#This Row],[Losing Seed]],"")</f>
        <v/>
      </c>
      <c r="Q155">
        <f>VLOOKUP(Table1[[#This Row],[Losing Seed]],'[1]Seed History'!$N$4:$O$19,2)</f>
        <v>0.61428571428571432</v>
      </c>
      <c r="R155" s="9">
        <f>IF(Table1[[#This Row],[Round]]="PI",0,Table1[[#This Row],[Round]]-1)</f>
        <v>0</v>
      </c>
      <c r="S155">
        <f>Table1[[#This Row],[LAW]]-Table1[[#This Row],[LEW]]</f>
        <v>-0.61428571428571432</v>
      </c>
      <c r="V155">
        <f>COUNTIF([1]PASE!B:B,Table1[[#This Row],[Loser]])</f>
        <v>1</v>
      </c>
    </row>
    <row r="156" spans="1:22" x14ac:dyDescent="0.25">
      <c r="A156" s="7">
        <v>31849</v>
      </c>
      <c r="B156" s="8">
        <v>1987</v>
      </c>
      <c r="C156" s="9">
        <v>1</v>
      </c>
      <c r="D156" t="s">
        <v>107</v>
      </c>
      <c r="E156" s="9">
        <v>7</v>
      </c>
      <c r="F156" t="s">
        <v>151</v>
      </c>
      <c r="G156" t="str">
        <f>VLOOKUP(Table1[[#This Row],[Winner]],[1]Ranking!D:E,2,FALSE)</f>
        <v>WAC</v>
      </c>
      <c r="H156" s="9">
        <v>98</v>
      </c>
      <c r="I156" s="9">
        <v>10</v>
      </c>
      <c r="J156" t="s">
        <v>146</v>
      </c>
      <c r="K156" t="str">
        <f>VLOOKUP(Table1[[#This Row],[Loser]],[1]Ranking!D:E,2,FALSE)</f>
        <v>P10</v>
      </c>
      <c r="L156" s="9">
        <v>91</v>
      </c>
      <c r="M156" s="9" t="s">
        <v>138</v>
      </c>
      <c r="N156" s="9">
        <f>Table1[[#This Row],[Winning Score]]-Table1[[#This Row],[Losing Score]]</f>
        <v>7</v>
      </c>
      <c r="O156" s="9">
        <f>Table1[[#This Row],[Losing Seed]]-Table1[[#This Row],[Winning Seed]]</f>
        <v>3</v>
      </c>
      <c r="P156" s="9" t="str">
        <f>IF(Table1[[#This Row],[SeD]]&lt;-2,Table1[[#This Row],[Winning Seed]]&amp; " over " &amp;Table1[[#This Row],[Losing Seed]],"")</f>
        <v/>
      </c>
      <c r="Q156">
        <f>VLOOKUP(Table1[[#This Row],[Losing Seed]],'[1]Seed History'!$N$4:$O$19,2)</f>
        <v>0.62142857142857144</v>
      </c>
      <c r="R156" s="9">
        <f>IF(Table1[[#This Row],[Round]]="PI",0,Table1[[#This Row],[Round]]-1)</f>
        <v>0</v>
      </c>
      <c r="S156">
        <f>Table1[[#This Row],[LAW]]-Table1[[#This Row],[LEW]]</f>
        <v>-0.62142857142857144</v>
      </c>
      <c r="V156">
        <f>COUNTIF([1]PASE!B:B,Table1[[#This Row],[Loser]])</f>
        <v>1</v>
      </c>
    </row>
    <row r="157" spans="1:22" x14ac:dyDescent="0.25">
      <c r="A157" s="7">
        <v>31849</v>
      </c>
      <c r="B157" s="8">
        <v>1987</v>
      </c>
      <c r="C157" s="9">
        <v>1</v>
      </c>
      <c r="D157" t="s">
        <v>84</v>
      </c>
      <c r="E157" s="9">
        <v>10</v>
      </c>
      <c r="F157" t="s">
        <v>177</v>
      </c>
      <c r="G157" t="str">
        <f>VLOOKUP(Table1[[#This Row],[Winner]],[1]Ranking!D:E,2,FALSE)</f>
        <v>SB</v>
      </c>
      <c r="H157" s="9">
        <v>64</v>
      </c>
      <c r="I157" s="9">
        <v>7</v>
      </c>
      <c r="J157" t="s">
        <v>156</v>
      </c>
      <c r="K157" t="str">
        <f>VLOOKUP(Table1[[#This Row],[Loser]],[1]Ranking!D:E,2,FALSE)</f>
        <v>BE</v>
      </c>
      <c r="L157" s="9">
        <v>62</v>
      </c>
      <c r="N157" s="9">
        <f>Table1[[#This Row],[Winning Score]]-Table1[[#This Row],[Losing Score]]</f>
        <v>2</v>
      </c>
      <c r="O157" s="9">
        <f>Table1[[#This Row],[Losing Seed]]-Table1[[#This Row],[Winning Seed]]</f>
        <v>-3</v>
      </c>
      <c r="P157" s="9" t="str">
        <f>IF(Table1[[#This Row],[SeD]]&lt;-2,Table1[[#This Row],[Winning Seed]]&amp; " over " &amp;Table1[[#This Row],[Losing Seed]],"")</f>
        <v>10 over 7</v>
      </c>
      <c r="Q157">
        <f>VLOOKUP(Table1[[#This Row],[Losing Seed]],'[1]Seed History'!$N$4:$O$19,2)</f>
        <v>0.9</v>
      </c>
      <c r="R157" s="9">
        <f>IF(Table1[[#This Row],[Round]]="PI",0,Table1[[#This Row],[Round]]-1)</f>
        <v>0</v>
      </c>
      <c r="S157">
        <f>Table1[[#This Row],[LAW]]-Table1[[#This Row],[LEW]]</f>
        <v>-0.9</v>
      </c>
      <c r="V157">
        <f>COUNTIF([1]PASE!B:B,Table1[[#This Row],[Loser]])</f>
        <v>1</v>
      </c>
    </row>
    <row r="158" spans="1:22" x14ac:dyDescent="0.25">
      <c r="A158" s="7">
        <v>31849</v>
      </c>
      <c r="B158" s="8">
        <v>1987</v>
      </c>
      <c r="C158" s="9">
        <v>1</v>
      </c>
      <c r="D158" t="s">
        <v>93</v>
      </c>
      <c r="E158" s="9">
        <v>10</v>
      </c>
      <c r="F158" t="s">
        <v>148</v>
      </c>
      <c r="G158" t="str">
        <f>VLOOKUP(Table1[[#This Row],[Winner]],[1]Ranking!D:E,2,FALSE)</f>
        <v>SEC</v>
      </c>
      <c r="H158" s="9">
        <v>85</v>
      </c>
      <c r="I158" s="9">
        <v>7</v>
      </c>
      <c r="J158" t="s">
        <v>120</v>
      </c>
      <c r="K158" t="str">
        <f>VLOOKUP(Table1[[#This Row],[Loser]],[1]Ranking!D:E,2,FALSE)</f>
        <v>ACC</v>
      </c>
      <c r="L158" s="9">
        <v>79</v>
      </c>
      <c r="N158" s="9">
        <f>Table1[[#This Row],[Winning Score]]-Table1[[#This Row],[Losing Score]]</f>
        <v>6</v>
      </c>
      <c r="O158" s="9">
        <f>Table1[[#This Row],[Losing Seed]]-Table1[[#This Row],[Winning Seed]]</f>
        <v>-3</v>
      </c>
      <c r="P158" s="9" t="str">
        <f>IF(Table1[[#This Row],[SeD]]&lt;-2,Table1[[#This Row],[Winning Seed]]&amp; " over " &amp;Table1[[#This Row],[Losing Seed]],"")</f>
        <v>10 over 7</v>
      </c>
      <c r="Q158">
        <f>VLOOKUP(Table1[[#This Row],[Losing Seed]],'[1]Seed History'!$N$4:$O$19,2)</f>
        <v>0.9</v>
      </c>
      <c r="R158" s="9">
        <f>IF(Table1[[#This Row],[Round]]="PI",0,Table1[[#This Row],[Round]]-1)</f>
        <v>0</v>
      </c>
      <c r="S158">
        <f>Table1[[#This Row],[LAW]]-Table1[[#This Row],[LEW]]</f>
        <v>-0.9</v>
      </c>
      <c r="V158">
        <f>COUNTIF([1]PASE!B:B,Table1[[#This Row],[Loser]])</f>
        <v>1</v>
      </c>
    </row>
    <row r="159" spans="1:22" x14ac:dyDescent="0.25">
      <c r="A159" s="7">
        <v>31849</v>
      </c>
      <c r="B159" s="8">
        <v>1987</v>
      </c>
      <c r="C159" s="9">
        <v>1</v>
      </c>
      <c r="D159" t="s">
        <v>100</v>
      </c>
      <c r="E159" s="9">
        <v>9</v>
      </c>
      <c r="F159" t="s">
        <v>96</v>
      </c>
      <c r="G159" t="str">
        <f>VLOOKUP(Table1[[#This Row],[Winner]],[1]Ranking!D:E,2,FALSE)</f>
        <v>B10</v>
      </c>
      <c r="H159" s="9">
        <v>91</v>
      </c>
      <c r="I159" s="9">
        <v>8</v>
      </c>
      <c r="J159" t="s">
        <v>112</v>
      </c>
      <c r="K159" t="str">
        <f>VLOOKUP(Table1[[#This Row],[Loser]],[1]Ranking!D:E,2,FALSE)</f>
        <v>SEC</v>
      </c>
      <c r="L159" s="9">
        <v>77</v>
      </c>
      <c r="N159" s="9">
        <f>Table1[[#This Row],[Winning Score]]-Table1[[#This Row],[Losing Score]]</f>
        <v>14</v>
      </c>
      <c r="O159" s="9">
        <f>Table1[[#This Row],[Losing Seed]]-Table1[[#This Row],[Winning Seed]]</f>
        <v>-1</v>
      </c>
      <c r="P159" s="9" t="str">
        <f>IF(Table1[[#This Row],[SeD]]&lt;-2,Table1[[#This Row],[Winning Seed]]&amp; " over " &amp;Table1[[#This Row],[Losing Seed]],"")</f>
        <v/>
      </c>
      <c r="Q159">
        <f>VLOOKUP(Table1[[#This Row],[Losing Seed]],'[1]Seed History'!$N$4:$O$19,2)</f>
        <v>0.7</v>
      </c>
      <c r="R159" s="9">
        <f>IF(Table1[[#This Row],[Round]]="PI",0,Table1[[#This Row],[Round]]-1)</f>
        <v>0</v>
      </c>
      <c r="S159">
        <f>Table1[[#This Row],[LAW]]-Table1[[#This Row],[LEW]]</f>
        <v>-0.7</v>
      </c>
      <c r="V159">
        <f>COUNTIF([1]PASE!B:B,Table1[[#This Row],[Loser]])</f>
        <v>1</v>
      </c>
    </row>
    <row r="160" spans="1:22" x14ac:dyDescent="0.25">
      <c r="A160" s="7">
        <v>31850</v>
      </c>
      <c r="B160" s="8">
        <v>1987</v>
      </c>
      <c r="C160" s="9">
        <v>2</v>
      </c>
      <c r="D160" t="s">
        <v>84</v>
      </c>
      <c r="E160" s="9">
        <v>1</v>
      </c>
      <c r="F160" t="s">
        <v>101</v>
      </c>
      <c r="G160" t="str">
        <f>VLOOKUP(Table1[[#This Row],[Winner]],[1]Ranking!D:E,2,FALSE)</f>
        <v>ACC</v>
      </c>
      <c r="H160" s="9">
        <v>109</v>
      </c>
      <c r="I160" s="9">
        <v>9</v>
      </c>
      <c r="J160" t="s">
        <v>134</v>
      </c>
      <c r="K160" t="str">
        <f>VLOOKUP(Table1[[#This Row],[Loser]],[1]Ranking!D:E,2,FALSE)</f>
        <v>B10</v>
      </c>
      <c r="L160" s="9">
        <v>97</v>
      </c>
      <c r="N160" s="9">
        <f>Table1[[#This Row],[Winning Score]]-Table1[[#This Row],[Losing Score]]</f>
        <v>12</v>
      </c>
      <c r="O160" s="9">
        <f>Table1[[#This Row],[Losing Seed]]-Table1[[#This Row],[Winning Seed]]</f>
        <v>8</v>
      </c>
      <c r="P160" s="9" t="str">
        <f>IF(Table1[[#This Row],[SeD]]&lt;-2,Table1[[#This Row],[Winning Seed]]&amp; " over " &amp;Table1[[#This Row],[Losing Seed]],"")</f>
        <v/>
      </c>
      <c r="Q160">
        <f>VLOOKUP(Table1[[#This Row],[Losing Seed]],'[1]Seed History'!$N$4:$O$19,2)</f>
        <v>0.6</v>
      </c>
      <c r="R160" s="9">
        <f>IF(Table1[[#This Row],[Round]]="PI",0,Table1[[#This Row],[Round]]-1)</f>
        <v>1</v>
      </c>
      <c r="S160">
        <f>Table1[[#This Row],[LAW]]-Table1[[#This Row],[LEW]]</f>
        <v>0.4</v>
      </c>
      <c r="V160">
        <f>COUNTIF([1]PASE!B:B,Table1[[#This Row],[Loser]])</f>
        <v>1</v>
      </c>
    </row>
    <row r="161" spans="1:22" x14ac:dyDescent="0.25">
      <c r="A161" s="7">
        <v>31850</v>
      </c>
      <c r="B161" s="8">
        <v>1987</v>
      </c>
      <c r="C161" s="9">
        <v>2</v>
      </c>
      <c r="D161" t="s">
        <v>93</v>
      </c>
      <c r="E161" s="9">
        <v>1</v>
      </c>
      <c r="F161" t="s">
        <v>168</v>
      </c>
      <c r="G161" t="str">
        <f>VLOOKUP(Table1[[#This Row],[Winner]],[1]Ranking!D:E,2,FALSE)</f>
        <v>B10</v>
      </c>
      <c r="H161" s="9">
        <v>107</v>
      </c>
      <c r="I161" s="9">
        <v>8</v>
      </c>
      <c r="J161" t="s">
        <v>114</v>
      </c>
      <c r="K161" t="str">
        <f>VLOOKUP(Table1[[#This Row],[Loser]],[1]Ranking!D:E,2,FALSE)</f>
        <v>SEC</v>
      </c>
      <c r="L161" s="9">
        <v>90</v>
      </c>
      <c r="N161" s="9">
        <f>Table1[[#This Row],[Winning Score]]-Table1[[#This Row],[Losing Score]]</f>
        <v>17</v>
      </c>
      <c r="O161" s="9">
        <f>Table1[[#This Row],[Losing Seed]]-Table1[[#This Row],[Winning Seed]]</f>
        <v>7</v>
      </c>
      <c r="P161" s="9" t="str">
        <f>IF(Table1[[#This Row],[SeD]]&lt;-2,Table1[[#This Row],[Winning Seed]]&amp; " over " &amp;Table1[[#This Row],[Losing Seed]],"")</f>
        <v/>
      </c>
      <c r="Q161">
        <f>VLOOKUP(Table1[[#This Row],[Losing Seed]],'[1]Seed History'!$N$4:$O$19,2)</f>
        <v>0.7</v>
      </c>
      <c r="R161" s="9">
        <f>IF(Table1[[#This Row],[Round]]="PI",0,Table1[[#This Row],[Round]]-1)</f>
        <v>1</v>
      </c>
      <c r="S161">
        <f>Table1[[#This Row],[LAW]]-Table1[[#This Row],[LEW]]</f>
        <v>0.30000000000000004</v>
      </c>
      <c r="V161">
        <f>COUNTIF([1]PASE!B:B,Table1[[#This Row],[Loser]])</f>
        <v>1</v>
      </c>
    </row>
    <row r="162" spans="1:22" x14ac:dyDescent="0.25">
      <c r="A162" s="7">
        <v>31850</v>
      </c>
      <c r="B162" s="8">
        <v>1987</v>
      </c>
      <c r="C162" s="9">
        <v>2</v>
      </c>
      <c r="D162" t="s">
        <v>93</v>
      </c>
      <c r="E162" s="9">
        <v>5</v>
      </c>
      <c r="F162" t="s">
        <v>130</v>
      </c>
      <c r="G162" t="str">
        <f>VLOOKUP(Table1[[#This Row],[Winner]],[1]Ranking!D:E,2,FALSE)</f>
        <v>ACC</v>
      </c>
      <c r="H162" s="9">
        <v>65</v>
      </c>
      <c r="I162" s="9">
        <v>13</v>
      </c>
      <c r="J162" t="s">
        <v>176</v>
      </c>
      <c r="K162" t="str">
        <f>VLOOKUP(Table1[[#This Row],[Loser]],[1]Ranking!D:E,2,FALSE)</f>
        <v>A10</v>
      </c>
      <c r="L162" s="9">
        <v>60</v>
      </c>
      <c r="N162" s="9">
        <f>Table1[[#This Row],[Winning Score]]-Table1[[#This Row],[Losing Score]]</f>
        <v>5</v>
      </c>
      <c r="O162" s="9">
        <f>Table1[[#This Row],[Losing Seed]]-Table1[[#This Row],[Winning Seed]]</f>
        <v>8</v>
      </c>
      <c r="P162" s="9" t="str">
        <f>IF(Table1[[#This Row],[SeD]]&lt;-2,Table1[[#This Row],[Winning Seed]]&amp; " over " &amp;Table1[[#This Row],[Losing Seed]],"")</f>
        <v/>
      </c>
      <c r="Q162">
        <f>VLOOKUP(Table1[[#This Row],[Losing Seed]],'[1]Seed History'!$N$4:$O$19,2)</f>
        <v>0.25</v>
      </c>
      <c r="R162" s="9">
        <f>IF(Table1[[#This Row],[Round]]="PI",0,Table1[[#This Row],[Round]]-1)</f>
        <v>1</v>
      </c>
      <c r="S162">
        <f>Table1[[#This Row],[LAW]]-Table1[[#This Row],[LEW]]</f>
        <v>0.75</v>
      </c>
      <c r="V162">
        <f>COUNTIF([1]PASE!B:B,Table1[[#This Row],[Loser]])</f>
        <v>1</v>
      </c>
    </row>
    <row r="163" spans="1:22" x14ac:dyDescent="0.25">
      <c r="A163" s="7">
        <v>31850</v>
      </c>
      <c r="B163" s="8">
        <v>1987</v>
      </c>
      <c r="C163" s="9">
        <v>2</v>
      </c>
      <c r="D163" t="s">
        <v>100</v>
      </c>
      <c r="E163" s="9">
        <v>2</v>
      </c>
      <c r="F163" t="s">
        <v>145</v>
      </c>
      <c r="G163" t="str">
        <f>VLOOKUP(Table1[[#This Row],[Winner]],[1]Ranking!D:E,2,FALSE)</f>
        <v>SEC</v>
      </c>
      <c r="H163" s="9">
        <v>101</v>
      </c>
      <c r="I163" s="9">
        <v>7</v>
      </c>
      <c r="J163" t="s">
        <v>187</v>
      </c>
      <c r="K163" t="str">
        <f>VLOOKUP(Table1[[#This Row],[Loser]],[1]Ranking!D:E,2,FALSE)</f>
        <v>SB</v>
      </c>
      <c r="L163" s="9">
        <v>76</v>
      </c>
      <c r="N163" s="9">
        <f>Table1[[#This Row],[Winning Score]]-Table1[[#This Row],[Losing Score]]</f>
        <v>25</v>
      </c>
      <c r="O163" s="9">
        <f>Table1[[#This Row],[Losing Seed]]-Table1[[#This Row],[Winning Seed]]</f>
        <v>5</v>
      </c>
      <c r="P163" s="9" t="str">
        <f>IF(Table1[[#This Row],[SeD]]&lt;-2,Table1[[#This Row],[Winning Seed]]&amp; " over " &amp;Table1[[#This Row],[Losing Seed]],"")</f>
        <v/>
      </c>
      <c r="Q163">
        <f>VLOOKUP(Table1[[#This Row],[Losing Seed]],'[1]Seed History'!$N$4:$O$19,2)</f>
        <v>0.9</v>
      </c>
      <c r="R163" s="9">
        <f>IF(Table1[[#This Row],[Round]]="PI",0,Table1[[#This Row],[Round]]-1)</f>
        <v>1</v>
      </c>
      <c r="S163">
        <f>Table1[[#This Row],[LAW]]-Table1[[#This Row],[LEW]]</f>
        <v>9.9999999999999978E-2</v>
      </c>
      <c r="V163">
        <f>COUNTIF([1]PASE!B:B,Table1[[#This Row],[Loser]])</f>
        <v>1</v>
      </c>
    </row>
    <row r="164" spans="1:22" x14ac:dyDescent="0.25">
      <c r="A164" s="7">
        <v>31850</v>
      </c>
      <c r="B164" s="8">
        <v>1987</v>
      </c>
      <c r="C164" s="9">
        <v>2</v>
      </c>
      <c r="D164" t="s">
        <v>100</v>
      </c>
      <c r="E164" s="9">
        <v>6</v>
      </c>
      <c r="F164" t="s">
        <v>186</v>
      </c>
      <c r="G164" t="str">
        <f>VLOOKUP(Table1[[#This Row],[Winner]],[1]Ranking!D:E,2,FALSE)</f>
        <v>BE</v>
      </c>
      <c r="H164" s="9">
        <v>90</v>
      </c>
      <c r="I164" s="9">
        <v>14</v>
      </c>
      <c r="J164" t="s">
        <v>182</v>
      </c>
      <c r="K164" t="str">
        <f>VLOOKUP(Table1[[#This Row],[Loser]],[1]Ranking!D:E,2,FALSE)</f>
        <v>OVC</v>
      </c>
      <c r="L164" s="9">
        <v>87</v>
      </c>
      <c r="M164" s="9" t="s">
        <v>138</v>
      </c>
      <c r="N164" s="9">
        <f>Table1[[#This Row],[Winning Score]]-Table1[[#This Row],[Losing Score]]</f>
        <v>3</v>
      </c>
      <c r="O164" s="9">
        <f>Table1[[#This Row],[Losing Seed]]-Table1[[#This Row],[Winning Seed]]</f>
        <v>8</v>
      </c>
      <c r="P164" s="9" t="str">
        <f>IF(Table1[[#This Row],[SeD]]&lt;-2,Table1[[#This Row],[Winning Seed]]&amp; " over " &amp;Table1[[#This Row],[Losing Seed]],"")</f>
        <v/>
      </c>
      <c r="Q164">
        <f>VLOOKUP(Table1[[#This Row],[Losing Seed]],'[1]Seed History'!$N$4:$O$19,2)</f>
        <v>0.16428571428571428</v>
      </c>
      <c r="R164" s="9">
        <f>IF(Table1[[#This Row],[Round]]="PI",0,Table1[[#This Row],[Round]]-1)</f>
        <v>1</v>
      </c>
      <c r="S164">
        <f>Table1[[#This Row],[LAW]]-Table1[[#This Row],[LEW]]</f>
        <v>0.83571428571428574</v>
      </c>
      <c r="V164">
        <f>COUNTIF([1]PASE!B:B,Table1[[#This Row],[Loser]])</f>
        <v>1</v>
      </c>
    </row>
    <row r="165" spans="1:22" x14ac:dyDescent="0.25">
      <c r="A165" s="7">
        <v>31850</v>
      </c>
      <c r="B165" s="8">
        <v>1987</v>
      </c>
      <c r="C165" s="9">
        <v>2</v>
      </c>
      <c r="D165" t="s">
        <v>107</v>
      </c>
      <c r="E165" s="9">
        <v>1</v>
      </c>
      <c r="F165" t="s">
        <v>110</v>
      </c>
      <c r="G165" t="str">
        <f>VLOOKUP(Table1[[#This Row],[Winner]],[1]Ranking!D:E,2,FALSE)</f>
        <v>MWC</v>
      </c>
      <c r="H165" s="9">
        <v>80</v>
      </c>
      <c r="I165" s="9">
        <v>9</v>
      </c>
      <c r="J165" t="s">
        <v>193</v>
      </c>
      <c r="K165" t="str">
        <f>VLOOKUP(Table1[[#This Row],[Loser]],[1]Ranking!D:E,2,FALSE)</f>
        <v>B12</v>
      </c>
      <c r="L165" s="9">
        <v>61</v>
      </c>
      <c r="N165" s="9">
        <f>Table1[[#This Row],[Winning Score]]-Table1[[#This Row],[Losing Score]]</f>
        <v>19</v>
      </c>
      <c r="O165" s="9">
        <f>Table1[[#This Row],[Losing Seed]]-Table1[[#This Row],[Winning Seed]]</f>
        <v>8</v>
      </c>
      <c r="P165" s="9" t="str">
        <f>IF(Table1[[#This Row],[SeD]]&lt;-2,Table1[[#This Row],[Winning Seed]]&amp; " over " &amp;Table1[[#This Row],[Losing Seed]],"")</f>
        <v/>
      </c>
      <c r="Q165">
        <f>VLOOKUP(Table1[[#This Row],[Losing Seed]],'[1]Seed History'!$N$4:$O$19,2)</f>
        <v>0.6</v>
      </c>
      <c r="R165" s="9">
        <f>IF(Table1[[#This Row],[Round]]="PI",0,Table1[[#This Row],[Round]]-1)</f>
        <v>1</v>
      </c>
      <c r="S165">
        <f>Table1[[#This Row],[LAW]]-Table1[[#This Row],[LEW]]</f>
        <v>0.4</v>
      </c>
      <c r="V165">
        <f>COUNTIF([1]PASE!B:B,Table1[[#This Row],[Loser]])</f>
        <v>1</v>
      </c>
    </row>
    <row r="166" spans="1:22" x14ac:dyDescent="0.25">
      <c r="A166" s="7">
        <v>31850</v>
      </c>
      <c r="B166" s="8">
        <v>1987</v>
      </c>
      <c r="C166" s="9">
        <v>2</v>
      </c>
      <c r="D166" t="s">
        <v>107</v>
      </c>
      <c r="E166" s="9">
        <v>12</v>
      </c>
      <c r="F166" t="s">
        <v>192</v>
      </c>
      <c r="G166" t="str">
        <f>VLOOKUP(Table1[[#This Row],[Winner]],[1]Ranking!D:E,2,FALSE)</f>
        <v>MWC</v>
      </c>
      <c r="H166" s="9">
        <v>78</v>
      </c>
      <c r="I166" s="9">
        <v>4</v>
      </c>
      <c r="J166" t="s">
        <v>190</v>
      </c>
      <c r="K166" t="str">
        <f>VLOOKUP(Table1[[#This Row],[Loser]],[1]Ranking!D:E,2,FALSE)</f>
        <v>P10</v>
      </c>
      <c r="L166" s="9">
        <v>68</v>
      </c>
      <c r="N166" s="9">
        <f>Table1[[#This Row],[Winning Score]]-Table1[[#This Row],[Losing Score]]</f>
        <v>10</v>
      </c>
      <c r="O166" s="9">
        <f>Table1[[#This Row],[Losing Seed]]-Table1[[#This Row],[Winning Seed]]</f>
        <v>-8</v>
      </c>
      <c r="P166" s="9" t="str">
        <f>IF(Table1[[#This Row],[SeD]]&lt;-2,Table1[[#This Row],[Winning Seed]]&amp; " over " &amp;Table1[[#This Row],[Losing Seed]],"")</f>
        <v>12 over 4</v>
      </c>
      <c r="Q166">
        <f>VLOOKUP(Table1[[#This Row],[Losing Seed]],'[1]Seed History'!$N$4:$O$19,2)</f>
        <v>1.5357142857142858</v>
      </c>
      <c r="R166" s="9">
        <f>IF(Table1[[#This Row],[Round]]="PI",0,Table1[[#This Row],[Round]]-1)</f>
        <v>1</v>
      </c>
      <c r="S166">
        <f>Table1[[#This Row],[LAW]]-Table1[[#This Row],[LEW]]</f>
        <v>-0.53571428571428581</v>
      </c>
      <c r="V166">
        <f>COUNTIF([1]PASE!B:B,Table1[[#This Row],[Loser]])</f>
        <v>1</v>
      </c>
    </row>
    <row r="167" spans="1:22" x14ac:dyDescent="0.25">
      <c r="A167" s="7">
        <v>31850</v>
      </c>
      <c r="B167" s="8">
        <v>1987</v>
      </c>
      <c r="C167" s="9">
        <v>2</v>
      </c>
      <c r="D167" t="s">
        <v>84</v>
      </c>
      <c r="E167" s="9">
        <v>5</v>
      </c>
      <c r="F167" t="s">
        <v>105</v>
      </c>
      <c r="G167" t="str">
        <f>VLOOKUP(Table1[[#This Row],[Winner]],[1]Ranking!D:E,2,FALSE)</f>
        <v>BE</v>
      </c>
      <c r="H167" s="9">
        <v>58</v>
      </c>
      <c r="I167" s="9">
        <v>4</v>
      </c>
      <c r="J167" t="s">
        <v>183</v>
      </c>
      <c r="K167" t="str">
        <f>VLOOKUP(Table1[[#This Row],[Loser]],[1]Ranking!D:E,2,FALSE)</f>
        <v>CUSA</v>
      </c>
      <c r="L167" s="9">
        <v>57</v>
      </c>
      <c r="N167" s="9">
        <f>Table1[[#This Row],[Winning Score]]-Table1[[#This Row],[Losing Score]]</f>
        <v>1</v>
      </c>
      <c r="O167" s="9">
        <f>Table1[[#This Row],[Losing Seed]]-Table1[[#This Row],[Winning Seed]]</f>
        <v>-1</v>
      </c>
      <c r="P167" s="9" t="str">
        <f>IF(Table1[[#This Row],[SeD]]&lt;-2,Table1[[#This Row],[Winning Seed]]&amp; " over " &amp;Table1[[#This Row],[Losing Seed]],"")</f>
        <v/>
      </c>
      <c r="Q167">
        <f>VLOOKUP(Table1[[#This Row],[Losing Seed]],'[1]Seed History'!$N$4:$O$19,2)</f>
        <v>1.5357142857142858</v>
      </c>
      <c r="R167" s="9">
        <f>IF(Table1[[#This Row],[Round]]="PI",0,Table1[[#This Row],[Round]]-1)</f>
        <v>1</v>
      </c>
      <c r="S167">
        <f>Table1[[#This Row],[LAW]]-Table1[[#This Row],[LEW]]</f>
        <v>-0.53571428571428581</v>
      </c>
      <c r="V167">
        <f>COUNTIF([1]PASE!B:B,Table1[[#This Row],[Loser]])</f>
        <v>1</v>
      </c>
    </row>
    <row r="168" spans="1:22" x14ac:dyDescent="0.25">
      <c r="A168" s="7">
        <v>31851</v>
      </c>
      <c r="B168" s="8">
        <v>1987</v>
      </c>
      <c r="C168" s="9">
        <v>2</v>
      </c>
      <c r="D168" t="s">
        <v>84</v>
      </c>
      <c r="E168" s="9">
        <v>2</v>
      </c>
      <c r="F168" t="s">
        <v>126</v>
      </c>
      <c r="G168" t="str">
        <f>VLOOKUP(Table1[[#This Row],[Winner]],[1]Ranking!D:E,2,FALSE)</f>
        <v>BE</v>
      </c>
      <c r="H168" s="9">
        <v>104</v>
      </c>
      <c r="I168" s="9">
        <v>10</v>
      </c>
      <c r="J168" t="s">
        <v>177</v>
      </c>
      <c r="K168" t="str">
        <f>VLOOKUP(Table1[[#This Row],[Loser]],[1]Ranking!D:E,2,FALSE)</f>
        <v>SB</v>
      </c>
      <c r="L168" s="9">
        <v>86</v>
      </c>
      <c r="N168" s="9">
        <f>Table1[[#This Row],[Winning Score]]-Table1[[#This Row],[Losing Score]]</f>
        <v>18</v>
      </c>
      <c r="O168" s="9">
        <f>Table1[[#This Row],[Losing Seed]]-Table1[[#This Row],[Winning Seed]]</f>
        <v>8</v>
      </c>
      <c r="P168" s="9" t="str">
        <f>IF(Table1[[#This Row],[SeD]]&lt;-2,Table1[[#This Row],[Winning Seed]]&amp; " over " &amp;Table1[[#This Row],[Losing Seed]],"")</f>
        <v/>
      </c>
      <c r="Q168">
        <f>VLOOKUP(Table1[[#This Row],[Losing Seed]],'[1]Seed History'!$N$4:$O$19,2)</f>
        <v>0.62142857142857144</v>
      </c>
      <c r="R168" s="9">
        <f>IF(Table1[[#This Row],[Round]]="PI",0,Table1[[#This Row],[Round]]-1)</f>
        <v>1</v>
      </c>
      <c r="S168">
        <f>Table1[[#This Row],[LAW]]-Table1[[#This Row],[LEW]]</f>
        <v>0.37857142857142856</v>
      </c>
      <c r="V168">
        <f>COUNTIF([1]PASE!B:B,Table1[[#This Row],[Loser]])</f>
        <v>1</v>
      </c>
    </row>
    <row r="169" spans="1:22" x14ac:dyDescent="0.25">
      <c r="A169" s="7">
        <v>31851</v>
      </c>
      <c r="B169" s="8">
        <v>1987</v>
      </c>
      <c r="C169" s="9">
        <v>2</v>
      </c>
      <c r="D169" t="s">
        <v>93</v>
      </c>
      <c r="E169" s="9">
        <v>3</v>
      </c>
      <c r="F169" t="s">
        <v>127</v>
      </c>
      <c r="G169" t="str">
        <f>VLOOKUP(Table1[[#This Row],[Winner]],[1]Ranking!D:E,2,FALSE)</f>
        <v>CUSA</v>
      </c>
      <c r="H169" s="9">
        <v>83</v>
      </c>
      <c r="I169" s="9">
        <v>6</v>
      </c>
      <c r="J169" t="s">
        <v>108</v>
      </c>
      <c r="K169" t="str">
        <f>VLOOKUP(Table1[[#This Row],[Loser]],[1]Ranking!D:E,2,FALSE)</f>
        <v>BE</v>
      </c>
      <c r="L169" s="9">
        <v>75</v>
      </c>
      <c r="M169" s="9" t="s">
        <v>138</v>
      </c>
      <c r="N169" s="9">
        <f>Table1[[#This Row],[Winning Score]]-Table1[[#This Row],[Losing Score]]</f>
        <v>8</v>
      </c>
      <c r="O169" s="9">
        <f>Table1[[#This Row],[Losing Seed]]-Table1[[#This Row],[Winning Seed]]</f>
        <v>3</v>
      </c>
      <c r="P169" s="9" t="str">
        <f>IF(Table1[[#This Row],[SeD]]&lt;-2,Table1[[#This Row],[Winning Seed]]&amp; " over " &amp;Table1[[#This Row],[Losing Seed]],"")</f>
        <v/>
      </c>
      <c r="Q169">
        <f>VLOOKUP(Table1[[#This Row],[Losing Seed]],'[1]Seed History'!$N$4:$O$19,2)</f>
        <v>1.0785714285714285</v>
      </c>
      <c r="R169" s="9">
        <f>IF(Table1[[#This Row],[Round]]="PI",0,Table1[[#This Row],[Round]]-1)</f>
        <v>1</v>
      </c>
      <c r="S169">
        <f>Table1[[#This Row],[LAW]]-Table1[[#This Row],[LEW]]</f>
        <v>-7.8571428571428514E-2</v>
      </c>
      <c r="V169">
        <f>COUNTIF([1]PASE!B:B,Table1[[#This Row],[Loser]])</f>
        <v>1</v>
      </c>
    </row>
    <row r="170" spans="1:22" x14ac:dyDescent="0.25">
      <c r="A170" s="7">
        <v>31851</v>
      </c>
      <c r="B170" s="8">
        <v>1987</v>
      </c>
      <c r="C170" s="9">
        <v>2</v>
      </c>
      <c r="D170" t="s">
        <v>100</v>
      </c>
      <c r="E170" s="9">
        <v>1</v>
      </c>
      <c r="F170" t="s">
        <v>85</v>
      </c>
      <c r="G170" t="str">
        <f>VLOOKUP(Table1[[#This Row],[Winner]],[1]Ranking!D:E,2,FALSE)</f>
        <v>BE</v>
      </c>
      <c r="H170" s="9">
        <v>82</v>
      </c>
      <c r="I170" s="9">
        <v>9</v>
      </c>
      <c r="J170" t="s">
        <v>96</v>
      </c>
      <c r="K170" t="str">
        <f>VLOOKUP(Table1[[#This Row],[Loser]],[1]Ranking!D:E,2,FALSE)</f>
        <v>B10</v>
      </c>
      <c r="L170" s="9">
        <v>79</v>
      </c>
      <c r="N170" s="9">
        <f>Table1[[#This Row],[Winning Score]]-Table1[[#This Row],[Losing Score]]</f>
        <v>3</v>
      </c>
      <c r="O170" s="9">
        <f>Table1[[#This Row],[Losing Seed]]-Table1[[#This Row],[Winning Seed]]</f>
        <v>8</v>
      </c>
      <c r="P170" s="9" t="str">
        <f>IF(Table1[[#This Row],[SeD]]&lt;-2,Table1[[#This Row],[Winning Seed]]&amp; " over " &amp;Table1[[#This Row],[Losing Seed]],"")</f>
        <v/>
      </c>
      <c r="Q170">
        <f>VLOOKUP(Table1[[#This Row],[Losing Seed]],'[1]Seed History'!$N$4:$O$19,2)</f>
        <v>0.6</v>
      </c>
      <c r="R170" s="9">
        <f>IF(Table1[[#This Row],[Round]]="PI",0,Table1[[#This Row],[Round]]-1)</f>
        <v>1</v>
      </c>
      <c r="S170">
        <f>Table1[[#This Row],[LAW]]-Table1[[#This Row],[LEW]]</f>
        <v>0.4</v>
      </c>
      <c r="V170">
        <f>COUNTIF([1]PASE!B:B,Table1[[#This Row],[Loser]])</f>
        <v>1</v>
      </c>
    </row>
    <row r="171" spans="1:22" x14ac:dyDescent="0.25">
      <c r="A171" s="7">
        <v>31851</v>
      </c>
      <c r="B171" s="8">
        <v>1987</v>
      </c>
      <c r="C171" s="9">
        <v>2</v>
      </c>
      <c r="D171" t="s">
        <v>100</v>
      </c>
      <c r="E171" s="9">
        <v>5</v>
      </c>
      <c r="F171" t="s">
        <v>103</v>
      </c>
      <c r="G171" t="str">
        <f>VLOOKUP(Table1[[#This Row],[Winner]],[1]Ranking!D:E,2,FALSE)</f>
        <v>B12</v>
      </c>
      <c r="H171" s="9">
        <v>67</v>
      </c>
      <c r="I171" s="9">
        <v>13</v>
      </c>
      <c r="J171" t="s">
        <v>194</v>
      </c>
      <c r="K171" t="str">
        <f>VLOOKUP(Table1[[#This Row],[Loser]],[1]Ranking!D:E,2,FALSE)</f>
        <v>MVC</v>
      </c>
      <c r="L171" s="9">
        <v>63</v>
      </c>
      <c r="N171" s="9">
        <f>Table1[[#This Row],[Winning Score]]-Table1[[#This Row],[Losing Score]]</f>
        <v>4</v>
      </c>
      <c r="O171" s="9">
        <f>Table1[[#This Row],[Losing Seed]]-Table1[[#This Row],[Winning Seed]]</f>
        <v>8</v>
      </c>
      <c r="P171" s="9" t="str">
        <f>IF(Table1[[#This Row],[SeD]]&lt;-2,Table1[[#This Row],[Winning Seed]]&amp; " over " &amp;Table1[[#This Row],[Losing Seed]],"")</f>
        <v/>
      </c>
      <c r="Q171">
        <f>VLOOKUP(Table1[[#This Row],[Losing Seed]],'[1]Seed History'!$N$4:$O$19,2)</f>
        <v>0.25</v>
      </c>
      <c r="R171" s="9">
        <f>IF(Table1[[#This Row],[Round]]="PI",0,Table1[[#This Row],[Round]]-1)</f>
        <v>1</v>
      </c>
      <c r="S171">
        <f>Table1[[#This Row],[LAW]]-Table1[[#This Row],[LEW]]</f>
        <v>0.75</v>
      </c>
      <c r="V171">
        <f>COUNTIF([1]PASE!B:B,Table1[[#This Row],[Loser]])</f>
        <v>1</v>
      </c>
    </row>
    <row r="172" spans="1:22" x14ac:dyDescent="0.25">
      <c r="A172" s="7">
        <v>31851</v>
      </c>
      <c r="B172" s="8">
        <v>1987</v>
      </c>
      <c r="C172" s="9">
        <v>2</v>
      </c>
      <c r="D172" t="s">
        <v>107</v>
      </c>
      <c r="E172" s="9">
        <v>2</v>
      </c>
      <c r="F172" t="s">
        <v>119</v>
      </c>
      <c r="G172" t="str">
        <f>VLOOKUP(Table1[[#This Row],[Winner]],[1]Ranking!D:E,2,FALSE)</f>
        <v>B10</v>
      </c>
      <c r="H172" s="9">
        <v>84</v>
      </c>
      <c r="I172" s="9">
        <v>7</v>
      </c>
      <c r="J172" t="s">
        <v>151</v>
      </c>
      <c r="K172" t="str">
        <f>VLOOKUP(Table1[[#This Row],[Loser]],[1]Ranking!D:E,2,FALSE)</f>
        <v>WAC</v>
      </c>
      <c r="L172" s="9">
        <v>82</v>
      </c>
      <c r="N172" s="9">
        <f>Table1[[#This Row],[Winning Score]]-Table1[[#This Row],[Losing Score]]</f>
        <v>2</v>
      </c>
      <c r="O172" s="9">
        <f>Table1[[#This Row],[Losing Seed]]-Table1[[#This Row],[Winning Seed]]</f>
        <v>5</v>
      </c>
      <c r="P172" s="9" t="str">
        <f>IF(Table1[[#This Row],[SeD]]&lt;-2,Table1[[#This Row],[Winning Seed]]&amp; " over " &amp;Table1[[#This Row],[Losing Seed]],"")</f>
        <v/>
      </c>
      <c r="Q172">
        <f>VLOOKUP(Table1[[#This Row],[Losing Seed]],'[1]Seed History'!$N$4:$O$19,2)</f>
        <v>0.9</v>
      </c>
      <c r="R172" s="9">
        <f>IF(Table1[[#This Row],[Round]]="PI",0,Table1[[#This Row],[Round]]-1)</f>
        <v>1</v>
      </c>
      <c r="S172">
        <f>Table1[[#This Row],[LAW]]-Table1[[#This Row],[LEW]]</f>
        <v>9.9999999999999978E-2</v>
      </c>
      <c r="V172">
        <f>COUNTIF([1]PASE!B:B,Table1[[#This Row],[Loser]])</f>
        <v>1</v>
      </c>
    </row>
    <row r="173" spans="1:22" x14ac:dyDescent="0.25">
      <c r="A173" s="7">
        <v>31851</v>
      </c>
      <c r="B173" s="8">
        <v>1987</v>
      </c>
      <c r="C173" s="9">
        <v>2</v>
      </c>
      <c r="D173" t="s">
        <v>93</v>
      </c>
      <c r="E173" s="9">
        <v>10</v>
      </c>
      <c r="F173" t="s">
        <v>148</v>
      </c>
      <c r="G173" t="str">
        <f>VLOOKUP(Table1[[#This Row],[Winner]],[1]Ranking!D:E,2,FALSE)</f>
        <v>SEC</v>
      </c>
      <c r="H173" s="9">
        <v>72</v>
      </c>
      <c r="I173" s="9">
        <v>2</v>
      </c>
      <c r="J173" t="s">
        <v>91</v>
      </c>
      <c r="K173" t="str">
        <f>VLOOKUP(Table1[[#This Row],[Loser]],[1]Ranking!D:E,2,FALSE)</f>
        <v>A10</v>
      </c>
      <c r="L173" s="9">
        <v>62</v>
      </c>
      <c r="N173" s="9">
        <f>Table1[[#This Row],[Winning Score]]-Table1[[#This Row],[Losing Score]]</f>
        <v>10</v>
      </c>
      <c r="O173" s="9">
        <f>Table1[[#This Row],[Losing Seed]]-Table1[[#This Row],[Winning Seed]]</f>
        <v>-8</v>
      </c>
      <c r="P173" s="9" t="str">
        <f>IF(Table1[[#This Row],[SeD]]&lt;-2,Table1[[#This Row],[Winning Seed]]&amp; " over " &amp;Table1[[#This Row],[Losing Seed]],"")</f>
        <v>10 over 2</v>
      </c>
      <c r="Q173">
        <f>VLOOKUP(Table1[[#This Row],[Losing Seed]],'[1]Seed History'!$N$4:$O$19,2)</f>
        <v>2.3714285714285714</v>
      </c>
      <c r="R173" s="9">
        <f>IF(Table1[[#This Row],[Round]]="PI",0,Table1[[#This Row],[Round]]-1)</f>
        <v>1</v>
      </c>
      <c r="S173">
        <f>Table1[[#This Row],[LAW]]-Table1[[#This Row],[LEW]]</f>
        <v>-1.3714285714285714</v>
      </c>
      <c r="V173">
        <f>COUNTIF([1]PASE!B:B,Table1[[#This Row],[Loser]])</f>
        <v>1</v>
      </c>
    </row>
    <row r="174" spans="1:22" x14ac:dyDescent="0.25">
      <c r="A174" s="7">
        <v>31851</v>
      </c>
      <c r="B174" s="8">
        <v>1987</v>
      </c>
      <c r="C174" s="9">
        <v>2</v>
      </c>
      <c r="D174" t="s">
        <v>84</v>
      </c>
      <c r="E174" s="9">
        <v>6</v>
      </c>
      <c r="F174" t="s">
        <v>197</v>
      </c>
      <c r="G174" t="str">
        <f>VLOOKUP(Table1[[#This Row],[Winner]],[1]Ranking!D:E,2,FALSE)</f>
        <v>SEC</v>
      </c>
      <c r="H174" s="9">
        <v>85</v>
      </c>
      <c r="I174" s="9">
        <v>3</v>
      </c>
      <c r="J174" t="s">
        <v>115</v>
      </c>
      <c r="K174" t="str">
        <f>VLOOKUP(Table1[[#This Row],[Loser]],[1]Ranking!D:E,2,FALSE)</f>
        <v>B10</v>
      </c>
      <c r="L174" s="9">
        <v>66</v>
      </c>
      <c r="N174" s="9">
        <f>Table1[[#This Row],[Winning Score]]-Table1[[#This Row],[Losing Score]]</f>
        <v>19</v>
      </c>
      <c r="O174" s="9">
        <f>Table1[[#This Row],[Losing Seed]]-Table1[[#This Row],[Winning Seed]]</f>
        <v>-3</v>
      </c>
      <c r="P174" s="9" t="str">
        <f>IF(Table1[[#This Row],[SeD]]&lt;-2,Table1[[#This Row],[Winning Seed]]&amp; " over " &amp;Table1[[#This Row],[Losing Seed]],"")</f>
        <v>6 over 3</v>
      </c>
      <c r="Q174">
        <f>VLOOKUP(Table1[[#This Row],[Losing Seed]],'[1]Seed History'!$N$4:$O$19,2)</f>
        <v>1.8642857142857143</v>
      </c>
      <c r="R174" s="9">
        <f>IF(Table1[[#This Row],[Round]]="PI",0,Table1[[#This Row],[Round]]-1)</f>
        <v>1</v>
      </c>
      <c r="S174">
        <f>Table1[[#This Row],[LAW]]-Table1[[#This Row],[LEW]]</f>
        <v>-0.86428571428571432</v>
      </c>
      <c r="V174">
        <f>COUNTIF([1]PASE!B:B,Table1[[#This Row],[Loser]])</f>
        <v>1</v>
      </c>
    </row>
    <row r="175" spans="1:22" x14ac:dyDescent="0.25">
      <c r="A175" s="7">
        <v>31851</v>
      </c>
      <c r="B175" s="8">
        <v>1987</v>
      </c>
      <c r="C175" s="9">
        <v>2</v>
      </c>
      <c r="D175" t="s">
        <v>107</v>
      </c>
      <c r="E175" s="9">
        <v>6</v>
      </c>
      <c r="F175" t="s">
        <v>94</v>
      </c>
      <c r="G175" t="str">
        <f>VLOOKUP(Table1[[#This Row],[Winner]],[1]Ranking!D:E,2,FALSE)</f>
        <v>B12</v>
      </c>
      <c r="H175" s="9">
        <v>96</v>
      </c>
      <c r="I175" s="9">
        <v>3</v>
      </c>
      <c r="J175" t="s">
        <v>99</v>
      </c>
      <c r="K175" t="str">
        <f>VLOOKUP(Table1[[#This Row],[Loser]],[1]Ranking!D:E,2,FALSE)</f>
        <v>BE</v>
      </c>
      <c r="L175" s="9">
        <v>93</v>
      </c>
      <c r="N175" s="9">
        <f>Table1[[#This Row],[Winning Score]]-Table1[[#This Row],[Losing Score]]</f>
        <v>3</v>
      </c>
      <c r="O175" s="9">
        <f>Table1[[#This Row],[Losing Seed]]-Table1[[#This Row],[Winning Seed]]</f>
        <v>-3</v>
      </c>
      <c r="P175" s="9" t="str">
        <f>IF(Table1[[#This Row],[SeD]]&lt;-2,Table1[[#This Row],[Winning Seed]]&amp; " over " &amp;Table1[[#This Row],[Losing Seed]],"")</f>
        <v>6 over 3</v>
      </c>
      <c r="Q175">
        <f>VLOOKUP(Table1[[#This Row],[Losing Seed]],'[1]Seed History'!$N$4:$O$19,2)</f>
        <v>1.8642857142857143</v>
      </c>
      <c r="R175" s="9">
        <f>IF(Table1[[#This Row],[Round]]="PI",0,Table1[[#This Row],[Round]]-1)</f>
        <v>1</v>
      </c>
      <c r="S175">
        <f>Table1[[#This Row],[LAW]]-Table1[[#This Row],[LEW]]</f>
        <v>-0.86428571428571432</v>
      </c>
      <c r="V175">
        <f>COUNTIF([1]PASE!B:B,Table1[[#This Row],[Loser]])</f>
        <v>1</v>
      </c>
    </row>
    <row r="176" spans="1:22" x14ac:dyDescent="0.25">
      <c r="A176" s="7">
        <v>31855</v>
      </c>
      <c r="B176" s="8">
        <v>1987</v>
      </c>
      <c r="C176" s="9">
        <v>3</v>
      </c>
      <c r="D176" t="s">
        <v>84</v>
      </c>
      <c r="E176" s="9">
        <v>1</v>
      </c>
      <c r="F176" t="s">
        <v>101</v>
      </c>
      <c r="G176" t="str">
        <f>VLOOKUP(Table1[[#This Row],[Winner]],[1]Ranking!D:E,2,FALSE)</f>
        <v>ACC</v>
      </c>
      <c r="H176" s="9">
        <v>74</v>
      </c>
      <c r="I176" s="9">
        <v>5</v>
      </c>
      <c r="J176" t="s">
        <v>105</v>
      </c>
      <c r="K176" t="str">
        <f>VLOOKUP(Table1[[#This Row],[Loser]],[1]Ranking!D:E,2,FALSE)</f>
        <v>BE</v>
      </c>
      <c r="L176" s="9">
        <v>68</v>
      </c>
      <c r="N176" s="9">
        <f>Table1[[#This Row],[Winning Score]]-Table1[[#This Row],[Losing Score]]</f>
        <v>6</v>
      </c>
      <c r="O176" s="9">
        <f>Table1[[#This Row],[Losing Seed]]-Table1[[#This Row],[Winning Seed]]</f>
        <v>4</v>
      </c>
      <c r="P176" s="9" t="str">
        <f>IF(Table1[[#This Row],[SeD]]&lt;-2,Table1[[#This Row],[Winning Seed]]&amp; " over " &amp;Table1[[#This Row],[Losing Seed]],"")</f>
        <v/>
      </c>
      <c r="Q176">
        <f>VLOOKUP(Table1[[#This Row],[Losing Seed]],'[1]Seed History'!$N$4:$O$19,2)</f>
        <v>1.1071428571428572</v>
      </c>
      <c r="R176" s="9">
        <f>IF(Table1[[#This Row],[Round]]="PI",0,Table1[[#This Row],[Round]]-1)</f>
        <v>2</v>
      </c>
      <c r="S176">
        <f>Table1[[#This Row],[LAW]]-Table1[[#This Row],[LEW]]</f>
        <v>0.89285714285714279</v>
      </c>
      <c r="V176">
        <f>COUNTIF([1]PASE!B:B,Table1[[#This Row],[Loser]])</f>
        <v>1</v>
      </c>
    </row>
    <row r="177" spans="1:22" x14ac:dyDescent="0.25">
      <c r="A177" s="7">
        <v>31855</v>
      </c>
      <c r="B177" s="8">
        <v>1987</v>
      </c>
      <c r="C177" s="9">
        <v>3</v>
      </c>
      <c r="D177" t="s">
        <v>84</v>
      </c>
      <c r="E177" s="9">
        <v>2</v>
      </c>
      <c r="F177" t="s">
        <v>126</v>
      </c>
      <c r="G177" t="str">
        <f>VLOOKUP(Table1[[#This Row],[Winner]],[1]Ranking!D:E,2,FALSE)</f>
        <v>BE</v>
      </c>
      <c r="H177" s="9">
        <v>87</v>
      </c>
      <c r="I177" s="9">
        <v>6</v>
      </c>
      <c r="J177" t="s">
        <v>197</v>
      </c>
      <c r="K177" t="str">
        <f>VLOOKUP(Table1[[#This Row],[Loser]],[1]Ranking!D:E,2,FALSE)</f>
        <v>SEC</v>
      </c>
      <c r="L177" s="9">
        <v>81</v>
      </c>
      <c r="N177" s="9">
        <f>Table1[[#This Row],[Winning Score]]-Table1[[#This Row],[Losing Score]]</f>
        <v>6</v>
      </c>
      <c r="O177" s="9">
        <f>Table1[[#This Row],[Losing Seed]]-Table1[[#This Row],[Winning Seed]]</f>
        <v>4</v>
      </c>
      <c r="P177" s="9" t="str">
        <f>IF(Table1[[#This Row],[SeD]]&lt;-2,Table1[[#This Row],[Winning Seed]]&amp; " over " &amp;Table1[[#This Row],[Losing Seed]],"")</f>
        <v/>
      </c>
      <c r="Q177">
        <f>VLOOKUP(Table1[[#This Row],[Losing Seed]],'[1]Seed History'!$N$4:$O$19,2)</f>
        <v>1.0785714285714285</v>
      </c>
      <c r="R177" s="9">
        <f>IF(Table1[[#This Row],[Round]]="PI",0,Table1[[#This Row],[Round]]-1)</f>
        <v>2</v>
      </c>
      <c r="S177">
        <f>Table1[[#This Row],[LAW]]-Table1[[#This Row],[LEW]]</f>
        <v>0.92142857142857149</v>
      </c>
      <c r="V177">
        <f>COUNTIF([1]PASE!B:B,Table1[[#This Row],[Loser]])</f>
        <v>1</v>
      </c>
    </row>
    <row r="178" spans="1:22" x14ac:dyDescent="0.25">
      <c r="A178" s="7">
        <v>31855</v>
      </c>
      <c r="B178" s="8">
        <v>1987</v>
      </c>
      <c r="C178" s="9">
        <v>3</v>
      </c>
      <c r="D178" t="s">
        <v>100</v>
      </c>
      <c r="E178" s="9">
        <v>1</v>
      </c>
      <c r="F178" t="s">
        <v>85</v>
      </c>
      <c r="G178" t="str">
        <f>VLOOKUP(Table1[[#This Row],[Winner]],[1]Ranking!D:E,2,FALSE)</f>
        <v>BE</v>
      </c>
      <c r="H178" s="9">
        <v>70</v>
      </c>
      <c r="I178" s="9">
        <v>5</v>
      </c>
      <c r="J178" t="s">
        <v>103</v>
      </c>
      <c r="K178" t="str">
        <f>VLOOKUP(Table1[[#This Row],[Loser]],[1]Ranking!D:E,2,FALSE)</f>
        <v>B12</v>
      </c>
      <c r="L178" s="9">
        <v>57</v>
      </c>
      <c r="N178" s="9">
        <f>Table1[[#This Row],[Winning Score]]-Table1[[#This Row],[Losing Score]]</f>
        <v>13</v>
      </c>
      <c r="O178" s="9">
        <f>Table1[[#This Row],[Losing Seed]]-Table1[[#This Row],[Winning Seed]]</f>
        <v>4</v>
      </c>
      <c r="P178" s="9" t="str">
        <f>IF(Table1[[#This Row],[SeD]]&lt;-2,Table1[[#This Row],[Winning Seed]]&amp; " over " &amp;Table1[[#This Row],[Losing Seed]],"")</f>
        <v/>
      </c>
      <c r="Q178">
        <f>VLOOKUP(Table1[[#This Row],[Losing Seed]],'[1]Seed History'!$N$4:$O$19,2)</f>
        <v>1.1071428571428572</v>
      </c>
      <c r="R178" s="9">
        <f>IF(Table1[[#This Row],[Round]]="PI",0,Table1[[#This Row],[Round]]-1)</f>
        <v>2</v>
      </c>
      <c r="S178">
        <f>Table1[[#This Row],[LAW]]-Table1[[#This Row],[LEW]]</f>
        <v>0.89285714285714279</v>
      </c>
      <c r="V178">
        <f>COUNTIF([1]PASE!B:B,Table1[[#This Row],[Loser]])</f>
        <v>1</v>
      </c>
    </row>
    <row r="179" spans="1:22" x14ac:dyDescent="0.25">
      <c r="A179" s="7">
        <v>31855</v>
      </c>
      <c r="B179" s="8">
        <v>1987</v>
      </c>
      <c r="C179" s="9">
        <v>3</v>
      </c>
      <c r="D179" t="s">
        <v>100</v>
      </c>
      <c r="E179" s="9">
        <v>6</v>
      </c>
      <c r="F179" t="s">
        <v>186</v>
      </c>
      <c r="G179" t="str">
        <f>VLOOKUP(Table1[[#This Row],[Winner]],[1]Ranking!D:E,2,FALSE)</f>
        <v>BE</v>
      </c>
      <c r="H179" s="9">
        <v>103</v>
      </c>
      <c r="I179" s="9">
        <v>2</v>
      </c>
      <c r="J179" t="s">
        <v>145</v>
      </c>
      <c r="K179" t="str">
        <f>VLOOKUP(Table1[[#This Row],[Loser]],[1]Ranking!D:E,2,FALSE)</f>
        <v>SEC</v>
      </c>
      <c r="L179" s="9">
        <v>82</v>
      </c>
      <c r="N179" s="9">
        <f>Table1[[#This Row],[Winning Score]]-Table1[[#This Row],[Losing Score]]</f>
        <v>21</v>
      </c>
      <c r="O179" s="9">
        <f>Table1[[#This Row],[Losing Seed]]-Table1[[#This Row],[Winning Seed]]</f>
        <v>-4</v>
      </c>
      <c r="P179" s="9" t="str">
        <f>IF(Table1[[#This Row],[SeD]]&lt;-2,Table1[[#This Row],[Winning Seed]]&amp; " over " &amp;Table1[[#This Row],[Losing Seed]],"")</f>
        <v>6 over 2</v>
      </c>
      <c r="Q179">
        <f>VLOOKUP(Table1[[#This Row],[Losing Seed]],'[1]Seed History'!$N$4:$O$19,2)</f>
        <v>2.3714285714285714</v>
      </c>
      <c r="R179" s="9">
        <f>IF(Table1[[#This Row],[Round]]="PI",0,Table1[[#This Row],[Round]]-1)</f>
        <v>2</v>
      </c>
      <c r="S179">
        <f>Table1[[#This Row],[LAW]]-Table1[[#This Row],[LEW]]</f>
        <v>-0.37142857142857144</v>
      </c>
      <c r="V179">
        <f>COUNTIF([1]PASE!B:B,Table1[[#This Row],[Loser]])</f>
        <v>1</v>
      </c>
    </row>
    <row r="180" spans="1:22" x14ac:dyDescent="0.25">
      <c r="A180" s="7">
        <v>31856</v>
      </c>
      <c r="B180" s="8">
        <v>1987</v>
      </c>
      <c r="C180" s="9">
        <v>3</v>
      </c>
      <c r="D180" t="s">
        <v>93</v>
      </c>
      <c r="E180" s="9">
        <v>1</v>
      </c>
      <c r="F180" t="s">
        <v>168</v>
      </c>
      <c r="G180" t="str">
        <f>VLOOKUP(Table1[[#This Row],[Winner]],[1]Ranking!D:E,2,FALSE)</f>
        <v>B10</v>
      </c>
      <c r="H180" s="9">
        <v>88</v>
      </c>
      <c r="I180" s="9">
        <v>5</v>
      </c>
      <c r="J180" t="s">
        <v>130</v>
      </c>
      <c r="K180" t="str">
        <f>VLOOKUP(Table1[[#This Row],[Loser]],[1]Ranking!D:E,2,FALSE)</f>
        <v>ACC</v>
      </c>
      <c r="L180" s="9">
        <v>82</v>
      </c>
      <c r="N180" s="9">
        <f>Table1[[#This Row],[Winning Score]]-Table1[[#This Row],[Losing Score]]</f>
        <v>6</v>
      </c>
      <c r="O180" s="9">
        <f>Table1[[#This Row],[Losing Seed]]-Table1[[#This Row],[Winning Seed]]</f>
        <v>4</v>
      </c>
      <c r="P180" s="9" t="str">
        <f>IF(Table1[[#This Row],[SeD]]&lt;-2,Table1[[#This Row],[Winning Seed]]&amp; " over " &amp;Table1[[#This Row],[Losing Seed]],"")</f>
        <v/>
      </c>
      <c r="Q180">
        <f>VLOOKUP(Table1[[#This Row],[Losing Seed]],'[1]Seed History'!$N$4:$O$19,2)</f>
        <v>1.1071428571428572</v>
      </c>
      <c r="R180" s="9">
        <f>IF(Table1[[#This Row],[Round]]="PI",0,Table1[[#This Row],[Round]]-1)</f>
        <v>2</v>
      </c>
      <c r="S180">
        <f>Table1[[#This Row],[LAW]]-Table1[[#This Row],[LEW]]</f>
        <v>0.89285714285714279</v>
      </c>
      <c r="V180">
        <f>COUNTIF([1]PASE!B:B,Table1[[#This Row],[Loser]])</f>
        <v>1</v>
      </c>
    </row>
    <row r="181" spans="1:22" x14ac:dyDescent="0.25">
      <c r="A181" s="7">
        <v>31856</v>
      </c>
      <c r="B181" s="8">
        <v>1987</v>
      </c>
      <c r="C181" s="9">
        <v>3</v>
      </c>
      <c r="D181" t="s">
        <v>107</v>
      </c>
      <c r="E181" s="9">
        <v>1</v>
      </c>
      <c r="F181" t="s">
        <v>110</v>
      </c>
      <c r="G181" t="str">
        <f>VLOOKUP(Table1[[#This Row],[Winner]],[1]Ranking!D:E,2,FALSE)</f>
        <v>MWC</v>
      </c>
      <c r="H181" s="9">
        <v>92</v>
      </c>
      <c r="I181" s="9">
        <v>12</v>
      </c>
      <c r="J181" t="s">
        <v>192</v>
      </c>
      <c r="K181" t="str">
        <f>VLOOKUP(Table1[[#This Row],[Loser]],[1]Ranking!D:E,2,FALSE)</f>
        <v>MWC</v>
      </c>
      <c r="L181" s="9">
        <v>78</v>
      </c>
      <c r="N181" s="9">
        <f>Table1[[#This Row],[Winning Score]]-Table1[[#This Row],[Losing Score]]</f>
        <v>14</v>
      </c>
      <c r="O181" s="9">
        <f>Table1[[#This Row],[Losing Seed]]-Table1[[#This Row],[Winning Seed]]</f>
        <v>11</v>
      </c>
      <c r="P181" s="9" t="str">
        <f>IF(Table1[[#This Row],[SeD]]&lt;-2,Table1[[#This Row],[Winning Seed]]&amp; " over " &amp;Table1[[#This Row],[Losing Seed]],"")</f>
        <v/>
      </c>
      <c r="Q181">
        <f>VLOOKUP(Table1[[#This Row],[Losing Seed]],'[1]Seed History'!$N$4:$O$19,2)</f>
        <v>0.51428571428571423</v>
      </c>
      <c r="R181" s="9">
        <f>IF(Table1[[#This Row],[Round]]="PI",0,Table1[[#This Row],[Round]]-1)</f>
        <v>2</v>
      </c>
      <c r="S181">
        <f>Table1[[#This Row],[LAW]]-Table1[[#This Row],[LEW]]</f>
        <v>1.4857142857142858</v>
      </c>
      <c r="V181">
        <f>COUNTIF([1]PASE!B:B,Table1[[#This Row],[Loser]])</f>
        <v>1</v>
      </c>
    </row>
    <row r="182" spans="1:22" x14ac:dyDescent="0.25">
      <c r="A182" s="7">
        <v>31856</v>
      </c>
      <c r="B182" s="8">
        <v>1987</v>
      </c>
      <c r="C182" s="9">
        <v>3</v>
      </c>
      <c r="D182" t="s">
        <v>107</v>
      </c>
      <c r="E182" s="9">
        <v>2</v>
      </c>
      <c r="F182" t="s">
        <v>119</v>
      </c>
      <c r="G182" t="str">
        <f>VLOOKUP(Table1[[#This Row],[Winner]],[1]Ranking!D:E,2,FALSE)</f>
        <v>B10</v>
      </c>
      <c r="H182" s="9">
        <v>93</v>
      </c>
      <c r="I182" s="9">
        <v>6</v>
      </c>
      <c r="J182" t="s">
        <v>94</v>
      </c>
      <c r="K182" t="str">
        <f>VLOOKUP(Table1[[#This Row],[Loser]],[1]Ranking!D:E,2,FALSE)</f>
        <v>B12</v>
      </c>
      <c r="L182" s="9">
        <v>91</v>
      </c>
      <c r="M182" s="9" t="s">
        <v>138</v>
      </c>
      <c r="N182" s="9">
        <f>Table1[[#This Row],[Winning Score]]-Table1[[#This Row],[Losing Score]]</f>
        <v>2</v>
      </c>
      <c r="O182" s="9">
        <f>Table1[[#This Row],[Losing Seed]]-Table1[[#This Row],[Winning Seed]]</f>
        <v>4</v>
      </c>
      <c r="P182" s="9" t="str">
        <f>IF(Table1[[#This Row],[SeD]]&lt;-2,Table1[[#This Row],[Winning Seed]]&amp; " over " &amp;Table1[[#This Row],[Losing Seed]],"")</f>
        <v/>
      </c>
      <c r="Q182">
        <f>VLOOKUP(Table1[[#This Row],[Losing Seed]],'[1]Seed History'!$N$4:$O$19,2)</f>
        <v>1.0785714285714285</v>
      </c>
      <c r="R182" s="9">
        <f>IF(Table1[[#This Row],[Round]]="PI",0,Table1[[#This Row],[Round]]-1)</f>
        <v>2</v>
      </c>
      <c r="S182">
        <f>Table1[[#This Row],[LAW]]-Table1[[#This Row],[LEW]]</f>
        <v>0.92142857142857149</v>
      </c>
      <c r="V182">
        <f>COUNTIF([1]PASE!B:B,Table1[[#This Row],[Loser]])</f>
        <v>1</v>
      </c>
    </row>
    <row r="183" spans="1:22" x14ac:dyDescent="0.25">
      <c r="A183" s="7">
        <v>31856</v>
      </c>
      <c r="B183" s="8">
        <v>1987</v>
      </c>
      <c r="C183" s="9">
        <v>3</v>
      </c>
      <c r="D183" t="s">
        <v>93</v>
      </c>
      <c r="E183" s="9">
        <v>10</v>
      </c>
      <c r="F183" t="s">
        <v>148</v>
      </c>
      <c r="G183" t="str">
        <f>VLOOKUP(Table1[[#This Row],[Winner]],[1]Ranking!D:E,2,FALSE)</f>
        <v>SEC</v>
      </c>
      <c r="H183" s="9">
        <v>63</v>
      </c>
      <c r="I183" s="9">
        <v>3</v>
      </c>
      <c r="J183" t="s">
        <v>127</v>
      </c>
      <c r="K183" t="str">
        <f>VLOOKUP(Table1[[#This Row],[Loser]],[1]Ranking!D:E,2,FALSE)</f>
        <v>CUSA</v>
      </c>
      <c r="L183" s="9">
        <v>58</v>
      </c>
      <c r="N183" s="9">
        <f>Table1[[#This Row],[Winning Score]]-Table1[[#This Row],[Losing Score]]</f>
        <v>5</v>
      </c>
      <c r="O183" s="9">
        <f>Table1[[#This Row],[Losing Seed]]-Table1[[#This Row],[Winning Seed]]</f>
        <v>-7</v>
      </c>
      <c r="P183" s="9" t="str">
        <f>IF(Table1[[#This Row],[SeD]]&lt;-2,Table1[[#This Row],[Winning Seed]]&amp; " over " &amp;Table1[[#This Row],[Losing Seed]],"")</f>
        <v>10 over 3</v>
      </c>
      <c r="Q183">
        <f>VLOOKUP(Table1[[#This Row],[Losing Seed]],'[1]Seed History'!$N$4:$O$19,2)</f>
        <v>1.8642857142857143</v>
      </c>
      <c r="R183" s="9">
        <f>IF(Table1[[#This Row],[Round]]="PI",0,Table1[[#This Row],[Round]]-1)</f>
        <v>2</v>
      </c>
      <c r="S183">
        <f>Table1[[#This Row],[LAW]]-Table1[[#This Row],[LEW]]</f>
        <v>0.13571428571428568</v>
      </c>
      <c r="V183">
        <f>COUNTIF([1]PASE!B:B,Table1[[#This Row],[Loser]])</f>
        <v>1</v>
      </c>
    </row>
    <row r="184" spans="1:22" x14ac:dyDescent="0.25">
      <c r="A184" s="7">
        <v>31857</v>
      </c>
      <c r="B184" s="8">
        <v>1987</v>
      </c>
      <c r="C184" s="9">
        <v>4</v>
      </c>
      <c r="D184" t="s">
        <v>100</v>
      </c>
      <c r="E184" s="9">
        <v>6</v>
      </c>
      <c r="F184" t="s">
        <v>186</v>
      </c>
      <c r="G184" t="str">
        <f>VLOOKUP(Table1[[#This Row],[Winner]],[1]Ranking!D:E,2,FALSE)</f>
        <v>BE</v>
      </c>
      <c r="H184" s="9">
        <v>88</v>
      </c>
      <c r="I184" s="9">
        <v>1</v>
      </c>
      <c r="J184" t="s">
        <v>85</v>
      </c>
      <c r="K184" t="str">
        <f>VLOOKUP(Table1[[#This Row],[Loser]],[1]Ranking!D:E,2,FALSE)</f>
        <v>BE</v>
      </c>
      <c r="L184" s="9">
        <v>73</v>
      </c>
      <c r="N184" s="9">
        <f>Table1[[#This Row],[Winning Score]]-Table1[[#This Row],[Losing Score]]</f>
        <v>15</v>
      </c>
      <c r="O184" s="9">
        <f>Table1[[#This Row],[Losing Seed]]-Table1[[#This Row],[Winning Seed]]</f>
        <v>-5</v>
      </c>
      <c r="P184" s="9" t="str">
        <f>IF(Table1[[#This Row],[SeD]]&lt;-2,Table1[[#This Row],[Winning Seed]]&amp; " over " &amp;Table1[[#This Row],[Losing Seed]],"")</f>
        <v>6 over 1</v>
      </c>
      <c r="Q184">
        <f>VLOOKUP(Table1[[#This Row],[Losing Seed]],'[1]Seed History'!$N$4:$O$19,2)</f>
        <v>3.3571428571428572</v>
      </c>
      <c r="R184" s="9">
        <f>IF(Table1[[#This Row],[Round]]="PI",0,Table1[[#This Row],[Round]]-1)</f>
        <v>3</v>
      </c>
      <c r="S184">
        <f>Table1[[#This Row],[LAW]]-Table1[[#This Row],[LEW]]</f>
        <v>-0.35714285714285721</v>
      </c>
      <c r="V184">
        <f>COUNTIF([1]PASE!B:B,Table1[[#This Row],[Loser]])</f>
        <v>1</v>
      </c>
    </row>
    <row r="185" spans="1:22" x14ac:dyDescent="0.25">
      <c r="A185" s="7">
        <v>31857</v>
      </c>
      <c r="B185" s="8">
        <v>1987</v>
      </c>
      <c r="C185" s="9">
        <v>4</v>
      </c>
      <c r="D185" t="s">
        <v>84</v>
      </c>
      <c r="E185" s="9">
        <v>2</v>
      </c>
      <c r="F185" t="s">
        <v>126</v>
      </c>
      <c r="G185" t="str">
        <f>VLOOKUP(Table1[[#This Row],[Winner]],[1]Ranking!D:E,2,FALSE)</f>
        <v>BE</v>
      </c>
      <c r="H185" s="9">
        <v>79</v>
      </c>
      <c r="I185" s="9">
        <v>1</v>
      </c>
      <c r="J185" t="s">
        <v>101</v>
      </c>
      <c r="K185" t="str">
        <f>VLOOKUP(Table1[[#This Row],[Loser]],[1]Ranking!D:E,2,FALSE)</f>
        <v>ACC</v>
      </c>
      <c r="L185" s="9">
        <v>75</v>
      </c>
      <c r="N185" s="9">
        <f>Table1[[#This Row],[Winning Score]]-Table1[[#This Row],[Losing Score]]</f>
        <v>4</v>
      </c>
      <c r="O185" s="9">
        <f>Table1[[#This Row],[Losing Seed]]-Table1[[#This Row],[Winning Seed]]</f>
        <v>-1</v>
      </c>
      <c r="P185" s="9" t="str">
        <f>IF(Table1[[#This Row],[SeD]]&lt;-2,Table1[[#This Row],[Winning Seed]]&amp; " over " &amp;Table1[[#This Row],[Losing Seed]],"")</f>
        <v/>
      </c>
      <c r="Q185">
        <f>VLOOKUP(Table1[[#This Row],[Losing Seed]],'[1]Seed History'!$N$4:$O$19,2)</f>
        <v>3.3571428571428572</v>
      </c>
      <c r="R185" s="9">
        <f>IF(Table1[[#This Row],[Round]]="PI",0,Table1[[#This Row],[Round]]-1)</f>
        <v>3</v>
      </c>
      <c r="S185">
        <f>Table1[[#This Row],[LAW]]-Table1[[#This Row],[LEW]]</f>
        <v>-0.35714285714285721</v>
      </c>
      <c r="V185">
        <f>COUNTIF([1]PASE!B:B,Table1[[#This Row],[Loser]])</f>
        <v>1</v>
      </c>
    </row>
    <row r="186" spans="1:22" x14ac:dyDescent="0.25">
      <c r="A186" s="7">
        <v>31858</v>
      </c>
      <c r="B186" s="8">
        <v>1987</v>
      </c>
      <c r="C186" s="9">
        <v>4</v>
      </c>
      <c r="D186" t="s">
        <v>93</v>
      </c>
      <c r="E186" s="9">
        <v>1</v>
      </c>
      <c r="F186" t="s">
        <v>168</v>
      </c>
      <c r="G186" t="str">
        <f>VLOOKUP(Table1[[#This Row],[Winner]],[1]Ranking!D:E,2,FALSE)</f>
        <v>B10</v>
      </c>
      <c r="H186" s="9">
        <v>77</v>
      </c>
      <c r="I186" s="9">
        <v>10</v>
      </c>
      <c r="J186" t="s">
        <v>148</v>
      </c>
      <c r="K186" t="str">
        <f>VLOOKUP(Table1[[#This Row],[Loser]],[1]Ranking!D:E,2,FALSE)</f>
        <v>SEC</v>
      </c>
      <c r="L186" s="9">
        <v>76</v>
      </c>
      <c r="N186" s="9">
        <f>Table1[[#This Row],[Winning Score]]-Table1[[#This Row],[Losing Score]]</f>
        <v>1</v>
      </c>
      <c r="O186" s="9">
        <f>Table1[[#This Row],[Losing Seed]]-Table1[[#This Row],[Winning Seed]]</f>
        <v>9</v>
      </c>
      <c r="P186" s="9" t="str">
        <f>IF(Table1[[#This Row],[SeD]]&lt;-2,Table1[[#This Row],[Winning Seed]]&amp; " over " &amp;Table1[[#This Row],[Losing Seed]],"")</f>
        <v/>
      </c>
      <c r="Q186">
        <f>VLOOKUP(Table1[[#This Row],[Losing Seed]],'[1]Seed History'!$N$4:$O$19,2)</f>
        <v>0.62142857142857144</v>
      </c>
      <c r="R186" s="9">
        <f>IF(Table1[[#This Row],[Round]]="PI",0,Table1[[#This Row],[Round]]-1)</f>
        <v>3</v>
      </c>
      <c r="S186">
        <f>Table1[[#This Row],[LAW]]-Table1[[#This Row],[LEW]]</f>
        <v>2.3785714285714286</v>
      </c>
      <c r="V186">
        <f>COUNTIF([1]PASE!B:B,Table1[[#This Row],[Loser]])</f>
        <v>1</v>
      </c>
    </row>
    <row r="187" spans="1:22" x14ac:dyDescent="0.25">
      <c r="A187" s="7">
        <v>31858</v>
      </c>
      <c r="B187" s="8">
        <v>1987</v>
      </c>
      <c r="C187" s="9">
        <v>4</v>
      </c>
      <c r="D187" t="s">
        <v>107</v>
      </c>
      <c r="E187" s="9">
        <v>1</v>
      </c>
      <c r="F187" t="s">
        <v>110</v>
      </c>
      <c r="G187" t="str">
        <f>VLOOKUP(Table1[[#This Row],[Winner]],[1]Ranking!D:E,2,FALSE)</f>
        <v>MWC</v>
      </c>
      <c r="H187" s="9">
        <v>84</v>
      </c>
      <c r="I187" s="9">
        <v>2</v>
      </c>
      <c r="J187" t="s">
        <v>119</v>
      </c>
      <c r="K187" t="str">
        <f>VLOOKUP(Table1[[#This Row],[Loser]],[1]Ranking!D:E,2,FALSE)</f>
        <v>B10</v>
      </c>
      <c r="L187" s="9">
        <v>81</v>
      </c>
      <c r="N187" s="9">
        <f>Table1[[#This Row],[Winning Score]]-Table1[[#This Row],[Losing Score]]</f>
        <v>3</v>
      </c>
      <c r="O187" s="9">
        <f>Table1[[#This Row],[Losing Seed]]-Table1[[#This Row],[Winning Seed]]</f>
        <v>1</v>
      </c>
      <c r="P187" s="9" t="str">
        <f>IF(Table1[[#This Row],[SeD]]&lt;-2,Table1[[#This Row],[Winning Seed]]&amp; " over " &amp;Table1[[#This Row],[Losing Seed]],"")</f>
        <v/>
      </c>
      <c r="Q187">
        <f>VLOOKUP(Table1[[#This Row],[Losing Seed]],'[1]Seed History'!$N$4:$O$19,2)</f>
        <v>2.3714285714285714</v>
      </c>
      <c r="R187" s="9">
        <f>IF(Table1[[#This Row],[Round]]="PI",0,Table1[[#This Row],[Round]]-1)</f>
        <v>3</v>
      </c>
      <c r="S187">
        <f>Table1[[#This Row],[LAW]]-Table1[[#This Row],[LEW]]</f>
        <v>0.62857142857142856</v>
      </c>
      <c r="V187">
        <f>COUNTIF([1]PASE!B:B,Table1[[#This Row],[Loser]])</f>
        <v>1</v>
      </c>
    </row>
    <row r="188" spans="1:22" x14ac:dyDescent="0.25">
      <c r="A188" s="7">
        <v>31864</v>
      </c>
      <c r="B188" s="8">
        <v>1987</v>
      </c>
      <c r="C188" s="9">
        <v>5</v>
      </c>
      <c r="D188" t="s">
        <v>153</v>
      </c>
      <c r="E188" s="9">
        <v>1</v>
      </c>
      <c r="F188" t="s">
        <v>168</v>
      </c>
      <c r="G188" t="str">
        <f>VLOOKUP(Table1[[#This Row],[Winner]],[1]Ranking!D:E,2,FALSE)</f>
        <v>B10</v>
      </c>
      <c r="H188" s="9">
        <v>97</v>
      </c>
      <c r="I188" s="9">
        <v>1</v>
      </c>
      <c r="J188" t="s">
        <v>110</v>
      </c>
      <c r="K188" t="str">
        <f>VLOOKUP(Table1[[#This Row],[Loser]],[1]Ranking!D:E,2,FALSE)</f>
        <v>MWC</v>
      </c>
      <c r="L188" s="9">
        <v>93</v>
      </c>
      <c r="N188" s="9">
        <f>Table1[[#This Row],[Winning Score]]-Table1[[#This Row],[Losing Score]]</f>
        <v>4</v>
      </c>
      <c r="O188" s="9">
        <f>Table1[[#This Row],[Losing Seed]]-Table1[[#This Row],[Winning Seed]]</f>
        <v>0</v>
      </c>
      <c r="P188" s="9" t="str">
        <f>IF(Table1[[#This Row],[SeD]]&lt;-2,Table1[[#This Row],[Winning Seed]]&amp; " over " &amp;Table1[[#This Row],[Losing Seed]],"")</f>
        <v/>
      </c>
      <c r="Q188">
        <f>VLOOKUP(Table1[[#This Row],[Losing Seed]],'[1]Seed History'!$N$4:$O$19,2)</f>
        <v>3.3571428571428572</v>
      </c>
      <c r="R188" s="9">
        <f>IF(Table1[[#This Row],[Round]]="PI",0,Table1[[#This Row],[Round]]-1)</f>
        <v>4</v>
      </c>
      <c r="S188">
        <f>Table1[[#This Row],[LAW]]-Table1[[#This Row],[LEW]]</f>
        <v>0.64285714285714279</v>
      </c>
      <c r="V188">
        <f>COUNTIF([1]PASE!B:B,Table1[[#This Row],[Loser]])</f>
        <v>1</v>
      </c>
    </row>
    <row r="189" spans="1:22" x14ac:dyDescent="0.25">
      <c r="A189" s="7">
        <v>31864</v>
      </c>
      <c r="B189" s="8">
        <v>1987</v>
      </c>
      <c r="C189" s="9">
        <v>5</v>
      </c>
      <c r="D189" t="s">
        <v>153</v>
      </c>
      <c r="E189" s="9">
        <v>2</v>
      </c>
      <c r="F189" t="s">
        <v>126</v>
      </c>
      <c r="G189" t="str">
        <f>VLOOKUP(Table1[[#This Row],[Winner]],[1]Ranking!D:E,2,FALSE)</f>
        <v>BE</v>
      </c>
      <c r="H189" s="9">
        <v>77</v>
      </c>
      <c r="I189" s="9">
        <v>6</v>
      </c>
      <c r="J189" t="s">
        <v>186</v>
      </c>
      <c r="K189" t="str">
        <f>VLOOKUP(Table1[[#This Row],[Loser]],[1]Ranking!D:E,2,FALSE)</f>
        <v>BE</v>
      </c>
      <c r="L189" s="9">
        <v>63</v>
      </c>
      <c r="N189" s="9">
        <f>Table1[[#This Row],[Winning Score]]-Table1[[#This Row],[Losing Score]]</f>
        <v>14</v>
      </c>
      <c r="O189" s="9">
        <f>Table1[[#This Row],[Losing Seed]]-Table1[[#This Row],[Winning Seed]]</f>
        <v>4</v>
      </c>
      <c r="P189" s="9" t="str">
        <f>IF(Table1[[#This Row],[SeD]]&lt;-2,Table1[[#This Row],[Winning Seed]]&amp; " over " &amp;Table1[[#This Row],[Losing Seed]],"")</f>
        <v/>
      </c>
      <c r="Q189">
        <f>VLOOKUP(Table1[[#This Row],[Losing Seed]],'[1]Seed History'!$N$4:$O$19,2)</f>
        <v>1.0785714285714285</v>
      </c>
      <c r="R189" s="9">
        <f>IF(Table1[[#This Row],[Round]]="PI",0,Table1[[#This Row],[Round]]-1)</f>
        <v>4</v>
      </c>
      <c r="S189">
        <f>Table1[[#This Row],[LAW]]-Table1[[#This Row],[LEW]]</f>
        <v>2.9214285714285717</v>
      </c>
      <c r="V189">
        <f>COUNTIF([1]PASE!B:B,Table1[[#This Row],[Loser]])</f>
        <v>1</v>
      </c>
    </row>
    <row r="190" spans="1:22" x14ac:dyDescent="0.25">
      <c r="A190" s="7">
        <v>31866</v>
      </c>
      <c r="B190" s="8">
        <v>1987</v>
      </c>
      <c r="C190" s="9">
        <v>6</v>
      </c>
      <c r="D190" t="s">
        <v>154</v>
      </c>
      <c r="E190" s="9">
        <v>1</v>
      </c>
      <c r="F190" t="s">
        <v>168</v>
      </c>
      <c r="G190" t="str">
        <f>VLOOKUP(Table1[[#This Row],[Winner]],[1]Ranking!D:E,2,FALSE)</f>
        <v>B10</v>
      </c>
      <c r="H190" s="9">
        <v>74</v>
      </c>
      <c r="I190" s="9">
        <v>2</v>
      </c>
      <c r="J190" t="s">
        <v>126</v>
      </c>
      <c r="K190" t="str">
        <f>VLOOKUP(Table1[[#This Row],[Loser]],[1]Ranking!D:E,2,FALSE)</f>
        <v>BE</v>
      </c>
      <c r="L190" s="9">
        <v>73</v>
      </c>
      <c r="N190" s="9">
        <f>Table1[[#This Row],[Winning Score]]-Table1[[#This Row],[Losing Score]]</f>
        <v>1</v>
      </c>
      <c r="O190" s="9">
        <f>Table1[[#This Row],[Losing Seed]]-Table1[[#This Row],[Winning Seed]]</f>
        <v>1</v>
      </c>
      <c r="P190" s="9" t="str">
        <f>IF(Table1[[#This Row],[SeD]]&lt;-2,Table1[[#This Row],[Winning Seed]]&amp; " over " &amp;Table1[[#This Row],[Losing Seed]],"")</f>
        <v/>
      </c>
      <c r="Q190">
        <f>VLOOKUP(Table1[[#This Row],[Losing Seed]],'[1]Seed History'!$N$4:$O$19,2)</f>
        <v>2.3714285714285714</v>
      </c>
      <c r="R190" s="9">
        <f>IF(Table1[[#This Row],[Round]]="PI",0,Table1[[#This Row],[Round]]-1)</f>
        <v>5</v>
      </c>
      <c r="S190">
        <f>Table1[[#This Row],[LAW]]-Table1[[#This Row],[LEW]]</f>
        <v>2.6285714285714286</v>
      </c>
      <c r="V190">
        <f>COUNTIF([1]PASE!B:B,Table1[[#This Row],[Loser]])</f>
        <v>1</v>
      </c>
    </row>
    <row r="191" spans="1:22" x14ac:dyDescent="0.25">
      <c r="A191" s="7">
        <v>32219</v>
      </c>
      <c r="B191" s="8">
        <v>1988</v>
      </c>
      <c r="C191" s="9">
        <v>1</v>
      </c>
      <c r="D191" t="s">
        <v>84</v>
      </c>
      <c r="E191" s="9">
        <v>2</v>
      </c>
      <c r="F191" t="s">
        <v>130</v>
      </c>
      <c r="G191" t="str">
        <f>VLOOKUP(Table1[[#This Row],[Winner]],[1]Ranking!D:E,2,FALSE)</f>
        <v>ACC</v>
      </c>
      <c r="H191" s="9">
        <v>85</v>
      </c>
      <c r="I191" s="9">
        <v>15</v>
      </c>
      <c r="J191" t="s">
        <v>201</v>
      </c>
      <c r="K191" t="str">
        <f>VLOOKUP(Table1[[#This Row],[Loser]],[1]Ranking!D:E,2,FALSE)</f>
        <v>AE</v>
      </c>
      <c r="L191" s="9">
        <v>69</v>
      </c>
      <c r="N191" s="9">
        <f>Table1[[#This Row],[Winning Score]]-Table1[[#This Row],[Losing Score]]</f>
        <v>16</v>
      </c>
      <c r="O191" s="9">
        <f>Table1[[#This Row],[Losing Seed]]-Table1[[#This Row],[Winning Seed]]</f>
        <v>13</v>
      </c>
      <c r="P191" s="9" t="str">
        <f>IF(Table1[[#This Row],[SeD]]&lt;-2,Table1[[#This Row],[Winning Seed]]&amp; " over " &amp;Table1[[#This Row],[Losing Seed]],"")</f>
        <v/>
      </c>
      <c r="Q191">
        <f>VLOOKUP(Table1[[#This Row],[Losing Seed]],'[1]Seed History'!$N$4:$O$19,2)</f>
        <v>6.4285714285714279E-2</v>
      </c>
      <c r="R191" s="9">
        <f>IF(Table1[[#This Row],[Round]]="PI",0,Table1[[#This Row],[Round]]-1)</f>
        <v>0</v>
      </c>
      <c r="S191">
        <f>Table1[[#This Row],[LAW]]-Table1[[#This Row],[LEW]]</f>
        <v>-6.4285714285714279E-2</v>
      </c>
      <c r="V191">
        <f>COUNTIF([1]PASE!B:B,Table1[[#This Row],[Loser]])</f>
        <v>1</v>
      </c>
    </row>
    <row r="192" spans="1:22" x14ac:dyDescent="0.25">
      <c r="A192" s="7">
        <v>32219</v>
      </c>
      <c r="B192" s="8">
        <v>1988</v>
      </c>
      <c r="C192" s="9">
        <v>1</v>
      </c>
      <c r="D192" t="s">
        <v>84</v>
      </c>
      <c r="E192" s="9">
        <v>3</v>
      </c>
      <c r="F192" t="s">
        <v>126</v>
      </c>
      <c r="G192" t="str">
        <f>VLOOKUP(Table1[[#This Row],[Winner]],[1]Ranking!D:E,2,FALSE)</f>
        <v>BE</v>
      </c>
      <c r="H192" s="9">
        <v>69</v>
      </c>
      <c r="I192" s="9">
        <v>14</v>
      </c>
      <c r="J192" t="s">
        <v>95</v>
      </c>
      <c r="K192" t="str">
        <f>VLOOKUP(Table1[[#This Row],[Loser]],[1]Ranking!D:E,2,FALSE)</f>
        <v>MEAC</v>
      </c>
      <c r="L192" s="9">
        <v>55</v>
      </c>
      <c r="N192" s="9">
        <f>Table1[[#This Row],[Winning Score]]-Table1[[#This Row],[Losing Score]]</f>
        <v>14</v>
      </c>
      <c r="O192" s="9">
        <f>Table1[[#This Row],[Losing Seed]]-Table1[[#This Row],[Winning Seed]]</f>
        <v>11</v>
      </c>
      <c r="P192" s="9" t="str">
        <f>IF(Table1[[#This Row],[SeD]]&lt;-2,Table1[[#This Row],[Winning Seed]]&amp; " over " &amp;Table1[[#This Row],[Losing Seed]],"")</f>
        <v/>
      </c>
      <c r="Q192">
        <f>VLOOKUP(Table1[[#This Row],[Losing Seed]],'[1]Seed History'!$N$4:$O$19,2)</f>
        <v>0.16428571428571428</v>
      </c>
      <c r="R192" s="9">
        <f>IF(Table1[[#This Row],[Round]]="PI",0,Table1[[#This Row],[Round]]-1)</f>
        <v>0</v>
      </c>
      <c r="S192">
        <f>Table1[[#This Row],[LAW]]-Table1[[#This Row],[LEW]]</f>
        <v>-0.16428571428571428</v>
      </c>
      <c r="V192">
        <f>COUNTIF([1]PASE!B:B,Table1[[#This Row],[Loser]])</f>
        <v>1</v>
      </c>
    </row>
    <row r="193" spans="1:22" x14ac:dyDescent="0.25">
      <c r="A193" s="7">
        <v>32219</v>
      </c>
      <c r="B193" s="8">
        <v>1988</v>
      </c>
      <c r="C193" s="9">
        <v>1</v>
      </c>
      <c r="D193" t="s">
        <v>84</v>
      </c>
      <c r="E193" s="9">
        <v>7</v>
      </c>
      <c r="F193" t="s">
        <v>89</v>
      </c>
      <c r="G193" t="str">
        <f>VLOOKUP(Table1[[#This Row],[Winner]],[1]Ranking!D:E,2,FALSE)</f>
        <v>WAC</v>
      </c>
      <c r="H193" s="9">
        <v>83</v>
      </c>
      <c r="I193" s="9">
        <v>10</v>
      </c>
      <c r="J193" t="s">
        <v>105</v>
      </c>
      <c r="K193" t="str">
        <f>VLOOKUP(Table1[[#This Row],[Loser]],[1]Ranking!D:E,2,FALSE)</f>
        <v>BE</v>
      </c>
      <c r="L193" s="9">
        <v>75</v>
      </c>
      <c r="N193" s="9">
        <f>Table1[[#This Row],[Winning Score]]-Table1[[#This Row],[Losing Score]]</f>
        <v>8</v>
      </c>
      <c r="O193" s="9">
        <f>Table1[[#This Row],[Losing Seed]]-Table1[[#This Row],[Winning Seed]]</f>
        <v>3</v>
      </c>
      <c r="P193" s="9" t="str">
        <f>IF(Table1[[#This Row],[SeD]]&lt;-2,Table1[[#This Row],[Winning Seed]]&amp; " over " &amp;Table1[[#This Row],[Losing Seed]],"")</f>
        <v/>
      </c>
      <c r="Q193">
        <f>VLOOKUP(Table1[[#This Row],[Losing Seed]],'[1]Seed History'!$N$4:$O$19,2)</f>
        <v>0.62142857142857144</v>
      </c>
      <c r="R193" s="9">
        <f>IF(Table1[[#This Row],[Round]]="PI",0,Table1[[#This Row],[Round]]-1)</f>
        <v>0</v>
      </c>
      <c r="S193">
        <f>Table1[[#This Row],[LAW]]-Table1[[#This Row],[LEW]]</f>
        <v>-0.62142857142857144</v>
      </c>
      <c r="V193">
        <f>COUNTIF([1]PASE!B:B,Table1[[#This Row],[Loser]])</f>
        <v>1</v>
      </c>
    </row>
    <row r="194" spans="1:22" x14ac:dyDescent="0.25">
      <c r="A194" s="7">
        <v>32219</v>
      </c>
      <c r="B194" s="8">
        <v>1988</v>
      </c>
      <c r="C194" s="9">
        <v>1</v>
      </c>
      <c r="D194" t="s">
        <v>93</v>
      </c>
      <c r="E194" s="9">
        <v>1</v>
      </c>
      <c r="F194" t="s">
        <v>115</v>
      </c>
      <c r="G194" t="str">
        <f>VLOOKUP(Table1[[#This Row],[Winner]],[1]Ranking!D:E,2,FALSE)</f>
        <v>B10</v>
      </c>
      <c r="H194" s="9">
        <v>94</v>
      </c>
      <c r="I194" s="9">
        <v>16</v>
      </c>
      <c r="J194" t="s">
        <v>135</v>
      </c>
      <c r="K194" t="str">
        <f>VLOOKUP(Table1[[#This Row],[Loser]],[1]Ranking!D:E,2,FALSE)</f>
        <v>NEC</v>
      </c>
      <c r="L194" s="9">
        <v>79</v>
      </c>
      <c r="N194" s="9">
        <f>Table1[[#This Row],[Winning Score]]-Table1[[#This Row],[Losing Score]]</f>
        <v>15</v>
      </c>
      <c r="O194" s="9">
        <f>Table1[[#This Row],[Losing Seed]]-Table1[[#This Row],[Winning Seed]]</f>
        <v>15</v>
      </c>
      <c r="P194" s="9" t="str">
        <f>IF(Table1[[#This Row],[SeD]]&lt;-2,Table1[[#This Row],[Winning Seed]]&amp; " over " &amp;Table1[[#This Row],[Losing Seed]],"")</f>
        <v/>
      </c>
      <c r="Q194">
        <f>VLOOKUP(Table1[[#This Row],[Losing Seed]],'[1]Seed History'!$N$4:$O$19,2)</f>
        <v>7.1428571428571426E-3</v>
      </c>
      <c r="R194" s="9">
        <f>IF(Table1[[#This Row],[Round]]="PI",0,Table1[[#This Row],[Round]]-1)</f>
        <v>0</v>
      </c>
      <c r="S194">
        <f>Table1[[#This Row],[LAW]]-Table1[[#This Row],[LEW]]</f>
        <v>-7.1428571428571426E-3</v>
      </c>
      <c r="V194">
        <f>COUNTIF([1]PASE!B:B,Table1[[#This Row],[Loser]])</f>
        <v>1</v>
      </c>
    </row>
    <row r="195" spans="1:22" x14ac:dyDescent="0.25">
      <c r="A195" s="7">
        <v>32219</v>
      </c>
      <c r="B195" s="8">
        <v>1988</v>
      </c>
      <c r="C195" s="9">
        <v>1</v>
      </c>
      <c r="D195" t="s">
        <v>93</v>
      </c>
      <c r="E195" s="9">
        <v>4</v>
      </c>
      <c r="F195" t="s">
        <v>193</v>
      </c>
      <c r="G195" t="str">
        <f>VLOOKUP(Table1[[#This Row],[Winner]],[1]Ranking!D:E,2,FALSE)</f>
        <v>B12</v>
      </c>
      <c r="H195" s="9">
        <v>66</v>
      </c>
      <c r="I195" s="9">
        <v>13</v>
      </c>
      <c r="J195" t="s">
        <v>202</v>
      </c>
      <c r="K195" t="str">
        <f>VLOOKUP(Table1[[#This Row],[Loser]],[1]Ranking!D:E,2,FALSE)</f>
        <v>A10</v>
      </c>
      <c r="L195" s="9">
        <v>53</v>
      </c>
      <c r="N195" s="9">
        <f>Table1[[#This Row],[Winning Score]]-Table1[[#This Row],[Losing Score]]</f>
        <v>13</v>
      </c>
      <c r="O195" s="9">
        <f>Table1[[#This Row],[Losing Seed]]-Table1[[#This Row],[Winning Seed]]</f>
        <v>9</v>
      </c>
      <c r="P195" s="9" t="str">
        <f>IF(Table1[[#This Row],[SeD]]&lt;-2,Table1[[#This Row],[Winning Seed]]&amp; " over " &amp;Table1[[#This Row],[Losing Seed]],"")</f>
        <v/>
      </c>
      <c r="Q195">
        <f>VLOOKUP(Table1[[#This Row],[Losing Seed]],'[1]Seed History'!$N$4:$O$19,2)</f>
        <v>0.25</v>
      </c>
      <c r="R195" s="9">
        <f>IF(Table1[[#This Row],[Round]]="PI",0,Table1[[#This Row],[Round]]-1)</f>
        <v>0</v>
      </c>
      <c r="S195">
        <f>Table1[[#This Row],[LAW]]-Table1[[#This Row],[LEW]]</f>
        <v>-0.25</v>
      </c>
      <c r="V195">
        <f>COUNTIF([1]PASE!B:B,Table1[[#This Row],[Loser]])</f>
        <v>1</v>
      </c>
    </row>
    <row r="196" spans="1:22" x14ac:dyDescent="0.25">
      <c r="A196" s="7">
        <v>32219</v>
      </c>
      <c r="B196" s="8">
        <v>1988</v>
      </c>
      <c r="C196" s="9">
        <v>1</v>
      </c>
      <c r="D196" t="s">
        <v>93</v>
      </c>
      <c r="E196" s="9">
        <v>5</v>
      </c>
      <c r="F196" t="s">
        <v>127</v>
      </c>
      <c r="G196" t="str">
        <f>VLOOKUP(Table1[[#This Row],[Winner]],[1]Ranking!D:E,2,FALSE)</f>
        <v>CUSA</v>
      </c>
      <c r="H196" s="9">
        <v>83</v>
      </c>
      <c r="I196" s="9">
        <v>12</v>
      </c>
      <c r="J196" t="s">
        <v>125</v>
      </c>
      <c r="K196" t="str">
        <f>VLOOKUP(Table1[[#This Row],[Loser]],[1]Ranking!D:E,2,FALSE)</f>
        <v>MVC</v>
      </c>
      <c r="L196" s="9">
        <v>62</v>
      </c>
      <c r="N196" s="9">
        <f>Table1[[#This Row],[Winning Score]]-Table1[[#This Row],[Losing Score]]</f>
        <v>21</v>
      </c>
      <c r="O196" s="9">
        <f>Table1[[#This Row],[Losing Seed]]-Table1[[#This Row],[Winning Seed]]</f>
        <v>7</v>
      </c>
      <c r="P196" s="9" t="str">
        <f>IF(Table1[[#This Row],[SeD]]&lt;-2,Table1[[#This Row],[Winning Seed]]&amp; " over " &amp;Table1[[#This Row],[Losing Seed]],"")</f>
        <v/>
      </c>
      <c r="Q196">
        <f>VLOOKUP(Table1[[#This Row],[Losing Seed]],'[1]Seed History'!$N$4:$O$19,2)</f>
        <v>0.51428571428571423</v>
      </c>
      <c r="R196" s="9">
        <f>IF(Table1[[#This Row],[Round]]="PI",0,Table1[[#This Row],[Round]]-1)</f>
        <v>0</v>
      </c>
      <c r="S196">
        <f>Table1[[#This Row],[LAW]]-Table1[[#This Row],[LEW]]</f>
        <v>-0.51428571428571423</v>
      </c>
      <c r="V196">
        <f>COUNTIF([1]PASE!B:B,Table1[[#This Row],[Loser]])</f>
        <v>1</v>
      </c>
    </row>
    <row r="197" spans="1:22" x14ac:dyDescent="0.25">
      <c r="A197" s="7">
        <v>32219</v>
      </c>
      <c r="B197" s="8">
        <v>1988</v>
      </c>
      <c r="C197" s="9">
        <v>1</v>
      </c>
      <c r="D197" t="s">
        <v>100</v>
      </c>
      <c r="E197" s="9">
        <v>1</v>
      </c>
      <c r="F197" t="s">
        <v>94</v>
      </c>
      <c r="G197" t="str">
        <f>VLOOKUP(Table1[[#This Row],[Winner]],[1]Ranking!D:E,2,FALSE)</f>
        <v>B12</v>
      </c>
      <c r="H197" s="9">
        <v>94</v>
      </c>
      <c r="I197" s="9">
        <v>16</v>
      </c>
      <c r="J197" t="s">
        <v>203</v>
      </c>
      <c r="K197" t="str">
        <f>VLOOKUP(Table1[[#This Row],[Loser]],[1]Ranking!D:E,2,FALSE)</f>
        <v>SC</v>
      </c>
      <c r="L197" s="9">
        <v>66</v>
      </c>
      <c r="N197" s="9">
        <f>Table1[[#This Row],[Winning Score]]-Table1[[#This Row],[Losing Score]]</f>
        <v>28</v>
      </c>
      <c r="O197" s="9">
        <f>Table1[[#This Row],[Losing Seed]]-Table1[[#This Row],[Winning Seed]]</f>
        <v>15</v>
      </c>
      <c r="P197" s="9" t="str">
        <f>IF(Table1[[#This Row],[SeD]]&lt;-2,Table1[[#This Row],[Winning Seed]]&amp; " over " &amp;Table1[[#This Row],[Losing Seed]],"")</f>
        <v/>
      </c>
      <c r="Q197">
        <f>VLOOKUP(Table1[[#This Row],[Losing Seed]],'[1]Seed History'!$N$4:$O$19,2)</f>
        <v>7.1428571428571426E-3</v>
      </c>
      <c r="R197" s="9">
        <f>IF(Table1[[#This Row],[Round]]="PI",0,Table1[[#This Row],[Round]]-1)</f>
        <v>0</v>
      </c>
      <c r="S197">
        <f>Table1[[#This Row],[LAW]]-Table1[[#This Row],[LEW]]</f>
        <v>-7.1428571428571426E-3</v>
      </c>
      <c r="V197">
        <f>COUNTIF([1]PASE!B:B,Table1[[#This Row],[Loser]])</f>
        <v>1</v>
      </c>
    </row>
    <row r="198" spans="1:22" x14ac:dyDescent="0.25">
      <c r="A198" s="7">
        <v>32219</v>
      </c>
      <c r="B198" s="8">
        <v>1988</v>
      </c>
      <c r="C198" s="9">
        <v>1</v>
      </c>
      <c r="D198" t="s">
        <v>100</v>
      </c>
      <c r="E198" s="9">
        <v>4</v>
      </c>
      <c r="F198" t="s">
        <v>188</v>
      </c>
      <c r="G198" t="str">
        <f>VLOOKUP(Table1[[#This Row],[Winner]],[1]Ranking!D:E,2,FALSE)</f>
        <v>MWC</v>
      </c>
      <c r="H198" s="9">
        <v>98</v>
      </c>
      <c r="I198" s="9">
        <v>13</v>
      </c>
      <c r="J198" t="s">
        <v>204</v>
      </c>
      <c r="K198" t="str">
        <f>VLOOKUP(Table1[[#This Row],[Loser]],[1]Ranking!D:E,2,FALSE)</f>
        <v>CUSA</v>
      </c>
      <c r="L198" s="9">
        <v>92</v>
      </c>
      <c r="M198" s="9" t="s">
        <v>138</v>
      </c>
      <c r="N198" s="9">
        <f>Table1[[#This Row],[Winning Score]]-Table1[[#This Row],[Losing Score]]</f>
        <v>6</v>
      </c>
      <c r="O198" s="9">
        <f>Table1[[#This Row],[Losing Seed]]-Table1[[#This Row],[Winning Seed]]</f>
        <v>9</v>
      </c>
      <c r="P198" s="9" t="str">
        <f>IF(Table1[[#This Row],[SeD]]&lt;-2,Table1[[#This Row],[Winning Seed]]&amp; " over " &amp;Table1[[#This Row],[Losing Seed]],"")</f>
        <v/>
      </c>
      <c r="Q198">
        <f>VLOOKUP(Table1[[#This Row],[Losing Seed]],'[1]Seed History'!$N$4:$O$19,2)</f>
        <v>0.25</v>
      </c>
      <c r="R198" s="9">
        <f>IF(Table1[[#This Row],[Round]]="PI",0,Table1[[#This Row],[Round]]-1)</f>
        <v>0</v>
      </c>
      <c r="S198">
        <f>Table1[[#This Row],[LAW]]-Table1[[#This Row],[LEW]]</f>
        <v>-0.25</v>
      </c>
      <c r="V198">
        <f>COUNTIF([1]PASE!B:B,Table1[[#This Row],[Loser]])</f>
        <v>1</v>
      </c>
    </row>
    <row r="199" spans="1:22" x14ac:dyDescent="0.25">
      <c r="A199" s="7">
        <v>32219</v>
      </c>
      <c r="B199" s="8">
        <v>1988</v>
      </c>
      <c r="C199" s="9">
        <v>1</v>
      </c>
      <c r="D199" t="s">
        <v>100</v>
      </c>
      <c r="E199" s="9">
        <v>5</v>
      </c>
      <c r="F199" t="s">
        <v>159</v>
      </c>
      <c r="G199" t="str">
        <f>VLOOKUP(Table1[[#This Row],[Winner]],[1]Ranking!D:E,2,FALSE)</f>
        <v>CUSA</v>
      </c>
      <c r="H199" s="9">
        <v>70</v>
      </c>
      <c r="I199" s="9">
        <v>12</v>
      </c>
      <c r="J199" t="s">
        <v>106</v>
      </c>
      <c r="K199" t="str">
        <f>VLOOKUP(Table1[[#This Row],[Loser]],[1]Ranking!D:E,2,FALSE)</f>
        <v>P10</v>
      </c>
      <c r="L199" s="9">
        <v>61</v>
      </c>
      <c r="N199" s="9">
        <f>Table1[[#This Row],[Winning Score]]-Table1[[#This Row],[Losing Score]]</f>
        <v>9</v>
      </c>
      <c r="O199" s="9">
        <f>Table1[[#This Row],[Losing Seed]]-Table1[[#This Row],[Winning Seed]]</f>
        <v>7</v>
      </c>
      <c r="P199" s="9" t="str">
        <f>IF(Table1[[#This Row],[SeD]]&lt;-2,Table1[[#This Row],[Winning Seed]]&amp; " over " &amp;Table1[[#This Row],[Losing Seed]],"")</f>
        <v/>
      </c>
      <c r="Q199">
        <f>VLOOKUP(Table1[[#This Row],[Losing Seed]],'[1]Seed History'!$N$4:$O$19,2)</f>
        <v>0.51428571428571423</v>
      </c>
      <c r="R199" s="9">
        <f>IF(Table1[[#This Row],[Round]]="PI",0,Table1[[#This Row],[Round]]-1)</f>
        <v>0</v>
      </c>
      <c r="S199">
        <f>Table1[[#This Row],[LAW]]-Table1[[#This Row],[LEW]]</f>
        <v>-0.51428571428571423</v>
      </c>
      <c r="V199">
        <f>COUNTIF([1]PASE!B:B,Table1[[#This Row],[Loser]])</f>
        <v>1</v>
      </c>
    </row>
    <row r="200" spans="1:22" x14ac:dyDescent="0.25">
      <c r="A200" s="7">
        <v>32219</v>
      </c>
      <c r="B200" s="8">
        <v>1988</v>
      </c>
      <c r="C200" s="9">
        <v>1</v>
      </c>
      <c r="D200" t="s">
        <v>100</v>
      </c>
      <c r="E200" s="9">
        <v>8</v>
      </c>
      <c r="F200" t="s">
        <v>114</v>
      </c>
      <c r="G200" t="str">
        <f>VLOOKUP(Table1[[#This Row],[Winner]],[1]Ranking!D:E,2,FALSE)</f>
        <v>SEC</v>
      </c>
      <c r="H200" s="9">
        <v>90</v>
      </c>
      <c r="I200" s="9">
        <v>9</v>
      </c>
      <c r="J200" t="s">
        <v>163</v>
      </c>
      <c r="K200" t="str">
        <f>VLOOKUP(Table1[[#This Row],[Loser]],[1]Ranking!D:E,2,FALSE)</f>
        <v>MVC</v>
      </c>
      <c r="L200" s="9">
        <v>86</v>
      </c>
      <c r="N200" s="9">
        <f>Table1[[#This Row],[Winning Score]]-Table1[[#This Row],[Losing Score]]</f>
        <v>4</v>
      </c>
      <c r="O200" s="9">
        <f>Table1[[#This Row],[Losing Seed]]-Table1[[#This Row],[Winning Seed]]</f>
        <v>1</v>
      </c>
      <c r="P200" s="9" t="str">
        <f>IF(Table1[[#This Row],[SeD]]&lt;-2,Table1[[#This Row],[Winning Seed]]&amp; " over " &amp;Table1[[#This Row],[Losing Seed]],"")</f>
        <v/>
      </c>
      <c r="Q200">
        <f>VLOOKUP(Table1[[#This Row],[Losing Seed]],'[1]Seed History'!$N$4:$O$19,2)</f>
        <v>0.6</v>
      </c>
      <c r="R200" s="9">
        <f>IF(Table1[[#This Row],[Round]]="PI",0,Table1[[#This Row],[Round]]-1)</f>
        <v>0</v>
      </c>
      <c r="S200">
        <f>Table1[[#This Row],[LAW]]-Table1[[#This Row],[LEW]]</f>
        <v>-0.6</v>
      </c>
      <c r="V200">
        <f>COUNTIF([1]PASE!B:B,Table1[[#This Row],[Loser]])</f>
        <v>1</v>
      </c>
    </row>
    <row r="201" spans="1:22" x14ac:dyDescent="0.25">
      <c r="A201" s="7">
        <v>32219</v>
      </c>
      <c r="B201" s="8">
        <v>1988</v>
      </c>
      <c r="C201" s="9">
        <v>1</v>
      </c>
      <c r="D201" t="s">
        <v>107</v>
      </c>
      <c r="E201" s="9">
        <v>2</v>
      </c>
      <c r="F201" t="s">
        <v>101</v>
      </c>
      <c r="G201" t="str">
        <f>VLOOKUP(Table1[[#This Row],[Winner]],[1]Ranking!D:E,2,FALSE)</f>
        <v>ACC</v>
      </c>
      <c r="H201" s="9">
        <v>83</v>
      </c>
      <c r="I201" s="9">
        <v>15</v>
      </c>
      <c r="J201" t="s">
        <v>205</v>
      </c>
      <c r="K201" t="str">
        <f>VLOOKUP(Table1[[#This Row],[Loser]],[1]Ranking!D:E,2,FALSE)</f>
        <v>SB</v>
      </c>
      <c r="L201" s="9">
        <v>65</v>
      </c>
      <c r="N201" s="9">
        <f>Table1[[#This Row],[Winning Score]]-Table1[[#This Row],[Losing Score]]</f>
        <v>18</v>
      </c>
      <c r="O201" s="9">
        <f>Table1[[#This Row],[Losing Seed]]-Table1[[#This Row],[Winning Seed]]</f>
        <v>13</v>
      </c>
      <c r="P201" s="9" t="str">
        <f>IF(Table1[[#This Row],[SeD]]&lt;-2,Table1[[#This Row],[Winning Seed]]&amp; " over " &amp;Table1[[#This Row],[Losing Seed]],"")</f>
        <v/>
      </c>
      <c r="Q201">
        <f>VLOOKUP(Table1[[#This Row],[Losing Seed]],'[1]Seed History'!$N$4:$O$19,2)</f>
        <v>6.4285714285714279E-2</v>
      </c>
      <c r="R201" s="9">
        <f>IF(Table1[[#This Row],[Round]]="PI",0,Table1[[#This Row],[Round]]-1)</f>
        <v>0</v>
      </c>
      <c r="S201">
        <f>Table1[[#This Row],[LAW]]-Table1[[#This Row],[LEW]]</f>
        <v>-6.4285714285714279E-2</v>
      </c>
      <c r="V201">
        <f>COUNTIF([1]PASE!B:B,Table1[[#This Row],[Loser]])</f>
        <v>1</v>
      </c>
    </row>
    <row r="202" spans="1:22" x14ac:dyDescent="0.25">
      <c r="A202" s="7">
        <v>32219</v>
      </c>
      <c r="B202" s="8">
        <v>1988</v>
      </c>
      <c r="C202" s="9">
        <v>1</v>
      </c>
      <c r="D202" t="s">
        <v>107</v>
      </c>
      <c r="E202" s="9">
        <v>3</v>
      </c>
      <c r="F202" t="s">
        <v>134</v>
      </c>
      <c r="G202" t="str">
        <f>VLOOKUP(Table1[[#This Row],[Winner]],[1]Ranking!D:E,2,FALSE)</f>
        <v>B10</v>
      </c>
      <c r="H202" s="9">
        <v>63</v>
      </c>
      <c r="I202" s="9">
        <v>14</v>
      </c>
      <c r="J202" t="s">
        <v>206</v>
      </c>
      <c r="K202" t="str">
        <f>VLOOKUP(Table1[[#This Row],[Loser]],[1]Ranking!D:E,2,FALSE)</f>
        <v>WAC</v>
      </c>
      <c r="L202" s="9">
        <v>58</v>
      </c>
      <c r="N202" s="9">
        <f>Table1[[#This Row],[Winning Score]]-Table1[[#This Row],[Losing Score]]</f>
        <v>5</v>
      </c>
      <c r="O202" s="9">
        <f>Table1[[#This Row],[Losing Seed]]-Table1[[#This Row],[Winning Seed]]</f>
        <v>11</v>
      </c>
      <c r="P202" s="9" t="str">
        <f>IF(Table1[[#This Row],[SeD]]&lt;-2,Table1[[#This Row],[Winning Seed]]&amp; " over " &amp;Table1[[#This Row],[Losing Seed]],"")</f>
        <v/>
      </c>
      <c r="Q202">
        <f>VLOOKUP(Table1[[#This Row],[Losing Seed]],'[1]Seed History'!$N$4:$O$19,2)</f>
        <v>0.16428571428571428</v>
      </c>
      <c r="R202" s="9">
        <f>IF(Table1[[#This Row],[Round]]="PI",0,Table1[[#This Row],[Round]]-1)</f>
        <v>0</v>
      </c>
      <c r="S202">
        <f>Table1[[#This Row],[LAW]]-Table1[[#This Row],[LEW]]</f>
        <v>-0.16428571428571428</v>
      </c>
      <c r="V202">
        <f>COUNTIF([1]PASE!B:B,Table1[[#This Row],[Loser]])</f>
        <v>1</v>
      </c>
    </row>
    <row r="203" spans="1:22" x14ac:dyDescent="0.25">
      <c r="A203" s="7">
        <v>32219</v>
      </c>
      <c r="B203" s="8">
        <v>1988</v>
      </c>
      <c r="C203" s="9">
        <v>1</v>
      </c>
      <c r="D203" t="s">
        <v>107</v>
      </c>
      <c r="E203" s="9">
        <v>6</v>
      </c>
      <c r="F203" t="s">
        <v>197</v>
      </c>
      <c r="G203" t="str">
        <f>VLOOKUP(Table1[[#This Row],[Winner]],[1]Ranking!D:E,2,FALSE)</f>
        <v>SEC</v>
      </c>
      <c r="H203" s="9">
        <v>62</v>
      </c>
      <c r="I203" s="9">
        <v>11</v>
      </c>
      <c r="J203" t="s">
        <v>108</v>
      </c>
      <c r="K203" t="str">
        <f>VLOOKUP(Table1[[#This Row],[Loser]],[1]Ranking!D:E,2,FALSE)</f>
        <v>BE</v>
      </c>
      <c r="L203" s="9">
        <v>59</v>
      </c>
      <c r="N203" s="9">
        <f>Table1[[#This Row],[Winning Score]]-Table1[[#This Row],[Losing Score]]</f>
        <v>3</v>
      </c>
      <c r="O203" s="9">
        <f>Table1[[#This Row],[Losing Seed]]-Table1[[#This Row],[Winning Seed]]</f>
        <v>5</v>
      </c>
      <c r="P203" s="9" t="str">
        <f>IF(Table1[[#This Row],[SeD]]&lt;-2,Table1[[#This Row],[Winning Seed]]&amp; " over " &amp;Table1[[#This Row],[Losing Seed]],"")</f>
        <v/>
      </c>
      <c r="Q203">
        <f>VLOOKUP(Table1[[#This Row],[Losing Seed]],'[1]Seed History'!$N$4:$O$19,2)</f>
        <v>0.61428571428571432</v>
      </c>
      <c r="R203" s="9">
        <f>IF(Table1[[#This Row],[Round]]="PI",0,Table1[[#This Row],[Round]]-1)</f>
        <v>0</v>
      </c>
      <c r="S203">
        <f>Table1[[#This Row],[LAW]]-Table1[[#This Row],[LEW]]</f>
        <v>-0.61428571428571432</v>
      </c>
      <c r="V203">
        <f>COUNTIF([1]PASE!B:B,Table1[[#This Row],[Loser]])</f>
        <v>1</v>
      </c>
    </row>
    <row r="204" spans="1:22" x14ac:dyDescent="0.25">
      <c r="A204" s="7">
        <v>32219</v>
      </c>
      <c r="B204" s="8">
        <v>1988</v>
      </c>
      <c r="C204" s="9">
        <v>1</v>
      </c>
      <c r="D204" t="s">
        <v>84</v>
      </c>
      <c r="E204" s="9">
        <v>11</v>
      </c>
      <c r="F204" t="s">
        <v>207</v>
      </c>
      <c r="G204" t="str">
        <f>VLOOKUP(Table1[[#This Row],[Winner]],[1]Ranking!D:E,2,FALSE)</f>
        <v>A10</v>
      </c>
      <c r="H204" s="9">
        <v>87</v>
      </c>
      <c r="I204" s="9">
        <v>6</v>
      </c>
      <c r="J204" t="s">
        <v>162</v>
      </c>
      <c r="K204" t="str">
        <f>VLOOKUP(Table1[[#This Row],[Loser]],[1]Ranking!D:E,2,FALSE)</f>
        <v>B12</v>
      </c>
      <c r="L204" s="9">
        <v>80</v>
      </c>
      <c r="N204" s="9">
        <f>Table1[[#This Row],[Winning Score]]-Table1[[#This Row],[Losing Score]]</f>
        <v>7</v>
      </c>
      <c r="O204" s="9">
        <f>Table1[[#This Row],[Losing Seed]]-Table1[[#This Row],[Winning Seed]]</f>
        <v>-5</v>
      </c>
      <c r="P204" s="9" t="str">
        <f>IF(Table1[[#This Row],[SeD]]&lt;-2,Table1[[#This Row],[Winning Seed]]&amp; " over " &amp;Table1[[#This Row],[Losing Seed]],"")</f>
        <v>11 over 6</v>
      </c>
      <c r="Q204">
        <f>VLOOKUP(Table1[[#This Row],[Losing Seed]],'[1]Seed History'!$N$4:$O$19,2)</f>
        <v>1.0785714285714285</v>
      </c>
      <c r="R204" s="9">
        <f>IF(Table1[[#This Row],[Round]]="PI",0,Table1[[#This Row],[Round]]-1)</f>
        <v>0</v>
      </c>
      <c r="S204">
        <f>Table1[[#This Row],[LAW]]-Table1[[#This Row],[LEW]]</f>
        <v>-1.0785714285714285</v>
      </c>
      <c r="V204">
        <f>COUNTIF([1]PASE!B:B,Table1[[#This Row],[Loser]])</f>
        <v>1</v>
      </c>
    </row>
    <row r="205" spans="1:22" x14ac:dyDescent="0.25">
      <c r="A205" s="7">
        <v>32219</v>
      </c>
      <c r="B205" s="8">
        <v>1988</v>
      </c>
      <c r="C205" s="9">
        <v>1</v>
      </c>
      <c r="D205" t="s">
        <v>107</v>
      </c>
      <c r="E205" s="9">
        <v>10</v>
      </c>
      <c r="F205" t="s">
        <v>208</v>
      </c>
      <c r="G205" t="str">
        <f>VLOOKUP(Table1[[#This Row],[Winner]],[1]Ranking!D:E,2,FALSE)</f>
        <v>WCC</v>
      </c>
      <c r="H205" s="9">
        <v>119</v>
      </c>
      <c r="I205" s="9">
        <v>7</v>
      </c>
      <c r="J205" t="s">
        <v>192</v>
      </c>
      <c r="K205" t="str">
        <f>VLOOKUP(Table1[[#This Row],[Loser]],[1]Ranking!D:E,2,FALSE)</f>
        <v>MWC</v>
      </c>
      <c r="L205" s="9">
        <v>115</v>
      </c>
      <c r="N205" s="9">
        <f>Table1[[#This Row],[Winning Score]]-Table1[[#This Row],[Losing Score]]</f>
        <v>4</v>
      </c>
      <c r="O205" s="9">
        <f>Table1[[#This Row],[Losing Seed]]-Table1[[#This Row],[Winning Seed]]</f>
        <v>-3</v>
      </c>
      <c r="P205" s="9" t="str">
        <f>IF(Table1[[#This Row],[SeD]]&lt;-2,Table1[[#This Row],[Winning Seed]]&amp; " over " &amp;Table1[[#This Row],[Losing Seed]],"")</f>
        <v>10 over 7</v>
      </c>
      <c r="Q205">
        <f>VLOOKUP(Table1[[#This Row],[Losing Seed]],'[1]Seed History'!$N$4:$O$19,2)</f>
        <v>0.9</v>
      </c>
      <c r="R205" s="9">
        <f>IF(Table1[[#This Row],[Round]]="PI",0,Table1[[#This Row],[Round]]-1)</f>
        <v>0</v>
      </c>
      <c r="S205">
        <f>Table1[[#This Row],[LAW]]-Table1[[#This Row],[LEW]]</f>
        <v>-0.9</v>
      </c>
      <c r="V205">
        <f>COUNTIF([1]PASE!B:B,Table1[[#This Row],[Loser]])</f>
        <v>1</v>
      </c>
    </row>
    <row r="206" spans="1:22" x14ac:dyDescent="0.25">
      <c r="A206" s="7">
        <v>32219</v>
      </c>
      <c r="B206" s="8">
        <v>1988</v>
      </c>
      <c r="C206" s="9">
        <v>1</v>
      </c>
      <c r="D206" t="s">
        <v>93</v>
      </c>
      <c r="E206" s="9">
        <v>9</v>
      </c>
      <c r="F206" t="s">
        <v>128</v>
      </c>
      <c r="G206" t="str">
        <f>VLOOKUP(Table1[[#This Row],[Winner]],[1]Ranking!D:E,2,FALSE)</f>
        <v>CUSA</v>
      </c>
      <c r="H206" s="9">
        <v>75</v>
      </c>
      <c r="I206" s="9">
        <v>8</v>
      </c>
      <c r="J206" t="s">
        <v>209</v>
      </c>
      <c r="K206" t="str">
        <f>VLOOKUP(Table1[[#This Row],[Loser]],[1]Ranking!D:E,2,FALSE)</f>
        <v>B12</v>
      </c>
      <c r="L206" s="9">
        <v>60</v>
      </c>
      <c r="N206" s="9">
        <f>Table1[[#This Row],[Winning Score]]-Table1[[#This Row],[Losing Score]]</f>
        <v>15</v>
      </c>
      <c r="O206" s="9">
        <f>Table1[[#This Row],[Losing Seed]]-Table1[[#This Row],[Winning Seed]]</f>
        <v>-1</v>
      </c>
      <c r="P206" s="9" t="str">
        <f>IF(Table1[[#This Row],[SeD]]&lt;-2,Table1[[#This Row],[Winning Seed]]&amp; " over " &amp;Table1[[#This Row],[Losing Seed]],"")</f>
        <v/>
      </c>
      <c r="Q206">
        <f>VLOOKUP(Table1[[#This Row],[Losing Seed]],'[1]Seed History'!$N$4:$O$19,2)</f>
        <v>0.7</v>
      </c>
      <c r="R206" s="9">
        <f>IF(Table1[[#This Row],[Round]]="PI",0,Table1[[#This Row],[Round]]-1)</f>
        <v>0</v>
      </c>
      <c r="S206">
        <f>Table1[[#This Row],[LAW]]-Table1[[#This Row],[LEW]]</f>
        <v>-0.7</v>
      </c>
      <c r="V206">
        <f>COUNTIF([1]PASE!B:B,Table1[[#This Row],[Loser]])</f>
        <v>1</v>
      </c>
    </row>
    <row r="207" spans="1:22" x14ac:dyDescent="0.25">
      <c r="A207" s="7">
        <v>32220</v>
      </c>
      <c r="B207" s="8">
        <v>1988</v>
      </c>
      <c r="C207" s="9">
        <v>1</v>
      </c>
      <c r="D207" t="s">
        <v>93</v>
      </c>
      <c r="E207" s="9">
        <v>14</v>
      </c>
      <c r="F207" t="s">
        <v>210</v>
      </c>
      <c r="G207" t="str">
        <f>VLOOKUP(Table1[[#This Row],[Winner]],[1]Ranking!D:E,2,FALSE)</f>
        <v>OVC</v>
      </c>
      <c r="H207" s="9">
        <v>78</v>
      </c>
      <c r="I207" s="9">
        <v>3</v>
      </c>
      <c r="J207" t="s">
        <v>143</v>
      </c>
      <c r="K207" t="str">
        <f>VLOOKUP(Table1[[#This Row],[Loser]],[1]Ranking!D:E,2,FALSE)</f>
        <v>ACC</v>
      </c>
      <c r="L207" s="9">
        <v>75</v>
      </c>
      <c r="N207" s="9">
        <f>Table1[[#This Row],[Winning Score]]-Table1[[#This Row],[Losing Score]]</f>
        <v>3</v>
      </c>
      <c r="O207" s="9">
        <f>Table1[[#This Row],[Losing Seed]]-Table1[[#This Row],[Winning Seed]]</f>
        <v>-11</v>
      </c>
      <c r="P207" s="9" t="str">
        <f>IF(Table1[[#This Row],[SeD]]&lt;-2,Table1[[#This Row],[Winning Seed]]&amp; " over " &amp;Table1[[#This Row],[Losing Seed]],"")</f>
        <v>14 over 3</v>
      </c>
      <c r="Q207">
        <f>VLOOKUP(Table1[[#This Row],[Losing Seed]],'[1]Seed History'!$N$4:$O$19,2)</f>
        <v>1.8642857142857143</v>
      </c>
      <c r="R207" s="9">
        <f>IF(Table1[[#This Row],[Round]]="PI",0,Table1[[#This Row],[Round]]-1)</f>
        <v>0</v>
      </c>
      <c r="S207">
        <f>Table1[[#This Row],[LAW]]-Table1[[#This Row],[LEW]]</f>
        <v>-1.8642857142857143</v>
      </c>
      <c r="V207">
        <f>COUNTIF([1]PASE!B:B,Table1[[#This Row],[Loser]])</f>
        <v>1</v>
      </c>
    </row>
    <row r="208" spans="1:22" x14ac:dyDescent="0.25">
      <c r="A208" s="7">
        <v>32220</v>
      </c>
      <c r="B208" s="8">
        <v>1988</v>
      </c>
      <c r="C208" s="9">
        <v>1</v>
      </c>
      <c r="D208" t="s">
        <v>84</v>
      </c>
      <c r="E208" s="9">
        <v>13</v>
      </c>
      <c r="F208" t="s">
        <v>172</v>
      </c>
      <c r="G208" t="str">
        <f>VLOOKUP(Table1[[#This Row],[Winner]],[1]Ranking!D:E,2,FALSE)</f>
        <v>A10</v>
      </c>
      <c r="H208" s="9">
        <v>72</v>
      </c>
      <c r="I208" s="9">
        <v>4</v>
      </c>
      <c r="J208" t="s">
        <v>168</v>
      </c>
      <c r="K208" t="str">
        <f>VLOOKUP(Table1[[#This Row],[Loser]],[1]Ranking!D:E,2,FALSE)</f>
        <v>B10</v>
      </c>
      <c r="L208" s="9">
        <v>69</v>
      </c>
      <c r="N208" s="9">
        <f>Table1[[#This Row],[Winning Score]]-Table1[[#This Row],[Losing Score]]</f>
        <v>3</v>
      </c>
      <c r="O208" s="9">
        <f>Table1[[#This Row],[Losing Seed]]-Table1[[#This Row],[Winning Seed]]</f>
        <v>-9</v>
      </c>
      <c r="P208" s="9" t="str">
        <f>IF(Table1[[#This Row],[SeD]]&lt;-2,Table1[[#This Row],[Winning Seed]]&amp; " over " &amp;Table1[[#This Row],[Losing Seed]],"")</f>
        <v>13 over 4</v>
      </c>
      <c r="Q208">
        <f>VLOOKUP(Table1[[#This Row],[Losing Seed]],'[1]Seed History'!$N$4:$O$19,2)</f>
        <v>1.5357142857142858</v>
      </c>
      <c r="R208" s="9">
        <f>IF(Table1[[#This Row],[Round]]="PI",0,Table1[[#This Row],[Round]]-1)</f>
        <v>0</v>
      </c>
      <c r="S208">
        <f>Table1[[#This Row],[LAW]]-Table1[[#This Row],[LEW]]</f>
        <v>-1.5357142857142858</v>
      </c>
      <c r="V208">
        <f>COUNTIF([1]PASE!B:B,Table1[[#This Row],[Loser]])</f>
        <v>1</v>
      </c>
    </row>
    <row r="209" spans="1:22" x14ac:dyDescent="0.25">
      <c r="A209" s="7">
        <v>32220</v>
      </c>
      <c r="B209" s="8">
        <v>1988</v>
      </c>
      <c r="C209" s="9">
        <v>1</v>
      </c>
      <c r="D209" t="s">
        <v>84</v>
      </c>
      <c r="E209" s="9">
        <v>1</v>
      </c>
      <c r="F209" t="s">
        <v>91</v>
      </c>
      <c r="G209" t="str">
        <f>VLOOKUP(Table1[[#This Row],[Winner]],[1]Ranking!D:E,2,FALSE)</f>
        <v>A10</v>
      </c>
      <c r="H209" s="9">
        <v>87</v>
      </c>
      <c r="I209" s="9">
        <v>16</v>
      </c>
      <c r="J209" t="s">
        <v>86</v>
      </c>
      <c r="K209" t="str">
        <f>VLOOKUP(Table1[[#This Row],[Loser]],[1]Ranking!D:E,2,FALSE)</f>
        <v>Pat</v>
      </c>
      <c r="L209" s="9">
        <v>73</v>
      </c>
      <c r="N209" s="9">
        <f>Table1[[#This Row],[Winning Score]]-Table1[[#This Row],[Losing Score]]</f>
        <v>14</v>
      </c>
      <c r="O209" s="9">
        <f>Table1[[#This Row],[Losing Seed]]-Table1[[#This Row],[Winning Seed]]</f>
        <v>15</v>
      </c>
      <c r="P209" s="9" t="str">
        <f>IF(Table1[[#This Row],[SeD]]&lt;-2,Table1[[#This Row],[Winning Seed]]&amp; " over " &amp;Table1[[#This Row],[Losing Seed]],"")</f>
        <v/>
      </c>
      <c r="Q209">
        <f>VLOOKUP(Table1[[#This Row],[Losing Seed]],'[1]Seed History'!$N$4:$O$19,2)</f>
        <v>7.1428571428571426E-3</v>
      </c>
      <c r="R209" s="9">
        <f>IF(Table1[[#This Row],[Round]]="PI",0,Table1[[#This Row],[Round]]-1)</f>
        <v>0</v>
      </c>
      <c r="S209">
        <f>Table1[[#This Row],[LAW]]-Table1[[#This Row],[LEW]]</f>
        <v>-7.1428571428571426E-3</v>
      </c>
      <c r="V209">
        <f>COUNTIF([1]PASE!B:B,Table1[[#This Row],[Loser]])</f>
        <v>1</v>
      </c>
    </row>
    <row r="210" spans="1:22" x14ac:dyDescent="0.25">
      <c r="A210" s="7">
        <v>32220</v>
      </c>
      <c r="B210" s="8">
        <v>1988</v>
      </c>
      <c r="C210" s="9">
        <v>1</v>
      </c>
      <c r="D210" t="s">
        <v>84</v>
      </c>
      <c r="E210" s="9">
        <v>5</v>
      </c>
      <c r="F210" t="s">
        <v>120</v>
      </c>
      <c r="G210" t="str">
        <f>VLOOKUP(Table1[[#This Row],[Winner]],[1]Ranking!D:E,2,FALSE)</f>
        <v>ACC</v>
      </c>
      <c r="H210" s="9">
        <v>90</v>
      </c>
      <c r="I210" s="9">
        <v>12</v>
      </c>
      <c r="J210" t="s">
        <v>97</v>
      </c>
      <c r="K210" t="str">
        <f>VLOOKUP(Table1[[#This Row],[Loser]],[1]Ranking!D:E,2,FALSE)</f>
        <v>B12</v>
      </c>
      <c r="L210" s="9">
        <v>78</v>
      </c>
      <c r="N210" s="9">
        <f>Table1[[#This Row],[Winning Score]]-Table1[[#This Row],[Losing Score]]</f>
        <v>12</v>
      </c>
      <c r="O210" s="9">
        <f>Table1[[#This Row],[Losing Seed]]-Table1[[#This Row],[Winning Seed]]</f>
        <v>7</v>
      </c>
      <c r="P210" s="9" t="str">
        <f>IF(Table1[[#This Row],[SeD]]&lt;-2,Table1[[#This Row],[Winning Seed]]&amp; " over " &amp;Table1[[#This Row],[Losing Seed]],"")</f>
        <v/>
      </c>
      <c r="Q210">
        <f>VLOOKUP(Table1[[#This Row],[Losing Seed]],'[1]Seed History'!$N$4:$O$19,2)</f>
        <v>0.51428571428571423</v>
      </c>
      <c r="R210" s="9">
        <f>IF(Table1[[#This Row],[Round]]="PI",0,Table1[[#This Row],[Round]]-1)</f>
        <v>0</v>
      </c>
      <c r="S210">
        <f>Table1[[#This Row],[LAW]]-Table1[[#This Row],[LEW]]</f>
        <v>-0.51428571428571423</v>
      </c>
      <c r="V210">
        <f>COUNTIF([1]PASE!B:B,Table1[[#This Row],[Loser]])</f>
        <v>1</v>
      </c>
    </row>
    <row r="211" spans="1:22" x14ac:dyDescent="0.25">
      <c r="A211" s="7">
        <v>32220</v>
      </c>
      <c r="B211" s="8">
        <v>1988</v>
      </c>
      <c r="C211" s="9">
        <v>1</v>
      </c>
      <c r="D211" t="s">
        <v>84</v>
      </c>
      <c r="E211" s="9">
        <v>8</v>
      </c>
      <c r="F211" t="s">
        <v>85</v>
      </c>
      <c r="G211" t="str">
        <f>VLOOKUP(Table1[[#This Row],[Winner]],[1]Ranking!D:E,2,FALSE)</f>
        <v>BE</v>
      </c>
      <c r="H211" s="9">
        <v>66</v>
      </c>
      <c r="I211" s="9">
        <v>9</v>
      </c>
      <c r="J211" t="s">
        <v>148</v>
      </c>
      <c r="K211" t="str">
        <f>VLOOKUP(Table1[[#This Row],[Loser]],[1]Ranking!D:E,2,FALSE)</f>
        <v>SEC</v>
      </c>
      <c r="L211" s="9">
        <v>63</v>
      </c>
      <c r="N211" s="9">
        <f>Table1[[#This Row],[Winning Score]]-Table1[[#This Row],[Losing Score]]</f>
        <v>3</v>
      </c>
      <c r="O211" s="9">
        <f>Table1[[#This Row],[Losing Seed]]-Table1[[#This Row],[Winning Seed]]</f>
        <v>1</v>
      </c>
      <c r="P211" s="9" t="str">
        <f>IF(Table1[[#This Row],[SeD]]&lt;-2,Table1[[#This Row],[Winning Seed]]&amp; " over " &amp;Table1[[#This Row],[Losing Seed]],"")</f>
        <v/>
      </c>
      <c r="Q211">
        <f>VLOOKUP(Table1[[#This Row],[Losing Seed]],'[1]Seed History'!$N$4:$O$19,2)</f>
        <v>0.6</v>
      </c>
      <c r="R211" s="9">
        <f>IF(Table1[[#This Row],[Round]]="PI",0,Table1[[#This Row],[Round]]-1)</f>
        <v>0</v>
      </c>
      <c r="S211">
        <f>Table1[[#This Row],[LAW]]-Table1[[#This Row],[LEW]]</f>
        <v>-0.6</v>
      </c>
      <c r="V211">
        <f>COUNTIF([1]PASE!B:B,Table1[[#This Row],[Loser]])</f>
        <v>1</v>
      </c>
    </row>
    <row r="212" spans="1:22" x14ac:dyDescent="0.25">
      <c r="A212" s="7">
        <v>32220</v>
      </c>
      <c r="B212" s="8">
        <v>1988</v>
      </c>
      <c r="C212" s="9">
        <v>1</v>
      </c>
      <c r="D212" t="s">
        <v>93</v>
      </c>
      <c r="E212" s="9">
        <v>2</v>
      </c>
      <c r="F212" t="s">
        <v>99</v>
      </c>
      <c r="G212" t="str">
        <f>VLOOKUP(Table1[[#This Row],[Winner]],[1]Ranking!D:E,2,FALSE)</f>
        <v>BE</v>
      </c>
      <c r="H212" s="9">
        <v>108</v>
      </c>
      <c r="I212" s="9">
        <v>15</v>
      </c>
      <c r="J212" t="s">
        <v>211</v>
      </c>
      <c r="K212" t="str">
        <f>VLOOKUP(Table1[[#This Row],[Loser]],[1]Ranking!D:E,2,FALSE)</f>
        <v>MAC</v>
      </c>
      <c r="L212" s="9">
        <v>90</v>
      </c>
      <c r="N212" s="9">
        <f>Table1[[#This Row],[Winning Score]]-Table1[[#This Row],[Losing Score]]</f>
        <v>18</v>
      </c>
      <c r="O212" s="9">
        <f>Table1[[#This Row],[Losing Seed]]-Table1[[#This Row],[Winning Seed]]</f>
        <v>13</v>
      </c>
      <c r="P212" s="9" t="str">
        <f>IF(Table1[[#This Row],[SeD]]&lt;-2,Table1[[#This Row],[Winning Seed]]&amp; " over " &amp;Table1[[#This Row],[Losing Seed]],"")</f>
        <v/>
      </c>
      <c r="Q212">
        <f>VLOOKUP(Table1[[#This Row],[Losing Seed]],'[1]Seed History'!$N$4:$O$19,2)</f>
        <v>6.4285714285714279E-2</v>
      </c>
      <c r="R212" s="9">
        <f>IF(Table1[[#This Row],[Round]]="PI",0,Table1[[#This Row],[Round]]-1)</f>
        <v>0</v>
      </c>
      <c r="S212">
        <f>Table1[[#This Row],[LAW]]-Table1[[#This Row],[LEW]]</f>
        <v>-6.4285714285714279E-2</v>
      </c>
      <c r="V212">
        <f>COUNTIF([1]PASE!B:B,Table1[[#This Row],[Loser]])</f>
        <v>1</v>
      </c>
    </row>
    <row r="213" spans="1:22" x14ac:dyDescent="0.25">
      <c r="A213" s="7">
        <v>32220</v>
      </c>
      <c r="B213" s="8">
        <v>1988</v>
      </c>
      <c r="C213" s="9">
        <v>1</v>
      </c>
      <c r="D213" t="s">
        <v>93</v>
      </c>
      <c r="E213" s="9">
        <v>6</v>
      </c>
      <c r="F213" t="s">
        <v>103</v>
      </c>
      <c r="G213" t="str">
        <f>VLOOKUP(Table1[[#This Row],[Winner]],[1]Ranking!D:E,2,FALSE)</f>
        <v>B12</v>
      </c>
      <c r="H213" s="9">
        <v>85</v>
      </c>
      <c r="I213" s="9">
        <v>11</v>
      </c>
      <c r="J213" t="s">
        <v>176</v>
      </c>
      <c r="K213" t="str">
        <f>VLOOKUP(Table1[[#This Row],[Loser]],[1]Ranking!D:E,2,FALSE)</f>
        <v>A10</v>
      </c>
      <c r="L213" s="9">
        <v>72</v>
      </c>
      <c r="N213" s="9">
        <f>Table1[[#This Row],[Winning Score]]-Table1[[#This Row],[Losing Score]]</f>
        <v>13</v>
      </c>
      <c r="O213" s="9">
        <f>Table1[[#This Row],[Losing Seed]]-Table1[[#This Row],[Winning Seed]]</f>
        <v>5</v>
      </c>
      <c r="P213" s="9" t="str">
        <f>IF(Table1[[#This Row],[SeD]]&lt;-2,Table1[[#This Row],[Winning Seed]]&amp; " over " &amp;Table1[[#This Row],[Losing Seed]],"")</f>
        <v/>
      </c>
      <c r="Q213">
        <f>VLOOKUP(Table1[[#This Row],[Losing Seed]],'[1]Seed History'!$N$4:$O$19,2)</f>
        <v>0.61428571428571432</v>
      </c>
      <c r="R213" s="9">
        <f>IF(Table1[[#This Row],[Round]]="PI",0,Table1[[#This Row],[Round]]-1)</f>
        <v>0</v>
      </c>
      <c r="S213">
        <f>Table1[[#This Row],[LAW]]-Table1[[#This Row],[LEW]]</f>
        <v>-0.61428571428571432</v>
      </c>
      <c r="V213">
        <f>COUNTIF([1]PASE!B:B,Table1[[#This Row],[Loser]])</f>
        <v>1</v>
      </c>
    </row>
    <row r="214" spans="1:22" x14ac:dyDescent="0.25">
      <c r="A214" s="7">
        <v>32220</v>
      </c>
      <c r="B214" s="8">
        <v>1988</v>
      </c>
      <c r="C214" s="9">
        <v>1</v>
      </c>
      <c r="D214" t="s">
        <v>93</v>
      </c>
      <c r="E214" s="9">
        <v>7</v>
      </c>
      <c r="F214" t="s">
        <v>212</v>
      </c>
      <c r="G214" t="str">
        <f>VLOOKUP(Table1[[#This Row],[Winner]],[1]Ranking!D:E,2,FALSE)</f>
        <v>SEC</v>
      </c>
      <c r="H214" s="9">
        <v>80</v>
      </c>
      <c r="I214" s="9">
        <v>10</v>
      </c>
      <c r="J214" t="s">
        <v>213</v>
      </c>
      <c r="K214" t="str">
        <f>VLOOKUP(Table1[[#This Row],[Loser]],[1]Ranking!D:E,2,FALSE)</f>
        <v>BW</v>
      </c>
      <c r="L214" s="9">
        <v>77</v>
      </c>
      <c r="N214" s="9">
        <f>Table1[[#This Row],[Winning Score]]-Table1[[#This Row],[Losing Score]]</f>
        <v>3</v>
      </c>
      <c r="O214" s="9">
        <f>Table1[[#This Row],[Losing Seed]]-Table1[[#This Row],[Winning Seed]]</f>
        <v>3</v>
      </c>
      <c r="P214" s="9" t="str">
        <f>IF(Table1[[#This Row],[SeD]]&lt;-2,Table1[[#This Row],[Winning Seed]]&amp; " over " &amp;Table1[[#This Row],[Losing Seed]],"")</f>
        <v/>
      </c>
      <c r="Q214">
        <f>VLOOKUP(Table1[[#This Row],[Losing Seed]],'[1]Seed History'!$N$4:$O$19,2)</f>
        <v>0.62142857142857144</v>
      </c>
      <c r="R214" s="9">
        <f>IF(Table1[[#This Row],[Round]]="PI",0,Table1[[#This Row],[Round]]-1)</f>
        <v>0</v>
      </c>
      <c r="S214">
        <f>Table1[[#This Row],[LAW]]-Table1[[#This Row],[LEW]]</f>
        <v>-0.62142857142857144</v>
      </c>
      <c r="V214">
        <f>COUNTIF([1]PASE!B:B,Table1[[#This Row],[Loser]])</f>
        <v>1</v>
      </c>
    </row>
    <row r="215" spans="1:22" x14ac:dyDescent="0.25">
      <c r="A215" s="7">
        <v>32220</v>
      </c>
      <c r="B215" s="8">
        <v>1988</v>
      </c>
      <c r="C215" s="9">
        <v>1</v>
      </c>
      <c r="D215" t="s">
        <v>100</v>
      </c>
      <c r="E215" s="9">
        <v>2</v>
      </c>
      <c r="F215" t="s">
        <v>112</v>
      </c>
      <c r="G215" t="str">
        <f>VLOOKUP(Table1[[#This Row],[Winner]],[1]Ranking!D:E,2,FALSE)</f>
        <v>SEC</v>
      </c>
      <c r="H215" s="9">
        <v>99</v>
      </c>
      <c r="I215" s="9">
        <v>15</v>
      </c>
      <c r="J215" t="s">
        <v>109</v>
      </c>
      <c r="K215" t="str">
        <f>VLOOKUP(Table1[[#This Row],[Loser]],[1]Ranking!D:E,2,FALSE)</f>
        <v>SWAC</v>
      </c>
      <c r="L215" s="9">
        <v>84</v>
      </c>
      <c r="N215" s="9">
        <f>Table1[[#This Row],[Winning Score]]-Table1[[#This Row],[Losing Score]]</f>
        <v>15</v>
      </c>
      <c r="O215" s="9">
        <f>Table1[[#This Row],[Losing Seed]]-Table1[[#This Row],[Winning Seed]]</f>
        <v>13</v>
      </c>
      <c r="P215" s="9" t="str">
        <f>IF(Table1[[#This Row],[SeD]]&lt;-2,Table1[[#This Row],[Winning Seed]]&amp; " over " &amp;Table1[[#This Row],[Losing Seed]],"")</f>
        <v/>
      </c>
      <c r="Q215">
        <f>VLOOKUP(Table1[[#This Row],[Losing Seed]],'[1]Seed History'!$N$4:$O$19,2)</f>
        <v>6.4285714285714279E-2</v>
      </c>
      <c r="R215" s="9">
        <f>IF(Table1[[#This Row],[Round]]="PI",0,Table1[[#This Row],[Round]]-1)</f>
        <v>0</v>
      </c>
      <c r="S215">
        <f>Table1[[#This Row],[LAW]]-Table1[[#This Row],[LEW]]</f>
        <v>-6.4285714285714279E-2</v>
      </c>
      <c r="V215">
        <f>COUNTIF([1]PASE!B:B,Table1[[#This Row],[Loser]])</f>
        <v>1</v>
      </c>
    </row>
    <row r="216" spans="1:22" x14ac:dyDescent="0.25">
      <c r="A216" s="7">
        <v>32220</v>
      </c>
      <c r="B216" s="8">
        <v>1988</v>
      </c>
      <c r="C216" s="9">
        <v>1</v>
      </c>
      <c r="D216" t="s">
        <v>100</v>
      </c>
      <c r="E216" s="9">
        <v>3</v>
      </c>
      <c r="F216" t="s">
        <v>122</v>
      </c>
      <c r="G216" t="str">
        <f>VLOOKUP(Table1[[#This Row],[Winner]],[1]Ranking!D:E,2,FALSE)</f>
        <v>B10</v>
      </c>
      <c r="H216" s="9">
        <v>81</v>
      </c>
      <c r="I216" s="9">
        <v>14</v>
      </c>
      <c r="J216" t="s">
        <v>214</v>
      </c>
      <c r="K216" t="str">
        <f>VLOOKUP(Table1[[#This Row],[Loser]],[1]Ranking!D:E,2,FALSE)</f>
        <v>Slnd</v>
      </c>
      <c r="L216" s="9">
        <v>72</v>
      </c>
      <c r="N216" s="9">
        <f>Table1[[#This Row],[Winning Score]]-Table1[[#This Row],[Losing Score]]</f>
        <v>9</v>
      </c>
      <c r="O216" s="9">
        <f>Table1[[#This Row],[Losing Seed]]-Table1[[#This Row],[Winning Seed]]</f>
        <v>11</v>
      </c>
      <c r="P216" s="9" t="str">
        <f>IF(Table1[[#This Row],[SeD]]&lt;-2,Table1[[#This Row],[Winning Seed]]&amp; " over " &amp;Table1[[#This Row],[Losing Seed]],"")</f>
        <v/>
      </c>
      <c r="Q216">
        <f>VLOOKUP(Table1[[#This Row],[Losing Seed]],'[1]Seed History'!$N$4:$O$19,2)</f>
        <v>0.16428571428571428</v>
      </c>
      <c r="R216" s="9">
        <f>IF(Table1[[#This Row],[Round]]="PI",0,Table1[[#This Row],[Round]]-1)</f>
        <v>0</v>
      </c>
      <c r="S216">
        <f>Table1[[#This Row],[LAW]]-Table1[[#This Row],[LEW]]</f>
        <v>-0.16428571428571428</v>
      </c>
      <c r="V216">
        <f>COUNTIF([1]PASE!B:B,Table1[[#This Row],[Loser]])</f>
        <v>1</v>
      </c>
    </row>
    <row r="217" spans="1:22" x14ac:dyDescent="0.25">
      <c r="A217" s="7">
        <v>32220</v>
      </c>
      <c r="B217" s="8">
        <v>1988</v>
      </c>
      <c r="C217" s="9">
        <v>1</v>
      </c>
      <c r="D217" t="s">
        <v>100</v>
      </c>
      <c r="E217" s="9">
        <v>6</v>
      </c>
      <c r="F217" t="s">
        <v>139</v>
      </c>
      <c r="G217" t="str">
        <f>VLOOKUP(Table1[[#This Row],[Winner]],[1]Ranking!D:E,2,FALSE)</f>
        <v>BE</v>
      </c>
      <c r="H217" s="9">
        <v>82</v>
      </c>
      <c r="I217" s="9">
        <v>11</v>
      </c>
      <c r="J217" t="s">
        <v>118</v>
      </c>
      <c r="K217" t="str">
        <f>VLOOKUP(Table1[[#This Row],[Loser]],[1]Ranking!D:E,2,FALSE)</f>
        <v>SEC</v>
      </c>
      <c r="L217" s="9">
        <v>74</v>
      </c>
      <c r="N217" s="9">
        <f>Table1[[#This Row],[Winning Score]]-Table1[[#This Row],[Losing Score]]</f>
        <v>8</v>
      </c>
      <c r="O217" s="9">
        <f>Table1[[#This Row],[Losing Seed]]-Table1[[#This Row],[Winning Seed]]</f>
        <v>5</v>
      </c>
      <c r="P217" s="9" t="str">
        <f>IF(Table1[[#This Row],[SeD]]&lt;-2,Table1[[#This Row],[Winning Seed]]&amp; " over " &amp;Table1[[#This Row],[Losing Seed]],"")</f>
        <v/>
      </c>
      <c r="Q217">
        <f>VLOOKUP(Table1[[#This Row],[Losing Seed]],'[1]Seed History'!$N$4:$O$19,2)</f>
        <v>0.61428571428571432</v>
      </c>
      <c r="R217" s="9">
        <f>IF(Table1[[#This Row],[Round]]="PI",0,Table1[[#This Row],[Round]]-1)</f>
        <v>0</v>
      </c>
      <c r="S217">
        <f>Table1[[#This Row],[LAW]]-Table1[[#This Row],[LEW]]</f>
        <v>-0.61428571428571432</v>
      </c>
      <c r="V217">
        <f>COUNTIF([1]PASE!B:B,Table1[[#This Row],[Loser]])</f>
        <v>1</v>
      </c>
    </row>
    <row r="218" spans="1:22" x14ac:dyDescent="0.25">
      <c r="A218" s="7">
        <v>32220</v>
      </c>
      <c r="B218" s="8">
        <v>1988</v>
      </c>
      <c r="C218" s="9">
        <v>1</v>
      </c>
      <c r="D218" t="s">
        <v>100</v>
      </c>
      <c r="E218" s="9">
        <v>7</v>
      </c>
      <c r="F218" t="s">
        <v>136</v>
      </c>
      <c r="G218" t="str">
        <f>VLOOKUP(Table1[[#This Row],[Winner]],[1]Ranking!D:E,2,FALSE)</f>
        <v>ACC</v>
      </c>
      <c r="H218" s="9">
        <v>92</v>
      </c>
      <c r="I218" s="9">
        <v>10</v>
      </c>
      <c r="J218" t="s">
        <v>215</v>
      </c>
      <c r="K218" t="str">
        <f>VLOOKUP(Table1[[#This Row],[Loser]],[1]Ranking!D:E,2,FALSE)</f>
        <v>BW</v>
      </c>
      <c r="L218" s="9">
        <v>82</v>
      </c>
      <c r="N218" s="9">
        <f>Table1[[#This Row],[Winning Score]]-Table1[[#This Row],[Losing Score]]</f>
        <v>10</v>
      </c>
      <c r="O218" s="9">
        <f>Table1[[#This Row],[Losing Seed]]-Table1[[#This Row],[Winning Seed]]</f>
        <v>3</v>
      </c>
      <c r="P218" s="9" t="str">
        <f>IF(Table1[[#This Row],[SeD]]&lt;-2,Table1[[#This Row],[Winning Seed]]&amp; " over " &amp;Table1[[#This Row],[Losing Seed]],"")</f>
        <v/>
      </c>
      <c r="Q218">
        <f>VLOOKUP(Table1[[#This Row],[Losing Seed]],'[1]Seed History'!$N$4:$O$19,2)</f>
        <v>0.62142857142857144</v>
      </c>
      <c r="R218" s="9">
        <f>IF(Table1[[#This Row],[Round]]="PI",0,Table1[[#This Row],[Round]]-1)</f>
        <v>0</v>
      </c>
      <c r="S218">
        <f>Table1[[#This Row],[LAW]]-Table1[[#This Row],[LEW]]</f>
        <v>-0.62142857142857144</v>
      </c>
      <c r="V218">
        <f>COUNTIF([1]PASE!B:B,Table1[[#This Row],[Loser]])</f>
        <v>1</v>
      </c>
    </row>
    <row r="219" spans="1:22" x14ac:dyDescent="0.25">
      <c r="A219" s="7">
        <v>32220</v>
      </c>
      <c r="B219" s="8">
        <v>1988</v>
      </c>
      <c r="C219" s="9">
        <v>1</v>
      </c>
      <c r="D219" t="s">
        <v>107</v>
      </c>
      <c r="E219" s="9">
        <v>1</v>
      </c>
      <c r="F219" t="s">
        <v>146</v>
      </c>
      <c r="G219" t="str">
        <f>VLOOKUP(Table1[[#This Row],[Winner]],[1]Ranking!D:E,2,FALSE)</f>
        <v>P10</v>
      </c>
      <c r="H219" s="9">
        <v>90</v>
      </c>
      <c r="I219" s="9">
        <v>16</v>
      </c>
      <c r="J219" t="s">
        <v>216</v>
      </c>
      <c r="K219" t="str">
        <f>VLOOKUP(Table1[[#This Row],[Loser]],[1]Ranking!D:E,2,FALSE)</f>
        <v>Ivy</v>
      </c>
      <c r="L219" s="9">
        <v>50</v>
      </c>
      <c r="N219" s="9">
        <f>Table1[[#This Row],[Winning Score]]-Table1[[#This Row],[Losing Score]]</f>
        <v>40</v>
      </c>
      <c r="O219" s="9">
        <f>Table1[[#This Row],[Losing Seed]]-Table1[[#This Row],[Winning Seed]]</f>
        <v>15</v>
      </c>
      <c r="P219" s="9" t="str">
        <f>IF(Table1[[#This Row],[SeD]]&lt;-2,Table1[[#This Row],[Winning Seed]]&amp; " over " &amp;Table1[[#This Row],[Losing Seed]],"")</f>
        <v/>
      </c>
      <c r="Q219">
        <f>VLOOKUP(Table1[[#This Row],[Losing Seed]],'[1]Seed History'!$N$4:$O$19,2)</f>
        <v>7.1428571428571426E-3</v>
      </c>
      <c r="R219" s="9">
        <f>IF(Table1[[#This Row],[Round]]="PI",0,Table1[[#This Row],[Round]]-1)</f>
        <v>0</v>
      </c>
      <c r="S219">
        <f>Table1[[#This Row],[LAW]]-Table1[[#This Row],[LEW]]</f>
        <v>-7.1428571428571426E-3</v>
      </c>
      <c r="V219">
        <f>COUNTIF([1]PASE!B:B,Table1[[#This Row],[Loser]])</f>
        <v>1</v>
      </c>
    </row>
    <row r="220" spans="1:22" x14ac:dyDescent="0.25">
      <c r="A220" s="7">
        <v>32220</v>
      </c>
      <c r="B220" s="8">
        <v>1988</v>
      </c>
      <c r="C220" s="9">
        <v>1</v>
      </c>
      <c r="D220" t="s">
        <v>107</v>
      </c>
      <c r="E220" s="9">
        <v>4</v>
      </c>
      <c r="F220" t="s">
        <v>110</v>
      </c>
      <c r="G220" t="str">
        <f>VLOOKUP(Table1[[#This Row],[Winner]],[1]Ranking!D:E,2,FALSE)</f>
        <v>MWC</v>
      </c>
      <c r="H220" s="9">
        <v>54</v>
      </c>
      <c r="I220" s="9">
        <v>13</v>
      </c>
      <c r="J220" t="s">
        <v>194</v>
      </c>
      <c r="K220" t="str">
        <f>VLOOKUP(Table1[[#This Row],[Loser]],[1]Ranking!D:E,2,FALSE)</f>
        <v>MVC</v>
      </c>
      <c r="L220" s="9">
        <v>50</v>
      </c>
      <c r="N220" s="9">
        <f>Table1[[#This Row],[Winning Score]]-Table1[[#This Row],[Losing Score]]</f>
        <v>4</v>
      </c>
      <c r="O220" s="9">
        <f>Table1[[#This Row],[Losing Seed]]-Table1[[#This Row],[Winning Seed]]</f>
        <v>9</v>
      </c>
      <c r="P220" s="9" t="str">
        <f>IF(Table1[[#This Row],[SeD]]&lt;-2,Table1[[#This Row],[Winning Seed]]&amp; " over " &amp;Table1[[#This Row],[Losing Seed]],"")</f>
        <v/>
      </c>
      <c r="Q220">
        <f>VLOOKUP(Table1[[#This Row],[Losing Seed]],'[1]Seed History'!$N$4:$O$19,2)</f>
        <v>0.25</v>
      </c>
      <c r="R220" s="9">
        <f>IF(Table1[[#This Row],[Round]]="PI",0,Table1[[#This Row],[Round]]-1)</f>
        <v>0</v>
      </c>
      <c r="S220">
        <f>Table1[[#This Row],[LAW]]-Table1[[#This Row],[LEW]]</f>
        <v>-0.25</v>
      </c>
      <c r="V220">
        <f>COUNTIF([1]PASE!B:B,Table1[[#This Row],[Loser]])</f>
        <v>1</v>
      </c>
    </row>
    <row r="221" spans="1:22" x14ac:dyDescent="0.25">
      <c r="A221" s="7">
        <v>32220</v>
      </c>
      <c r="B221" s="8">
        <v>1988</v>
      </c>
      <c r="C221" s="9">
        <v>1</v>
      </c>
      <c r="D221" t="s">
        <v>107</v>
      </c>
      <c r="E221" s="9">
        <v>5</v>
      </c>
      <c r="F221" t="s">
        <v>119</v>
      </c>
      <c r="G221" t="str">
        <f>VLOOKUP(Table1[[#This Row],[Winner]],[1]Ranking!D:E,2,FALSE)</f>
        <v>B10</v>
      </c>
      <c r="H221" s="9">
        <v>102</v>
      </c>
      <c r="I221" s="9">
        <v>12</v>
      </c>
      <c r="J221" t="s">
        <v>217</v>
      </c>
      <c r="K221" t="str">
        <f>VLOOKUP(Table1[[#This Row],[Loser]],[1]Ranking!D:E,2,FALSE)</f>
        <v>ACC</v>
      </c>
      <c r="L221" s="9">
        <v>98</v>
      </c>
      <c r="N221" s="9">
        <f>Table1[[#This Row],[Winning Score]]-Table1[[#This Row],[Losing Score]]</f>
        <v>4</v>
      </c>
      <c r="O221" s="9">
        <f>Table1[[#This Row],[Losing Seed]]-Table1[[#This Row],[Winning Seed]]</f>
        <v>7</v>
      </c>
      <c r="P221" s="9" t="str">
        <f>IF(Table1[[#This Row],[SeD]]&lt;-2,Table1[[#This Row],[Winning Seed]]&amp; " over " &amp;Table1[[#This Row],[Losing Seed]],"")</f>
        <v/>
      </c>
      <c r="Q221">
        <f>VLOOKUP(Table1[[#This Row],[Losing Seed]],'[1]Seed History'!$N$4:$O$19,2)</f>
        <v>0.51428571428571423</v>
      </c>
      <c r="R221" s="9">
        <f>IF(Table1[[#This Row],[Round]]="PI",0,Table1[[#This Row],[Round]]-1)</f>
        <v>0</v>
      </c>
      <c r="S221">
        <f>Table1[[#This Row],[LAW]]-Table1[[#This Row],[LEW]]</f>
        <v>-0.51428571428571423</v>
      </c>
      <c r="V221">
        <f>COUNTIF([1]PASE!B:B,Table1[[#This Row],[Loser]])</f>
        <v>1</v>
      </c>
    </row>
    <row r="222" spans="1:22" x14ac:dyDescent="0.25">
      <c r="A222" s="7">
        <v>32220</v>
      </c>
      <c r="B222" s="8">
        <v>1988</v>
      </c>
      <c r="C222" s="9">
        <v>1</v>
      </c>
      <c r="D222" t="s">
        <v>107</v>
      </c>
      <c r="E222" s="9">
        <v>8</v>
      </c>
      <c r="F222" t="s">
        <v>218</v>
      </c>
      <c r="G222" t="str">
        <f>VLOOKUP(Table1[[#This Row],[Winner]],[1]Ranking!D:E,2,FALSE)</f>
        <v>BE</v>
      </c>
      <c r="H222" s="9">
        <v>80</v>
      </c>
      <c r="I222" s="9">
        <v>9</v>
      </c>
      <c r="J222" t="s">
        <v>151</v>
      </c>
      <c r="K222" t="str">
        <f>VLOOKUP(Table1[[#This Row],[Loser]],[1]Ranking!D:E,2,FALSE)</f>
        <v>WAC</v>
      </c>
      <c r="L222" s="9">
        <v>64</v>
      </c>
      <c r="N222" s="9">
        <f>Table1[[#This Row],[Winning Score]]-Table1[[#This Row],[Losing Score]]</f>
        <v>16</v>
      </c>
      <c r="O222" s="9">
        <f>Table1[[#This Row],[Losing Seed]]-Table1[[#This Row],[Winning Seed]]</f>
        <v>1</v>
      </c>
      <c r="P222" s="9" t="str">
        <f>IF(Table1[[#This Row],[SeD]]&lt;-2,Table1[[#This Row],[Winning Seed]]&amp; " over " &amp;Table1[[#This Row],[Losing Seed]],"")</f>
        <v/>
      </c>
      <c r="Q222">
        <f>VLOOKUP(Table1[[#This Row],[Losing Seed]],'[1]Seed History'!$N$4:$O$19,2)</f>
        <v>0.6</v>
      </c>
      <c r="R222" s="9">
        <f>IF(Table1[[#This Row],[Round]]="PI",0,Table1[[#This Row],[Round]]-1)</f>
        <v>0</v>
      </c>
      <c r="S222">
        <f>Table1[[#This Row],[LAW]]-Table1[[#This Row],[LEW]]</f>
        <v>-0.6</v>
      </c>
      <c r="V222">
        <f>COUNTIF([1]PASE!B:B,Table1[[#This Row],[Loser]])</f>
        <v>1</v>
      </c>
    </row>
    <row r="223" spans="1:22" x14ac:dyDescent="0.25">
      <c r="A223" s="7">
        <v>32221</v>
      </c>
      <c r="B223" s="8">
        <v>1988</v>
      </c>
      <c r="C223" s="9">
        <v>2</v>
      </c>
      <c r="D223" t="s">
        <v>84</v>
      </c>
      <c r="E223" s="9">
        <v>2</v>
      </c>
      <c r="F223" t="s">
        <v>130</v>
      </c>
      <c r="G223" t="str">
        <f>VLOOKUP(Table1[[#This Row],[Winner]],[1]Ranking!D:E,2,FALSE)</f>
        <v>ACC</v>
      </c>
      <c r="H223" s="9">
        <v>94</v>
      </c>
      <c r="I223" s="9">
        <v>7</v>
      </c>
      <c r="J223" t="s">
        <v>89</v>
      </c>
      <c r="K223" t="str">
        <f>VLOOKUP(Table1[[#This Row],[Loser]],[1]Ranking!D:E,2,FALSE)</f>
        <v>WAC</v>
      </c>
      <c r="L223" s="9">
        <v>79</v>
      </c>
      <c r="N223" s="9">
        <f>Table1[[#This Row],[Winning Score]]-Table1[[#This Row],[Losing Score]]</f>
        <v>15</v>
      </c>
      <c r="O223" s="9">
        <f>Table1[[#This Row],[Losing Seed]]-Table1[[#This Row],[Winning Seed]]</f>
        <v>5</v>
      </c>
      <c r="P223" s="9" t="str">
        <f>IF(Table1[[#This Row],[SeD]]&lt;-2,Table1[[#This Row],[Winning Seed]]&amp; " over " &amp;Table1[[#This Row],[Losing Seed]],"")</f>
        <v/>
      </c>
      <c r="Q223">
        <f>VLOOKUP(Table1[[#This Row],[Losing Seed]],'[1]Seed History'!$N$4:$O$19,2)</f>
        <v>0.9</v>
      </c>
      <c r="R223" s="9">
        <f>IF(Table1[[#This Row],[Round]]="PI",0,Table1[[#This Row],[Round]]-1)</f>
        <v>1</v>
      </c>
      <c r="S223">
        <f>Table1[[#This Row],[LAW]]-Table1[[#This Row],[LEW]]</f>
        <v>9.9999999999999978E-2</v>
      </c>
      <c r="V223">
        <f>COUNTIF([1]PASE!B:B,Table1[[#This Row],[Loser]])</f>
        <v>1</v>
      </c>
    </row>
    <row r="224" spans="1:22" x14ac:dyDescent="0.25">
      <c r="A224" s="7">
        <v>32221</v>
      </c>
      <c r="B224" s="8">
        <v>1988</v>
      </c>
      <c r="C224" s="9">
        <v>2</v>
      </c>
      <c r="D224" t="s">
        <v>93</v>
      </c>
      <c r="E224" s="9">
        <v>1</v>
      </c>
      <c r="F224" t="s">
        <v>115</v>
      </c>
      <c r="G224" t="str">
        <f>VLOOKUP(Table1[[#This Row],[Winner]],[1]Ranking!D:E,2,FALSE)</f>
        <v>B10</v>
      </c>
      <c r="H224" s="9">
        <v>100</v>
      </c>
      <c r="I224" s="9">
        <v>9</v>
      </c>
      <c r="J224" t="s">
        <v>128</v>
      </c>
      <c r="K224" t="str">
        <f>VLOOKUP(Table1[[#This Row],[Loser]],[1]Ranking!D:E,2,FALSE)</f>
        <v>CUSA</v>
      </c>
      <c r="L224" s="9">
        <v>73</v>
      </c>
      <c r="N224" s="9">
        <f>Table1[[#This Row],[Winning Score]]-Table1[[#This Row],[Losing Score]]</f>
        <v>27</v>
      </c>
      <c r="O224" s="9">
        <f>Table1[[#This Row],[Losing Seed]]-Table1[[#This Row],[Winning Seed]]</f>
        <v>8</v>
      </c>
      <c r="P224" s="9" t="str">
        <f>IF(Table1[[#This Row],[SeD]]&lt;-2,Table1[[#This Row],[Winning Seed]]&amp; " over " &amp;Table1[[#This Row],[Losing Seed]],"")</f>
        <v/>
      </c>
      <c r="Q224">
        <f>VLOOKUP(Table1[[#This Row],[Losing Seed]],'[1]Seed History'!$N$4:$O$19,2)</f>
        <v>0.6</v>
      </c>
      <c r="R224" s="9">
        <f>IF(Table1[[#This Row],[Round]]="PI",0,Table1[[#This Row],[Round]]-1)</f>
        <v>1</v>
      </c>
      <c r="S224">
        <f>Table1[[#This Row],[LAW]]-Table1[[#This Row],[LEW]]</f>
        <v>0.4</v>
      </c>
      <c r="V224">
        <f>COUNTIF([1]PASE!B:B,Table1[[#This Row],[Loser]])</f>
        <v>1</v>
      </c>
    </row>
    <row r="225" spans="1:22" x14ac:dyDescent="0.25">
      <c r="A225" s="7">
        <v>32221</v>
      </c>
      <c r="B225" s="8">
        <v>1988</v>
      </c>
      <c r="C225" s="9">
        <v>2</v>
      </c>
      <c r="D225" t="s">
        <v>93</v>
      </c>
      <c r="E225" s="9">
        <v>4</v>
      </c>
      <c r="F225" t="s">
        <v>193</v>
      </c>
      <c r="G225" t="str">
        <f>VLOOKUP(Table1[[#This Row],[Winner]],[1]Ranking!D:E,2,FALSE)</f>
        <v>B12</v>
      </c>
      <c r="H225" s="9">
        <v>66</v>
      </c>
      <c r="I225" s="9">
        <v>5</v>
      </c>
      <c r="J225" t="s">
        <v>127</v>
      </c>
      <c r="K225" t="str">
        <f>VLOOKUP(Table1[[#This Row],[Loser]],[1]Ranking!D:E,2,FALSE)</f>
        <v>CUSA</v>
      </c>
      <c r="L225" s="9">
        <v>58</v>
      </c>
      <c r="N225" s="9">
        <f>Table1[[#This Row],[Winning Score]]-Table1[[#This Row],[Losing Score]]</f>
        <v>8</v>
      </c>
      <c r="O225" s="9">
        <f>Table1[[#This Row],[Losing Seed]]-Table1[[#This Row],[Winning Seed]]</f>
        <v>1</v>
      </c>
      <c r="P225" s="9" t="str">
        <f>IF(Table1[[#This Row],[SeD]]&lt;-2,Table1[[#This Row],[Winning Seed]]&amp; " over " &amp;Table1[[#This Row],[Losing Seed]],"")</f>
        <v/>
      </c>
      <c r="Q225">
        <f>VLOOKUP(Table1[[#This Row],[Losing Seed]],'[1]Seed History'!$N$4:$O$19,2)</f>
        <v>1.1071428571428572</v>
      </c>
      <c r="R225" s="9">
        <f>IF(Table1[[#This Row],[Round]]="PI",0,Table1[[#This Row],[Round]]-1)</f>
        <v>1</v>
      </c>
      <c r="S225">
        <f>Table1[[#This Row],[LAW]]-Table1[[#This Row],[LEW]]</f>
        <v>-0.10714285714285721</v>
      </c>
      <c r="V225">
        <f>COUNTIF([1]PASE!B:B,Table1[[#This Row],[Loser]])</f>
        <v>1</v>
      </c>
    </row>
    <row r="226" spans="1:22" x14ac:dyDescent="0.25">
      <c r="A226" s="7">
        <v>32221</v>
      </c>
      <c r="B226" s="8">
        <v>1988</v>
      </c>
      <c r="C226" s="9">
        <v>2</v>
      </c>
      <c r="D226" t="s">
        <v>100</v>
      </c>
      <c r="E226" s="9">
        <v>1</v>
      </c>
      <c r="F226" t="s">
        <v>94</v>
      </c>
      <c r="G226" t="str">
        <f>VLOOKUP(Table1[[#This Row],[Winner]],[1]Ranking!D:E,2,FALSE)</f>
        <v>B12</v>
      </c>
      <c r="H226" s="9">
        <v>107</v>
      </c>
      <c r="I226" s="9">
        <v>8</v>
      </c>
      <c r="J226" t="s">
        <v>114</v>
      </c>
      <c r="K226" t="str">
        <f>VLOOKUP(Table1[[#This Row],[Loser]],[1]Ranking!D:E,2,FALSE)</f>
        <v>SEC</v>
      </c>
      <c r="L226" s="9">
        <v>87</v>
      </c>
      <c r="N226" s="9">
        <f>Table1[[#This Row],[Winning Score]]-Table1[[#This Row],[Losing Score]]</f>
        <v>20</v>
      </c>
      <c r="O226" s="9">
        <f>Table1[[#This Row],[Losing Seed]]-Table1[[#This Row],[Winning Seed]]</f>
        <v>7</v>
      </c>
      <c r="P226" s="9" t="str">
        <f>IF(Table1[[#This Row],[SeD]]&lt;-2,Table1[[#This Row],[Winning Seed]]&amp; " over " &amp;Table1[[#This Row],[Losing Seed]],"")</f>
        <v/>
      </c>
      <c r="Q226">
        <f>VLOOKUP(Table1[[#This Row],[Losing Seed]],'[1]Seed History'!$N$4:$O$19,2)</f>
        <v>0.7</v>
      </c>
      <c r="R226" s="9">
        <f>IF(Table1[[#This Row],[Round]]="PI",0,Table1[[#This Row],[Round]]-1)</f>
        <v>1</v>
      </c>
      <c r="S226">
        <f>Table1[[#This Row],[LAW]]-Table1[[#This Row],[LEW]]</f>
        <v>0.30000000000000004</v>
      </c>
      <c r="V226">
        <f>COUNTIF([1]PASE!B:B,Table1[[#This Row],[Loser]])</f>
        <v>1</v>
      </c>
    </row>
    <row r="227" spans="1:22" x14ac:dyDescent="0.25">
      <c r="A227" s="7">
        <v>32221</v>
      </c>
      <c r="B227" s="8">
        <v>1988</v>
      </c>
      <c r="C227" s="9">
        <v>2</v>
      </c>
      <c r="D227" t="s">
        <v>107</v>
      </c>
      <c r="E227" s="9">
        <v>2</v>
      </c>
      <c r="F227" t="s">
        <v>101</v>
      </c>
      <c r="G227" t="str">
        <f>VLOOKUP(Table1[[#This Row],[Winner]],[1]Ranking!D:E,2,FALSE)</f>
        <v>ACC</v>
      </c>
      <c r="H227" s="9">
        <v>123</v>
      </c>
      <c r="I227" s="9">
        <v>10</v>
      </c>
      <c r="J227" t="s">
        <v>208</v>
      </c>
      <c r="K227" t="str">
        <f>VLOOKUP(Table1[[#This Row],[Loser]],[1]Ranking!D:E,2,FALSE)</f>
        <v>WCC</v>
      </c>
      <c r="L227" s="9">
        <v>97</v>
      </c>
      <c r="N227" s="9">
        <f>Table1[[#This Row],[Winning Score]]-Table1[[#This Row],[Losing Score]]</f>
        <v>26</v>
      </c>
      <c r="O227" s="9">
        <f>Table1[[#This Row],[Losing Seed]]-Table1[[#This Row],[Winning Seed]]</f>
        <v>8</v>
      </c>
      <c r="P227" s="9" t="str">
        <f>IF(Table1[[#This Row],[SeD]]&lt;-2,Table1[[#This Row],[Winning Seed]]&amp; " over " &amp;Table1[[#This Row],[Losing Seed]],"")</f>
        <v/>
      </c>
      <c r="Q227">
        <f>VLOOKUP(Table1[[#This Row],[Losing Seed]],'[1]Seed History'!$N$4:$O$19,2)</f>
        <v>0.62142857142857144</v>
      </c>
      <c r="R227" s="9">
        <f>IF(Table1[[#This Row],[Round]]="PI",0,Table1[[#This Row],[Round]]-1)</f>
        <v>1</v>
      </c>
      <c r="S227">
        <f>Table1[[#This Row],[LAW]]-Table1[[#This Row],[LEW]]</f>
        <v>0.37857142857142856</v>
      </c>
      <c r="V227">
        <f>COUNTIF([1]PASE!B:B,Table1[[#This Row],[Loser]])</f>
        <v>1</v>
      </c>
    </row>
    <row r="228" spans="1:22" x14ac:dyDescent="0.25">
      <c r="A228" s="7">
        <v>32221</v>
      </c>
      <c r="B228" s="8">
        <v>1988</v>
      </c>
      <c r="C228" s="9">
        <v>2</v>
      </c>
      <c r="D228" t="s">
        <v>107</v>
      </c>
      <c r="E228" s="9">
        <v>3</v>
      </c>
      <c r="F228" t="s">
        <v>134</v>
      </c>
      <c r="G228" t="str">
        <f>VLOOKUP(Table1[[#This Row],[Winner]],[1]Ranking!D:E,2,FALSE)</f>
        <v>B10</v>
      </c>
      <c r="H228" s="9">
        <v>108</v>
      </c>
      <c r="I228" s="9">
        <v>6</v>
      </c>
      <c r="J228" t="s">
        <v>197</v>
      </c>
      <c r="K228" t="str">
        <f>VLOOKUP(Table1[[#This Row],[Loser]],[1]Ranking!D:E,2,FALSE)</f>
        <v>SEC</v>
      </c>
      <c r="L228" s="9">
        <v>85</v>
      </c>
      <c r="N228" s="9">
        <f>Table1[[#This Row],[Winning Score]]-Table1[[#This Row],[Losing Score]]</f>
        <v>23</v>
      </c>
      <c r="O228" s="9">
        <f>Table1[[#This Row],[Losing Seed]]-Table1[[#This Row],[Winning Seed]]</f>
        <v>3</v>
      </c>
      <c r="P228" s="9" t="str">
        <f>IF(Table1[[#This Row],[SeD]]&lt;-2,Table1[[#This Row],[Winning Seed]]&amp; " over " &amp;Table1[[#This Row],[Losing Seed]],"")</f>
        <v/>
      </c>
      <c r="Q228">
        <f>VLOOKUP(Table1[[#This Row],[Losing Seed]],'[1]Seed History'!$N$4:$O$19,2)</f>
        <v>1.0785714285714285</v>
      </c>
      <c r="R228" s="9">
        <f>IF(Table1[[#This Row],[Round]]="PI",0,Table1[[#This Row],[Round]]-1)</f>
        <v>1</v>
      </c>
      <c r="S228">
        <f>Table1[[#This Row],[LAW]]-Table1[[#This Row],[LEW]]</f>
        <v>-7.8571428571428514E-2</v>
      </c>
      <c r="V228">
        <f>COUNTIF([1]PASE!B:B,Table1[[#This Row],[Loser]])</f>
        <v>1</v>
      </c>
    </row>
    <row r="229" spans="1:22" x14ac:dyDescent="0.25">
      <c r="A229" s="7">
        <v>32221</v>
      </c>
      <c r="B229" s="8">
        <v>1988</v>
      </c>
      <c r="C229" s="9">
        <v>2</v>
      </c>
      <c r="D229" t="s">
        <v>84</v>
      </c>
      <c r="E229" s="9">
        <v>11</v>
      </c>
      <c r="F229" t="s">
        <v>207</v>
      </c>
      <c r="G229" t="str">
        <f>VLOOKUP(Table1[[#This Row],[Winner]],[1]Ranking!D:E,2,FALSE)</f>
        <v>A10</v>
      </c>
      <c r="H229" s="9">
        <v>97</v>
      </c>
      <c r="I229" s="9">
        <v>3</v>
      </c>
      <c r="J229" t="s">
        <v>126</v>
      </c>
      <c r="K229" t="str">
        <f>VLOOKUP(Table1[[#This Row],[Loser]],[1]Ranking!D:E,2,FALSE)</f>
        <v>BE</v>
      </c>
      <c r="L229" s="9">
        <v>94</v>
      </c>
      <c r="N229" s="9">
        <f>Table1[[#This Row],[Winning Score]]-Table1[[#This Row],[Losing Score]]</f>
        <v>3</v>
      </c>
      <c r="O229" s="9">
        <f>Table1[[#This Row],[Losing Seed]]-Table1[[#This Row],[Winning Seed]]</f>
        <v>-8</v>
      </c>
      <c r="P229" s="9" t="str">
        <f>IF(Table1[[#This Row],[SeD]]&lt;-2,Table1[[#This Row],[Winning Seed]]&amp; " over " &amp;Table1[[#This Row],[Losing Seed]],"")</f>
        <v>11 over 3</v>
      </c>
      <c r="Q229">
        <f>VLOOKUP(Table1[[#This Row],[Losing Seed]],'[1]Seed History'!$N$4:$O$19,2)</f>
        <v>1.8642857142857143</v>
      </c>
      <c r="R229" s="9">
        <f>IF(Table1[[#This Row],[Round]]="PI",0,Table1[[#This Row],[Round]]-1)</f>
        <v>1</v>
      </c>
      <c r="S229">
        <f>Table1[[#This Row],[LAW]]-Table1[[#This Row],[LEW]]</f>
        <v>-0.86428571428571432</v>
      </c>
      <c r="V229">
        <f>COUNTIF([1]PASE!B:B,Table1[[#This Row],[Loser]])</f>
        <v>1</v>
      </c>
    </row>
    <row r="230" spans="1:22" x14ac:dyDescent="0.25">
      <c r="A230" s="7">
        <v>32221</v>
      </c>
      <c r="B230" s="8">
        <v>1988</v>
      </c>
      <c r="C230" s="9">
        <v>2</v>
      </c>
      <c r="D230" t="s">
        <v>100</v>
      </c>
      <c r="E230" s="9">
        <v>5</v>
      </c>
      <c r="F230" t="s">
        <v>159</v>
      </c>
      <c r="G230" t="str">
        <f>VLOOKUP(Table1[[#This Row],[Winner]],[1]Ranking!D:E,2,FALSE)</f>
        <v>CUSA</v>
      </c>
      <c r="H230" s="9">
        <v>97</v>
      </c>
      <c r="I230" s="9">
        <v>4</v>
      </c>
      <c r="J230" t="s">
        <v>188</v>
      </c>
      <c r="K230" t="str">
        <f>VLOOKUP(Table1[[#This Row],[Loser]],[1]Ranking!D:E,2,FALSE)</f>
        <v>MWC</v>
      </c>
      <c r="L230" s="9">
        <v>76</v>
      </c>
      <c r="N230" s="9">
        <f>Table1[[#This Row],[Winning Score]]-Table1[[#This Row],[Losing Score]]</f>
        <v>21</v>
      </c>
      <c r="O230" s="9">
        <f>Table1[[#This Row],[Losing Seed]]-Table1[[#This Row],[Winning Seed]]</f>
        <v>-1</v>
      </c>
      <c r="P230" s="9" t="str">
        <f>IF(Table1[[#This Row],[SeD]]&lt;-2,Table1[[#This Row],[Winning Seed]]&amp; " over " &amp;Table1[[#This Row],[Losing Seed]],"")</f>
        <v/>
      </c>
      <c r="Q230">
        <f>VLOOKUP(Table1[[#This Row],[Losing Seed]],'[1]Seed History'!$N$4:$O$19,2)</f>
        <v>1.5357142857142858</v>
      </c>
      <c r="R230" s="9">
        <f>IF(Table1[[#This Row],[Round]]="PI",0,Table1[[#This Row],[Round]]-1)</f>
        <v>1</v>
      </c>
      <c r="S230">
        <f>Table1[[#This Row],[LAW]]-Table1[[#This Row],[LEW]]</f>
        <v>-0.53571428571428581</v>
      </c>
      <c r="V230">
        <f>COUNTIF([1]PASE!B:B,Table1[[#This Row],[Loser]])</f>
        <v>1</v>
      </c>
    </row>
    <row r="231" spans="1:22" x14ac:dyDescent="0.25">
      <c r="A231" s="7">
        <v>32222</v>
      </c>
      <c r="B231" s="8">
        <v>1988</v>
      </c>
      <c r="C231" s="9">
        <v>2</v>
      </c>
      <c r="D231" t="s">
        <v>84</v>
      </c>
      <c r="E231" s="9">
        <v>1</v>
      </c>
      <c r="F231" t="s">
        <v>91</v>
      </c>
      <c r="G231" t="str">
        <f>VLOOKUP(Table1[[#This Row],[Winner]],[1]Ranking!D:E,2,FALSE)</f>
        <v>A10</v>
      </c>
      <c r="H231" s="9">
        <v>74</v>
      </c>
      <c r="I231" s="9">
        <v>8</v>
      </c>
      <c r="J231" t="s">
        <v>85</v>
      </c>
      <c r="K231" t="str">
        <f>VLOOKUP(Table1[[#This Row],[Loser]],[1]Ranking!D:E,2,FALSE)</f>
        <v>BE</v>
      </c>
      <c r="L231" s="9">
        <v>53</v>
      </c>
      <c r="N231" s="9">
        <f>Table1[[#This Row],[Winning Score]]-Table1[[#This Row],[Losing Score]]</f>
        <v>21</v>
      </c>
      <c r="O231" s="9">
        <f>Table1[[#This Row],[Losing Seed]]-Table1[[#This Row],[Winning Seed]]</f>
        <v>7</v>
      </c>
      <c r="P231" s="9" t="str">
        <f>IF(Table1[[#This Row],[SeD]]&lt;-2,Table1[[#This Row],[Winning Seed]]&amp; " over " &amp;Table1[[#This Row],[Losing Seed]],"")</f>
        <v/>
      </c>
      <c r="Q231">
        <f>VLOOKUP(Table1[[#This Row],[Losing Seed]],'[1]Seed History'!$N$4:$O$19,2)</f>
        <v>0.7</v>
      </c>
      <c r="R231" s="9">
        <f>IF(Table1[[#This Row],[Round]]="PI",0,Table1[[#This Row],[Round]]-1)</f>
        <v>1</v>
      </c>
      <c r="S231">
        <f>Table1[[#This Row],[LAW]]-Table1[[#This Row],[LEW]]</f>
        <v>0.30000000000000004</v>
      </c>
      <c r="V231">
        <f>COUNTIF([1]PASE!B:B,Table1[[#This Row],[Loser]])</f>
        <v>1</v>
      </c>
    </row>
    <row r="232" spans="1:22" x14ac:dyDescent="0.25">
      <c r="A232" s="7">
        <v>32222</v>
      </c>
      <c r="B232" s="8">
        <v>1988</v>
      </c>
      <c r="C232" s="9">
        <v>2</v>
      </c>
      <c r="D232" t="s">
        <v>93</v>
      </c>
      <c r="E232" s="9">
        <v>6</v>
      </c>
      <c r="F232" t="s">
        <v>103</v>
      </c>
      <c r="G232" t="str">
        <f>VLOOKUP(Table1[[#This Row],[Winner]],[1]Ranking!D:E,2,FALSE)</f>
        <v>B12</v>
      </c>
      <c r="H232" s="9">
        <v>61</v>
      </c>
      <c r="I232" s="9">
        <v>14</v>
      </c>
      <c r="J232" t="s">
        <v>210</v>
      </c>
      <c r="K232" t="str">
        <f>VLOOKUP(Table1[[#This Row],[Loser]],[1]Ranking!D:E,2,FALSE)</f>
        <v>OVC</v>
      </c>
      <c r="L232" s="9">
        <v>58</v>
      </c>
      <c r="N232" s="9">
        <f>Table1[[#This Row],[Winning Score]]-Table1[[#This Row],[Losing Score]]</f>
        <v>3</v>
      </c>
      <c r="O232" s="9">
        <f>Table1[[#This Row],[Losing Seed]]-Table1[[#This Row],[Winning Seed]]</f>
        <v>8</v>
      </c>
      <c r="P232" s="9" t="str">
        <f>IF(Table1[[#This Row],[SeD]]&lt;-2,Table1[[#This Row],[Winning Seed]]&amp; " over " &amp;Table1[[#This Row],[Losing Seed]],"")</f>
        <v/>
      </c>
      <c r="Q232">
        <f>VLOOKUP(Table1[[#This Row],[Losing Seed]],'[1]Seed History'!$N$4:$O$19,2)</f>
        <v>0.16428571428571428</v>
      </c>
      <c r="R232" s="9">
        <f>IF(Table1[[#This Row],[Round]]="PI",0,Table1[[#This Row],[Round]]-1)</f>
        <v>1</v>
      </c>
      <c r="S232">
        <f>Table1[[#This Row],[LAW]]-Table1[[#This Row],[LEW]]</f>
        <v>0.83571428571428574</v>
      </c>
      <c r="V232">
        <f>COUNTIF([1]PASE!B:B,Table1[[#This Row],[Loser]])</f>
        <v>1</v>
      </c>
    </row>
    <row r="233" spans="1:22" x14ac:dyDescent="0.25">
      <c r="A233" s="7">
        <v>32222</v>
      </c>
      <c r="B233" s="8">
        <v>1988</v>
      </c>
      <c r="C233" s="9">
        <v>2</v>
      </c>
      <c r="D233" t="s">
        <v>100</v>
      </c>
      <c r="E233" s="9">
        <v>2</v>
      </c>
      <c r="F233" t="s">
        <v>112</v>
      </c>
      <c r="G233" t="str">
        <f>VLOOKUP(Table1[[#This Row],[Winner]],[1]Ranking!D:E,2,FALSE)</f>
        <v>SEC</v>
      </c>
      <c r="H233" s="9">
        <v>90</v>
      </c>
      <c r="I233" s="9">
        <v>7</v>
      </c>
      <c r="J233" t="s">
        <v>136</v>
      </c>
      <c r="K233" t="str">
        <f>VLOOKUP(Table1[[#This Row],[Loser]],[1]Ranking!D:E,2,FALSE)</f>
        <v>ACC</v>
      </c>
      <c r="L233" s="9">
        <v>81</v>
      </c>
      <c r="N233" s="9">
        <f>Table1[[#This Row],[Winning Score]]-Table1[[#This Row],[Losing Score]]</f>
        <v>9</v>
      </c>
      <c r="O233" s="9">
        <f>Table1[[#This Row],[Losing Seed]]-Table1[[#This Row],[Winning Seed]]</f>
        <v>5</v>
      </c>
      <c r="P233" s="9" t="str">
        <f>IF(Table1[[#This Row],[SeD]]&lt;-2,Table1[[#This Row],[Winning Seed]]&amp; " over " &amp;Table1[[#This Row],[Losing Seed]],"")</f>
        <v/>
      </c>
      <c r="Q233">
        <f>VLOOKUP(Table1[[#This Row],[Losing Seed]],'[1]Seed History'!$N$4:$O$19,2)</f>
        <v>0.9</v>
      </c>
      <c r="R233" s="9">
        <f>IF(Table1[[#This Row],[Round]]="PI",0,Table1[[#This Row],[Round]]-1)</f>
        <v>1</v>
      </c>
      <c r="S233">
        <f>Table1[[#This Row],[LAW]]-Table1[[#This Row],[LEW]]</f>
        <v>9.9999999999999978E-2</v>
      </c>
      <c r="V233">
        <f>COUNTIF([1]PASE!B:B,Table1[[#This Row],[Loser]])</f>
        <v>1</v>
      </c>
    </row>
    <row r="234" spans="1:22" x14ac:dyDescent="0.25">
      <c r="A234" s="7">
        <v>32222</v>
      </c>
      <c r="B234" s="8">
        <v>1988</v>
      </c>
      <c r="C234" s="9">
        <v>2</v>
      </c>
      <c r="D234" t="s">
        <v>107</v>
      </c>
      <c r="E234" s="9">
        <v>1</v>
      </c>
      <c r="F234" t="s">
        <v>146</v>
      </c>
      <c r="G234" t="str">
        <f>VLOOKUP(Table1[[#This Row],[Winner]],[1]Ranking!D:E,2,FALSE)</f>
        <v>P10</v>
      </c>
      <c r="H234" s="9">
        <v>84</v>
      </c>
      <c r="I234" s="9">
        <v>8</v>
      </c>
      <c r="J234" t="s">
        <v>218</v>
      </c>
      <c r="K234" t="str">
        <f>VLOOKUP(Table1[[#This Row],[Loser]],[1]Ranking!D:E,2,FALSE)</f>
        <v>BE</v>
      </c>
      <c r="L234" s="9">
        <v>55</v>
      </c>
      <c r="N234" s="9">
        <f>Table1[[#This Row],[Winning Score]]-Table1[[#This Row],[Losing Score]]</f>
        <v>29</v>
      </c>
      <c r="O234" s="9">
        <f>Table1[[#This Row],[Losing Seed]]-Table1[[#This Row],[Winning Seed]]</f>
        <v>7</v>
      </c>
      <c r="P234" s="9" t="str">
        <f>IF(Table1[[#This Row],[SeD]]&lt;-2,Table1[[#This Row],[Winning Seed]]&amp; " over " &amp;Table1[[#This Row],[Losing Seed]],"")</f>
        <v/>
      </c>
      <c r="Q234">
        <f>VLOOKUP(Table1[[#This Row],[Losing Seed]],'[1]Seed History'!$N$4:$O$19,2)</f>
        <v>0.7</v>
      </c>
      <c r="R234" s="9">
        <f>IF(Table1[[#This Row],[Round]]="PI",0,Table1[[#This Row],[Round]]-1)</f>
        <v>1</v>
      </c>
      <c r="S234">
        <f>Table1[[#This Row],[LAW]]-Table1[[#This Row],[LEW]]</f>
        <v>0.30000000000000004</v>
      </c>
      <c r="V234">
        <f>COUNTIF([1]PASE!B:B,Table1[[#This Row],[Loser]])</f>
        <v>1</v>
      </c>
    </row>
    <row r="235" spans="1:22" x14ac:dyDescent="0.25">
      <c r="A235" s="7">
        <v>32222</v>
      </c>
      <c r="B235" s="8">
        <v>1988</v>
      </c>
      <c r="C235" s="9">
        <v>2</v>
      </c>
      <c r="D235" t="s">
        <v>84</v>
      </c>
      <c r="E235" s="9">
        <v>13</v>
      </c>
      <c r="F235" t="s">
        <v>172</v>
      </c>
      <c r="G235" t="str">
        <f>VLOOKUP(Table1[[#This Row],[Winner]],[1]Ranking!D:E,2,FALSE)</f>
        <v>A10</v>
      </c>
      <c r="H235" s="9">
        <v>59</v>
      </c>
      <c r="I235" s="9">
        <v>5</v>
      </c>
      <c r="J235" t="s">
        <v>120</v>
      </c>
      <c r="K235" t="str">
        <f>VLOOKUP(Table1[[#This Row],[Loser]],[1]Ranking!D:E,2,FALSE)</f>
        <v>ACC</v>
      </c>
      <c r="L235" s="9">
        <v>55</v>
      </c>
      <c r="N235" s="9">
        <f>Table1[[#This Row],[Winning Score]]-Table1[[#This Row],[Losing Score]]</f>
        <v>4</v>
      </c>
      <c r="O235" s="9">
        <f>Table1[[#This Row],[Losing Seed]]-Table1[[#This Row],[Winning Seed]]</f>
        <v>-8</v>
      </c>
      <c r="P235" s="9" t="str">
        <f>IF(Table1[[#This Row],[SeD]]&lt;-2,Table1[[#This Row],[Winning Seed]]&amp; " over " &amp;Table1[[#This Row],[Losing Seed]],"")</f>
        <v>13 over 5</v>
      </c>
      <c r="Q235">
        <f>VLOOKUP(Table1[[#This Row],[Losing Seed]],'[1]Seed History'!$N$4:$O$19,2)</f>
        <v>1.1071428571428572</v>
      </c>
      <c r="R235" s="9">
        <f>IF(Table1[[#This Row],[Round]]="PI",0,Table1[[#This Row],[Round]]-1)</f>
        <v>1</v>
      </c>
      <c r="S235">
        <f>Table1[[#This Row],[LAW]]-Table1[[#This Row],[LEW]]</f>
        <v>-0.10714285714285721</v>
      </c>
      <c r="V235">
        <f>COUNTIF([1]PASE!B:B,Table1[[#This Row],[Loser]])</f>
        <v>1</v>
      </c>
    </row>
    <row r="236" spans="1:22" x14ac:dyDescent="0.25">
      <c r="A236" s="7">
        <v>32222</v>
      </c>
      <c r="B236" s="8">
        <v>1988</v>
      </c>
      <c r="C236" s="9">
        <v>2</v>
      </c>
      <c r="D236" t="s">
        <v>93</v>
      </c>
      <c r="E236" s="9">
        <v>7</v>
      </c>
      <c r="F236" t="s">
        <v>212</v>
      </c>
      <c r="G236" t="str">
        <f>VLOOKUP(Table1[[#This Row],[Winner]],[1]Ranking!D:E,2,FALSE)</f>
        <v>SEC</v>
      </c>
      <c r="H236" s="9">
        <v>80</v>
      </c>
      <c r="I236" s="9">
        <v>2</v>
      </c>
      <c r="J236" t="s">
        <v>99</v>
      </c>
      <c r="K236" t="str">
        <f>VLOOKUP(Table1[[#This Row],[Loser]],[1]Ranking!D:E,2,FALSE)</f>
        <v>BE</v>
      </c>
      <c r="L236" s="9">
        <v>74</v>
      </c>
      <c r="M236" s="9" t="s">
        <v>138</v>
      </c>
      <c r="N236" s="9">
        <f>Table1[[#This Row],[Winning Score]]-Table1[[#This Row],[Losing Score]]</f>
        <v>6</v>
      </c>
      <c r="O236" s="9">
        <f>Table1[[#This Row],[Losing Seed]]-Table1[[#This Row],[Winning Seed]]</f>
        <v>-5</v>
      </c>
      <c r="P236" s="9" t="str">
        <f>IF(Table1[[#This Row],[SeD]]&lt;-2,Table1[[#This Row],[Winning Seed]]&amp; " over " &amp;Table1[[#This Row],[Losing Seed]],"")</f>
        <v>7 over 2</v>
      </c>
      <c r="Q236">
        <f>VLOOKUP(Table1[[#This Row],[Losing Seed]],'[1]Seed History'!$N$4:$O$19,2)</f>
        <v>2.3714285714285714</v>
      </c>
      <c r="R236" s="9">
        <f>IF(Table1[[#This Row],[Round]]="PI",0,Table1[[#This Row],[Round]]-1)</f>
        <v>1</v>
      </c>
      <c r="S236">
        <f>Table1[[#This Row],[LAW]]-Table1[[#This Row],[LEW]]</f>
        <v>-1.3714285714285714</v>
      </c>
      <c r="V236">
        <f>COUNTIF([1]PASE!B:B,Table1[[#This Row],[Loser]])</f>
        <v>1</v>
      </c>
    </row>
    <row r="237" spans="1:22" x14ac:dyDescent="0.25">
      <c r="A237" s="7">
        <v>32222</v>
      </c>
      <c r="B237" s="8">
        <v>1988</v>
      </c>
      <c r="C237" s="9">
        <v>2</v>
      </c>
      <c r="D237" t="s">
        <v>100</v>
      </c>
      <c r="E237" s="9">
        <v>6</v>
      </c>
      <c r="F237" t="s">
        <v>139</v>
      </c>
      <c r="G237" t="str">
        <f>VLOOKUP(Table1[[#This Row],[Winner]],[1]Ranking!D:E,2,FALSE)</f>
        <v>BE</v>
      </c>
      <c r="H237" s="9">
        <v>66</v>
      </c>
      <c r="I237" s="9">
        <v>3</v>
      </c>
      <c r="J237" t="s">
        <v>122</v>
      </c>
      <c r="K237" t="str">
        <f>VLOOKUP(Table1[[#This Row],[Loser]],[1]Ranking!D:E,2,FALSE)</f>
        <v>B10</v>
      </c>
      <c r="L237" s="9">
        <v>63</v>
      </c>
      <c r="N237" s="9">
        <f>Table1[[#This Row],[Winning Score]]-Table1[[#This Row],[Losing Score]]</f>
        <v>3</v>
      </c>
      <c r="O237" s="9">
        <f>Table1[[#This Row],[Losing Seed]]-Table1[[#This Row],[Winning Seed]]</f>
        <v>-3</v>
      </c>
      <c r="P237" s="9" t="str">
        <f>IF(Table1[[#This Row],[SeD]]&lt;-2,Table1[[#This Row],[Winning Seed]]&amp; " over " &amp;Table1[[#This Row],[Losing Seed]],"")</f>
        <v>6 over 3</v>
      </c>
      <c r="Q237">
        <f>VLOOKUP(Table1[[#This Row],[Losing Seed]],'[1]Seed History'!$N$4:$O$19,2)</f>
        <v>1.8642857142857143</v>
      </c>
      <c r="R237" s="9">
        <f>IF(Table1[[#This Row],[Round]]="PI",0,Table1[[#This Row],[Round]]-1)</f>
        <v>1</v>
      </c>
      <c r="S237">
        <f>Table1[[#This Row],[LAW]]-Table1[[#This Row],[LEW]]</f>
        <v>-0.86428571428571432</v>
      </c>
      <c r="V237">
        <f>COUNTIF([1]PASE!B:B,Table1[[#This Row],[Loser]])</f>
        <v>1</v>
      </c>
    </row>
    <row r="238" spans="1:22" x14ac:dyDescent="0.25">
      <c r="A238" s="7">
        <v>32222</v>
      </c>
      <c r="B238" s="8">
        <v>1988</v>
      </c>
      <c r="C238" s="9">
        <v>2</v>
      </c>
      <c r="D238" t="s">
        <v>107</v>
      </c>
      <c r="E238" s="9">
        <v>5</v>
      </c>
      <c r="F238" t="s">
        <v>119</v>
      </c>
      <c r="G238" t="str">
        <f>VLOOKUP(Table1[[#This Row],[Winner]],[1]Ranking!D:E,2,FALSE)</f>
        <v>B10</v>
      </c>
      <c r="H238" s="9">
        <v>104</v>
      </c>
      <c r="I238" s="9">
        <v>4</v>
      </c>
      <c r="J238" t="s">
        <v>110</v>
      </c>
      <c r="K238" t="str">
        <f>VLOOKUP(Table1[[#This Row],[Loser]],[1]Ranking!D:E,2,FALSE)</f>
        <v>MWC</v>
      </c>
      <c r="L238" s="9">
        <v>86</v>
      </c>
      <c r="N238" s="9">
        <f>Table1[[#This Row],[Winning Score]]-Table1[[#This Row],[Losing Score]]</f>
        <v>18</v>
      </c>
      <c r="O238" s="9">
        <f>Table1[[#This Row],[Losing Seed]]-Table1[[#This Row],[Winning Seed]]</f>
        <v>-1</v>
      </c>
      <c r="P238" s="9" t="str">
        <f>IF(Table1[[#This Row],[SeD]]&lt;-2,Table1[[#This Row],[Winning Seed]]&amp; " over " &amp;Table1[[#This Row],[Losing Seed]],"")</f>
        <v/>
      </c>
      <c r="Q238">
        <f>VLOOKUP(Table1[[#This Row],[Losing Seed]],'[1]Seed History'!$N$4:$O$19,2)</f>
        <v>1.5357142857142858</v>
      </c>
      <c r="R238" s="9">
        <f>IF(Table1[[#This Row],[Round]]="PI",0,Table1[[#This Row],[Round]]-1)</f>
        <v>1</v>
      </c>
      <c r="S238">
        <f>Table1[[#This Row],[LAW]]-Table1[[#This Row],[LEW]]</f>
        <v>-0.53571428571428581</v>
      </c>
      <c r="V238">
        <f>COUNTIF([1]PASE!B:B,Table1[[#This Row],[Loser]])</f>
        <v>1</v>
      </c>
    </row>
    <row r="239" spans="1:22" x14ac:dyDescent="0.25">
      <c r="A239" s="7">
        <v>32226</v>
      </c>
      <c r="B239" s="8">
        <v>1988</v>
      </c>
      <c r="C239" s="9">
        <v>3</v>
      </c>
      <c r="D239" t="s">
        <v>84</v>
      </c>
      <c r="E239" s="9">
        <v>1</v>
      </c>
      <c r="F239" t="s">
        <v>91</v>
      </c>
      <c r="G239" t="str">
        <f>VLOOKUP(Table1[[#This Row],[Winner]],[1]Ranking!D:E,2,FALSE)</f>
        <v>A10</v>
      </c>
      <c r="H239" s="9">
        <v>69</v>
      </c>
      <c r="I239" s="9">
        <v>13</v>
      </c>
      <c r="J239" t="s">
        <v>172</v>
      </c>
      <c r="K239" t="str">
        <f>VLOOKUP(Table1[[#This Row],[Loser]],[1]Ranking!D:E,2,FALSE)</f>
        <v>A10</v>
      </c>
      <c r="L239" s="9">
        <v>47</v>
      </c>
      <c r="N239" s="9">
        <f>Table1[[#This Row],[Winning Score]]-Table1[[#This Row],[Losing Score]]</f>
        <v>22</v>
      </c>
      <c r="O239" s="9">
        <f>Table1[[#This Row],[Losing Seed]]-Table1[[#This Row],[Winning Seed]]</f>
        <v>12</v>
      </c>
      <c r="P239" s="9" t="str">
        <f>IF(Table1[[#This Row],[SeD]]&lt;-2,Table1[[#This Row],[Winning Seed]]&amp; " over " &amp;Table1[[#This Row],[Losing Seed]],"")</f>
        <v/>
      </c>
      <c r="Q239">
        <f>VLOOKUP(Table1[[#This Row],[Losing Seed]],'[1]Seed History'!$N$4:$O$19,2)</f>
        <v>0.25</v>
      </c>
      <c r="R239" s="9">
        <f>IF(Table1[[#This Row],[Round]]="PI",0,Table1[[#This Row],[Round]]-1)</f>
        <v>2</v>
      </c>
      <c r="S239">
        <f>Table1[[#This Row],[LAW]]-Table1[[#This Row],[LEW]]</f>
        <v>1.75</v>
      </c>
      <c r="V239">
        <f>COUNTIF([1]PASE!B:B,Table1[[#This Row],[Loser]])</f>
        <v>1</v>
      </c>
    </row>
    <row r="240" spans="1:22" x14ac:dyDescent="0.25">
      <c r="A240" s="7">
        <v>32226</v>
      </c>
      <c r="B240" s="8">
        <v>1988</v>
      </c>
      <c r="C240" s="9">
        <v>3</v>
      </c>
      <c r="D240" t="s">
        <v>84</v>
      </c>
      <c r="E240" s="9">
        <v>2</v>
      </c>
      <c r="F240" t="s">
        <v>130</v>
      </c>
      <c r="G240" t="str">
        <f>VLOOKUP(Table1[[#This Row],[Winner]],[1]Ranking!D:E,2,FALSE)</f>
        <v>ACC</v>
      </c>
      <c r="H240" s="9">
        <v>73</v>
      </c>
      <c r="I240" s="9">
        <v>11</v>
      </c>
      <c r="J240" t="s">
        <v>207</v>
      </c>
      <c r="K240" t="str">
        <f>VLOOKUP(Table1[[#This Row],[Loser]],[1]Ranking!D:E,2,FALSE)</f>
        <v>A10</v>
      </c>
      <c r="L240" s="9">
        <v>72</v>
      </c>
      <c r="N240" s="9">
        <f>Table1[[#This Row],[Winning Score]]-Table1[[#This Row],[Losing Score]]</f>
        <v>1</v>
      </c>
      <c r="O240" s="9">
        <f>Table1[[#This Row],[Losing Seed]]-Table1[[#This Row],[Winning Seed]]</f>
        <v>9</v>
      </c>
      <c r="P240" s="9" t="str">
        <f>IF(Table1[[#This Row],[SeD]]&lt;-2,Table1[[#This Row],[Winning Seed]]&amp; " over " &amp;Table1[[#This Row],[Losing Seed]],"")</f>
        <v/>
      </c>
      <c r="Q240">
        <f>VLOOKUP(Table1[[#This Row],[Losing Seed]],'[1]Seed History'!$N$4:$O$19,2)</f>
        <v>0.61428571428571432</v>
      </c>
      <c r="R240" s="9">
        <f>IF(Table1[[#This Row],[Round]]="PI",0,Table1[[#This Row],[Round]]-1)</f>
        <v>2</v>
      </c>
      <c r="S240">
        <f>Table1[[#This Row],[LAW]]-Table1[[#This Row],[LEW]]</f>
        <v>1.3857142857142857</v>
      </c>
      <c r="V240">
        <f>COUNTIF([1]PASE!B:B,Table1[[#This Row],[Loser]])</f>
        <v>1</v>
      </c>
    </row>
    <row r="241" spans="1:22" x14ac:dyDescent="0.25">
      <c r="A241" s="7">
        <v>32226</v>
      </c>
      <c r="B241" s="8">
        <v>1988</v>
      </c>
      <c r="C241" s="9">
        <v>3</v>
      </c>
      <c r="D241" t="s">
        <v>100</v>
      </c>
      <c r="E241" s="9">
        <v>1</v>
      </c>
      <c r="F241" t="s">
        <v>94</v>
      </c>
      <c r="G241" t="str">
        <f>VLOOKUP(Table1[[#This Row],[Winner]],[1]Ranking!D:E,2,FALSE)</f>
        <v>B12</v>
      </c>
      <c r="H241" s="9">
        <v>108</v>
      </c>
      <c r="I241" s="9">
        <v>5</v>
      </c>
      <c r="J241" t="s">
        <v>159</v>
      </c>
      <c r="K241" t="str">
        <f>VLOOKUP(Table1[[#This Row],[Loser]],[1]Ranking!D:E,2,FALSE)</f>
        <v>CUSA</v>
      </c>
      <c r="L241" s="9">
        <v>98</v>
      </c>
      <c r="N241" s="9">
        <f>Table1[[#This Row],[Winning Score]]-Table1[[#This Row],[Losing Score]]</f>
        <v>10</v>
      </c>
      <c r="O241" s="9">
        <f>Table1[[#This Row],[Losing Seed]]-Table1[[#This Row],[Winning Seed]]</f>
        <v>4</v>
      </c>
      <c r="P241" s="9" t="str">
        <f>IF(Table1[[#This Row],[SeD]]&lt;-2,Table1[[#This Row],[Winning Seed]]&amp; " over " &amp;Table1[[#This Row],[Losing Seed]],"")</f>
        <v/>
      </c>
      <c r="Q241">
        <f>VLOOKUP(Table1[[#This Row],[Losing Seed]],'[1]Seed History'!$N$4:$O$19,2)</f>
        <v>1.1071428571428572</v>
      </c>
      <c r="R241" s="9">
        <f>IF(Table1[[#This Row],[Round]]="PI",0,Table1[[#This Row],[Round]]-1)</f>
        <v>2</v>
      </c>
      <c r="S241">
        <f>Table1[[#This Row],[LAW]]-Table1[[#This Row],[LEW]]</f>
        <v>0.89285714285714279</v>
      </c>
      <c r="V241">
        <f>COUNTIF([1]PASE!B:B,Table1[[#This Row],[Loser]])</f>
        <v>1</v>
      </c>
    </row>
    <row r="242" spans="1:22" x14ac:dyDescent="0.25">
      <c r="A242" s="7">
        <v>32226</v>
      </c>
      <c r="B242" s="8">
        <v>1988</v>
      </c>
      <c r="C242" s="9">
        <v>3</v>
      </c>
      <c r="D242" t="s">
        <v>100</v>
      </c>
      <c r="E242" s="9">
        <v>6</v>
      </c>
      <c r="F242" t="s">
        <v>139</v>
      </c>
      <c r="G242" t="str">
        <f>VLOOKUP(Table1[[#This Row],[Winner]],[1]Ranking!D:E,2,FALSE)</f>
        <v>BE</v>
      </c>
      <c r="H242" s="9">
        <v>80</v>
      </c>
      <c r="I242" s="9">
        <v>2</v>
      </c>
      <c r="J242" t="s">
        <v>112</v>
      </c>
      <c r="K242" t="str">
        <f>VLOOKUP(Table1[[#This Row],[Loser]],[1]Ranking!D:E,2,FALSE)</f>
        <v>SEC</v>
      </c>
      <c r="L242" s="9">
        <v>74</v>
      </c>
      <c r="N242" s="9">
        <f>Table1[[#This Row],[Winning Score]]-Table1[[#This Row],[Losing Score]]</f>
        <v>6</v>
      </c>
      <c r="O242" s="9">
        <f>Table1[[#This Row],[Losing Seed]]-Table1[[#This Row],[Winning Seed]]</f>
        <v>-4</v>
      </c>
      <c r="P242" s="9" t="str">
        <f>IF(Table1[[#This Row],[SeD]]&lt;-2,Table1[[#This Row],[Winning Seed]]&amp; " over " &amp;Table1[[#This Row],[Losing Seed]],"")</f>
        <v>6 over 2</v>
      </c>
      <c r="Q242">
        <f>VLOOKUP(Table1[[#This Row],[Losing Seed]],'[1]Seed History'!$N$4:$O$19,2)</f>
        <v>2.3714285714285714</v>
      </c>
      <c r="R242" s="9">
        <f>IF(Table1[[#This Row],[Round]]="PI",0,Table1[[#This Row],[Round]]-1)</f>
        <v>2</v>
      </c>
      <c r="S242">
        <f>Table1[[#This Row],[LAW]]-Table1[[#This Row],[LEW]]</f>
        <v>-0.37142857142857144</v>
      </c>
      <c r="V242">
        <f>COUNTIF([1]PASE!B:B,Table1[[#This Row],[Loser]])</f>
        <v>1</v>
      </c>
    </row>
    <row r="243" spans="1:22" x14ac:dyDescent="0.25">
      <c r="A243" s="7">
        <v>32227</v>
      </c>
      <c r="B243" s="8">
        <v>1988</v>
      </c>
      <c r="C243" s="9">
        <v>3</v>
      </c>
      <c r="D243" t="s">
        <v>93</v>
      </c>
      <c r="E243" s="9">
        <v>6</v>
      </c>
      <c r="F243" t="s">
        <v>103</v>
      </c>
      <c r="G243" t="str">
        <f>VLOOKUP(Table1[[#This Row],[Winner]],[1]Ranking!D:E,2,FALSE)</f>
        <v>B12</v>
      </c>
      <c r="H243" s="9">
        <v>77</v>
      </c>
      <c r="I243" s="9">
        <v>7</v>
      </c>
      <c r="J243" t="s">
        <v>212</v>
      </c>
      <c r="K243" t="str">
        <f>VLOOKUP(Table1[[#This Row],[Loser]],[1]Ranking!D:E,2,FALSE)</f>
        <v>SEC</v>
      </c>
      <c r="L243" s="9">
        <v>64</v>
      </c>
      <c r="N243" s="9">
        <f>Table1[[#This Row],[Winning Score]]-Table1[[#This Row],[Losing Score]]</f>
        <v>13</v>
      </c>
      <c r="O243" s="9">
        <f>Table1[[#This Row],[Losing Seed]]-Table1[[#This Row],[Winning Seed]]</f>
        <v>1</v>
      </c>
      <c r="P243" s="9" t="str">
        <f>IF(Table1[[#This Row],[SeD]]&lt;-2,Table1[[#This Row],[Winning Seed]]&amp; " over " &amp;Table1[[#This Row],[Losing Seed]],"")</f>
        <v/>
      </c>
      <c r="Q243">
        <f>VLOOKUP(Table1[[#This Row],[Losing Seed]],'[1]Seed History'!$N$4:$O$19,2)</f>
        <v>0.9</v>
      </c>
      <c r="R243" s="9">
        <f>IF(Table1[[#This Row],[Round]]="PI",0,Table1[[#This Row],[Round]]-1)</f>
        <v>2</v>
      </c>
      <c r="S243">
        <f>Table1[[#This Row],[LAW]]-Table1[[#This Row],[LEW]]</f>
        <v>1.1000000000000001</v>
      </c>
      <c r="V243">
        <f>COUNTIF([1]PASE!B:B,Table1[[#This Row],[Loser]])</f>
        <v>1</v>
      </c>
    </row>
    <row r="244" spans="1:22" x14ac:dyDescent="0.25">
      <c r="A244" s="7">
        <v>32227</v>
      </c>
      <c r="B244" s="8">
        <v>1988</v>
      </c>
      <c r="C244" s="9">
        <v>3</v>
      </c>
      <c r="D244" t="s">
        <v>107</v>
      </c>
      <c r="E244" s="9">
        <v>1</v>
      </c>
      <c r="F244" t="s">
        <v>146</v>
      </c>
      <c r="G244" t="str">
        <f>VLOOKUP(Table1[[#This Row],[Winner]],[1]Ranking!D:E,2,FALSE)</f>
        <v>P10</v>
      </c>
      <c r="H244" s="9">
        <v>99</v>
      </c>
      <c r="I244" s="9">
        <v>5</v>
      </c>
      <c r="J244" t="s">
        <v>119</v>
      </c>
      <c r="K244" t="str">
        <f>VLOOKUP(Table1[[#This Row],[Loser]],[1]Ranking!D:E,2,FALSE)</f>
        <v>B10</v>
      </c>
      <c r="L244" s="9">
        <v>79</v>
      </c>
      <c r="N244" s="9">
        <f>Table1[[#This Row],[Winning Score]]-Table1[[#This Row],[Losing Score]]</f>
        <v>20</v>
      </c>
      <c r="O244" s="9">
        <f>Table1[[#This Row],[Losing Seed]]-Table1[[#This Row],[Winning Seed]]</f>
        <v>4</v>
      </c>
      <c r="P244" s="9" t="str">
        <f>IF(Table1[[#This Row],[SeD]]&lt;-2,Table1[[#This Row],[Winning Seed]]&amp; " over " &amp;Table1[[#This Row],[Losing Seed]],"")</f>
        <v/>
      </c>
      <c r="Q244">
        <f>VLOOKUP(Table1[[#This Row],[Losing Seed]],'[1]Seed History'!$N$4:$O$19,2)</f>
        <v>1.1071428571428572</v>
      </c>
      <c r="R244" s="9">
        <f>IF(Table1[[#This Row],[Round]]="PI",0,Table1[[#This Row],[Round]]-1)</f>
        <v>2</v>
      </c>
      <c r="S244">
        <f>Table1[[#This Row],[LAW]]-Table1[[#This Row],[LEW]]</f>
        <v>0.89285714285714279</v>
      </c>
      <c r="V244">
        <f>COUNTIF([1]PASE!B:B,Table1[[#This Row],[Loser]])</f>
        <v>1</v>
      </c>
    </row>
    <row r="245" spans="1:22" x14ac:dyDescent="0.25">
      <c r="A245" s="7">
        <v>32227</v>
      </c>
      <c r="B245" s="8">
        <v>1988</v>
      </c>
      <c r="C245" s="9">
        <v>3</v>
      </c>
      <c r="D245" t="s">
        <v>107</v>
      </c>
      <c r="E245" s="9">
        <v>2</v>
      </c>
      <c r="F245" t="s">
        <v>101</v>
      </c>
      <c r="G245" t="str">
        <f>VLOOKUP(Table1[[#This Row],[Winner]],[1]Ranking!D:E,2,FALSE)</f>
        <v>ACC</v>
      </c>
      <c r="H245" s="9">
        <v>78</v>
      </c>
      <c r="I245" s="9">
        <v>3</v>
      </c>
      <c r="J245" t="s">
        <v>134</v>
      </c>
      <c r="K245" t="str">
        <f>VLOOKUP(Table1[[#This Row],[Loser]],[1]Ranking!D:E,2,FALSE)</f>
        <v>B10</v>
      </c>
      <c r="L245" s="9">
        <v>69</v>
      </c>
      <c r="N245" s="9">
        <f>Table1[[#This Row],[Winning Score]]-Table1[[#This Row],[Losing Score]]</f>
        <v>9</v>
      </c>
      <c r="O245" s="9">
        <f>Table1[[#This Row],[Losing Seed]]-Table1[[#This Row],[Winning Seed]]</f>
        <v>1</v>
      </c>
      <c r="P245" s="9" t="str">
        <f>IF(Table1[[#This Row],[SeD]]&lt;-2,Table1[[#This Row],[Winning Seed]]&amp; " over " &amp;Table1[[#This Row],[Losing Seed]],"")</f>
        <v/>
      </c>
      <c r="Q245">
        <f>VLOOKUP(Table1[[#This Row],[Losing Seed]],'[1]Seed History'!$N$4:$O$19,2)</f>
        <v>1.8642857142857143</v>
      </c>
      <c r="R245" s="9">
        <f>IF(Table1[[#This Row],[Round]]="PI",0,Table1[[#This Row],[Round]]-1)</f>
        <v>2</v>
      </c>
      <c r="S245">
        <f>Table1[[#This Row],[LAW]]-Table1[[#This Row],[LEW]]</f>
        <v>0.13571428571428568</v>
      </c>
      <c r="V245">
        <f>COUNTIF([1]PASE!B:B,Table1[[#This Row],[Loser]])</f>
        <v>1</v>
      </c>
    </row>
    <row r="246" spans="1:22" x14ac:dyDescent="0.25">
      <c r="A246" s="7">
        <v>32227</v>
      </c>
      <c r="B246" s="8">
        <v>1988</v>
      </c>
      <c r="C246" s="9">
        <v>3</v>
      </c>
      <c r="D246" t="s">
        <v>93</v>
      </c>
      <c r="E246" s="9">
        <v>4</v>
      </c>
      <c r="F246" t="s">
        <v>193</v>
      </c>
      <c r="G246" t="str">
        <f>VLOOKUP(Table1[[#This Row],[Winner]],[1]Ranking!D:E,2,FALSE)</f>
        <v>B12</v>
      </c>
      <c r="H246" s="9">
        <v>73</v>
      </c>
      <c r="I246" s="9">
        <v>1</v>
      </c>
      <c r="J246" t="s">
        <v>115</v>
      </c>
      <c r="K246" t="str">
        <f>VLOOKUP(Table1[[#This Row],[Loser]],[1]Ranking!D:E,2,FALSE)</f>
        <v>B10</v>
      </c>
      <c r="L246" s="9">
        <v>70</v>
      </c>
      <c r="N246" s="9">
        <f>Table1[[#This Row],[Winning Score]]-Table1[[#This Row],[Losing Score]]</f>
        <v>3</v>
      </c>
      <c r="O246" s="9">
        <f>Table1[[#This Row],[Losing Seed]]-Table1[[#This Row],[Winning Seed]]</f>
        <v>-3</v>
      </c>
      <c r="P246" s="9" t="str">
        <f>IF(Table1[[#This Row],[SeD]]&lt;-2,Table1[[#This Row],[Winning Seed]]&amp; " over " &amp;Table1[[#This Row],[Losing Seed]],"")</f>
        <v>4 over 1</v>
      </c>
      <c r="Q246">
        <f>VLOOKUP(Table1[[#This Row],[Losing Seed]],'[1]Seed History'!$N$4:$O$19,2)</f>
        <v>3.3571428571428572</v>
      </c>
      <c r="R246" s="9">
        <f>IF(Table1[[#This Row],[Round]]="PI",0,Table1[[#This Row],[Round]]-1)</f>
        <v>2</v>
      </c>
      <c r="S246">
        <f>Table1[[#This Row],[LAW]]-Table1[[#This Row],[LEW]]</f>
        <v>-1.3571428571428572</v>
      </c>
      <c r="V246">
        <f>COUNTIF([1]PASE!B:B,Table1[[#This Row],[Loser]])</f>
        <v>1</v>
      </c>
    </row>
    <row r="247" spans="1:22" x14ac:dyDescent="0.25">
      <c r="A247" s="7">
        <v>32228</v>
      </c>
      <c r="B247" s="8">
        <v>1988</v>
      </c>
      <c r="C247" s="9">
        <v>4</v>
      </c>
      <c r="D247" t="s">
        <v>100</v>
      </c>
      <c r="E247" s="9">
        <v>1</v>
      </c>
      <c r="F247" t="s">
        <v>94</v>
      </c>
      <c r="G247" t="str">
        <f>VLOOKUP(Table1[[#This Row],[Winner]],[1]Ranking!D:E,2,FALSE)</f>
        <v>B12</v>
      </c>
      <c r="H247" s="9">
        <v>78</v>
      </c>
      <c r="I247" s="9">
        <v>6</v>
      </c>
      <c r="J247" t="s">
        <v>139</v>
      </c>
      <c r="K247" t="str">
        <f>VLOOKUP(Table1[[#This Row],[Loser]],[1]Ranking!D:E,2,FALSE)</f>
        <v>BE</v>
      </c>
      <c r="L247" s="9">
        <v>59</v>
      </c>
      <c r="N247" s="9">
        <f>Table1[[#This Row],[Winning Score]]-Table1[[#This Row],[Losing Score]]</f>
        <v>19</v>
      </c>
      <c r="O247" s="9">
        <f>Table1[[#This Row],[Losing Seed]]-Table1[[#This Row],[Winning Seed]]</f>
        <v>5</v>
      </c>
      <c r="P247" s="9" t="str">
        <f>IF(Table1[[#This Row],[SeD]]&lt;-2,Table1[[#This Row],[Winning Seed]]&amp; " over " &amp;Table1[[#This Row],[Losing Seed]],"")</f>
        <v/>
      </c>
      <c r="Q247">
        <f>VLOOKUP(Table1[[#This Row],[Losing Seed]],'[1]Seed History'!$N$4:$O$19,2)</f>
        <v>1.0785714285714285</v>
      </c>
      <c r="R247" s="9">
        <f>IF(Table1[[#This Row],[Round]]="PI",0,Table1[[#This Row],[Round]]-1)</f>
        <v>3</v>
      </c>
      <c r="S247">
        <f>Table1[[#This Row],[LAW]]-Table1[[#This Row],[LEW]]</f>
        <v>1.9214285714285715</v>
      </c>
      <c r="V247">
        <f>COUNTIF([1]PASE!B:B,Table1[[#This Row],[Loser]])</f>
        <v>1</v>
      </c>
    </row>
    <row r="248" spans="1:22" x14ac:dyDescent="0.25">
      <c r="A248" s="7">
        <v>32228</v>
      </c>
      <c r="B248" s="8">
        <v>1988</v>
      </c>
      <c r="C248" s="9">
        <v>4</v>
      </c>
      <c r="D248" t="s">
        <v>84</v>
      </c>
      <c r="E248" s="9">
        <v>2</v>
      </c>
      <c r="F248" t="s">
        <v>130</v>
      </c>
      <c r="G248" t="str">
        <f>VLOOKUP(Table1[[#This Row],[Winner]],[1]Ranking!D:E,2,FALSE)</f>
        <v>ACC</v>
      </c>
      <c r="H248" s="9">
        <v>63</v>
      </c>
      <c r="I248" s="9">
        <v>1</v>
      </c>
      <c r="J248" t="s">
        <v>91</v>
      </c>
      <c r="K248" t="str">
        <f>VLOOKUP(Table1[[#This Row],[Loser]],[1]Ranking!D:E,2,FALSE)</f>
        <v>A10</v>
      </c>
      <c r="L248" s="9">
        <v>53</v>
      </c>
      <c r="N248" s="9">
        <f>Table1[[#This Row],[Winning Score]]-Table1[[#This Row],[Losing Score]]</f>
        <v>10</v>
      </c>
      <c r="O248" s="9">
        <f>Table1[[#This Row],[Losing Seed]]-Table1[[#This Row],[Winning Seed]]</f>
        <v>-1</v>
      </c>
      <c r="P248" s="9" t="str">
        <f>IF(Table1[[#This Row],[SeD]]&lt;-2,Table1[[#This Row],[Winning Seed]]&amp; " over " &amp;Table1[[#This Row],[Losing Seed]],"")</f>
        <v/>
      </c>
      <c r="Q248">
        <f>VLOOKUP(Table1[[#This Row],[Losing Seed]],'[1]Seed History'!$N$4:$O$19,2)</f>
        <v>3.3571428571428572</v>
      </c>
      <c r="R248" s="9">
        <f>IF(Table1[[#This Row],[Round]]="PI",0,Table1[[#This Row],[Round]]-1)</f>
        <v>3</v>
      </c>
      <c r="S248">
        <f>Table1[[#This Row],[LAW]]-Table1[[#This Row],[LEW]]</f>
        <v>-0.35714285714285721</v>
      </c>
      <c r="V248">
        <f>COUNTIF([1]PASE!B:B,Table1[[#This Row],[Loser]])</f>
        <v>1</v>
      </c>
    </row>
    <row r="249" spans="1:22" x14ac:dyDescent="0.25">
      <c r="A249" s="7">
        <v>32229</v>
      </c>
      <c r="B249" s="8">
        <v>1988</v>
      </c>
      <c r="C249" s="9">
        <v>4</v>
      </c>
      <c r="D249" t="s">
        <v>107</v>
      </c>
      <c r="E249" s="9">
        <v>1</v>
      </c>
      <c r="F249" t="s">
        <v>146</v>
      </c>
      <c r="G249" t="str">
        <f>VLOOKUP(Table1[[#This Row],[Winner]],[1]Ranking!D:E,2,FALSE)</f>
        <v>P10</v>
      </c>
      <c r="H249" s="9">
        <v>70</v>
      </c>
      <c r="I249" s="9">
        <v>2</v>
      </c>
      <c r="J249" t="s">
        <v>101</v>
      </c>
      <c r="K249" t="str">
        <f>VLOOKUP(Table1[[#This Row],[Loser]],[1]Ranking!D:E,2,FALSE)</f>
        <v>ACC</v>
      </c>
      <c r="L249" s="9">
        <v>52</v>
      </c>
      <c r="N249" s="9">
        <f>Table1[[#This Row],[Winning Score]]-Table1[[#This Row],[Losing Score]]</f>
        <v>18</v>
      </c>
      <c r="O249" s="9">
        <f>Table1[[#This Row],[Losing Seed]]-Table1[[#This Row],[Winning Seed]]</f>
        <v>1</v>
      </c>
      <c r="P249" s="9" t="str">
        <f>IF(Table1[[#This Row],[SeD]]&lt;-2,Table1[[#This Row],[Winning Seed]]&amp; " over " &amp;Table1[[#This Row],[Losing Seed]],"")</f>
        <v/>
      </c>
      <c r="Q249">
        <f>VLOOKUP(Table1[[#This Row],[Losing Seed]],'[1]Seed History'!$N$4:$O$19,2)</f>
        <v>2.3714285714285714</v>
      </c>
      <c r="R249" s="9">
        <f>IF(Table1[[#This Row],[Round]]="PI",0,Table1[[#This Row],[Round]]-1)</f>
        <v>3</v>
      </c>
      <c r="S249">
        <f>Table1[[#This Row],[LAW]]-Table1[[#This Row],[LEW]]</f>
        <v>0.62857142857142856</v>
      </c>
      <c r="V249">
        <f>COUNTIF([1]PASE!B:B,Table1[[#This Row],[Loser]])</f>
        <v>1</v>
      </c>
    </row>
    <row r="250" spans="1:22" x14ac:dyDescent="0.25">
      <c r="A250" s="7">
        <v>32229</v>
      </c>
      <c r="B250" s="8">
        <v>1988</v>
      </c>
      <c r="C250" s="9">
        <v>4</v>
      </c>
      <c r="D250" t="s">
        <v>93</v>
      </c>
      <c r="E250" s="9">
        <v>6</v>
      </c>
      <c r="F250" t="s">
        <v>103</v>
      </c>
      <c r="G250" t="str">
        <f>VLOOKUP(Table1[[#This Row],[Winner]],[1]Ranking!D:E,2,FALSE)</f>
        <v>B12</v>
      </c>
      <c r="H250" s="9">
        <v>71</v>
      </c>
      <c r="I250" s="9">
        <v>4</v>
      </c>
      <c r="J250" t="s">
        <v>193</v>
      </c>
      <c r="K250" t="str">
        <f>VLOOKUP(Table1[[#This Row],[Loser]],[1]Ranking!D:E,2,FALSE)</f>
        <v>B12</v>
      </c>
      <c r="L250" s="9">
        <v>58</v>
      </c>
      <c r="N250" s="9">
        <f>Table1[[#This Row],[Winning Score]]-Table1[[#This Row],[Losing Score]]</f>
        <v>13</v>
      </c>
      <c r="O250" s="9">
        <f>Table1[[#This Row],[Losing Seed]]-Table1[[#This Row],[Winning Seed]]</f>
        <v>-2</v>
      </c>
      <c r="P250" s="9" t="str">
        <f>IF(Table1[[#This Row],[SeD]]&lt;-2,Table1[[#This Row],[Winning Seed]]&amp; " over " &amp;Table1[[#This Row],[Losing Seed]],"")</f>
        <v/>
      </c>
      <c r="Q250">
        <f>VLOOKUP(Table1[[#This Row],[Losing Seed]],'[1]Seed History'!$N$4:$O$19,2)</f>
        <v>1.5357142857142858</v>
      </c>
      <c r="R250" s="9">
        <f>IF(Table1[[#This Row],[Round]]="PI",0,Table1[[#This Row],[Round]]-1)</f>
        <v>3</v>
      </c>
      <c r="S250">
        <f>Table1[[#This Row],[LAW]]-Table1[[#This Row],[LEW]]</f>
        <v>1.4642857142857142</v>
      </c>
      <c r="V250">
        <f>COUNTIF([1]PASE!B:B,Table1[[#This Row],[Loser]])</f>
        <v>1</v>
      </c>
    </row>
    <row r="251" spans="1:22" x14ac:dyDescent="0.25">
      <c r="A251" s="7">
        <v>32235</v>
      </c>
      <c r="B251" s="8">
        <v>1988</v>
      </c>
      <c r="C251" s="9">
        <v>5</v>
      </c>
      <c r="D251" t="s">
        <v>153</v>
      </c>
      <c r="E251" s="9">
        <v>1</v>
      </c>
      <c r="F251" t="s">
        <v>94</v>
      </c>
      <c r="G251" t="str">
        <f>VLOOKUP(Table1[[#This Row],[Winner]],[1]Ranking!D:E,2,FALSE)</f>
        <v>B12</v>
      </c>
      <c r="H251" s="9">
        <v>86</v>
      </c>
      <c r="I251" s="9">
        <v>1</v>
      </c>
      <c r="J251" t="s">
        <v>146</v>
      </c>
      <c r="K251" t="str">
        <f>VLOOKUP(Table1[[#This Row],[Loser]],[1]Ranking!D:E,2,FALSE)</f>
        <v>P10</v>
      </c>
      <c r="L251" s="9">
        <v>78</v>
      </c>
      <c r="N251" s="9">
        <f>Table1[[#This Row],[Winning Score]]-Table1[[#This Row],[Losing Score]]</f>
        <v>8</v>
      </c>
      <c r="O251" s="9">
        <f>Table1[[#This Row],[Losing Seed]]-Table1[[#This Row],[Winning Seed]]</f>
        <v>0</v>
      </c>
      <c r="P251" s="9" t="str">
        <f>IF(Table1[[#This Row],[SeD]]&lt;-2,Table1[[#This Row],[Winning Seed]]&amp; " over " &amp;Table1[[#This Row],[Losing Seed]],"")</f>
        <v/>
      </c>
      <c r="Q251">
        <f>VLOOKUP(Table1[[#This Row],[Losing Seed]],'[1]Seed History'!$N$4:$O$19,2)</f>
        <v>3.3571428571428572</v>
      </c>
      <c r="R251" s="9">
        <f>IF(Table1[[#This Row],[Round]]="PI",0,Table1[[#This Row],[Round]]-1)</f>
        <v>4</v>
      </c>
      <c r="S251">
        <f>Table1[[#This Row],[LAW]]-Table1[[#This Row],[LEW]]</f>
        <v>0.64285714285714279</v>
      </c>
      <c r="V251">
        <f>COUNTIF([1]PASE!B:B,Table1[[#This Row],[Loser]])</f>
        <v>1</v>
      </c>
    </row>
    <row r="252" spans="1:22" x14ac:dyDescent="0.25">
      <c r="A252" s="7">
        <v>32235</v>
      </c>
      <c r="B252" s="8">
        <v>1988</v>
      </c>
      <c r="C252" s="9">
        <v>5</v>
      </c>
      <c r="D252" t="s">
        <v>153</v>
      </c>
      <c r="E252" s="9">
        <v>6</v>
      </c>
      <c r="F252" t="s">
        <v>103</v>
      </c>
      <c r="G252" t="str">
        <f>VLOOKUP(Table1[[#This Row],[Winner]],[1]Ranking!D:E,2,FALSE)</f>
        <v>B12</v>
      </c>
      <c r="H252" s="9">
        <v>66</v>
      </c>
      <c r="I252" s="9">
        <v>2</v>
      </c>
      <c r="J252" t="s">
        <v>130</v>
      </c>
      <c r="K252" t="str">
        <f>VLOOKUP(Table1[[#This Row],[Loser]],[1]Ranking!D:E,2,FALSE)</f>
        <v>ACC</v>
      </c>
      <c r="L252" s="9">
        <v>59</v>
      </c>
      <c r="N252" s="9">
        <f>Table1[[#This Row],[Winning Score]]-Table1[[#This Row],[Losing Score]]</f>
        <v>7</v>
      </c>
      <c r="O252" s="9">
        <f>Table1[[#This Row],[Losing Seed]]-Table1[[#This Row],[Winning Seed]]</f>
        <v>-4</v>
      </c>
      <c r="P252" s="9" t="str">
        <f>IF(Table1[[#This Row],[SeD]]&lt;-2,Table1[[#This Row],[Winning Seed]]&amp; " over " &amp;Table1[[#This Row],[Losing Seed]],"")</f>
        <v>6 over 2</v>
      </c>
      <c r="Q252">
        <f>VLOOKUP(Table1[[#This Row],[Losing Seed]],'[1]Seed History'!$N$4:$O$19,2)</f>
        <v>2.3714285714285714</v>
      </c>
      <c r="R252" s="9">
        <f>IF(Table1[[#This Row],[Round]]="PI",0,Table1[[#This Row],[Round]]-1)</f>
        <v>4</v>
      </c>
      <c r="S252">
        <f>Table1[[#This Row],[LAW]]-Table1[[#This Row],[LEW]]</f>
        <v>1.6285714285714286</v>
      </c>
      <c r="V252">
        <f>COUNTIF([1]PASE!B:B,Table1[[#This Row],[Loser]])</f>
        <v>1</v>
      </c>
    </row>
    <row r="253" spans="1:22" x14ac:dyDescent="0.25">
      <c r="A253" s="7">
        <v>32237</v>
      </c>
      <c r="B253" s="8">
        <v>1988</v>
      </c>
      <c r="C253" s="9">
        <v>6</v>
      </c>
      <c r="D253" t="s">
        <v>154</v>
      </c>
      <c r="E253" s="9">
        <v>6</v>
      </c>
      <c r="F253" t="s">
        <v>103</v>
      </c>
      <c r="G253" t="str">
        <f>VLOOKUP(Table1[[#This Row],[Winner]],[1]Ranking!D:E,2,FALSE)</f>
        <v>B12</v>
      </c>
      <c r="H253" s="9">
        <v>83</v>
      </c>
      <c r="I253" s="9">
        <v>1</v>
      </c>
      <c r="J253" t="s">
        <v>94</v>
      </c>
      <c r="K253" t="str">
        <f>VLOOKUP(Table1[[#This Row],[Loser]],[1]Ranking!D:E,2,FALSE)</f>
        <v>B12</v>
      </c>
      <c r="L253" s="9">
        <v>79</v>
      </c>
      <c r="N253" s="9">
        <f>Table1[[#This Row],[Winning Score]]-Table1[[#This Row],[Losing Score]]</f>
        <v>4</v>
      </c>
      <c r="O253" s="9">
        <f>Table1[[#This Row],[Losing Seed]]-Table1[[#This Row],[Winning Seed]]</f>
        <v>-5</v>
      </c>
      <c r="P253" s="9" t="str">
        <f>IF(Table1[[#This Row],[SeD]]&lt;-2,Table1[[#This Row],[Winning Seed]]&amp; " over " &amp;Table1[[#This Row],[Losing Seed]],"")</f>
        <v>6 over 1</v>
      </c>
      <c r="Q253">
        <f>VLOOKUP(Table1[[#This Row],[Losing Seed]],'[1]Seed History'!$N$4:$O$19,2)</f>
        <v>3.3571428571428572</v>
      </c>
      <c r="R253" s="9">
        <f>IF(Table1[[#This Row],[Round]]="PI",0,Table1[[#This Row],[Round]]-1)</f>
        <v>5</v>
      </c>
      <c r="S253">
        <f>Table1[[#This Row],[LAW]]-Table1[[#This Row],[LEW]]</f>
        <v>1.6428571428571428</v>
      </c>
      <c r="V253">
        <f>COUNTIF([1]PASE!B:B,Table1[[#This Row],[Loser]])</f>
        <v>1</v>
      </c>
    </row>
    <row r="254" spans="1:22" x14ac:dyDescent="0.25">
      <c r="A254" s="7">
        <v>32583</v>
      </c>
      <c r="B254" s="8">
        <v>1989</v>
      </c>
      <c r="C254" s="9">
        <v>1</v>
      </c>
      <c r="D254" t="s">
        <v>84</v>
      </c>
      <c r="E254" s="9">
        <v>14</v>
      </c>
      <c r="F254" t="s">
        <v>219</v>
      </c>
      <c r="G254" t="str">
        <f>VLOOKUP(Table1[[#This Row],[Winner]],[1]Ranking!D:E,2,FALSE)</f>
        <v>MAAC</v>
      </c>
      <c r="H254" s="9">
        <v>80</v>
      </c>
      <c r="I254" s="9">
        <v>3</v>
      </c>
      <c r="J254" t="s">
        <v>220</v>
      </c>
      <c r="K254" t="str">
        <f>VLOOKUP(Table1[[#This Row],[Loser]],[1]Ranking!D:E,2,FALSE)</f>
        <v>P10</v>
      </c>
      <c r="L254" s="9">
        <v>78</v>
      </c>
      <c r="N254" s="9">
        <f>Table1[[#This Row],[Winning Score]]-Table1[[#This Row],[Losing Score]]</f>
        <v>2</v>
      </c>
      <c r="O254" s="9">
        <f>Table1[[#This Row],[Losing Seed]]-Table1[[#This Row],[Winning Seed]]</f>
        <v>-11</v>
      </c>
      <c r="P254" s="9" t="str">
        <f>IF(Table1[[#This Row],[SeD]]&lt;-2,Table1[[#This Row],[Winning Seed]]&amp; " over " &amp;Table1[[#This Row],[Losing Seed]],"")</f>
        <v>14 over 3</v>
      </c>
      <c r="Q254">
        <f>VLOOKUP(Table1[[#This Row],[Losing Seed]],'[1]Seed History'!$N$4:$O$19,2)</f>
        <v>1.8642857142857143</v>
      </c>
      <c r="R254" s="9">
        <f>IF(Table1[[#This Row],[Round]]="PI",0,Table1[[#This Row],[Round]]-1)</f>
        <v>0</v>
      </c>
      <c r="S254">
        <f>Table1[[#This Row],[LAW]]-Table1[[#This Row],[LEW]]</f>
        <v>-1.8642857142857143</v>
      </c>
      <c r="V254">
        <f>COUNTIF([1]PASE!B:B,Table1[[#This Row],[Loser]])</f>
        <v>1</v>
      </c>
    </row>
    <row r="255" spans="1:22" x14ac:dyDescent="0.25">
      <c r="A255" s="7">
        <v>32583</v>
      </c>
      <c r="B255" s="8">
        <v>1989</v>
      </c>
      <c r="C255" s="9">
        <v>1</v>
      </c>
      <c r="D255" t="s">
        <v>100</v>
      </c>
      <c r="E255" s="9">
        <v>13</v>
      </c>
      <c r="F255" t="s">
        <v>102</v>
      </c>
      <c r="G255" t="str">
        <f>VLOOKUP(Table1[[#This Row],[Winner]],[1]Ranking!D:E,2,FALSE)</f>
        <v>SB</v>
      </c>
      <c r="H255" s="9">
        <v>97</v>
      </c>
      <c r="I255" s="9">
        <v>4</v>
      </c>
      <c r="J255" t="s">
        <v>217</v>
      </c>
      <c r="K255" t="str">
        <f>VLOOKUP(Table1[[#This Row],[Loser]],[1]Ranking!D:E,2,FALSE)</f>
        <v>ACC</v>
      </c>
      <c r="L255" s="9">
        <v>83</v>
      </c>
      <c r="N255" s="9">
        <f>Table1[[#This Row],[Winning Score]]-Table1[[#This Row],[Losing Score]]</f>
        <v>14</v>
      </c>
      <c r="O255" s="9">
        <f>Table1[[#This Row],[Losing Seed]]-Table1[[#This Row],[Winning Seed]]</f>
        <v>-9</v>
      </c>
      <c r="P255" s="9" t="str">
        <f>IF(Table1[[#This Row],[SeD]]&lt;-2,Table1[[#This Row],[Winning Seed]]&amp; " over " &amp;Table1[[#This Row],[Losing Seed]],"")</f>
        <v>13 over 4</v>
      </c>
      <c r="Q255">
        <f>VLOOKUP(Table1[[#This Row],[Losing Seed]],'[1]Seed History'!$N$4:$O$19,2)</f>
        <v>1.5357142857142858</v>
      </c>
      <c r="R255" s="9">
        <f>IF(Table1[[#This Row],[Round]]="PI",0,Table1[[#This Row],[Round]]-1)</f>
        <v>0</v>
      </c>
      <c r="S255">
        <f>Table1[[#This Row],[LAW]]-Table1[[#This Row],[LEW]]</f>
        <v>-1.5357142857142858</v>
      </c>
      <c r="V255">
        <f>COUNTIF([1]PASE!B:B,Table1[[#This Row],[Loser]])</f>
        <v>1</v>
      </c>
    </row>
    <row r="256" spans="1:22" x14ac:dyDescent="0.25">
      <c r="A256" s="7">
        <v>32583</v>
      </c>
      <c r="B256" s="8">
        <v>1989</v>
      </c>
      <c r="C256" s="9">
        <v>1</v>
      </c>
      <c r="D256" t="s">
        <v>84</v>
      </c>
      <c r="E256" s="9">
        <v>2</v>
      </c>
      <c r="F256" t="s">
        <v>130</v>
      </c>
      <c r="G256" t="str">
        <f>VLOOKUP(Table1[[#This Row],[Winner]],[1]Ranking!D:E,2,FALSE)</f>
        <v>ACC</v>
      </c>
      <c r="H256" s="9">
        <v>90</v>
      </c>
      <c r="I256" s="9">
        <v>15</v>
      </c>
      <c r="J256" t="s">
        <v>221</v>
      </c>
      <c r="K256" t="str">
        <f>VLOOKUP(Table1[[#This Row],[Loser]],[1]Ranking!D:E,2,FALSE)</f>
        <v>MEAC</v>
      </c>
      <c r="L256" s="9">
        <v>69</v>
      </c>
      <c r="N256" s="9">
        <f>Table1[[#This Row],[Winning Score]]-Table1[[#This Row],[Losing Score]]</f>
        <v>21</v>
      </c>
      <c r="O256" s="9">
        <f>Table1[[#This Row],[Losing Seed]]-Table1[[#This Row],[Winning Seed]]</f>
        <v>13</v>
      </c>
      <c r="P256" s="9" t="str">
        <f>IF(Table1[[#This Row],[SeD]]&lt;-2,Table1[[#This Row],[Winning Seed]]&amp; " over " &amp;Table1[[#This Row],[Losing Seed]],"")</f>
        <v/>
      </c>
      <c r="Q256">
        <f>VLOOKUP(Table1[[#This Row],[Losing Seed]],'[1]Seed History'!$N$4:$O$19,2)</f>
        <v>6.4285714285714279E-2</v>
      </c>
      <c r="R256" s="9">
        <f>IF(Table1[[#This Row],[Round]]="PI",0,Table1[[#This Row],[Round]]-1)</f>
        <v>0</v>
      </c>
      <c r="S256">
        <f>Table1[[#This Row],[LAW]]-Table1[[#This Row],[LEW]]</f>
        <v>-6.4285714285714279E-2</v>
      </c>
      <c r="V256">
        <f>COUNTIF([1]PASE!B:B,Table1[[#This Row],[Loser]])</f>
        <v>1</v>
      </c>
    </row>
    <row r="257" spans="1:22" x14ac:dyDescent="0.25">
      <c r="A257" s="7">
        <v>32583</v>
      </c>
      <c r="B257" s="8">
        <v>1989</v>
      </c>
      <c r="C257" s="9">
        <v>1</v>
      </c>
      <c r="D257" t="s">
        <v>84</v>
      </c>
      <c r="E257" s="9">
        <v>7</v>
      </c>
      <c r="F257" t="s">
        <v>156</v>
      </c>
      <c r="G257" t="str">
        <f>VLOOKUP(Table1[[#This Row],[Winner]],[1]Ranking!D:E,2,FALSE)</f>
        <v>BE</v>
      </c>
      <c r="H257" s="9">
        <v>84</v>
      </c>
      <c r="I257" s="9">
        <v>10</v>
      </c>
      <c r="J257" t="s">
        <v>222</v>
      </c>
      <c r="K257" t="str">
        <f>VLOOKUP(Table1[[#This Row],[Loser]],[1]Ranking!D:E,2,FALSE)</f>
        <v>SEC</v>
      </c>
      <c r="L257" s="9">
        <v>68</v>
      </c>
      <c r="N257" s="9">
        <f>Table1[[#This Row],[Winning Score]]-Table1[[#This Row],[Losing Score]]</f>
        <v>16</v>
      </c>
      <c r="O257" s="9">
        <f>Table1[[#This Row],[Losing Seed]]-Table1[[#This Row],[Winning Seed]]</f>
        <v>3</v>
      </c>
      <c r="P257" s="9" t="str">
        <f>IF(Table1[[#This Row],[SeD]]&lt;-2,Table1[[#This Row],[Winning Seed]]&amp; " over " &amp;Table1[[#This Row],[Losing Seed]],"")</f>
        <v/>
      </c>
      <c r="Q257">
        <f>VLOOKUP(Table1[[#This Row],[Losing Seed]],'[1]Seed History'!$N$4:$O$19,2)</f>
        <v>0.62142857142857144</v>
      </c>
      <c r="R257" s="9">
        <f>IF(Table1[[#This Row],[Round]]="PI",0,Table1[[#This Row],[Round]]-1)</f>
        <v>0</v>
      </c>
      <c r="S257">
        <f>Table1[[#This Row],[LAW]]-Table1[[#This Row],[LEW]]</f>
        <v>-0.62142857142857144</v>
      </c>
      <c r="V257">
        <f>COUNTIF([1]PASE!B:B,Table1[[#This Row],[Loser]])</f>
        <v>1</v>
      </c>
    </row>
    <row r="258" spans="1:22" x14ac:dyDescent="0.25">
      <c r="A258" s="7">
        <v>32583</v>
      </c>
      <c r="B258" s="8">
        <v>1989</v>
      </c>
      <c r="C258" s="9">
        <v>1</v>
      </c>
      <c r="D258" t="s">
        <v>93</v>
      </c>
      <c r="E258" s="9">
        <v>1</v>
      </c>
      <c r="F258" t="s">
        <v>122</v>
      </c>
      <c r="G258" t="str">
        <f>VLOOKUP(Table1[[#This Row],[Winner]],[1]Ranking!D:E,2,FALSE)</f>
        <v>B10</v>
      </c>
      <c r="H258" s="9">
        <v>77</v>
      </c>
      <c r="I258" s="9">
        <v>16</v>
      </c>
      <c r="J258" t="s">
        <v>223</v>
      </c>
      <c r="K258" t="str">
        <f>VLOOKUP(Table1[[#This Row],[Loser]],[1]Ranking!D:E,2,FALSE)</f>
        <v>Slnd</v>
      </c>
      <c r="L258" s="9">
        <v>71</v>
      </c>
      <c r="N258" s="9">
        <f>Table1[[#This Row],[Winning Score]]-Table1[[#This Row],[Losing Score]]</f>
        <v>6</v>
      </c>
      <c r="O258" s="9">
        <f>Table1[[#This Row],[Losing Seed]]-Table1[[#This Row],[Winning Seed]]</f>
        <v>15</v>
      </c>
      <c r="P258" s="9" t="str">
        <f>IF(Table1[[#This Row],[SeD]]&lt;-2,Table1[[#This Row],[Winning Seed]]&amp; " over " &amp;Table1[[#This Row],[Losing Seed]],"")</f>
        <v/>
      </c>
      <c r="Q258">
        <f>VLOOKUP(Table1[[#This Row],[Losing Seed]],'[1]Seed History'!$N$4:$O$19,2)</f>
        <v>7.1428571428571426E-3</v>
      </c>
      <c r="R258" s="9">
        <f>IF(Table1[[#This Row],[Round]]="PI",0,Table1[[#This Row],[Round]]-1)</f>
        <v>0</v>
      </c>
      <c r="S258">
        <f>Table1[[#This Row],[LAW]]-Table1[[#This Row],[LEW]]</f>
        <v>-7.1428571428571426E-3</v>
      </c>
      <c r="V258">
        <f>COUNTIF([1]PASE!B:B,Table1[[#This Row],[Loser]])</f>
        <v>1</v>
      </c>
    </row>
    <row r="259" spans="1:22" x14ac:dyDescent="0.25">
      <c r="A259" s="7">
        <v>32583</v>
      </c>
      <c r="B259" s="8">
        <v>1989</v>
      </c>
      <c r="C259" s="9">
        <v>1</v>
      </c>
      <c r="D259" t="s">
        <v>93</v>
      </c>
      <c r="E259" s="9">
        <v>4</v>
      </c>
      <c r="F259" t="s">
        <v>159</v>
      </c>
      <c r="G259" t="str">
        <f>VLOOKUP(Table1[[#This Row],[Winner]],[1]Ranking!D:E,2,FALSE)</f>
        <v>CUSA</v>
      </c>
      <c r="H259" s="9">
        <v>76</v>
      </c>
      <c r="I259" s="9">
        <v>13</v>
      </c>
      <c r="J259" t="s">
        <v>181</v>
      </c>
      <c r="K259" t="str">
        <f>VLOOKUP(Table1[[#This Row],[Loser]],[1]Ranking!D:E,2,FALSE)</f>
        <v>SB</v>
      </c>
      <c r="L259" s="9">
        <v>71</v>
      </c>
      <c r="N259" s="9">
        <f>Table1[[#This Row],[Winning Score]]-Table1[[#This Row],[Losing Score]]</f>
        <v>5</v>
      </c>
      <c r="O259" s="9">
        <f>Table1[[#This Row],[Losing Seed]]-Table1[[#This Row],[Winning Seed]]</f>
        <v>9</v>
      </c>
      <c r="P259" s="9" t="str">
        <f>IF(Table1[[#This Row],[SeD]]&lt;-2,Table1[[#This Row],[Winning Seed]]&amp; " over " &amp;Table1[[#This Row],[Losing Seed]],"")</f>
        <v/>
      </c>
      <c r="Q259">
        <f>VLOOKUP(Table1[[#This Row],[Losing Seed]],'[1]Seed History'!$N$4:$O$19,2)</f>
        <v>0.25</v>
      </c>
      <c r="R259" s="9">
        <f>IF(Table1[[#This Row],[Round]]="PI",0,Table1[[#This Row],[Round]]-1)</f>
        <v>0</v>
      </c>
      <c r="S259">
        <f>Table1[[#This Row],[LAW]]-Table1[[#This Row],[LEW]]</f>
        <v>-0.25</v>
      </c>
      <c r="V259">
        <f>COUNTIF([1]PASE!B:B,Table1[[#This Row],[Loser]])</f>
        <v>1</v>
      </c>
    </row>
    <row r="260" spans="1:22" x14ac:dyDescent="0.25">
      <c r="A260" s="7">
        <v>32583</v>
      </c>
      <c r="B260" s="8">
        <v>1989</v>
      </c>
      <c r="C260" s="9">
        <v>1</v>
      </c>
      <c r="D260" t="s">
        <v>93</v>
      </c>
      <c r="E260" s="9">
        <v>5</v>
      </c>
      <c r="F260" t="s">
        <v>118</v>
      </c>
      <c r="G260" t="str">
        <f>VLOOKUP(Table1[[#This Row],[Winner]],[1]Ranking!D:E,2,FALSE)</f>
        <v>SEC</v>
      </c>
      <c r="H260" s="9">
        <v>120</v>
      </c>
      <c r="I260" s="9">
        <v>12</v>
      </c>
      <c r="J260" t="s">
        <v>208</v>
      </c>
      <c r="K260" t="str">
        <f>VLOOKUP(Table1[[#This Row],[Loser]],[1]Ranking!D:E,2,FALSE)</f>
        <v>WCC</v>
      </c>
      <c r="L260" s="9">
        <v>101</v>
      </c>
      <c r="N260" s="9">
        <f>Table1[[#This Row],[Winning Score]]-Table1[[#This Row],[Losing Score]]</f>
        <v>19</v>
      </c>
      <c r="O260" s="9">
        <f>Table1[[#This Row],[Losing Seed]]-Table1[[#This Row],[Winning Seed]]</f>
        <v>7</v>
      </c>
      <c r="P260" s="9" t="str">
        <f>IF(Table1[[#This Row],[SeD]]&lt;-2,Table1[[#This Row],[Winning Seed]]&amp; " over " &amp;Table1[[#This Row],[Losing Seed]],"")</f>
        <v/>
      </c>
      <c r="Q260">
        <f>VLOOKUP(Table1[[#This Row],[Losing Seed]],'[1]Seed History'!$N$4:$O$19,2)</f>
        <v>0.51428571428571423</v>
      </c>
      <c r="R260" s="9">
        <f>IF(Table1[[#This Row],[Round]]="PI",0,Table1[[#This Row],[Round]]-1)</f>
        <v>0</v>
      </c>
      <c r="S260">
        <f>Table1[[#This Row],[LAW]]-Table1[[#This Row],[LEW]]</f>
        <v>-0.51428571428571423</v>
      </c>
      <c r="V260">
        <f>COUNTIF([1]PASE!B:B,Table1[[#This Row],[Loser]])</f>
        <v>1</v>
      </c>
    </row>
    <row r="261" spans="1:22" x14ac:dyDescent="0.25">
      <c r="A261" s="7">
        <v>32583</v>
      </c>
      <c r="B261" s="8">
        <v>1989</v>
      </c>
      <c r="C261" s="9">
        <v>1</v>
      </c>
      <c r="D261" t="s">
        <v>100</v>
      </c>
      <c r="E261" s="9">
        <v>1</v>
      </c>
      <c r="F261" t="s">
        <v>94</v>
      </c>
      <c r="G261" t="str">
        <f>VLOOKUP(Table1[[#This Row],[Winner]],[1]Ranking!D:E,2,FALSE)</f>
        <v>B12</v>
      </c>
      <c r="H261" s="9">
        <v>72</v>
      </c>
      <c r="I261" s="9">
        <v>16</v>
      </c>
      <c r="J261" t="s">
        <v>224</v>
      </c>
      <c r="K261" t="str">
        <f>VLOOKUP(Table1[[#This Row],[Loser]],[1]Ranking!D:E,2,FALSE)</f>
        <v>SC</v>
      </c>
      <c r="L261" s="9">
        <v>71</v>
      </c>
      <c r="N261" s="9">
        <f>Table1[[#This Row],[Winning Score]]-Table1[[#This Row],[Losing Score]]</f>
        <v>1</v>
      </c>
      <c r="O261" s="9">
        <f>Table1[[#This Row],[Losing Seed]]-Table1[[#This Row],[Winning Seed]]</f>
        <v>15</v>
      </c>
      <c r="P261" s="9" t="str">
        <f>IF(Table1[[#This Row],[SeD]]&lt;-2,Table1[[#This Row],[Winning Seed]]&amp; " over " &amp;Table1[[#This Row],[Losing Seed]],"")</f>
        <v/>
      </c>
      <c r="Q261">
        <f>VLOOKUP(Table1[[#This Row],[Losing Seed]],'[1]Seed History'!$N$4:$O$19,2)</f>
        <v>7.1428571428571426E-3</v>
      </c>
      <c r="R261" s="9">
        <f>IF(Table1[[#This Row],[Round]]="PI",0,Table1[[#This Row],[Round]]-1)</f>
        <v>0</v>
      </c>
      <c r="S261">
        <f>Table1[[#This Row],[LAW]]-Table1[[#This Row],[LEW]]</f>
        <v>-7.1428571428571426E-3</v>
      </c>
      <c r="V261">
        <f>COUNTIF([1]PASE!B:B,Table1[[#This Row],[Loser]])</f>
        <v>1</v>
      </c>
    </row>
    <row r="262" spans="1:22" x14ac:dyDescent="0.25">
      <c r="A262" s="7">
        <v>32583</v>
      </c>
      <c r="B262" s="8">
        <v>1989</v>
      </c>
      <c r="C262" s="9">
        <v>1</v>
      </c>
      <c r="D262" t="s">
        <v>100</v>
      </c>
      <c r="E262" s="9">
        <v>5</v>
      </c>
      <c r="F262" t="s">
        <v>164</v>
      </c>
      <c r="G262" t="str">
        <f>VLOOKUP(Table1[[#This Row],[Winner]],[1]Ranking!D:E,2,FALSE)</f>
        <v>ACC</v>
      </c>
      <c r="H262" s="9">
        <v>100</v>
      </c>
      <c r="I262" s="9">
        <v>12</v>
      </c>
      <c r="J262" t="s">
        <v>186</v>
      </c>
      <c r="K262" t="str">
        <f>VLOOKUP(Table1[[#This Row],[Loser]],[1]Ranking!D:E,2,FALSE)</f>
        <v>BE</v>
      </c>
      <c r="L262" s="9">
        <v>97</v>
      </c>
      <c r="N262" s="9">
        <f>Table1[[#This Row],[Winning Score]]-Table1[[#This Row],[Losing Score]]</f>
        <v>3</v>
      </c>
      <c r="O262" s="9">
        <f>Table1[[#This Row],[Losing Seed]]-Table1[[#This Row],[Winning Seed]]</f>
        <v>7</v>
      </c>
      <c r="P262" s="9" t="str">
        <f>IF(Table1[[#This Row],[SeD]]&lt;-2,Table1[[#This Row],[Winning Seed]]&amp; " over " &amp;Table1[[#This Row],[Losing Seed]],"")</f>
        <v/>
      </c>
      <c r="Q262">
        <f>VLOOKUP(Table1[[#This Row],[Losing Seed]],'[1]Seed History'!$N$4:$O$19,2)</f>
        <v>0.51428571428571423</v>
      </c>
      <c r="R262" s="9">
        <f>IF(Table1[[#This Row],[Round]]="PI",0,Table1[[#This Row],[Round]]-1)</f>
        <v>0</v>
      </c>
      <c r="S262">
        <f>Table1[[#This Row],[LAW]]-Table1[[#This Row],[LEW]]</f>
        <v>-0.51428571428571423</v>
      </c>
      <c r="V262">
        <f>COUNTIF([1]PASE!B:B,Table1[[#This Row],[Loser]])</f>
        <v>1</v>
      </c>
    </row>
    <row r="263" spans="1:22" x14ac:dyDescent="0.25">
      <c r="A263" s="7">
        <v>32583</v>
      </c>
      <c r="B263" s="8">
        <v>1989</v>
      </c>
      <c r="C263" s="9">
        <v>1</v>
      </c>
      <c r="D263" t="s">
        <v>107</v>
      </c>
      <c r="E263" s="9">
        <v>1</v>
      </c>
      <c r="F263" t="s">
        <v>146</v>
      </c>
      <c r="G263" t="str">
        <f>VLOOKUP(Table1[[#This Row],[Winner]],[1]Ranking!D:E,2,FALSE)</f>
        <v>P10</v>
      </c>
      <c r="H263" s="9">
        <v>94</v>
      </c>
      <c r="I263" s="9">
        <v>16</v>
      </c>
      <c r="J263" t="s">
        <v>225</v>
      </c>
      <c r="K263" t="str">
        <f>VLOOKUP(Table1[[#This Row],[Loser]],[1]Ranking!D:E,2,FALSE)</f>
        <v>NEC</v>
      </c>
      <c r="L263" s="9">
        <v>60</v>
      </c>
      <c r="N263" s="9">
        <f>Table1[[#This Row],[Winning Score]]-Table1[[#This Row],[Losing Score]]</f>
        <v>34</v>
      </c>
      <c r="O263" s="9">
        <f>Table1[[#This Row],[Losing Seed]]-Table1[[#This Row],[Winning Seed]]</f>
        <v>15</v>
      </c>
      <c r="P263" s="9" t="str">
        <f>IF(Table1[[#This Row],[SeD]]&lt;-2,Table1[[#This Row],[Winning Seed]]&amp; " over " &amp;Table1[[#This Row],[Losing Seed]],"")</f>
        <v/>
      </c>
      <c r="Q263">
        <f>VLOOKUP(Table1[[#This Row],[Losing Seed]],'[1]Seed History'!$N$4:$O$19,2)</f>
        <v>7.1428571428571426E-3</v>
      </c>
      <c r="R263" s="9">
        <f>IF(Table1[[#This Row],[Round]]="PI",0,Table1[[#This Row],[Round]]-1)</f>
        <v>0</v>
      </c>
      <c r="S263">
        <f>Table1[[#This Row],[LAW]]-Table1[[#This Row],[LEW]]</f>
        <v>-7.1428571428571426E-3</v>
      </c>
      <c r="V263">
        <f>COUNTIF([1]PASE!B:B,Table1[[#This Row],[Loser]])</f>
        <v>1</v>
      </c>
    </row>
    <row r="264" spans="1:22" x14ac:dyDescent="0.25">
      <c r="A264" s="7">
        <v>32583</v>
      </c>
      <c r="B264" s="8">
        <v>1989</v>
      </c>
      <c r="C264" s="9">
        <v>1</v>
      </c>
      <c r="D264" t="s">
        <v>107</v>
      </c>
      <c r="E264" s="9">
        <v>4</v>
      </c>
      <c r="F264" t="s">
        <v>110</v>
      </c>
      <c r="G264" t="str">
        <f>VLOOKUP(Table1[[#This Row],[Winner]],[1]Ranking!D:E,2,FALSE)</f>
        <v>MWC</v>
      </c>
      <c r="H264" s="9">
        <v>68</v>
      </c>
      <c r="I264" s="9">
        <v>13</v>
      </c>
      <c r="J264" t="s">
        <v>226</v>
      </c>
      <c r="K264" t="str">
        <f>VLOOKUP(Table1[[#This Row],[Loser]],[1]Ranking!D:E,2,FALSE)</f>
        <v>BW</v>
      </c>
      <c r="L264" s="9">
        <v>56</v>
      </c>
      <c r="N264" s="9">
        <f>Table1[[#This Row],[Winning Score]]-Table1[[#This Row],[Losing Score]]</f>
        <v>12</v>
      </c>
      <c r="O264" s="9">
        <f>Table1[[#This Row],[Losing Seed]]-Table1[[#This Row],[Winning Seed]]</f>
        <v>9</v>
      </c>
      <c r="P264" s="9" t="str">
        <f>IF(Table1[[#This Row],[SeD]]&lt;-2,Table1[[#This Row],[Winning Seed]]&amp; " over " &amp;Table1[[#This Row],[Losing Seed]],"")</f>
        <v/>
      </c>
      <c r="Q264">
        <f>VLOOKUP(Table1[[#This Row],[Losing Seed]],'[1]Seed History'!$N$4:$O$19,2)</f>
        <v>0.25</v>
      </c>
      <c r="R264" s="9">
        <f>IF(Table1[[#This Row],[Round]]="PI",0,Table1[[#This Row],[Round]]-1)</f>
        <v>0</v>
      </c>
      <c r="S264">
        <f>Table1[[#This Row],[LAW]]-Table1[[#This Row],[LEW]]</f>
        <v>-0.25</v>
      </c>
      <c r="V264">
        <f>COUNTIF([1]PASE!B:B,Table1[[#This Row],[Loser]])</f>
        <v>1</v>
      </c>
    </row>
    <row r="265" spans="1:22" x14ac:dyDescent="0.25">
      <c r="A265" s="7">
        <v>32583</v>
      </c>
      <c r="B265" s="8">
        <v>1989</v>
      </c>
      <c r="C265" s="9">
        <v>1</v>
      </c>
      <c r="D265" t="s">
        <v>107</v>
      </c>
      <c r="E265" s="9">
        <v>12</v>
      </c>
      <c r="F265" t="s">
        <v>127</v>
      </c>
      <c r="G265" t="str">
        <f>VLOOKUP(Table1[[#This Row],[Winner]],[1]Ranking!D:E,2,FALSE)</f>
        <v>CUSA</v>
      </c>
      <c r="H265" s="9">
        <v>66</v>
      </c>
      <c r="I265" s="9">
        <v>5</v>
      </c>
      <c r="J265" t="s">
        <v>128</v>
      </c>
      <c r="K265" t="str">
        <f>VLOOKUP(Table1[[#This Row],[Loser]],[1]Ranking!D:E,2,FALSE)</f>
        <v>CUSA</v>
      </c>
      <c r="L265" s="9">
        <v>63</v>
      </c>
      <c r="N265" s="9">
        <f>Table1[[#This Row],[Winning Score]]-Table1[[#This Row],[Losing Score]]</f>
        <v>3</v>
      </c>
      <c r="O265" s="9">
        <f>Table1[[#This Row],[Losing Seed]]-Table1[[#This Row],[Winning Seed]]</f>
        <v>-7</v>
      </c>
      <c r="P265" s="9" t="str">
        <f>IF(Table1[[#This Row],[SeD]]&lt;-2,Table1[[#This Row],[Winning Seed]]&amp; " over " &amp;Table1[[#This Row],[Losing Seed]],"")</f>
        <v>12 over 5</v>
      </c>
      <c r="Q265">
        <f>VLOOKUP(Table1[[#This Row],[Losing Seed]],'[1]Seed History'!$N$4:$O$19,2)</f>
        <v>1.1071428571428572</v>
      </c>
      <c r="R265" s="9">
        <f>IF(Table1[[#This Row],[Round]]="PI",0,Table1[[#This Row],[Round]]-1)</f>
        <v>0</v>
      </c>
      <c r="S265">
        <f>Table1[[#This Row],[LAW]]-Table1[[#This Row],[LEW]]</f>
        <v>-1.1071428571428572</v>
      </c>
      <c r="V265">
        <f>COUNTIF([1]PASE!B:B,Table1[[#This Row],[Loser]])</f>
        <v>1</v>
      </c>
    </row>
    <row r="266" spans="1:22" x14ac:dyDescent="0.25">
      <c r="A266" s="7">
        <v>32583</v>
      </c>
      <c r="B266" s="8">
        <v>1989</v>
      </c>
      <c r="C266" s="9">
        <v>1</v>
      </c>
      <c r="D266" t="s">
        <v>84</v>
      </c>
      <c r="E266" s="9">
        <v>11</v>
      </c>
      <c r="F266" t="s">
        <v>227</v>
      </c>
      <c r="G266" t="str">
        <f>VLOOKUP(Table1[[#This Row],[Winner]],[1]Ranking!D:E,2,FALSE)</f>
        <v>B10</v>
      </c>
      <c r="H266" s="9">
        <v>86</v>
      </c>
      <c r="I266" s="9">
        <v>6</v>
      </c>
      <c r="J266" t="s">
        <v>193</v>
      </c>
      <c r="K266" t="str">
        <f>VLOOKUP(Table1[[#This Row],[Loser]],[1]Ranking!D:E,2,FALSE)</f>
        <v>B12</v>
      </c>
      <c r="L266" s="9">
        <v>75</v>
      </c>
      <c r="N266" s="9">
        <f>Table1[[#This Row],[Winning Score]]-Table1[[#This Row],[Losing Score]]</f>
        <v>11</v>
      </c>
      <c r="O266" s="9">
        <f>Table1[[#This Row],[Losing Seed]]-Table1[[#This Row],[Winning Seed]]</f>
        <v>-5</v>
      </c>
      <c r="P266" s="9" t="str">
        <f>IF(Table1[[#This Row],[SeD]]&lt;-2,Table1[[#This Row],[Winning Seed]]&amp; " over " &amp;Table1[[#This Row],[Losing Seed]],"")</f>
        <v>11 over 6</v>
      </c>
      <c r="Q266">
        <f>VLOOKUP(Table1[[#This Row],[Losing Seed]],'[1]Seed History'!$N$4:$O$19,2)</f>
        <v>1.0785714285714285</v>
      </c>
      <c r="R266" s="9">
        <f>IF(Table1[[#This Row],[Round]]="PI",0,Table1[[#This Row],[Round]]-1)</f>
        <v>0</v>
      </c>
      <c r="S266">
        <f>Table1[[#This Row],[LAW]]-Table1[[#This Row],[LEW]]</f>
        <v>-1.0785714285714285</v>
      </c>
      <c r="V266">
        <f>COUNTIF([1]PASE!B:B,Table1[[#This Row],[Loser]])</f>
        <v>1</v>
      </c>
    </row>
    <row r="267" spans="1:22" x14ac:dyDescent="0.25">
      <c r="A267" s="7">
        <v>32583</v>
      </c>
      <c r="B267" s="8">
        <v>1989</v>
      </c>
      <c r="C267" s="9">
        <v>1</v>
      </c>
      <c r="D267" t="s">
        <v>93</v>
      </c>
      <c r="E267" s="9">
        <v>9</v>
      </c>
      <c r="F267" t="s">
        <v>158</v>
      </c>
      <c r="G267" t="str">
        <f>VLOOKUP(Table1[[#This Row],[Winner]],[1]Ranking!D:E,2,FALSE)</f>
        <v>MAC</v>
      </c>
      <c r="H267" s="9">
        <v>68</v>
      </c>
      <c r="I267" s="9">
        <v>8</v>
      </c>
      <c r="J267" t="s">
        <v>99</v>
      </c>
      <c r="K267" t="str">
        <f>VLOOKUP(Table1[[#This Row],[Loser]],[1]Ranking!D:E,2,FALSE)</f>
        <v>BE</v>
      </c>
      <c r="L267" s="9">
        <v>64</v>
      </c>
      <c r="N267" s="9">
        <f>Table1[[#This Row],[Winning Score]]-Table1[[#This Row],[Losing Score]]</f>
        <v>4</v>
      </c>
      <c r="O267" s="9">
        <f>Table1[[#This Row],[Losing Seed]]-Table1[[#This Row],[Winning Seed]]</f>
        <v>-1</v>
      </c>
      <c r="P267" s="9" t="str">
        <f>IF(Table1[[#This Row],[SeD]]&lt;-2,Table1[[#This Row],[Winning Seed]]&amp; " over " &amp;Table1[[#This Row],[Losing Seed]],"")</f>
        <v/>
      </c>
      <c r="Q267">
        <f>VLOOKUP(Table1[[#This Row],[Losing Seed]],'[1]Seed History'!$N$4:$O$19,2)</f>
        <v>0.7</v>
      </c>
      <c r="R267" s="9">
        <f>IF(Table1[[#This Row],[Round]]="PI",0,Table1[[#This Row],[Round]]-1)</f>
        <v>0</v>
      </c>
      <c r="S267">
        <f>Table1[[#This Row],[LAW]]-Table1[[#This Row],[LEW]]</f>
        <v>-0.7</v>
      </c>
      <c r="V267">
        <f>COUNTIF([1]PASE!B:B,Table1[[#This Row],[Loser]])</f>
        <v>1</v>
      </c>
    </row>
    <row r="268" spans="1:22" x14ac:dyDescent="0.25">
      <c r="A268" s="7">
        <v>32583</v>
      </c>
      <c r="B268" s="8">
        <v>1989</v>
      </c>
      <c r="C268" s="9">
        <v>1</v>
      </c>
      <c r="D268" t="s">
        <v>100</v>
      </c>
      <c r="E268" s="9">
        <v>9</v>
      </c>
      <c r="F268" t="s">
        <v>98</v>
      </c>
      <c r="G268" t="str">
        <f>VLOOKUP(Table1[[#This Row],[Winner]],[1]Ranking!D:E,2,FALSE)</f>
        <v>WAC</v>
      </c>
      <c r="H268" s="9">
        <v>83</v>
      </c>
      <c r="I268" s="9">
        <v>8</v>
      </c>
      <c r="J268" t="s">
        <v>202</v>
      </c>
      <c r="K268" t="str">
        <f>VLOOKUP(Table1[[#This Row],[Loser]],[1]Ranking!D:E,2,FALSE)</f>
        <v>A10</v>
      </c>
      <c r="L268" s="9">
        <v>74</v>
      </c>
      <c r="N268" s="9">
        <f>Table1[[#This Row],[Winning Score]]-Table1[[#This Row],[Losing Score]]</f>
        <v>9</v>
      </c>
      <c r="O268" s="9">
        <f>Table1[[#This Row],[Losing Seed]]-Table1[[#This Row],[Winning Seed]]</f>
        <v>-1</v>
      </c>
      <c r="P268" s="9" t="str">
        <f>IF(Table1[[#This Row],[SeD]]&lt;-2,Table1[[#This Row],[Winning Seed]]&amp; " over " &amp;Table1[[#This Row],[Losing Seed]],"")</f>
        <v/>
      </c>
      <c r="Q268">
        <f>VLOOKUP(Table1[[#This Row],[Losing Seed]],'[1]Seed History'!$N$4:$O$19,2)</f>
        <v>0.7</v>
      </c>
      <c r="R268" s="9">
        <f>IF(Table1[[#This Row],[Round]]="PI",0,Table1[[#This Row],[Round]]-1)</f>
        <v>0</v>
      </c>
      <c r="S268">
        <f>Table1[[#This Row],[LAW]]-Table1[[#This Row],[LEW]]</f>
        <v>-0.7</v>
      </c>
      <c r="V268">
        <f>COUNTIF([1]PASE!B:B,Table1[[#This Row],[Loser]])</f>
        <v>1</v>
      </c>
    </row>
    <row r="269" spans="1:22" x14ac:dyDescent="0.25">
      <c r="A269" s="7">
        <v>32583</v>
      </c>
      <c r="B269" s="8">
        <v>1989</v>
      </c>
      <c r="C269" s="9">
        <v>1</v>
      </c>
      <c r="D269" t="s">
        <v>107</v>
      </c>
      <c r="E269" s="9">
        <v>9</v>
      </c>
      <c r="F269" t="s">
        <v>195</v>
      </c>
      <c r="G269" t="str">
        <f>VLOOKUP(Table1[[#This Row],[Winner]],[1]Ranking!D:E,2,FALSE)</f>
        <v>ACC</v>
      </c>
      <c r="H269" s="9">
        <v>83</v>
      </c>
      <c r="I269" s="9">
        <v>8</v>
      </c>
      <c r="J269" t="s">
        <v>228</v>
      </c>
      <c r="K269" t="str">
        <f>VLOOKUP(Table1[[#This Row],[Loser]],[1]Ranking!D:E,2,FALSE)</f>
        <v>WCC</v>
      </c>
      <c r="L269" s="9">
        <v>70</v>
      </c>
      <c r="N269" s="9">
        <f>Table1[[#This Row],[Winning Score]]-Table1[[#This Row],[Losing Score]]</f>
        <v>13</v>
      </c>
      <c r="O269" s="9">
        <f>Table1[[#This Row],[Losing Seed]]-Table1[[#This Row],[Winning Seed]]</f>
        <v>-1</v>
      </c>
      <c r="P269" s="9" t="str">
        <f>IF(Table1[[#This Row],[SeD]]&lt;-2,Table1[[#This Row],[Winning Seed]]&amp; " over " &amp;Table1[[#This Row],[Losing Seed]],"")</f>
        <v/>
      </c>
      <c r="Q269">
        <f>VLOOKUP(Table1[[#This Row],[Losing Seed]],'[1]Seed History'!$N$4:$O$19,2)</f>
        <v>0.7</v>
      </c>
      <c r="R269" s="9">
        <f>IF(Table1[[#This Row],[Round]]="PI",0,Table1[[#This Row],[Round]]-1)</f>
        <v>0</v>
      </c>
      <c r="S269">
        <f>Table1[[#This Row],[LAW]]-Table1[[#This Row],[LEW]]</f>
        <v>-0.7</v>
      </c>
      <c r="V269">
        <f>COUNTIF([1]PASE!B:B,Table1[[#This Row],[Loser]])</f>
        <v>1</v>
      </c>
    </row>
    <row r="270" spans="1:22" x14ac:dyDescent="0.25">
      <c r="A270" s="7">
        <v>32584</v>
      </c>
      <c r="B270" s="8">
        <v>1989</v>
      </c>
      <c r="C270" s="9">
        <v>1</v>
      </c>
      <c r="D270" t="s">
        <v>84</v>
      </c>
      <c r="E270" s="9">
        <v>1</v>
      </c>
      <c r="F270" t="s">
        <v>85</v>
      </c>
      <c r="G270" t="str">
        <f>VLOOKUP(Table1[[#This Row],[Winner]],[1]Ranking!D:E,2,FALSE)</f>
        <v>BE</v>
      </c>
      <c r="H270" s="9">
        <v>50</v>
      </c>
      <c r="I270" s="9">
        <v>16</v>
      </c>
      <c r="J270" t="s">
        <v>229</v>
      </c>
      <c r="K270" t="str">
        <f>VLOOKUP(Table1[[#This Row],[Loser]],[1]Ranking!D:E,2,FALSE)</f>
        <v>Ivy</v>
      </c>
      <c r="L270" s="9">
        <v>49</v>
      </c>
      <c r="N270" s="9">
        <f>Table1[[#This Row],[Winning Score]]-Table1[[#This Row],[Losing Score]]</f>
        <v>1</v>
      </c>
      <c r="O270" s="9">
        <f>Table1[[#This Row],[Losing Seed]]-Table1[[#This Row],[Winning Seed]]</f>
        <v>15</v>
      </c>
      <c r="P270" s="9" t="str">
        <f>IF(Table1[[#This Row],[SeD]]&lt;-2,Table1[[#This Row],[Winning Seed]]&amp; " over " &amp;Table1[[#This Row],[Losing Seed]],"")</f>
        <v/>
      </c>
      <c r="Q270">
        <f>VLOOKUP(Table1[[#This Row],[Losing Seed]],'[1]Seed History'!$N$4:$O$19,2)</f>
        <v>7.1428571428571426E-3</v>
      </c>
      <c r="R270" s="9">
        <f>IF(Table1[[#This Row],[Round]]="PI",0,Table1[[#This Row],[Round]]-1)</f>
        <v>0</v>
      </c>
      <c r="S270">
        <f>Table1[[#This Row],[LAW]]-Table1[[#This Row],[LEW]]</f>
        <v>-7.1428571428571426E-3</v>
      </c>
      <c r="V270">
        <f>COUNTIF([1]PASE!B:B,Table1[[#This Row],[Loser]])</f>
        <v>1</v>
      </c>
    </row>
    <row r="271" spans="1:22" x14ac:dyDescent="0.25">
      <c r="A271" s="7">
        <v>32584</v>
      </c>
      <c r="B271" s="8">
        <v>1989</v>
      </c>
      <c r="C271" s="9">
        <v>1</v>
      </c>
      <c r="D271" t="s">
        <v>84</v>
      </c>
      <c r="E271" s="9">
        <v>4</v>
      </c>
      <c r="F271" t="s">
        <v>119</v>
      </c>
      <c r="G271" t="str">
        <f>VLOOKUP(Table1[[#This Row],[Winner]],[1]Ranking!D:E,2,FALSE)</f>
        <v>B10</v>
      </c>
      <c r="H271" s="9">
        <v>87</v>
      </c>
      <c r="I271" s="9">
        <v>13</v>
      </c>
      <c r="J271" t="s">
        <v>230</v>
      </c>
      <c r="K271" t="str">
        <f>VLOOKUP(Table1[[#This Row],[Loser]],[1]Ranking!D:E,2,FALSE)</f>
        <v>BE</v>
      </c>
      <c r="L271" s="9">
        <v>73</v>
      </c>
      <c r="N271" s="9">
        <f>Table1[[#This Row],[Winning Score]]-Table1[[#This Row],[Losing Score]]</f>
        <v>14</v>
      </c>
      <c r="O271" s="9">
        <f>Table1[[#This Row],[Losing Seed]]-Table1[[#This Row],[Winning Seed]]</f>
        <v>9</v>
      </c>
      <c r="P271" s="9" t="str">
        <f>IF(Table1[[#This Row],[SeD]]&lt;-2,Table1[[#This Row],[Winning Seed]]&amp; " over " &amp;Table1[[#This Row],[Losing Seed]],"")</f>
        <v/>
      </c>
      <c r="Q271">
        <f>VLOOKUP(Table1[[#This Row],[Losing Seed]],'[1]Seed History'!$N$4:$O$19,2)</f>
        <v>0.25</v>
      </c>
      <c r="R271" s="9">
        <f>IF(Table1[[#This Row],[Round]]="PI",0,Table1[[#This Row],[Round]]-1)</f>
        <v>0</v>
      </c>
      <c r="S271">
        <f>Table1[[#This Row],[LAW]]-Table1[[#This Row],[LEW]]</f>
        <v>-0.25</v>
      </c>
      <c r="V271">
        <f>COUNTIF([1]PASE!B:B,Table1[[#This Row],[Loser]])</f>
        <v>1</v>
      </c>
    </row>
    <row r="272" spans="1:22" x14ac:dyDescent="0.25">
      <c r="A272" s="7">
        <v>32584</v>
      </c>
      <c r="B272" s="8">
        <v>1989</v>
      </c>
      <c r="C272" s="9">
        <v>1</v>
      </c>
      <c r="D272" t="s">
        <v>84</v>
      </c>
      <c r="E272" s="9">
        <v>5</v>
      </c>
      <c r="F272" t="s">
        <v>143</v>
      </c>
      <c r="G272" t="str">
        <f>VLOOKUP(Table1[[#This Row],[Winner]],[1]Ranking!D:E,2,FALSE)</f>
        <v>ACC</v>
      </c>
      <c r="H272" s="9">
        <v>81</v>
      </c>
      <c r="I272" s="9">
        <v>12</v>
      </c>
      <c r="J272" t="s">
        <v>231</v>
      </c>
      <c r="K272" t="str">
        <f>VLOOKUP(Table1[[#This Row],[Loser]],[1]Ranking!D:E,2,FALSE)</f>
        <v>SEC</v>
      </c>
      <c r="L272" s="9">
        <v>66</v>
      </c>
      <c r="N272" s="9">
        <f>Table1[[#This Row],[Winning Score]]-Table1[[#This Row],[Losing Score]]</f>
        <v>15</v>
      </c>
      <c r="O272" s="9">
        <f>Table1[[#This Row],[Losing Seed]]-Table1[[#This Row],[Winning Seed]]</f>
        <v>7</v>
      </c>
      <c r="P272" s="9" t="str">
        <f>IF(Table1[[#This Row],[SeD]]&lt;-2,Table1[[#This Row],[Winning Seed]]&amp; " over " &amp;Table1[[#This Row],[Losing Seed]],"")</f>
        <v/>
      </c>
      <c r="Q272">
        <f>VLOOKUP(Table1[[#This Row],[Losing Seed]],'[1]Seed History'!$N$4:$O$19,2)</f>
        <v>0.51428571428571423</v>
      </c>
      <c r="R272" s="9">
        <f>IF(Table1[[#This Row],[Round]]="PI",0,Table1[[#This Row],[Round]]-1)</f>
        <v>0</v>
      </c>
      <c r="S272">
        <f>Table1[[#This Row],[LAW]]-Table1[[#This Row],[LEW]]</f>
        <v>-0.51428571428571423</v>
      </c>
      <c r="V272">
        <f>COUNTIF([1]PASE!B:B,Table1[[#This Row],[Loser]])</f>
        <v>1</v>
      </c>
    </row>
    <row r="273" spans="1:22" x14ac:dyDescent="0.25">
      <c r="A273" s="7">
        <v>32584</v>
      </c>
      <c r="B273" s="8">
        <v>1989</v>
      </c>
      <c r="C273" s="9">
        <v>1</v>
      </c>
      <c r="D273" t="s">
        <v>93</v>
      </c>
      <c r="E273" s="9">
        <v>2</v>
      </c>
      <c r="F273" t="s">
        <v>126</v>
      </c>
      <c r="G273" t="str">
        <f>VLOOKUP(Table1[[#This Row],[Winner]],[1]Ranking!D:E,2,FALSE)</f>
        <v>BE</v>
      </c>
      <c r="H273" s="9">
        <v>104</v>
      </c>
      <c r="I273" s="9">
        <v>15</v>
      </c>
      <c r="J273" t="s">
        <v>198</v>
      </c>
      <c r="K273" t="str">
        <f>VLOOKUP(Table1[[#This Row],[Loser]],[1]Ranking!D:E,2,FALSE)</f>
        <v>Pat</v>
      </c>
      <c r="L273" s="9">
        <v>81</v>
      </c>
      <c r="N273" s="9">
        <f>Table1[[#This Row],[Winning Score]]-Table1[[#This Row],[Losing Score]]</f>
        <v>23</v>
      </c>
      <c r="O273" s="9">
        <f>Table1[[#This Row],[Losing Seed]]-Table1[[#This Row],[Winning Seed]]</f>
        <v>13</v>
      </c>
      <c r="P273" s="9" t="str">
        <f>IF(Table1[[#This Row],[SeD]]&lt;-2,Table1[[#This Row],[Winning Seed]]&amp; " over " &amp;Table1[[#This Row],[Losing Seed]],"")</f>
        <v/>
      </c>
      <c r="Q273">
        <f>VLOOKUP(Table1[[#This Row],[Losing Seed]],'[1]Seed History'!$N$4:$O$19,2)</f>
        <v>6.4285714285714279E-2</v>
      </c>
      <c r="R273" s="9">
        <f>IF(Table1[[#This Row],[Round]]="PI",0,Table1[[#This Row],[Round]]-1)</f>
        <v>0</v>
      </c>
      <c r="S273">
        <f>Table1[[#This Row],[LAW]]-Table1[[#This Row],[LEW]]</f>
        <v>-6.4285714285714279E-2</v>
      </c>
      <c r="V273">
        <f>COUNTIF([1]PASE!B:B,Table1[[#This Row],[Loser]])</f>
        <v>1</v>
      </c>
    </row>
    <row r="274" spans="1:22" x14ac:dyDescent="0.25">
      <c r="A274" s="7">
        <v>32584</v>
      </c>
      <c r="B274" s="8">
        <v>1989</v>
      </c>
      <c r="C274" s="9">
        <v>1</v>
      </c>
      <c r="D274" t="s">
        <v>93</v>
      </c>
      <c r="E274" s="9">
        <v>3</v>
      </c>
      <c r="F274" t="s">
        <v>162</v>
      </c>
      <c r="G274" t="str">
        <f>VLOOKUP(Table1[[#This Row],[Winner]],[1]Ranking!D:E,2,FALSE)</f>
        <v>B12</v>
      </c>
      <c r="H274" s="9">
        <v>85</v>
      </c>
      <c r="I274" s="9">
        <v>14</v>
      </c>
      <c r="J274" t="s">
        <v>232</v>
      </c>
      <c r="K274" t="str">
        <f>VLOOKUP(Table1[[#This Row],[Loser]],[1]Ranking!D:E,2,FALSE)</f>
        <v>MVC</v>
      </c>
      <c r="L274" s="9">
        <v>69</v>
      </c>
      <c r="N274" s="9">
        <f>Table1[[#This Row],[Winning Score]]-Table1[[#This Row],[Losing Score]]</f>
        <v>16</v>
      </c>
      <c r="O274" s="9">
        <f>Table1[[#This Row],[Losing Seed]]-Table1[[#This Row],[Winning Seed]]</f>
        <v>11</v>
      </c>
      <c r="P274" s="9" t="str">
        <f>IF(Table1[[#This Row],[SeD]]&lt;-2,Table1[[#This Row],[Winning Seed]]&amp; " over " &amp;Table1[[#This Row],[Losing Seed]],"")</f>
        <v/>
      </c>
      <c r="Q274">
        <f>VLOOKUP(Table1[[#This Row],[Losing Seed]],'[1]Seed History'!$N$4:$O$19,2)</f>
        <v>0.16428571428571428</v>
      </c>
      <c r="R274" s="9">
        <f>IF(Table1[[#This Row],[Round]]="PI",0,Table1[[#This Row],[Round]]-1)</f>
        <v>0</v>
      </c>
      <c r="S274">
        <f>Table1[[#This Row],[LAW]]-Table1[[#This Row],[LEW]]</f>
        <v>-0.16428571428571428</v>
      </c>
      <c r="V274">
        <f>COUNTIF([1]PASE!B:B,Table1[[#This Row],[Loser]])</f>
        <v>1</v>
      </c>
    </row>
    <row r="275" spans="1:22" x14ac:dyDescent="0.25">
      <c r="A275" s="7">
        <v>32584</v>
      </c>
      <c r="B275" s="8">
        <v>1989</v>
      </c>
      <c r="C275" s="9">
        <v>1</v>
      </c>
      <c r="D275" t="s">
        <v>100</v>
      </c>
      <c r="E275" s="9">
        <v>2</v>
      </c>
      <c r="F275" t="s">
        <v>101</v>
      </c>
      <c r="G275" t="str">
        <f>VLOOKUP(Table1[[#This Row],[Winner]],[1]Ranking!D:E,2,FALSE)</f>
        <v>ACC</v>
      </c>
      <c r="H275" s="9">
        <v>93</v>
      </c>
      <c r="I275" s="9">
        <v>15</v>
      </c>
      <c r="J275" t="s">
        <v>109</v>
      </c>
      <c r="K275" t="str">
        <f>VLOOKUP(Table1[[#This Row],[Loser]],[1]Ranking!D:E,2,FALSE)</f>
        <v>SWAC</v>
      </c>
      <c r="L275" s="9">
        <v>79</v>
      </c>
      <c r="N275" s="9">
        <f>Table1[[#This Row],[Winning Score]]-Table1[[#This Row],[Losing Score]]</f>
        <v>14</v>
      </c>
      <c r="O275" s="9">
        <f>Table1[[#This Row],[Losing Seed]]-Table1[[#This Row],[Winning Seed]]</f>
        <v>13</v>
      </c>
      <c r="P275" s="9" t="str">
        <f>IF(Table1[[#This Row],[SeD]]&lt;-2,Table1[[#This Row],[Winning Seed]]&amp; " over " &amp;Table1[[#This Row],[Losing Seed]],"")</f>
        <v/>
      </c>
      <c r="Q275">
        <f>VLOOKUP(Table1[[#This Row],[Losing Seed]],'[1]Seed History'!$N$4:$O$19,2)</f>
        <v>6.4285714285714279E-2</v>
      </c>
      <c r="R275" s="9">
        <f>IF(Table1[[#This Row],[Round]]="PI",0,Table1[[#This Row],[Round]]-1)</f>
        <v>0</v>
      </c>
      <c r="S275">
        <f>Table1[[#This Row],[LAW]]-Table1[[#This Row],[LEW]]</f>
        <v>-6.4285714285714279E-2</v>
      </c>
      <c r="V275">
        <f>COUNTIF([1]PASE!B:B,Table1[[#This Row],[Loser]])</f>
        <v>1</v>
      </c>
    </row>
    <row r="276" spans="1:22" x14ac:dyDescent="0.25">
      <c r="A276" s="7">
        <v>32584</v>
      </c>
      <c r="B276" s="8">
        <v>1989</v>
      </c>
      <c r="C276" s="9">
        <v>1</v>
      </c>
      <c r="D276" t="s">
        <v>100</v>
      </c>
      <c r="E276" s="9">
        <v>3</v>
      </c>
      <c r="F276" t="s">
        <v>134</v>
      </c>
      <c r="G276" t="str">
        <f>VLOOKUP(Table1[[#This Row],[Winner]],[1]Ranking!D:E,2,FALSE)</f>
        <v>B10</v>
      </c>
      <c r="H276" s="9">
        <v>92</v>
      </c>
      <c r="I276" s="9">
        <v>14</v>
      </c>
      <c r="J276" t="s">
        <v>176</v>
      </c>
      <c r="K276" t="str">
        <f>VLOOKUP(Table1[[#This Row],[Loser]],[1]Ranking!D:E,2,FALSE)</f>
        <v>A10</v>
      </c>
      <c r="L276" s="9">
        <v>87</v>
      </c>
      <c r="N276" s="9">
        <f>Table1[[#This Row],[Winning Score]]-Table1[[#This Row],[Losing Score]]</f>
        <v>5</v>
      </c>
      <c r="O276" s="9">
        <f>Table1[[#This Row],[Losing Seed]]-Table1[[#This Row],[Winning Seed]]</f>
        <v>11</v>
      </c>
      <c r="P276" s="9" t="str">
        <f>IF(Table1[[#This Row],[SeD]]&lt;-2,Table1[[#This Row],[Winning Seed]]&amp; " over " &amp;Table1[[#This Row],[Losing Seed]],"")</f>
        <v/>
      </c>
      <c r="Q276">
        <f>VLOOKUP(Table1[[#This Row],[Losing Seed]],'[1]Seed History'!$N$4:$O$19,2)</f>
        <v>0.16428571428571428</v>
      </c>
      <c r="R276" s="9">
        <f>IF(Table1[[#This Row],[Round]]="PI",0,Table1[[#This Row],[Round]]-1)</f>
        <v>0</v>
      </c>
      <c r="S276">
        <f>Table1[[#This Row],[LAW]]-Table1[[#This Row],[LEW]]</f>
        <v>-0.16428571428571428</v>
      </c>
      <c r="V276">
        <f>COUNTIF([1]PASE!B:B,Table1[[#This Row],[Loser]])</f>
        <v>1</v>
      </c>
    </row>
    <row r="277" spans="1:22" x14ac:dyDescent="0.25">
      <c r="A277" s="7">
        <v>32584</v>
      </c>
      <c r="B277" s="8">
        <v>1989</v>
      </c>
      <c r="C277" s="9">
        <v>1</v>
      </c>
      <c r="D277" t="s">
        <v>100</v>
      </c>
      <c r="E277" s="9">
        <v>7</v>
      </c>
      <c r="F277" t="s">
        <v>190</v>
      </c>
      <c r="G277" t="str">
        <f>VLOOKUP(Table1[[#This Row],[Winner]],[1]Ranking!D:E,2,FALSE)</f>
        <v>P10</v>
      </c>
      <c r="H277" s="9">
        <v>84</v>
      </c>
      <c r="I277" s="9">
        <v>10</v>
      </c>
      <c r="J277" t="s">
        <v>97</v>
      </c>
      <c r="K277" t="str">
        <f>VLOOKUP(Table1[[#This Row],[Loser]],[1]Ranking!D:E,2,FALSE)</f>
        <v>B12</v>
      </c>
      <c r="L277" s="9">
        <v>74</v>
      </c>
      <c r="N277" s="9">
        <f>Table1[[#This Row],[Winning Score]]-Table1[[#This Row],[Losing Score]]</f>
        <v>10</v>
      </c>
      <c r="O277" s="9">
        <f>Table1[[#This Row],[Losing Seed]]-Table1[[#This Row],[Winning Seed]]</f>
        <v>3</v>
      </c>
      <c r="P277" s="9" t="str">
        <f>IF(Table1[[#This Row],[SeD]]&lt;-2,Table1[[#This Row],[Winning Seed]]&amp; " over " &amp;Table1[[#This Row],[Losing Seed]],"")</f>
        <v/>
      </c>
      <c r="Q277">
        <f>VLOOKUP(Table1[[#This Row],[Losing Seed]],'[1]Seed History'!$N$4:$O$19,2)</f>
        <v>0.62142857142857144</v>
      </c>
      <c r="R277" s="9">
        <f>IF(Table1[[#This Row],[Round]]="PI",0,Table1[[#This Row],[Round]]-1)</f>
        <v>0</v>
      </c>
      <c r="S277">
        <f>Table1[[#This Row],[LAW]]-Table1[[#This Row],[LEW]]</f>
        <v>-0.62142857142857144</v>
      </c>
      <c r="V277">
        <f>COUNTIF([1]PASE!B:B,Table1[[#This Row],[Loser]])</f>
        <v>1</v>
      </c>
    </row>
    <row r="278" spans="1:22" x14ac:dyDescent="0.25">
      <c r="A278" s="7">
        <v>32584</v>
      </c>
      <c r="B278" s="8">
        <v>1989</v>
      </c>
      <c r="C278" s="9">
        <v>1</v>
      </c>
      <c r="D278" t="s">
        <v>107</v>
      </c>
      <c r="E278" s="9">
        <v>2</v>
      </c>
      <c r="F278" t="s">
        <v>168</v>
      </c>
      <c r="G278" t="str">
        <f>VLOOKUP(Table1[[#This Row],[Winner]],[1]Ranking!D:E,2,FALSE)</f>
        <v>B10</v>
      </c>
      <c r="H278" s="9">
        <v>99</v>
      </c>
      <c r="I278" s="9">
        <v>15</v>
      </c>
      <c r="J278" t="s">
        <v>233</v>
      </c>
      <c r="K278" t="str">
        <f>VLOOKUP(Table1[[#This Row],[Loser]],[1]Ranking!D:E,2,FALSE)</f>
        <v>CAA</v>
      </c>
      <c r="L278" s="9">
        <v>85</v>
      </c>
      <c r="N278" s="9">
        <f>Table1[[#This Row],[Winning Score]]-Table1[[#This Row],[Losing Score]]</f>
        <v>14</v>
      </c>
      <c r="O278" s="9">
        <f>Table1[[#This Row],[Losing Seed]]-Table1[[#This Row],[Winning Seed]]</f>
        <v>13</v>
      </c>
      <c r="P278" s="9" t="str">
        <f>IF(Table1[[#This Row],[SeD]]&lt;-2,Table1[[#This Row],[Winning Seed]]&amp; " over " &amp;Table1[[#This Row],[Losing Seed]],"")</f>
        <v/>
      </c>
      <c r="Q278">
        <f>VLOOKUP(Table1[[#This Row],[Losing Seed]],'[1]Seed History'!$N$4:$O$19,2)</f>
        <v>6.4285714285714279E-2</v>
      </c>
      <c r="R278" s="9">
        <f>IF(Table1[[#This Row],[Round]]="PI",0,Table1[[#This Row],[Round]]-1)</f>
        <v>0</v>
      </c>
      <c r="S278">
        <f>Table1[[#This Row],[LAW]]-Table1[[#This Row],[LEW]]</f>
        <v>-6.4285714285714279E-2</v>
      </c>
      <c r="V278">
        <f>COUNTIF([1]PASE!B:B,Table1[[#This Row],[Loser]])</f>
        <v>1</v>
      </c>
    </row>
    <row r="279" spans="1:22" x14ac:dyDescent="0.25">
      <c r="A279" s="7">
        <v>32584</v>
      </c>
      <c r="B279" s="8">
        <v>1989</v>
      </c>
      <c r="C279" s="9">
        <v>1</v>
      </c>
      <c r="D279" t="s">
        <v>107</v>
      </c>
      <c r="E279" s="9">
        <v>3</v>
      </c>
      <c r="F279" t="s">
        <v>218</v>
      </c>
      <c r="G279" t="str">
        <f>VLOOKUP(Table1[[#This Row],[Winner]],[1]Ranking!D:E,2,FALSE)</f>
        <v>BE</v>
      </c>
      <c r="H279" s="9">
        <v>60</v>
      </c>
      <c r="I279" s="9">
        <v>14</v>
      </c>
      <c r="J279" t="s">
        <v>194</v>
      </c>
      <c r="K279" t="str">
        <f>VLOOKUP(Table1[[#This Row],[Loser]],[1]Ranking!D:E,2,FALSE)</f>
        <v>MVC</v>
      </c>
      <c r="L279" s="9">
        <v>51</v>
      </c>
      <c r="N279" s="9">
        <f>Table1[[#This Row],[Winning Score]]-Table1[[#This Row],[Losing Score]]</f>
        <v>9</v>
      </c>
      <c r="O279" s="9">
        <f>Table1[[#This Row],[Losing Seed]]-Table1[[#This Row],[Winning Seed]]</f>
        <v>11</v>
      </c>
      <c r="P279" s="9" t="str">
        <f>IF(Table1[[#This Row],[SeD]]&lt;-2,Table1[[#This Row],[Winning Seed]]&amp; " over " &amp;Table1[[#This Row],[Losing Seed]],"")</f>
        <v/>
      </c>
      <c r="Q279">
        <f>VLOOKUP(Table1[[#This Row],[Losing Seed]],'[1]Seed History'!$N$4:$O$19,2)</f>
        <v>0.16428571428571428</v>
      </c>
      <c r="R279" s="9">
        <f>IF(Table1[[#This Row],[Round]]="PI",0,Table1[[#This Row],[Round]]-1)</f>
        <v>0</v>
      </c>
      <c r="S279">
        <f>Table1[[#This Row],[LAW]]-Table1[[#This Row],[LEW]]</f>
        <v>-0.16428571428571428</v>
      </c>
      <c r="V279">
        <f>COUNTIF([1]PASE!B:B,Table1[[#This Row],[Loser]])</f>
        <v>1</v>
      </c>
    </row>
    <row r="280" spans="1:22" x14ac:dyDescent="0.25">
      <c r="A280" s="7">
        <v>32584</v>
      </c>
      <c r="B280" s="8">
        <v>1989</v>
      </c>
      <c r="C280" s="9">
        <v>1</v>
      </c>
      <c r="D280" t="s">
        <v>107</v>
      </c>
      <c r="E280" s="9">
        <v>7</v>
      </c>
      <c r="F280" t="s">
        <v>151</v>
      </c>
      <c r="G280" t="str">
        <f>VLOOKUP(Table1[[#This Row],[Winner]],[1]Ranking!D:E,2,FALSE)</f>
        <v>WAC</v>
      </c>
      <c r="H280" s="9">
        <v>85</v>
      </c>
      <c r="I280" s="9">
        <v>10</v>
      </c>
      <c r="J280" t="s">
        <v>148</v>
      </c>
      <c r="K280" t="str">
        <f>VLOOKUP(Table1[[#This Row],[Loser]],[1]Ranking!D:E,2,FALSE)</f>
        <v>SEC</v>
      </c>
      <c r="L280" s="9">
        <v>74</v>
      </c>
      <c r="N280" s="9">
        <f>Table1[[#This Row],[Winning Score]]-Table1[[#This Row],[Losing Score]]</f>
        <v>11</v>
      </c>
      <c r="O280" s="9">
        <f>Table1[[#This Row],[Losing Seed]]-Table1[[#This Row],[Winning Seed]]</f>
        <v>3</v>
      </c>
      <c r="P280" s="9" t="str">
        <f>IF(Table1[[#This Row],[SeD]]&lt;-2,Table1[[#This Row],[Winning Seed]]&amp; " over " &amp;Table1[[#This Row],[Losing Seed]],"")</f>
        <v/>
      </c>
      <c r="Q280">
        <f>VLOOKUP(Table1[[#This Row],[Losing Seed]],'[1]Seed History'!$N$4:$O$19,2)</f>
        <v>0.62142857142857144</v>
      </c>
      <c r="R280" s="9">
        <f>IF(Table1[[#This Row],[Round]]="PI",0,Table1[[#This Row],[Round]]-1)</f>
        <v>0</v>
      </c>
      <c r="S280">
        <f>Table1[[#This Row],[LAW]]-Table1[[#This Row],[LEW]]</f>
        <v>-0.62142857142857144</v>
      </c>
      <c r="V280">
        <f>COUNTIF([1]PASE!B:B,Table1[[#This Row],[Loser]])</f>
        <v>1</v>
      </c>
    </row>
    <row r="281" spans="1:22" x14ac:dyDescent="0.25">
      <c r="A281" s="7">
        <v>32584</v>
      </c>
      <c r="B281" s="8">
        <v>1989</v>
      </c>
      <c r="C281" s="9">
        <v>1</v>
      </c>
      <c r="D281" t="s">
        <v>93</v>
      </c>
      <c r="E281" s="9">
        <v>11</v>
      </c>
      <c r="F281" t="s">
        <v>234</v>
      </c>
      <c r="G281" t="str">
        <f>VLOOKUP(Table1[[#This Row],[Winner]],[1]Ranking!D:E,2,FALSE)</f>
        <v>B12</v>
      </c>
      <c r="H281" s="9">
        <v>76</v>
      </c>
      <c r="I281" s="9">
        <v>6</v>
      </c>
      <c r="J281" t="s">
        <v>120</v>
      </c>
      <c r="K281" t="str">
        <f>VLOOKUP(Table1[[#This Row],[Loser]],[1]Ranking!D:E,2,FALSE)</f>
        <v>ACC</v>
      </c>
      <c r="L281" s="9">
        <v>70</v>
      </c>
      <c r="N281" s="9">
        <f>Table1[[#This Row],[Winning Score]]-Table1[[#This Row],[Losing Score]]</f>
        <v>6</v>
      </c>
      <c r="O281" s="9">
        <f>Table1[[#This Row],[Losing Seed]]-Table1[[#This Row],[Winning Seed]]</f>
        <v>-5</v>
      </c>
      <c r="P281" s="9" t="str">
        <f>IF(Table1[[#This Row],[SeD]]&lt;-2,Table1[[#This Row],[Winning Seed]]&amp; " over " &amp;Table1[[#This Row],[Losing Seed]],"")</f>
        <v>11 over 6</v>
      </c>
      <c r="Q281">
        <f>VLOOKUP(Table1[[#This Row],[Losing Seed]],'[1]Seed History'!$N$4:$O$19,2)</f>
        <v>1.0785714285714285</v>
      </c>
      <c r="R281" s="9">
        <f>IF(Table1[[#This Row],[Round]]="PI",0,Table1[[#This Row],[Round]]-1)</f>
        <v>0</v>
      </c>
      <c r="S281">
        <f>Table1[[#This Row],[LAW]]-Table1[[#This Row],[LEW]]</f>
        <v>-1.0785714285714285</v>
      </c>
      <c r="V281">
        <f>COUNTIF([1]PASE!B:B,Table1[[#This Row],[Loser]])</f>
        <v>1</v>
      </c>
    </row>
    <row r="282" spans="1:22" x14ac:dyDescent="0.25">
      <c r="A282" s="7">
        <v>32584</v>
      </c>
      <c r="B282" s="8">
        <v>1989</v>
      </c>
      <c r="C282" s="9">
        <v>1</v>
      </c>
      <c r="D282" t="s">
        <v>100</v>
      </c>
      <c r="E282" s="9">
        <v>11</v>
      </c>
      <c r="F282" t="s">
        <v>235</v>
      </c>
      <c r="G282" t="str">
        <f>VLOOKUP(Table1[[#This Row],[Winner]],[1]Ranking!D:E,2,FALSE)</f>
        <v>SB</v>
      </c>
      <c r="H282" s="9">
        <v>86</v>
      </c>
      <c r="I282" s="9">
        <v>6</v>
      </c>
      <c r="J282" t="s">
        <v>145</v>
      </c>
      <c r="K282" t="str">
        <f>VLOOKUP(Table1[[#This Row],[Loser]],[1]Ranking!D:E,2,FALSE)</f>
        <v>SEC</v>
      </c>
      <c r="L282" s="9">
        <v>84</v>
      </c>
      <c r="N282" s="9">
        <f>Table1[[#This Row],[Winning Score]]-Table1[[#This Row],[Losing Score]]</f>
        <v>2</v>
      </c>
      <c r="O282" s="9">
        <f>Table1[[#This Row],[Losing Seed]]-Table1[[#This Row],[Winning Seed]]</f>
        <v>-5</v>
      </c>
      <c r="P282" s="9" t="str">
        <f>IF(Table1[[#This Row],[SeD]]&lt;-2,Table1[[#This Row],[Winning Seed]]&amp; " over " &amp;Table1[[#This Row],[Losing Seed]],"")</f>
        <v>11 over 6</v>
      </c>
      <c r="Q282">
        <f>VLOOKUP(Table1[[#This Row],[Losing Seed]],'[1]Seed History'!$N$4:$O$19,2)</f>
        <v>1.0785714285714285</v>
      </c>
      <c r="R282" s="9">
        <f>IF(Table1[[#This Row],[Round]]="PI",0,Table1[[#This Row],[Round]]-1)</f>
        <v>0</v>
      </c>
      <c r="S282">
        <f>Table1[[#This Row],[LAW]]-Table1[[#This Row],[LEW]]</f>
        <v>-1.0785714285714285</v>
      </c>
      <c r="V282">
        <f>COUNTIF([1]PASE!B:B,Table1[[#This Row],[Loser]])</f>
        <v>1</v>
      </c>
    </row>
    <row r="283" spans="1:22" x14ac:dyDescent="0.25">
      <c r="A283" s="7">
        <v>32584</v>
      </c>
      <c r="B283" s="8">
        <v>1989</v>
      </c>
      <c r="C283" s="9">
        <v>1</v>
      </c>
      <c r="D283" t="s">
        <v>107</v>
      </c>
      <c r="E283" s="9">
        <v>11</v>
      </c>
      <c r="F283" t="s">
        <v>236</v>
      </c>
      <c r="G283" t="str">
        <f>VLOOKUP(Table1[[#This Row],[Winner]],[1]Ranking!D:E,2,FALSE)</f>
        <v>MVC</v>
      </c>
      <c r="H283" s="9">
        <v>94</v>
      </c>
      <c r="I283" s="9">
        <v>6</v>
      </c>
      <c r="J283" t="s">
        <v>106</v>
      </c>
      <c r="K283" t="str">
        <f>VLOOKUP(Table1[[#This Row],[Loser]],[1]Ranking!D:E,2,FALSE)</f>
        <v>P10</v>
      </c>
      <c r="L283" s="9">
        <v>90</v>
      </c>
      <c r="M283" s="9" t="s">
        <v>138</v>
      </c>
      <c r="N283" s="9">
        <f>Table1[[#This Row],[Winning Score]]-Table1[[#This Row],[Losing Score]]</f>
        <v>4</v>
      </c>
      <c r="O283" s="9">
        <f>Table1[[#This Row],[Losing Seed]]-Table1[[#This Row],[Winning Seed]]</f>
        <v>-5</v>
      </c>
      <c r="P283" s="9" t="str">
        <f>IF(Table1[[#This Row],[SeD]]&lt;-2,Table1[[#This Row],[Winning Seed]]&amp; " over " &amp;Table1[[#This Row],[Losing Seed]],"")</f>
        <v>11 over 6</v>
      </c>
      <c r="Q283">
        <f>VLOOKUP(Table1[[#This Row],[Losing Seed]],'[1]Seed History'!$N$4:$O$19,2)</f>
        <v>1.0785714285714285</v>
      </c>
      <c r="R283" s="9">
        <f>IF(Table1[[#This Row],[Round]]="PI",0,Table1[[#This Row],[Round]]-1)</f>
        <v>0</v>
      </c>
      <c r="S283">
        <f>Table1[[#This Row],[LAW]]-Table1[[#This Row],[LEW]]</f>
        <v>-1.0785714285714285</v>
      </c>
      <c r="V283">
        <f>COUNTIF([1]PASE!B:B,Table1[[#This Row],[Loser]])</f>
        <v>1</v>
      </c>
    </row>
    <row r="284" spans="1:22" x14ac:dyDescent="0.25">
      <c r="A284" s="7">
        <v>32584</v>
      </c>
      <c r="B284" s="8">
        <v>1989</v>
      </c>
      <c r="C284" s="9">
        <v>1</v>
      </c>
      <c r="D284" t="s">
        <v>93</v>
      </c>
      <c r="E284" s="9">
        <v>10</v>
      </c>
      <c r="F284" t="s">
        <v>237</v>
      </c>
      <c r="G284" t="str">
        <f>VLOOKUP(Table1[[#This Row],[Winner]],[1]Ranking!D:E,2,FALSE)</f>
        <v>MWC</v>
      </c>
      <c r="H284" s="9">
        <v>68</v>
      </c>
      <c r="I284" s="9">
        <v>7</v>
      </c>
      <c r="J284" t="s">
        <v>197</v>
      </c>
      <c r="K284" t="str">
        <f>VLOOKUP(Table1[[#This Row],[Loser]],[1]Ranking!D:E,2,FALSE)</f>
        <v>SEC</v>
      </c>
      <c r="L284" s="9">
        <v>46</v>
      </c>
      <c r="N284" s="9">
        <f>Table1[[#This Row],[Winning Score]]-Table1[[#This Row],[Losing Score]]</f>
        <v>22</v>
      </c>
      <c r="O284" s="9">
        <f>Table1[[#This Row],[Losing Seed]]-Table1[[#This Row],[Winning Seed]]</f>
        <v>-3</v>
      </c>
      <c r="P284" s="9" t="str">
        <f>IF(Table1[[#This Row],[SeD]]&lt;-2,Table1[[#This Row],[Winning Seed]]&amp; " over " &amp;Table1[[#This Row],[Losing Seed]],"")</f>
        <v>10 over 7</v>
      </c>
      <c r="Q284">
        <f>VLOOKUP(Table1[[#This Row],[Losing Seed]],'[1]Seed History'!$N$4:$O$19,2)</f>
        <v>0.9</v>
      </c>
      <c r="R284" s="9">
        <f>IF(Table1[[#This Row],[Round]]="PI",0,Table1[[#This Row],[Round]]-1)</f>
        <v>0</v>
      </c>
      <c r="S284">
        <f>Table1[[#This Row],[LAW]]-Table1[[#This Row],[LEW]]</f>
        <v>-0.9</v>
      </c>
      <c r="V284">
        <f>COUNTIF([1]PASE!B:B,Table1[[#This Row],[Loser]])</f>
        <v>1</v>
      </c>
    </row>
    <row r="285" spans="1:22" x14ac:dyDescent="0.25">
      <c r="A285" s="7">
        <v>32584</v>
      </c>
      <c r="B285" s="8">
        <v>1989</v>
      </c>
      <c r="C285" s="9">
        <v>1</v>
      </c>
      <c r="D285" t="s">
        <v>84</v>
      </c>
      <c r="E285" s="9">
        <v>9</v>
      </c>
      <c r="F285" t="s">
        <v>105</v>
      </c>
      <c r="G285" t="str">
        <f>VLOOKUP(Table1[[#This Row],[Winner]],[1]Ranking!D:E,2,FALSE)</f>
        <v>BE</v>
      </c>
      <c r="H285" s="9">
        <v>81</v>
      </c>
      <c r="I285" s="9">
        <v>8</v>
      </c>
      <c r="J285" t="s">
        <v>212</v>
      </c>
      <c r="K285" t="str">
        <f>VLOOKUP(Table1[[#This Row],[Loser]],[1]Ranking!D:E,2,FALSE)</f>
        <v>SEC</v>
      </c>
      <c r="L285" s="9">
        <v>65</v>
      </c>
      <c r="N285" s="9">
        <f>Table1[[#This Row],[Winning Score]]-Table1[[#This Row],[Losing Score]]</f>
        <v>16</v>
      </c>
      <c r="O285" s="9">
        <f>Table1[[#This Row],[Losing Seed]]-Table1[[#This Row],[Winning Seed]]</f>
        <v>-1</v>
      </c>
      <c r="P285" s="9" t="str">
        <f>IF(Table1[[#This Row],[SeD]]&lt;-2,Table1[[#This Row],[Winning Seed]]&amp; " over " &amp;Table1[[#This Row],[Losing Seed]],"")</f>
        <v/>
      </c>
      <c r="Q285">
        <f>VLOOKUP(Table1[[#This Row],[Losing Seed]],'[1]Seed History'!$N$4:$O$19,2)</f>
        <v>0.7</v>
      </c>
      <c r="R285" s="9">
        <f>IF(Table1[[#This Row],[Round]]="PI",0,Table1[[#This Row],[Round]]-1)</f>
        <v>0</v>
      </c>
      <c r="S285">
        <f>Table1[[#This Row],[LAW]]-Table1[[#This Row],[LEW]]</f>
        <v>-0.7</v>
      </c>
      <c r="V285">
        <f>COUNTIF([1]PASE!B:B,Table1[[#This Row],[Loser]])</f>
        <v>1</v>
      </c>
    </row>
    <row r="286" spans="1:22" x14ac:dyDescent="0.25">
      <c r="A286" s="7">
        <v>32585</v>
      </c>
      <c r="B286" s="8">
        <v>1989</v>
      </c>
      <c r="C286" s="9">
        <v>2</v>
      </c>
      <c r="D286" t="s">
        <v>84</v>
      </c>
      <c r="E286" s="9">
        <v>2</v>
      </c>
      <c r="F286" t="s">
        <v>130</v>
      </c>
      <c r="G286" t="str">
        <f>VLOOKUP(Table1[[#This Row],[Winner]],[1]Ranking!D:E,2,FALSE)</f>
        <v>ACC</v>
      </c>
      <c r="H286" s="9">
        <v>70</v>
      </c>
      <c r="I286" s="9">
        <v>7</v>
      </c>
      <c r="J286" t="s">
        <v>156</v>
      </c>
      <c r="K286" t="str">
        <f>VLOOKUP(Table1[[#This Row],[Loser]],[1]Ranking!D:E,2,FALSE)</f>
        <v>BE</v>
      </c>
      <c r="L286" s="9">
        <v>63</v>
      </c>
      <c r="N286" s="9">
        <f>Table1[[#This Row],[Winning Score]]-Table1[[#This Row],[Losing Score]]</f>
        <v>7</v>
      </c>
      <c r="O286" s="9">
        <f>Table1[[#This Row],[Losing Seed]]-Table1[[#This Row],[Winning Seed]]</f>
        <v>5</v>
      </c>
      <c r="P286" s="9" t="str">
        <f>IF(Table1[[#This Row],[SeD]]&lt;-2,Table1[[#This Row],[Winning Seed]]&amp; " over " &amp;Table1[[#This Row],[Losing Seed]],"")</f>
        <v/>
      </c>
      <c r="Q286">
        <f>VLOOKUP(Table1[[#This Row],[Losing Seed]],'[1]Seed History'!$N$4:$O$19,2)</f>
        <v>0.9</v>
      </c>
      <c r="R286" s="9">
        <f>IF(Table1[[#This Row],[Round]]="PI",0,Table1[[#This Row],[Round]]-1)</f>
        <v>1</v>
      </c>
      <c r="S286">
        <f>Table1[[#This Row],[LAW]]-Table1[[#This Row],[LEW]]</f>
        <v>9.9999999999999978E-2</v>
      </c>
      <c r="V286">
        <f>COUNTIF([1]PASE!B:B,Table1[[#This Row],[Loser]])</f>
        <v>1</v>
      </c>
    </row>
    <row r="287" spans="1:22" x14ac:dyDescent="0.25">
      <c r="A287" s="7">
        <v>32585</v>
      </c>
      <c r="B287" s="8">
        <v>1989</v>
      </c>
      <c r="C287" s="9">
        <v>2</v>
      </c>
      <c r="D287" t="s">
        <v>84</v>
      </c>
      <c r="E287" s="9">
        <v>11</v>
      </c>
      <c r="F287" t="s">
        <v>227</v>
      </c>
      <c r="G287" t="str">
        <f>VLOOKUP(Table1[[#This Row],[Winner]],[1]Ranking!D:E,2,FALSE)</f>
        <v>B10</v>
      </c>
      <c r="H287" s="9">
        <v>80</v>
      </c>
      <c r="I287" s="9">
        <v>14</v>
      </c>
      <c r="J287" t="s">
        <v>219</v>
      </c>
      <c r="K287" t="str">
        <f>VLOOKUP(Table1[[#This Row],[Loser]],[1]Ranking!D:E,2,FALSE)</f>
        <v>MAAC</v>
      </c>
      <c r="L287" s="9">
        <v>67</v>
      </c>
      <c r="N287" s="9">
        <f>Table1[[#This Row],[Winning Score]]-Table1[[#This Row],[Losing Score]]</f>
        <v>13</v>
      </c>
      <c r="O287" s="9">
        <f>Table1[[#This Row],[Losing Seed]]-Table1[[#This Row],[Winning Seed]]</f>
        <v>3</v>
      </c>
      <c r="P287" s="9" t="str">
        <f>IF(Table1[[#This Row],[SeD]]&lt;-2,Table1[[#This Row],[Winning Seed]]&amp; " over " &amp;Table1[[#This Row],[Losing Seed]],"")</f>
        <v/>
      </c>
      <c r="Q287">
        <f>VLOOKUP(Table1[[#This Row],[Losing Seed]],'[1]Seed History'!$N$4:$O$19,2)</f>
        <v>0.16428571428571428</v>
      </c>
      <c r="R287" s="9">
        <f>IF(Table1[[#This Row],[Round]]="PI",0,Table1[[#This Row],[Round]]-1)</f>
        <v>1</v>
      </c>
      <c r="S287">
        <f>Table1[[#This Row],[LAW]]-Table1[[#This Row],[LEW]]</f>
        <v>0.83571428571428574</v>
      </c>
      <c r="V287">
        <f>COUNTIF([1]PASE!B:B,Table1[[#This Row],[Loser]])</f>
        <v>1</v>
      </c>
    </row>
    <row r="288" spans="1:22" x14ac:dyDescent="0.25">
      <c r="A288" s="7">
        <v>32585</v>
      </c>
      <c r="B288" s="8">
        <v>1989</v>
      </c>
      <c r="C288" s="9">
        <v>2</v>
      </c>
      <c r="D288" t="s">
        <v>93</v>
      </c>
      <c r="E288" s="9">
        <v>1</v>
      </c>
      <c r="F288" t="s">
        <v>122</v>
      </c>
      <c r="G288" t="str">
        <f>VLOOKUP(Table1[[#This Row],[Winner]],[1]Ranking!D:E,2,FALSE)</f>
        <v>B10</v>
      </c>
      <c r="H288" s="9">
        <v>72</v>
      </c>
      <c r="I288" s="9">
        <v>9</v>
      </c>
      <c r="J288" t="s">
        <v>158</v>
      </c>
      <c r="K288" t="str">
        <f>VLOOKUP(Table1[[#This Row],[Loser]],[1]Ranking!D:E,2,FALSE)</f>
        <v>MAC</v>
      </c>
      <c r="L288" s="9">
        <v>60</v>
      </c>
      <c r="N288" s="9">
        <f>Table1[[#This Row],[Winning Score]]-Table1[[#This Row],[Losing Score]]</f>
        <v>12</v>
      </c>
      <c r="O288" s="9">
        <f>Table1[[#This Row],[Losing Seed]]-Table1[[#This Row],[Winning Seed]]</f>
        <v>8</v>
      </c>
      <c r="P288" s="9" t="str">
        <f>IF(Table1[[#This Row],[SeD]]&lt;-2,Table1[[#This Row],[Winning Seed]]&amp; " over " &amp;Table1[[#This Row],[Losing Seed]],"")</f>
        <v/>
      </c>
      <c r="Q288">
        <f>VLOOKUP(Table1[[#This Row],[Losing Seed]],'[1]Seed History'!$N$4:$O$19,2)</f>
        <v>0.6</v>
      </c>
      <c r="R288" s="9">
        <f>IF(Table1[[#This Row],[Round]]="PI",0,Table1[[#This Row],[Round]]-1)</f>
        <v>1</v>
      </c>
      <c r="S288">
        <f>Table1[[#This Row],[LAW]]-Table1[[#This Row],[LEW]]</f>
        <v>0.4</v>
      </c>
      <c r="V288">
        <f>COUNTIF([1]PASE!B:B,Table1[[#This Row],[Loser]])</f>
        <v>1</v>
      </c>
    </row>
    <row r="289" spans="1:22" x14ac:dyDescent="0.25">
      <c r="A289" s="7">
        <v>32585</v>
      </c>
      <c r="B289" s="8">
        <v>1989</v>
      </c>
      <c r="C289" s="9">
        <v>2</v>
      </c>
      <c r="D289" t="s">
        <v>93</v>
      </c>
      <c r="E289" s="9">
        <v>4</v>
      </c>
      <c r="F289" t="s">
        <v>159</v>
      </c>
      <c r="G289" t="str">
        <f>VLOOKUP(Table1[[#This Row],[Winner]],[1]Ranking!D:E,2,FALSE)</f>
        <v>CUSA</v>
      </c>
      <c r="H289" s="9">
        <v>93</v>
      </c>
      <c r="I289" s="9">
        <v>5</v>
      </c>
      <c r="J289" t="s">
        <v>118</v>
      </c>
      <c r="K289" t="str">
        <f>VLOOKUP(Table1[[#This Row],[Loser]],[1]Ranking!D:E,2,FALSE)</f>
        <v>SEC</v>
      </c>
      <c r="L289" s="9">
        <v>84</v>
      </c>
      <c r="N289" s="9">
        <f>Table1[[#This Row],[Winning Score]]-Table1[[#This Row],[Losing Score]]</f>
        <v>9</v>
      </c>
      <c r="O289" s="9">
        <f>Table1[[#This Row],[Losing Seed]]-Table1[[#This Row],[Winning Seed]]</f>
        <v>1</v>
      </c>
      <c r="P289" s="9" t="str">
        <f>IF(Table1[[#This Row],[SeD]]&lt;-2,Table1[[#This Row],[Winning Seed]]&amp; " over " &amp;Table1[[#This Row],[Losing Seed]],"")</f>
        <v/>
      </c>
      <c r="Q289">
        <f>VLOOKUP(Table1[[#This Row],[Losing Seed]],'[1]Seed History'!$N$4:$O$19,2)</f>
        <v>1.1071428571428572</v>
      </c>
      <c r="R289" s="9">
        <f>IF(Table1[[#This Row],[Round]]="PI",0,Table1[[#This Row],[Round]]-1)</f>
        <v>1</v>
      </c>
      <c r="S289">
        <f>Table1[[#This Row],[LAW]]-Table1[[#This Row],[LEW]]</f>
        <v>-0.10714285714285721</v>
      </c>
      <c r="V289">
        <f>COUNTIF([1]PASE!B:B,Table1[[#This Row],[Loser]])</f>
        <v>1</v>
      </c>
    </row>
    <row r="290" spans="1:22" x14ac:dyDescent="0.25">
      <c r="A290" s="7">
        <v>32585</v>
      </c>
      <c r="B290" s="8">
        <v>1989</v>
      </c>
      <c r="C290" s="9">
        <v>2</v>
      </c>
      <c r="D290" t="s">
        <v>100</v>
      </c>
      <c r="E290" s="9">
        <v>1</v>
      </c>
      <c r="F290" t="s">
        <v>94</v>
      </c>
      <c r="G290" t="str">
        <f>VLOOKUP(Table1[[#This Row],[Winner]],[1]Ranking!D:E,2,FALSE)</f>
        <v>B12</v>
      </c>
      <c r="H290" s="9">
        <v>124</v>
      </c>
      <c r="I290" s="9">
        <v>9</v>
      </c>
      <c r="J290" t="s">
        <v>98</v>
      </c>
      <c r="K290" t="str">
        <f>VLOOKUP(Table1[[#This Row],[Loser]],[1]Ranking!D:E,2,FALSE)</f>
        <v>WAC</v>
      </c>
      <c r="L290" s="9">
        <v>81</v>
      </c>
      <c r="N290" s="9">
        <f>Table1[[#This Row],[Winning Score]]-Table1[[#This Row],[Losing Score]]</f>
        <v>43</v>
      </c>
      <c r="O290" s="9">
        <f>Table1[[#This Row],[Losing Seed]]-Table1[[#This Row],[Winning Seed]]</f>
        <v>8</v>
      </c>
      <c r="P290" s="9" t="str">
        <f>IF(Table1[[#This Row],[SeD]]&lt;-2,Table1[[#This Row],[Winning Seed]]&amp; " over " &amp;Table1[[#This Row],[Losing Seed]],"")</f>
        <v/>
      </c>
      <c r="Q290">
        <f>VLOOKUP(Table1[[#This Row],[Losing Seed]],'[1]Seed History'!$N$4:$O$19,2)</f>
        <v>0.6</v>
      </c>
      <c r="R290" s="9">
        <f>IF(Table1[[#This Row],[Round]]="PI",0,Table1[[#This Row],[Round]]-1)</f>
        <v>1</v>
      </c>
      <c r="S290">
        <f>Table1[[#This Row],[LAW]]-Table1[[#This Row],[LEW]]</f>
        <v>0.4</v>
      </c>
      <c r="V290">
        <f>COUNTIF([1]PASE!B:B,Table1[[#This Row],[Loser]])</f>
        <v>1</v>
      </c>
    </row>
    <row r="291" spans="1:22" x14ac:dyDescent="0.25">
      <c r="A291" s="7">
        <v>32585</v>
      </c>
      <c r="B291" s="8">
        <v>1989</v>
      </c>
      <c r="C291" s="9">
        <v>2</v>
      </c>
      <c r="D291" t="s">
        <v>100</v>
      </c>
      <c r="E291" s="9">
        <v>5</v>
      </c>
      <c r="F291" t="s">
        <v>164</v>
      </c>
      <c r="G291" t="str">
        <f>VLOOKUP(Table1[[#This Row],[Winner]],[1]Ranking!D:E,2,FALSE)</f>
        <v>ACC</v>
      </c>
      <c r="H291" s="9">
        <v>104</v>
      </c>
      <c r="I291" s="9">
        <v>13</v>
      </c>
      <c r="J291" t="s">
        <v>102</v>
      </c>
      <c r="K291" t="str">
        <f>VLOOKUP(Table1[[#This Row],[Loser]],[1]Ranking!D:E,2,FALSE)</f>
        <v>SB</v>
      </c>
      <c r="L291" s="9">
        <v>88</v>
      </c>
      <c r="N291" s="9">
        <f>Table1[[#This Row],[Winning Score]]-Table1[[#This Row],[Losing Score]]</f>
        <v>16</v>
      </c>
      <c r="O291" s="9">
        <f>Table1[[#This Row],[Losing Seed]]-Table1[[#This Row],[Winning Seed]]</f>
        <v>8</v>
      </c>
      <c r="P291" s="9" t="str">
        <f>IF(Table1[[#This Row],[SeD]]&lt;-2,Table1[[#This Row],[Winning Seed]]&amp; " over " &amp;Table1[[#This Row],[Losing Seed]],"")</f>
        <v/>
      </c>
      <c r="Q291">
        <f>VLOOKUP(Table1[[#This Row],[Losing Seed]],'[1]Seed History'!$N$4:$O$19,2)</f>
        <v>0.25</v>
      </c>
      <c r="R291" s="9">
        <f>IF(Table1[[#This Row],[Round]]="PI",0,Table1[[#This Row],[Round]]-1)</f>
        <v>1</v>
      </c>
      <c r="S291">
        <f>Table1[[#This Row],[LAW]]-Table1[[#This Row],[LEW]]</f>
        <v>0.75</v>
      </c>
      <c r="V291">
        <f>COUNTIF([1]PASE!B:B,Table1[[#This Row],[Loser]])</f>
        <v>1</v>
      </c>
    </row>
    <row r="292" spans="1:22" x14ac:dyDescent="0.25">
      <c r="A292" s="7">
        <v>32585</v>
      </c>
      <c r="B292" s="8">
        <v>1989</v>
      </c>
      <c r="C292" s="9">
        <v>2</v>
      </c>
      <c r="D292" t="s">
        <v>107</v>
      </c>
      <c r="E292" s="9">
        <v>1</v>
      </c>
      <c r="F292" t="s">
        <v>146</v>
      </c>
      <c r="G292" t="str">
        <f>VLOOKUP(Table1[[#This Row],[Winner]],[1]Ranking!D:E,2,FALSE)</f>
        <v>P10</v>
      </c>
      <c r="H292" s="9">
        <v>94</v>
      </c>
      <c r="I292" s="9">
        <v>9</v>
      </c>
      <c r="J292" t="s">
        <v>195</v>
      </c>
      <c r="K292" t="str">
        <f>VLOOKUP(Table1[[#This Row],[Loser]],[1]Ranking!D:E,2,FALSE)</f>
        <v>ACC</v>
      </c>
      <c r="L292" s="9">
        <v>68</v>
      </c>
      <c r="N292" s="9">
        <f>Table1[[#This Row],[Winning Score]]-Table1[[#This Row],[Losing Score]]</f>
        <v>26</v>
      </c>
      <c r="O292" s="9">
        <f>Table1[[#This Row],[Losing Seed]]-Table1[[#This Row],[Winning Seed]]</f>
        <v>8</v>
      </c>
      <c r="P292" s="9" t="str">
        <f>IF(Table1[[#This Row],[SeD]]&lt;-2,Table1[[#This Row],[Winning Seed]]&amp; " over " &amp;Table1[[#This Row],[Losing Seed]],"")</f>
        <v/>
      </c>
      <c r="Q292">
        <f>VLOOKUP(Table1[[#This Row],[Losing Seed]],'[1]Seed History'!$N$4:$O$19,2)</f>
        <v>0.6</v>
      </c>
      <c r="R292" s="9">
        <f>IF(Table1[[#This Row],[Round]]="PI",0,Table1[[#This Row],[Round]]-1)</f>
        <v>1</v>
      </c>
      <c r="S292">
        <f>Table1[[#This Row],[LAW]]-Table1[[#This Row],[LEW]]</f>
        <v>0.4</v>
      </c>
      <c r="V292">
        <f>COUNTIF([1]PASE!B:B,Table1[[#This Row],[Loser]])</f>
        <v>1</v>
      </c>
    </row>
    <row r="293" spans="1:22" x14ac:dyDescent="0.25">
      <c r="A293" s="7">
        <v>32585</v>
      </c>
      <c r="B293" s="8">
        <v>1989</v>
      </c>
      <c r="C293" s="9">
        <v>2</v>
      </c>
      <c r="D293" t="s">
        <v>107</v>
      </c>
      <c r="E293" s="9">
        <v>4</v>
      </c>
      <c r="F293" t="s">
        <v>110</v>
      </c>
      <c r="G293" t="str">
        <f>VLOOKUP(Table1[[#This Row],[Winner]],[1]Ranking!D:E,2,FALSE)</f>
        <v>MWC</v>
      </c>
      <c r="H293" s="9">
        <v>85</v>
      </c>
      <c r="I293" s="9">
        <v>12</v>
      </c>
      <c r="J293" t="s">
        <v>127</v>
      </c>
      <c r="K293" t="str">
        <f>VLOOKUP(Table1[[#This Row],[Loser]],[1]Ranking!D:E,2,FALSE)</f>
        <v>CUSA</v>
      </c>
      <c r="L293" s="9">
        <v>70</v>
      </c>
      <c r="N293" s="9">
        <f>Table1[[#This Row],[Winning Score]]-Table1[[#This Row],[Losing Score]]</f>
        <v>15</v>
      </c>
      <c r="O293" s="9">
        <f>Table1[[#This Row],[Losing Seed]]-Table1[[#This Row],[Winning Seed]]</f>
        <v>8</v>
      </c>
      <c r="P293" s="9" t="str">
        <f>IF(Table1[[#This Row],[SeD]]&lt;-2,Table1[[#This Row],[Winning Seed]]&amp; " over " &amp;Table1[[#This Row],[Losing Seed]],"")</f>
        <v/>
      </c>
      <c r="Q293">
        <f>VLOOKUP(Table1[[#This Row],[Losing Seed]],'[1]Seed History'!$N$4:$O$19,2)</f>
        <v>0.51428571428571423</v>
      </c>
      <c r="R293" s="9">
        <f>IF(Table1[[#This Row],[Round]]="PI",0,Table1[[#This Row],[Round]]-1)</f>
        <v>1</v>
      </c>
      <c r="S293">
        <f>Table1[[#This Row],[LAW]]-Table1[[#This Row],[LEW]]</f>
        <v>0.48571428571428577</v>
      </c>
      <c r="V293">
        <f>COUNTIF([1]PASE!B:B,Table1[[#This Row],[Loser]])</f>
        <v>1</v>
      </c>
    </row>
    <row r="294" spans="1:22" x14ac:dyDescent="0.25">
      <c r="A294" s="7">
        <v>32586</v>
      </c>
      <c r="B294" s="8">
        <v>1989</v>
      </c>
      <c r="C294" s="9">
        <v>2</v>
      </c>
      <c r="D294" t="s">
        <v>84</v>
      </c>
      <c r="E294" s="9">
        <v>1</v>
      </c>
      <c r="F294" t="s">
        <v>85</v>
      </c>
      <c r="G294" t="str">
        <f>VLOOKUP(Table1[[#This Row],[Winner]],[1]Ranking!D:E,2,FALSE)</f>
        <v>BE</v>
      </c>
      <c r="H294" s="9">
        <v>81</v>
      </c>
      <c r="I294" s="9">
        <v>9</v>
      </c>
      <c r="J294" t="s">
        <v>105</v>
      </c>
      <c r="K294" t="str">
        <f>VLOOKUP(Table1[[#This Row],[Loser]],[1]Ranking!D:E,2,FALSE)</f>
        <v>BE</v>
      </c>
      <c r="L294" s="9">
        <v>74</v>
      </c>
      <c r="N294" s="9">
        <f>Table1[[#This Row],[Winning Score]]-Table1[[#This Row],[Losing Score]]</f>
        <v>7</v>
      </c>
      <c r="O294" s="9">
        <f>Table1[[#This Row],[Losing Seed]]-Table1[[#This Row],[Winning Seed]]</f>
        <v>8</v>
      </c>
      <c r="P294" s="9" t="str">
        <f>IF(Table1[[#This Row],[SeD]]&lt;-2,Table1[[#This Row],[Winning Seed]]&amp; " over " &amp;Table1[[#This Row],[Losing Seed]],"")</f>
        <v/>
      </c>
      <c r="Q294">
        <f>VLOOKUP(Table1[[#This Row],[Losing Seed]],'[1]Seed History'!$N$4:$O$19,2)</f>
        <v>0.6</v>
      </c>
      <c r="R294" s="9">
        <f>IF(Table1[[#This Row],[Round]]="PI",0,Table1[[#This Row],[Round]]-1)</f>
        <v>1</v>
      </c>
      <c r="S294">
        <f>Table1[[#This Row],[LAW]]-Table1[[#This Row],[LEW]]</f>
        <v>0.4</v>
      </c>
      <c r="V294">
        <f>COUNTIF([1]PASE!B:B,Table1[[#This Row],[Loser]])</f>
        <v>1</v>
      </c>
    </row>
    <row r="295" spans="1:22" x14ac:dyDescent="0.25">
      <c r="A295" s="7">
        <v>32586</v>
      </c>
      <c r="B295" s="8">
        <v>1989</v>
      </c>
      <c r="C295" s="9">
        <v>2</v>
      </c>
      <c r="D295" t="s">
        <v>93</v>
      </c>
      <c r="E295" s="9">
        <v>2</v>
      </c>
      <c r="F295" t="s">
        <v>126</v>
      </c>
      <c r="G295" t="str">
        <f>VLOOKUP(Table1[[#This Row],[Winner]],[1]Ranking!D:E,2,FALSE)</f>
        <v>BE</v>
      </c>
      <c r="H295" s="9">
        <v>65</v>
      </c>
      <c r="I295" s="9">
        <v>10</v>
      </c>
      <c r="J295" t="s">
        <v>237</v>
      </c>
      <c r="K295" t="str">
        <f>VLOOKUP(Table1[[#This Row],[Loser]],[1]Ranking!D:E,2,FALSE)</f>
        <v>MWC</v>
      </c>
      <c r="L295" s="9">
        <v>50</v>
      </c>
      <c r="N295" s="9">
        <f>Table1[[#This Row],[Winning Score]]-Table1[[#This Row],[Losing Score]]</f>
        <v>15</v>
      </c>
      <c r="O295" s="9">
        <f>Table1[[#This Row],[Losing Seed]]-Table1[[#This Row],[Winning Seed]]</f>
        <v>8</v>
      </c>
      <c r="P295" s="9" t="str">
        <f>IF(Table1[[#This Row],[SeD]]&lt;-2,Table1[[#This Row],[Winning Seed]]&amp; " over " &amp;Table1[[#This Row],[Losing Seed]],"")</f>
        <v/>
      </c>
      <c r="Q295">
        <f>VLOOKUP(Table1[[#This Row],[Losing Seed]],'[1]Seed History'!$N$4:$O$19,2)</f>
        <v>0.62142857142857144</v>
      </c>
      <c r="R295" s="9">
        <f>IF(Table1[[#This Row],[Round]]="PI",0,Table1[[#This Row],[Round]]-1)</f>
        <v>1</v>
      </c>
      <c r="S295">
        <f>Table1[[#This Row],[LAW]]-Table1[[#This Row],[LEW]]</f>
        <v>0.37857142857142856</v>
      </c>
      <c r="V295">
        <f>COUNTIF([1]PASE!B:B,Table1[[#This Row],[Loser]])</f>
        <v>1</v>
      </c>
    </row>
    <row r="296" spans="1:22" x14ac:dyDescent="0.25">
      <c r="A296" s="7">
        <v>32586</v>
      </c>
      <c r="B296" s="8">
        <v>1989</v>
      </c>
      <c r="C296" s="9">
        <v>2</v>
      </c>
      <c r="D296" t="s">
        <v>93</v>
      </c>
      <c r="E296" s="9">
        <v>3</v>
      </c>
      <c r="F296" t="s">
        <v>162</v>
      </c>
      <c r="G296" t="str">
        <f>VLOOKUP(Table1[[#This Row],[Winner]],[1]Ranking!D:E,2,FALSE)</f>
        <v>B12</v>
      </c>
      <c r="H296" s="9">
        <v>108</v>
      </c>
      <c r="I296" s="9">
        <v>11</v>
      </c>
      <c r="J296" t="s">
        <v>234</v>
      </c>
      <c r="K296" t="str">
        <f>VLOOKUP(Table1[[#This Row],[Loser]],[1]Ranking!D:E,2,FALSE)</f>
        <v>B12</v>
      </c>
      <c r="L296" s="9">
        <v>89</v>
      </c>
      <c r="N296" s="9">
        <f>Table1[[#This Row],[Winning Score]]-Table1[[#This Row],[Losing Score]]</f>
        <v>19</v>
      </c>
      <c r="O296" s="9">
        <f>Table1[[#This Row],[Losing Seed]]-Table1[[#This Row],[Winning Seed]]</f>
        <v>8</v>
      </c>
      <c r="P296" s="9" t="str">
        <f>IF(Table1[[#This Row],[SeD]]&lt;-2,Table1[[#This Row],[Winning Seed]]&amp; " over " &amp;Table1[[#This Row],[Losing Seed]],"")</f>
        <v/>
      </c>
      <c r="Q296">
        <f>VLOOKUP(Table1[[#This Row],[Losing Seed]],'[1]Seed History'!$N$4:$O$19,2)</f>
        <v>0.61428571428571432</v>
      </c>
      <c r="R296" s="9">
        <f>IF(Table1[[#This Row],[Round]]="PI",0,Table1[[#This Row],[Round]]-1)</f>
        <v>1</v>
      </c>
      <c r="S296">
        <f>Table1[[#This Row],[LAW]]-Table1[[#This Row],[LEW]]</f>
        <v>0.38571428571428568</v>
      </c>
      <c r="V296">
        <f>COUNTIF([1]PASE!B:B,Table1[[#This Row],[Loser]])</f>
        <v>1</v>
      </c>
    </row>
    <row r="297" spans="1:22" x14ac:dyDescent="0.25">
      <c r="A297" s="7">
        <v>32586</v>
      </c>
      <c r="B297" s="8">
        <v>1989</v>
      </c>
      <c r="C297" s="9">
        <v>2</v>
      </c>
      <c r="D297" t="s">
        <v>100</v>
      </c>
      <c r="E297" s="9">
        <v>2</v>
      </c>
      <c r="F297" t="s">
        <v>101</v>
      </c>
      <c r="G297" t="str">
        <f>VLOOKUP(Table1[[#This Row],[Winner]],[1]Ranking!D:E,2,FALSE)</f>
        <v>ACC</v>
      </c>
      <c r="H297" s="9">
        <v>88</v>
      </c>
      <c r="I297" s="9">
        <v>7</v>
      </c>
      <c r="J297" t="s">
        <v>190</v>
      </c>
      <c r="K297" t="str">
        <f>VLOOKUP(Table1[[#This Row],[Loser]],[1]Ranking!D:E,2,FALSE)</f>
        <v>P10</v>
      </c>
      <c r="L297" s="9">
        <v>81</v>
      </c>
      <c r="N297" s="9">
        <f>Table1[[#This Row],[Winning Score]]-Table1[[#This Row],[Losing Score]]</f>
        <v>7</v>
      </c>
      <c r="O297" s="9">
        <f>Table1[[#This Row],[Losing Seed]]-Table1[[#This Row],[Winning Seed]]</f>
        <v>5</v>
      </c>
      <c r="P297" s="9" t="str">
        <f>IF(Table1[[#This Row],[SeD]]&lt;-2,Table1[[#This Row],[Winning Seed]]&amp; " over " &amp;Table1[[#This Row],[Losing Seed]],"")</f>
        <v/>
      </c>
      <c r="Q297">
        <f>VLOOKUP(Table1[[#This Row],[Losing Seed]],'[1]Seed History'!$N$4:$O$19,2)</f>
        <v>0.9</v>
      </c>
      <c r="R297" s="9">
        <f>IF(Table1[[#This Row],[Round]]="PI",0,Table1[[#This Row],[Round]]-1)</f>
        <v>1</v>
      </c>
      <c r="S297">
        <f>Table1[[#This Row],[LAW]]-Table1[[#This Row],[LEW]]</f>
        <v>9.9999999999999978E-2</v>
      </c>
      <c r="V297">
        <f>COUNTIF([1]PASE!B:B,Table1[[#This Row],[Loser]])</f>
        <v>1</v>
      </c>
    </row>
    <row r="298" spans="1:22" x14ac:dyDescent="0.25">
      <c r="A298" s="7">
        <v>32586</v>
      </c>
      <c r="B298" s="8">
        <v>1989</v>
      </c>
      <c r="C298" s="9">
        <v>2</v>
      </c>
      <c r="D298" t="s">
        <v>100</v>
      </c>
      <c r="E298" s="9">
        <v>3</v>
      </c>
      <c r="F298" t="s">
        <v>134</v>
      </c>
      <c r="G298" t="str">
        <f>VLOOKUP(Table1[[#This Row],[Winner]],[1]Ranking!D:E,2,FALSE)</f>
        <v>B10</v>
      </c>
      <c r="H298" s="9">
        <v>91</v>
      </c>
      <c r="I298" s="9">
        <v>11</v>
      </c>
      <c r="J298" t="s">
        <v>235</v>
      </c>
      <c r="K298" t="str">
        <f>VLOOKUP(Table1[[#This Row],[Loser]],[1]Ranking!D:E,2,FALSE)</f>
        <v>SB</v>
      </c>
      <c r="L298" s="9">
        <v>82</v>
      </c>
      <c r="N298" s="9">
        <f>Table1[[#This Row],[Winning Score]]-Table1[[#This Row],[Losing Score]]</f>
        <v>9</v>
      </c>
      <c r="O298" s="9">
        <f>Table1[[#This Row],[Losing Seed]]-Table1[[#This Row],[Winning Seed]]</f>
        <v>8</v>
      </c>
      <c r="P298" s="9" t="str">
        <f>IF(Table1[[#This Row],[SeD]]&lt;-2,Table1[[#This Row],[Winning Seed]]&amp; " over " &amp;Table1[[#This Row],[Losing Seed]],"")</f>
        <v/>
      </c>
      <c r="Q298">
        <f>VLOOKUP(Table1[[#This Row],[Losing Seed]],'[1]Seed History'!$N$4:$O$19,2)</f>
        <v>0.61428571428571432</v>
      </c>
      <c r="R298" s="9">
        <f>IF(Table1[[#This Row],[Round]]="PI",0,Table1[[#This Row],[Round]]-1)</f>
        <v>1</v>
      </c>
      <c r="S298">
        <f>Table1[[#This Row],[LAW]]-Table1[[#This Row],[LEW]]</f>
        <v>0.38571428571428568</v>
      </c>
      <c r="V298">
        <f>COUNTIF([1]PASE!B:B,Table1[[#This Row],[Loser]])</f>
        <v>1</v>
      </c>
    </row>
    <row r="299" spans="1:22" x14ac:dyDescent="0.25">
      <c r="A299" s="7">
        <v>32586</v>
      </c>
      <c r="B299" s="8">
        <v>1989</v>
      </c>
      <c r="C299" s="9">
        <v>2</v>
      </c>
      <c r="D299" t="s">
        <v>107</v>
      </c>
      <c r="E299" s="9">
        <v>2</v>
      </c>
      <c r="F299" t="s">
        <v>168</v>
      </c>
      <c r="G299" t="str">
        <f>VLOOKUP(Table1[[#This Row],[Winner]],[1]Ranking!D:E,2,FALSE)</f>
        <v>B10</v>
      </c>
      <c r="H299" s="9">
        <v>92</v>
      </c>
      <c r="I299" s="9">
        <v>7</v>
      </c>
      <c r="J299" t="s">
        <v>151</v>
      </c>
      <c r="K299" t="str">
        <f>VLOOKUP(Table1[[#This Row],[Loser]],[1]Ranking!D:E,2,FALSE)</f>
        <v>WAC</v>
      </c>
      <c r="L299" s="9">
        <v>69</v>
      </c>
      <c r="N299" s="9">
        <f>Table1[[#This Row],[Winning Score]]-Table1[[#This Row],[Losing Score]]</f>
        <v>23</v>
      </c>
      <c r="O299" s="9">
        <f>Table1[[#This Row],[Losing Seed]]-Table1[[#This Row],[Winning Seed]]</f>
        <v>5</v>
      </c>
      <c r="P299" s="9" t="str">
        <f>IF(Table1[[#This Row],[SeD]]&lt;-2,Table1[[#This Row],[Winning Seed]]&amp; " over " &amp;Table1[[#This Row],[Losing Seed]],"")</f>
        <v/>
      </c>
      <c r="Q299">
        <f>VLOOKUP(Table1[[#This Row],[Losing Seed]],'[1]Seed History'!$N$4:$O$19,2)</f>
        <v>0.9</v>
      </c>
      <c r="R299" s="9">
        <f>IF(Table1[[#This Row],[Round]]="PI",0,Table1[[#This Row],[Round]]-1)</f>
        <v>1</v>
      </c>
      <c r="S299">
        <f>Table1[[#This Row],[LAW]]-Table1[[#This Row],[LEW]]</f>
        <v>9.9999999999999978E-2</v>
      </c>
      <c r="V299">
        <f>COUNTIF([1]PASE!B:B,Table1[[#This Row],[Loser]])</f>
        <v>1</v>
      </c>
    </row>
    <row r="300" spans="1:22" x14ac:dyDescent="0.25">
      <c r="A300" s="7">
        <v>32586</v>
      </c>
      <c r="B300" s="8">
        <v>1989</v>
      </c>
      <c r="C300" s="9">
        <v>2</v>
      </c>
      <c r="D300" t="s">
        <v>107</v>
      </c>
      <c r="E300" s="9">
        <v>3</v>
      </c>
      <c r="F300" t="s">
        <v>218</v>
      </c>
      <c r="G300" t="str">
        <f>VLOOKUP(Table1[[#This Row],[Winner]],[1]Ranking!D:E,2,FALSE)</f>
        <v>BE</v>
      </c>
      <c r="H300" s="9">
        <v>87</v>
      </c>
      <c r="I300" s="9">
        <v>11</v>
      </c>
      <c r="J300" t="s">
        <v>236</v>
      </c>
      <c r="K300" t="str">
        <f>VLOOKUP(Table1[[#This Row],[Loser]],[1]Ranking!D:E,2,FALSE)</f>
        <v>MVC</v>
      </c>
      <c r="L300" s="9">
        <v>73</v>
      </c>
      <c r="N300" s="9">
        <f>Table1[[#This Row],[Winning Score]]-Table1[[#This Row],[Losing Score]]</f>
        <v>14</v>
      </c>
      <c r="O300" s="9">
        <f>Table1[[#This Row],[Losing Seed]]-Table1[[#This Row],[Winning Seed]]</f>
        <v>8</v>
      </c>
      <c r="P300" s="9" t="str">
        <f>IF(Table1[[#This Row],[SeD]]&lt;-2,Table1[[#This Row],[Winning Seed]]&amp; " over " &amp;Table1[[#This Row],[Losing Seed]],"")</f>
        <v/>
      </c>
      <c r="Q300">
        <f>VLOOKUP(Table1[[#This Row],[Losing Seed]],'[1]Seed History'!$N$4:$O$19,2)</f>
        <v>0.61428571428571432</v>
      </c>
      <c r="R300" s="9">
        <f>IF(Table1[[#This Row],[Round]]="PI",0,Table1[[#This Row],[Round]]-1)</f>
        <v>1</v>
      </c>
      <c r="S300">
        <f>Table1[[#This Row],[LAW]]-Table1[[#This Row],[LEW]]</f>
        <v>0.38571428571428568</v>
      </c>
      <c r="V300">
        <f>COUNTIF([1]PASE!B:B,Table1[[#This Row],[Loser]])</f>
        <v>1</v>
      </c>
    </row>
    <row r="301" spans="1:22" x14ac:dyDescent="0.25">
      <c r="A301" s="7">
        <v>32586</v>
      </c>
      <c r="B301" s="8">
        <v>1989</v>
      </c>
      <c r="C301" s="9">
        <v>2</v>
      </c>
      <c r="D301" t="s">
        <v>84</v>
      </c>
      <c r="E301" s="9">
        <v>5</v>
      </c>
      <c r="F301" t="s">
        <v>143</v>
      </c>
      <c r="G301" t="str">
        <f>VLOOKUP(Table1[[#This Row],[Winner]],[1]Ranking!D:E,2,FALSE)</f>
        <v>ACC</v>
      </c>
      <c r="H301" s="9">
        <v>102</v>
      </c>
      <c r="I301" s="9">
        <v>4</v>
      </c>
      <c r="J301" t="s">
        <v>119</v>
      </c>
      <c r="K301" t="str">
        <f>VLOOKUP(Table1[[#This Row],[Loser]],[1]Ranking!D:E,2,FALSE)</f>
        <v>B10</v>
      </c>
      <c r="L301" s="9">
        <v>96</v>
      </c>
      <c r="M301" s="9" t="s">
        <v>165</v>
      </c>
      <c r="N301" s="9">
        <f>Table1[[#This Row],[Winning Score]]-Table1[[#This Row],[Losing Score]]</f>
        <v>6</v>
      </c>
      <c r="O301" s="9">
        <f>Table1[[#This Row],[Losing Seed]]-Table1[[#This Row],[Winning Seed]]</f>
        <v>-1</v>
      </c>
      <c r="P301" s="9" t="str">
        <f>IF(Table1[[#This Row],[SeD]]&lt;-2,Table1[[#This Row],[Winning Seed]]&amp; " over " &amp;Table1[[#This Row],[Losing Seed]],"")</f>
        <v/>
      </c>
      <c r="Q301">
        <f>VLOOKUP(Table1[[#This Row],[Losing Seed]],'[1]Seed History'!$N$4:$O$19,2)</f>
        <v>1.5357142857142858</v>
      </c>
      <c r="R301" s="9">
        <f>IF(Table1[[#This Row],[Round]]="PI",0,Table1[[#This Row],[Round]]-1)</f>
        <v>1</v>
      </c>
      <c r="S301">
        <f>Table1[[#This Row],[LAW]]-Table1[[#This Row],[LEW]]</f>
        <v>-0.53571428571428581</v>
      </c>
      <c r="V301">
        <f>COUNTIF([1]PASE!B:B,Table1[[#This Row],[Loser]])</f>
        <v>1</v>
      </c>
    </row>
    <row r="302" spans="1:22" x14ac:dyDescent="0.25">
      <c r="A302" s="7">
        <v>32590</v>
      </c>
      <c r="B302" s="8">
        <v>1989</v>
      </c>
      <c r="C302" s="9">
        <v>3</v>
      </c>
      <c r="D302" t="s">
        <v>100</v>
      </c>
      <c r="E302" s="9">
        <v>5</v>
      </c>
      <c r="F302" t="s">
        <v>164</v>
      </c>
      <c r="G302" t="str">
        <f>VLOOKUP(Table1[[#This Row],[Winner]],[1]Ranking!D:E,2,FALSE)</f>
        <v>ACC</v>
      </c>
      <c r="H302" s="9">
        <v>86</v>
      </c>
      <c r="I302" s="9">
        <v>1</v>
      </c>
      <c r="J302" t="s">
        <v>94</v>
      </c>
      <c r="K302" t="str">
        <f>VLOOKUP(Table1[[#This Row],[Loser]],[1]Ranking!D:E,2,FALSE)</f>
        <v>B12</v>
      </c>
      <c r="L302" s="9">
        <v>80</v>
      </c>
      <c r="N302" s="9">
        <f>Table1[[#This Row],[Winning Score]]-Table1[[#This Row],[Losing Score]]</f>
        <v>6</v>
      </c>
      <c r="O302" s="9">
        <f>Table1[[#This Row],[Losing Seed]]-Table1[[#This Row],[Winning Seed]]</f>
        <v>-4</v>
      </c>
      <c r="P302" s="9" t="str">
        <f>IF(Table1[[#This Row],[SeD]]&lt;-2,Table1[[#This Row],[Winning Seed]]&amp; " over " &amp;Table1[[#This Row],[Losing Seed]],"")</f>
        <v>5 over 1</v>
      </c>
      <c r="Q302">
        <f>VLOOKUP(Table1[[#This Row],[Losing Seed]],'[1]Seed History'!$N$4:$O$19,2)</f>
        <v>3.3571428571428572</v>
      </c>
      <c r="R302" s="9">
        <f>IF(Table1[[#This Row],[Round]]="PI",0,Table1[[#This Row],[Round]]-1)</f>
        <v>2</v>
      </c>
      <c r="S302">
        <f>Table1[[#This Row],[LAW]]-Table1[[#This Row],[LEW]]</f>
        <v>-1.3571428571428572</v>
      </c>
      <c r="V302">
        <f>COUNTIF([1]PASE!B:B,Table1[[#This Row],[Loser]])</f>
        <v>1</v>
      </c>
    </row>
    <row r="303" spans="1:22" x14ac:dyDescent="0.25">
      <c r="A303" s="7">
        <v>32590</v>
      </c>
      <c r="B303" s="8">
        <v>1989</v>
      </c>
      <c r="C303" s="9">
        <v>3</v>
      </c>
      <c r="D303" t="s">
        <v>107</v>
      </c>
      <c r="E303" s="9">
        <v>4</v>
      </c>
      <c r="F303" t="s">
        <v>110</v>
      </c>
      <c r="G303" t="str">
        <f>VLOOKUP(Table1[[#This Row],[Winner]],[1]Ranking!D:E,2,FALSE)</f>
        <v>MWC</v>
      </c>
      <c r="H303" s="9">
        <v>68</v>
      </c>
      <c r="I303" s="9">
        <v>1</v>
      </c>
      <c r="J303" t="s">
        <v>146</v>
      </c>
      <c r="K303" t="str">
        <f>VLOOKUP(Table1[[#This Row],[Loser]],[1]Ranking!D:E,2,FALSE)</f>
        <v>P10</v>
      </c>
      <c r="L303" s="9">
        <v>67</v>
      </c>
      <c r="N303" s="9">
        <f>Table1[[#This Row],[Winning Score]]-Table1[[#This Row],[Losing Score]]</f>
        <v>1</v>
      </c>
      <c r="O303" s="9">
        <f>Table1[[#This Row],[Losing Seed]]-Table1[[#This Row],[Winning Seed]]</f>
        <v>-3</v>
      </c>
      <c r="P303" s="9" t="str">
        <f>IF(Table1[[#This Row],[SeD]]&lt;-2,Table1[[#This Row],[Winning Seed]]&amp; " over " &amp;Table1[[#This Row],[Losing Seed]],"")</f>
        <v>4 over 1</v>
      </c>
      <c r="Q303">
        <f>VLOOKUP(Table1[[#This Row],[Losing Seed]],'[1]Seed History'!$N$4:$O$19,2)</f>
        <v>3.3571428571428572</v>
      </c>
      <c r="R303" s="9">
        <f>IF(Table1[[#This Row],[Round]]="PI",0,Table1[[#This Row],[Round]]-1)</f>
        <v>2</v>
      </c>
      <c r="S303">
        <f>Table1[[#This Row],[LAW]]-Table1[[#This Row],[LEW]]</f>
        <v>-1.3571428571428572</v>
      </c>
      <c r="V303">
        <f>COUNTIF([1]PASE!B:B,Table1[[#This Row],[Loser]])</f>
        <v>1</v>
      </c>
    </row>
    <row r="304" spans="1:22" x14ac:dyDescent="0.25">
      <c r="A304" s="7">
        <v>32590</v>
      </c>
      <c r="B304" s="8">
        <v>1989</v>
      </c>
      <c r="C304" s="9">
        <v>3</v>
      </c>
      <c r="D304" t="s">
        <v>100</v>
      </c>
      <c r="E304" s="9">
        <v>3</v>
      </c>
      <c r="F304" t="s">
        <v>134</v>
      </c>
      <c r="G304" t="str">
        <f>VLOOKUP(Table1[[#This Row],[Winner]],[1]Ranking!D:E,2,FALSE)</f>
        <v>B10</v>
      </c>
      <c r="H304" s="9">
        <v>92</v>
      </c>
      <c r="I304" s="9">
        <v>2</v>
      </c>
      <c r="J304" t="s">
        <v>101</v>
      </c>
      <c r="K304" t="str">
        <f>VLOOKUP(Table1[[#This Row],[Loser]],[1]Ranking!D:E,2,FALSE)</f>
        <v>ACC</v>
      </c>
      <c r="L304" s="9">
        <v>87</v>
      </c>
      <c r="N304" s="9">
        <f>Table1[[#This Row],[Winning Score]]-Table1[[#This Row],[Losing Score]]</f>
        <v>5</v>
      </c>
      <c r="O304" s="9">
        <f>Table1[[#This Row],[Losing Seed]]-Table1[[#This Row],[Winning Seed]]</f>
        <v>-1</v>
      </c>
      <c r="P304" s="9" t="str">
        <f>IF(Table1[[#This Row],[SeD]]&lt;-2,Table1[[#This Row],[Winning Seed]]&amp; " over " &amp;Table1[[#This Row],[Losing Seed]],"")</f>
        <v/>
      </c>
      <c r="Q304">
        <f>VLOOKUP(Table1[[#This Row],[Losing Seed]],'[1]Seed History'!$N$4:$O$19,2)</f>
        <v>2.3714285714285714</v>
      </c>
      <c r="R304" s="9">
        <f>IF(Table1[[#This Row],[Round]]="PI",0,Table1[[#This Row],[Round]]-1)</f>
        <v>2</v>
      </c>
      <c r="S304">
        <f>Table1[[#This Row],[LAW]]-Table1[[#This Row],[LEW]]</f>
        <v>-0.37142857142857144</v>
      </c>
      <c r="V304">
        <f>COUNTIF([1]PASE!B:B,Table1[[#This Row],[Loser]])</f>
        <v>1</v>
      </c>
    </row>
    <row r="305" spans="1:22" x14ac:dyDescent="0.25">
      <c r="A305" s="7">
        <v>32590</v>
      </c>
      <c r="B305" s="8">
        <v>1989</v>
      </c>
      <c r="C305" s="9">
        <v>3</v>
      </c>
      <c r="D305" t="s">
        <v>107</v>
      </c>
      <c r="E305" s="9">
        <v>3</v>
      </c>
      <c r="F305" t="s">
        <v>218</v>
      </c>
      <c r="G305" t="str">
        <f>VLOOKUP(Table1[[#This Row],[Winner]],[1]Ranking!D:E,2,FALSE)</f>
        <v>BE</v>
      </c>
      <c r="H305" s="9">
        <v>78</v>
      </c>
      <c r="I305" s="9">
        <v>2</v>
      </c>
      <c r="J305" t="s">
        <v>168</v>
      </c>
      <c r="K305" t="str">
        <f>VLOOKUP(Table1[[#This Row],[Loser]],[1]Ranking!D:E,2,FALSE)</f>
        <v>B10</v>
      </c>
      <c r="L305" s="9">
        <v>65</v>
      </c>
      <c r="N305" s="9">
        <f>Table1[[#This Row],[Winning Score]]-Table1[[#This Row],[Losing Score]]</f>
        <v>13</v>
      </c>
      <c r="O305" s="9">
        <f>Table1[[#This Row],[Losing Seed]]-Table1[[#This Row],[Winning Seed]]</f>
        <v>-1</v>
      </c>
      <c r="P305" s="9" t="str">
        <f>IF(Table1[[#This Row],[SeD]]&lt;-2,Table1[[#This Row],[Winning Seed]]&amp; " over " &amp;Table1[[#This Row],[Losing Seed]],"")</f>
        <v/>
      </c>
      <c r="Q305">
        <f>VLOOKUP(Table1[[#This Row],[Losing Seed]],'[1]Seed History'!$N$4:$O$19,2)</f>
        <v>2.3714285714285714</v>
      </c>
      <c r="R305" s="9">
        <f>IF(Table1[[#This Row],[Round]]="PI",0,Table1[[#This Row],[Round]]-1)</f>
        <v>2</v>
      </c>
      <c r="S305">
        <f>Table1[[#This Row],[LAW]]-Table1[[#This Row],[LEW]]</f>
        <v>-0.37142857142857144</v>
      </c>
      <c r="V305">
        <f>COUNTIF([1]PASE!B:B,Table1[[#This Row],[Loser]])</f>
        <v>1</v>
      </c>
    </row>
    <row r="306" spans="1:22" x14ac:dyDescent="0.25">
      <c r="A306" s="7">
        <v>32591</v>
      </c>
      <c r="B306" s="8">
        <v>1989</v>
      </c>
      <c r="C306" s="9">
        <v>3</v>
      </c>
      <c r="D306" t="s">
        <v>84</v>
      </c>
      <c r="E306" s="9">
        <v>1</v>
      </c>
      <c r="F306" t="s">
        <v>85</v>
      </c>
      <c r="G306" t="str">
        <f>VLOOKUP(Table1[[#This Row],[Winner]],[1]Ranking!D:E,2,FALSE)</f>
        <v>BE</v>
      </c>
      <c r="H306" s="9">
        <v>69</v>
      </c>
      <c r="I306" s="9">
        <v>5</v>
      </c>
      <c r="J306" t="s">
        <v>143</v>
      </c>
      <c r="K306" t="str">
        <f>VLOOKUP(Table1[[#This Row],[Loser]],[1]Ranking!D:E,2,FALSE)</f>
        <v>ACC</v>
      </c>
      <c r="L306" s="9">
        <v>61</v>
      </c>
      <c r="N306" s="9">
        <f>Table1[[#This Row],[Winning Score]]-Table1[[#This Row],[Losing Score]]</f>
        <v>8</v>
      </c>
      <c r="O306" s="9">
        <f>Table1[[#This Row],[Losing Seed]]-Table1[[#This Row],[Winning Seed]]</f>
        <v>4</v>
      </c>
      <c r="P306" s="9" t="str">
        <f>IF(Table1[[#This Row],[SeD]]&lt;-2,Table1[[#This Row],[Winning Seed]]&amp; " over " &amp;Table1[[#This Row],[Losing Seed]],"")</f>
        <v/>
      </c>
      <c r="Q306">
        <f>VLOOKUP(Table1[[#This Row],[Losing Seed]],'[1]Seed History'!$N$4:$O$19,2)</f>
        <v>1.1071428571428572</v>
      </c>
      <c r="R306" s="9">
        <f>IF(Table1[[#This Row],[Round]]="PI",0,Table1[[#This Row],[Round]]-1)</f>
        <v>2</v>
      </c>
      <c r="S306">
        <f>Table1[[#This Row],[LAW]]-Table1[[#This Row],[LEW]]</f>
        <v>0.89285714285714279</v>
      </c>
      <c r="V306">
        <f>COUNTIF([1]PASE!B:B,Table1[[#This Row],[Loser]])</f>
        <v>1</v>
      </c>
    </row>
    <row r="307" spans="1:22" x14ac:dyDescent="0.25">
      <c r="A307" s="7">
        <v>32591</v>
      </c>
      <c r="B307" s="8">
        <v>1989</v>
      </c>
      <c r="C307" s="9">
        <v>3</v>
      </c>
      <c r="D307" t="s">
        <v>84</v>
      </c>
      <c r="E307" s="9">
        <v>2</v>
      </c>
      <c r="F307" t="s">
        <v>130</v>
      </c>
      <c r="G307" t="str">
        <f>VLOOKUP(Table1[[#This Row],[Winner]],[1]Ranking!D:E,2,FALSE)</f>
        <v>ACC</v>
      </c>
      <c r="H307" s="9">
        <v>87</v>
      </c>
      <c r="I307" s="9">
        <v>11</v>
      </c>
      <c r="J307" t="s">
        <v>227</v>
      </c>
      <c r="K307" t="str">
        <f>VLOOKUP(Table1[[#This Row],[Loser]],[1]Ranking!D:E,2,FALSE)</f>
        <v>B10</v>
      </c>
      <c r="L307" s="9">
        <v>70</v>
      </c>
      <c r="N307" s="9">
        <f>Table1[[#This Row],[Winning Score]]-Table1[[#This Row],[Losing Score]]</f>
        <v>17</v>
      </c>
      <c r="O307" s="9">
        <f>Table1[[#This Row],[Losing Seed]]-Table1[[#This Row],[Winning Seed]]</f>
        <v>9</v>
      </c>
      <c r="P307" s="9" t="str">
        <f>IF(Table1[[#This Row],[SeD]]&lt;-2,Table1[[#This Row],[Winning Seed]]&amp; " over " &amp;Table1[[#This Row],[Losing Seed]],"")</f>
        <v/>
      </c>
      <c r="Q307">
        <f>VLOOKUP(Table1[[#This Row],[Losing Seed]],'[1]Seed History'!$N$4:$O$19,2)</f>
        <v>0.61428571428571432</v>
      </c>
      <c r="R307" s="9">
        <f>IF(Table1[[#This Row],[Round]]="PI",0,Table1[[#This Row],[Round]]-1)</f>
        <v>2</v>
      </c>
      <c r="S307">
        <f>Table1[[#This Row],[LAW]]-Table1[[#This Row],[LEW]]</f>
        <v>1.3857142857142857</v>
      </c>
      <c r="V307">
        <f>COUNTIF([1]PASE!B:B,Table1[[#This Row],[Loser]])</f>
        <v>1</v>
      </c>
    </row>
    <row r="308" spans="1:22" x14ac:dyDescent="0.25">
      <c r="A308" s="7">
        <v>32591</v>
      </c>
      <c r="B308" s="8">
        <v>1989</v>
      </c>
      <c r="C308" s="9">
        <v>3</v>
      </c>
      <c r="D308" t="s">
        <v>93</v>
      </c>
      <c r="E308" s="9">
        <v>1</v>
      </c>
      <c r="F308" t="s">
        <v>122</v>
      </c>
      <c r="G308" t="str">
        <f>VLOOKUP(Table1[[#This Row],[Winner]],[1]Ranking!D:E,2,FALSE)</f>
        <v>B10</v>
      </c>
      <c r="H308" s="9">
        <v>83</v>
      </c>
      <c r="I308" s="9">
        <v>4</v>
      </c>
      <c r="J308" t="s">
        <v>159</v>
      </c>
      <c r="K308" t="str">
        <f>VLOOKUP(Table1[[#This Row],[Loser]],[1]Ranking!D:E,2,FALSE)</f>
        <v>CUSA</v>
      </c>
      <c r="L308" s="9">
        <v>69</v>
      </c>
      <c r="N308" s="9">
        <f>Table1[[#This Row],[Winning Score]]-Table1[[#This Row],[Losing Score]]</f>
        <v>14</v>
      </c>
      <c r="O308" s="9">
        <f>Table1[[#This Row],[Losing Seed]]-Table1[[#This Row],[Winning Seed]]</f>
        <v>3</v>
      </c>
      <c r="P308" s="9" t="str">
        <f>IF(Table1[[#This Row],[SeD]]&lt;-2,Table1[[#This Row],[Winning Seed]]&amp; " over " &amp;Table1[[#This Row],[Losing Seed]],"")</f>
        <v/>
      </c>
      <c r="Q308">
        <f>VLOOKUP(Table1[[#This Row],[Losing Seed]],'[1]Seed History'!$N$4:$O$19,2)</f>
        <v>1.5357142857142858</v>
      </c>
      <c r="R308" s="9">
        <f>IF(Table1[[#This Row],[Round]]="PI",0,Table1[[#This Row],[Round]]-1)</f>
        <v>2</v>
      </c>
      <c r="S308">
        <f>Table1[[#This Row],[LAW]]-Table1[[#This Row],[LEW]]</f>
        <v>0.46428571428571419</v>
      </c>
      <c r="V308">
        <f>COUNTIF([1]PASE!B:B,Table1[[#This Row],[Loser]])</f>
        <v>1</v>
      </c>
    </row>
    <row r="309" spans="1:22" x14ac:dyDescent="0.25">
      <c r="A309" s="7">
        <v>32591</v>
      </c>
      <c r="B309" s="8">
        <v>1989</v>
      </c>
      <c r="C309" s="9">
        <v>3</v>
      </c>
      <c r="D309" t="s">
        <v>93</v>
      </c>
      <c r="E309" s="9">
        <v>2</v>
      </c>
      <c r="F309" t="s">
        <v>126</v>
      </c>
      <c r="G309" t="str">
        <f>VLOOKUP(Table1[[#This Row],[Winner]],[1]Ranking!D:E,2,FALSE)</f>
        <v>BE</v>
      </c>
      <c r="H309" s="9">
        <v>83</v>
      </c>
      <c r="I309" s="9">
        <v>3</v>
      </c>
      <c r="J309" t="s">
        <v>162</v>
      </c>
      <c r="K309" t="str">
        <f>VLOOKUP(Table1[[#This Row],[Loser]],[1]Ranking!D:E,2,FALSE)</f>
        <v>B12</v>
      </c>
      <c r="L309" s="9">
        <v>80</v>
      </c>
      <c r="N309" s="9">
        <f>Table1[[#This Row],[Winning Score]]-Table1[[#This Row],[Losing Score]]</f>
        <v>3</v>
      </c>
      <c r="O309" s="9">
        <f>Table1[[#This Row],[Losing Seed]]-Table1[[#This Row],[Winning Seed]]</f>
        <v>1</v>
      </c>
      <c r="P309" s="9" t="str">
        <f>IF(Table1[[#This Row],[SeD]]&lt;-2,Table1[[#This Row],[Winning Seed]]&amp; " over " &amp;Table1[[#This Row],[Losing Seed]],"")</f>
        <v/>
      </c>
      <c r="Q309">
        <f>VLOOKUP(Table1[[#This Row],[Losing Seed]],'[1]Seed History'!$N$4:$O$19,2)</f>
        <v>1.8642857142857143</v>
      </c>
      <c r="R309" s="9">
        <f>IF(Table1[[#This Row],[Round]]="PI",0,Table1[[#This Row],[Round]]-1)</f>
        <v>2</v>
      </c>
      <c r="S309">
        <f>Table1[[#This Row],[LAW]]-Table1[[#This Row],[LEW]]</f>
        <v>0.13571428571428568</v>
      </c>
      <c r="V309">
        <f>COUNTIF([1]PASE!B:B,Table1[[#This Row],[Loser]])</f>
        <v>1</v>
      </c>
    </row>
    <row r="310" spans="1:22" x14ac:dyDescent="0.25">
      <c r="A310" s="7">
        <v>32592</v>
      </c>
      <c r="B310" s="8">
        <v>1989</v>
      </c>
      <c r="C310" s="9">
        <v>4</v>
      </c>
      <c r="D310" t="s">
        <v>100</v>
      </c>
      <c r="E310" s="9">
        <v>3</v>
      </c>
      <c r="F310" t="s">
        <v>134</v>
      </c>
      <c r="G310" t="str">
        <f>VLOOKUP(Table1[[#This Row],[Winner]],[1]Ranking!D:E,2,FALSE)</f>
        <v>B10</v>
      </c>
      <c r="H310" s="9">
        <v>102</v>
      </c>
      <c r="I310" s="9">
        <v>5</v>
      </c>
      <c r="J310" t="s">
        <v>164</v>
      </c>
      <c r="K310" t="str">
        <f>VLOOKUP(Table1[[#This Row],[Loser]],[1]Ranking!D:E,2,FALSE)</f>
        <v>ACC</v>
      </c>
      <c r="L310" s="9">
        <v>65</v>
      </c>
      <c r="N310" s="9">
        <f>Table1[[#This Row],[Winning Score]]-Table1[[#This Row],[Losing Score]]</f>
        <v>37</v>
      </c>
      <c r="O310" s="9">
        <f>Table1[[#This Row],[Losing Seed]]-Table1[[#This Row],[Winning Seed]]</f>
        <v>2</v>
      </c>
      <c r="P310" s="9" t="str">
        <f>IF(Table1[[#This Row],[SeD]]&lt;-2,Table1[[#This Row],[Winning Seed]]&amp; " over " &amp;Table1[[#This Row],[Losing Seed]],"")</f>
        <v/>
      </c>
      <c r="Q310">
        <f>VLOOKUP(Table1[[#This Row],[Losing Seed]],'[1]Seed History'!$N$4:$O$19,2)</f>
        <v>1.1071428571428572</v>
      </c>
      <c r="R310" s="9">
        <f>IF(Table1[[#This Row],[Round]]="PI",0,Table1[[#This Row],[Round]]-1)</f>
        <v>3</v>
      </c>
      <c r="S310">
        <f>Table1[[#This Row],[LAW]]-Table1[[#This Row],[LEW]]</f>
        <v>1.8928571428571428</v>
      </c>
      <c r="V310">
        <f>COUNTIF([1]PASE!B:B,Table1[[#This Row],[Loser]])</f>
        <v>1</v>
      </c>
    </row>
    <row r="311" spans="1:22" x14ac:dyDescent="0.25">
      <c r="A311" s="7">
        <v>32592</v>
      </c>
      <c r="B311" s="8">
        <v>1989</v>
      </c>
      <c r="C311" s="9">
        <v>4</v>
      </c>
      <c r="D311" t="s">
        <v>107</v>
      </c>
      <c r="E311" s="9">
        <v>3</v>
      </c>
      <c r="F311" t="s">
        <v>218</v>
      </c>
      <c r="G311" t="str">
        <f>VLOOKUP(Table1[[#This Row],[Winner]],[1]Ranking!D:E,2,FALSE)</f>
        <v>BE</v>
      </c>
      <c r="H311" s="9">
        <v>84</v>
      </c>
      <c r="I311" s="9">
        <v>4</v>
      </c>
      <c r="J311" t="s">
        <v>110</v>
      </c>
      <c r="K311" t="str">
        <f>VLOOKUP(Table1[[#This Row],[Loser]],[1]Ranking!D:E,2,FALSE)</f>
        <v>MWC</v>
      </c>
      <c r="L311" s="9">
        <v>61</v>
      </c>
      <c r="N311" s="9">
        <f>Table1[[#This Row],[Winning Score]]-Table1[[#This Row],[Losing Score]]</f>
        <v>23</v>
      </c>
      <c r="O311" s="9">
        <f>Table1[[#This Row],[Losing Seed]]-Table1[[#This Row],[Winning Seed]]</f>
        <v>1</v>
      </c>
      <c r="P311" s="9" t="str">
        <f>IF(Table1[[#This Row],[SeD]]&lt;-2,Table1[[#This Row],[Winning Seed]]&amp; " over " &amp;Table1[[#This Row],[Losing Seed]],"")</f>
        <v/>
      </c>
      <c r="Q311">
        <f>VLOOKUP(Table1[[#This Row],[Losing Seed]],'[1]Seed History'!$N$4:$O$19,2)</f>
        <v>1.5357142857142858</v>
      </c>
      <c r="R311" s="9">
        <f>IF(Table1[[#This Row],[Round]]="PI",0,Table1[[#This Row],[Round]]-1)</f>
        <v>3</v>
      </c>
      <c r="S311">
        <f>Table1[[#This Row],[LAW]]-Table1[[#This Row],[LEW]]</f>
        <v>1.4642857142857142</v>
      </c>
      <c r="V311">
        <f>COUNTIF([1]PASE!B:B,Table1[[#This Row],[Loser]])</f>
        <v>1</v>
      </c>
    </row>
    <row r="312" spans="1:22" x14ac:dyDescent="0.25">
      <c r="A312" s="7">
        <v>32593</v>
      </c>
      <c r="B312" s="8">
        <v>1989</v>
      </c>
      <c r="C312" s="9">
        <v>4</v>
      </c>
      <c r="D312" t="s">
        <v>93</v>
      </c>
      <c r="E312" s="9">
        <v>1</v>
      </c>
      <c r="F312" t="s">
        <v>122</v>
      </c>
      <c r="G312" t="str">
        <f>VLOOKUP(Table1[[#This Row],[Winner]],[1]Ranking!D:E,2,FALSE)</f>
        <v>B10</v>
      </c>
      <c r="H312" s="9">
        <v>89</v>
      </c>
      <c r="I312" s="9">
        <v>2</v>
      </c>
      <c r="J312" t="s">
        <v>126</v>
      </c>
      <c r="K312" t="str">
        <f>VLOOKUP(Table1[[#This Row],[Loser]],[1]Ranking!D:E,2,FALSE)</f>
        <v>BE</v>
      </c>
      <c r="L312" s="9">
        <v>86</v>
      </c>
      <c r="N312" s="9">
        <f>Table1[[#This Row],[Winning Score]]-Table1[[#This Row],[Losing Score]]</f>
        <v>3</v>
      </c>
      <c r="O312" s="9">
        <f>Table1[[#This Row],[Losing Seed]]-Table1[[#This Row],[Winning Seed]]</f>
        <v>1</v>
      </c>
      <c r="P312" s="9" t="str">
        <f>IF(Table1[[#This Row],[SeD]]&lt;-2,Table1[[#This Row],[Winning Seed]]&amp; " over " &amp;Table1[[#This Row],[Losing Seed]],"")</f>
        <v/>
      </c>
      <c r="Q312">
        <f>VLOOKUP(Table1[[#This Row],[Losing Seed]],'[1]Seed History'!$N$4:$O$19,2)</f>
        <v>2.3714285714285714</v>
      </c>
      <c r="R312" s="9">
        <f>IF(Table1[[#This Row],[Round]]="PI",0,Table1[[#This Row],[Round]]-1)</f>
        <v>3</v>
      </c>
      <c r="S312">
        <f>Table1[[#This Row],[LAW]]-Table1[[#This Row],[LEW]]</f>
        <v>0.62857142857142856</v>
      </c>
      <c r="V312">
        <f>COUNTIF([1]PASE!B:B,Table1[[#This Row],[Loser]])</f>
        <v>1</v>
      </c>
    </row>
    <row r="313" spans="1:22" x14ac:dyDescent="0.25">
      <c r="A313" s="7">
        <v>32593</v>
      </c>
      <c r="B313" s="8">
        <v>1989</v>
      </c>
      <c r="C313" s="9">
        <v>4</v>
      </c>
      <c r="D313" t="s">
        <v>84</v>
      </c>
      <c r="E313" s="9">
        <v>2</v>
      </c>
      <c r="F313" t="s">
        <v>130</v>
      </c>
      <c r="G313" t="str">
        <f>VLOOKUP(Table1[[#This Row],[Winner]],[1]Ranking!D:E,2,FALSE)</f>
        <v>ACC</v>
      </c>
      <c r="H313" s="9">
        <v>85</v>
      </c>
      <c r="I313" s="9">
        <v>1</v>
      </c>
      <c r="J313" t="s">
        <v>85</v>
      </c>
      <c r="K313" t="str">
        <f>VLOOKUP(Table1[[#This Row],[Loser]],[1]Ranking!D:E,2,FALSE)</f>
        <v>BE</v>
      </c>
      <c r="L313" s="9">
        <v>77</v>
      </c>
      <c r="N313" s="9">
        <f>Table1[[#This Row],[Winning Score]]-Table1[[#This Row],[Losing Score]]</f>
        <v>8</v>
      </c>
      <c r="O313" s="9">
        <f>Table1[[#This Row],[Losing Seed]]-Table1[[#This Row],[Winning Seed]]</f>
        <v>-1</v>
      </c>
      <c r="P313" s="9" t="str">
        <f>IF(Table1[[#This Row],[SeD]]&lt;-2,Table1[[#This Row],[Winning Seed]]&amp; " over " &amp;Table1[[#This Row],[Losing Seed]],"")</f>
        <v/>
      </c>
      <c r="Q313">
        <f>VLOOKUP(Table1[[#This Row],[Losing Seed]],'[1]Seed History'!$N$4:$O$19,2)</f>
        <v>3.3571428571428572</v>
      </c>
      <c r="R313" s="9">
        <f>IF(Table1[[#This Row],[Round]]="PI",0,Table1[[#This Row],[Round]]-1)</f>
        <v>3</v>
      </c>
      <c r="S313">
        <f>Table1[[#This Row],[LAW]]-Table1[[#This Row],[LEW]]</f>
        <v>-0.35714285714285721</v>
      </c>
      <c r="V313">
        <f>COUNTIF([1]PASE!B:B,Table1[[#This Row],[Loser]])</f>
        <v>1</v>
      </c>
    </row>
    <row r="314" spans="1:22" x14ac:dyDescent="0.25">
      <c r="A314" s="7">
        <v>32599</v>
      </c>
      <c r="B314" s="8">
        <v>1989</v>
      </c>
      <c r="C314" s="9">
        <v>5</v>
      </c>
      <c r="D314" t="s">
        <v>153</v>
      </c>
      <c r="E314" s="9">
        <v>3</v>
      </c>
      <c r="F314" t="s">
        <v>134</v>
      </c>
      <c r="G314" t="str">
        <f>VLOOKUP(Table1[[#This Row],[Winner]],[1]Ranking!D:E,2,FALSE)</f>
        <v>B10</v>
      </c>
      <c r="H314" s="9">
        <v>83</v>
      </c>
      <c r="I314" s="9">
        <v>1</v>
      </c>
      <c r="J314" t="s">
        <v>122</v>
      </c>
      <c r="K314" t="str">
        <f>VLOOKUP(Table1[[#This Row],[Loser]],[1]Ranking!D:E,2,FALSE)</f>
        <v>B10</v>
      </c>
      <c r="L314" s="9">
        <v>81</v>
      </c>
      <c r="N314" s="9">
        <f>Table1[[#This Row],[Winning Score]]-Table1[[#This Row],[Losing Score]]</f>
        <v>2</v>
      </c>
      <c r="O314" s="9">
        <f>Table1[[#This Row],[Losing Seed]]-Table1[[#This Row],[Winning Seed]]</f>
        <v>-2</v>
      </c>
      <c r="P314" s="9" t="str">
        <f>IF(Table1[[#This Row],[SeD]]&lt;-2,Table1[[#This Row],[Winning Seed]]&amp; " over " &amp;Table1[[#This Row],[Losing Seed]],"")</f>
        <v/>
      </c>
      <c r="Q314">
        <f>VLOOKUP(Table1[[#This Row],[Losing Seed]],'[1]Seed History'!$N$4:$O$19,2)</f>
        <v>3.3571428571428572</v>
      </c>
      <c r="R314" s="9">
        <f>IF(Table1[[#This Row],[Round]]="PI",0,Table1[[#This Row],[Round]]-1)</f>
        <v>4</v>
      </c>
      <c r="S314">
        <f>Table1[[#This Row],[LAW]]-Table1[[#This Row],[LEW]]</f>
        <v>0.64285714285714279</v>
      </c>
      <c r="V314">
        <f>COUNTIF([1]PASE!B:B,Table1[[#This Row],[Loser]])</f>
        <v>1</v>
      </c>
    </row>
    <row r="315" spans="1:22" x14ac:dyDescent="0.25">
      <c r="A315" s="7">
        <v>32599</v>
      </c>
      <c r="B315" s="8">
        <v>1989</v>
      </c>
      <c r="C315" s="9">
        <v>5</v>
      </c>
      <c r="D315" t="s">
        <v>153</v>
      </c>
      <c r="E315" s="9">
        <v>3</v>
      </c>
      <c r="F315" t="s">
        <v>218</v>
      </c>
      <c r="G315" t="str">
        <f>VLOOKUP(Table1[[#This Row],[Winner]],[1]Ranking!D:E,2,FALSE)</f>
        <v>BE</v>
      </c>
      <c r="H315" s="9">
        <v>95</v>
      </c>
      <c r="I315" s="9">
        <v>2</v>
      </c>
      <c r="J315" t="s">
        <v>130</v>
      </c>
      <c r="K315" t="str">
        <f>VLOOKUP(Table1[[#This Row],[Loser]],[1]Ranking!D:E,2,FALSE)</f>
        <v>ACC</v>
      </c>
      <c r="L315" s="9">
        <v>78</v>
      </c>
      <c r="N315" s="9">
        <f>Table1[[#This Row],[Winning Score]]-Table1[[#This Row],[Losing Score]]</f>
        <v>17</v>
      </c>
      <c r="O315" s="9">
        <f>Table1[[#This Row],[Losing Seed]]-Table1[[#This Row],[Winning Seed]]</f>
        <v>-1</v>
      </c>
      <c r="P315" s="9" t="str">
        <f>IF(Table1[[#This Row],[SeD]]&lt;-2,Table1[[#This Row],[Winning Seed]]&amp; " over " &amp;Table1[[#This Row],[Losing Seed]],"")</f>
        <v/>
      </c>
      <c r="Q315">
        <f>VLOOKUP(Table1[[#This Row],[Losing Seed]],'[1]Seed History'!$N$4:$O$19,2)</f>
        <v>2.3714285714285714</v>
      </c>
      <c r="R315" s="9">
        <f>IF(Table1[[#This Row],[Round]]="PI",0,Table1[[#This Row],[Round]]-1)</f>
        <v>4</v>
      </c>
      <c r="S315">
        <f>Table1[[#This Row],[LAW]]-Table1[[#This Row],[LEW]]</f>
        <v>1.6285714285714286</v>
      </c>
      <c r="V315">
        <f>COUNTIF([1]PASE!B:B,Table1[[#This Row],[Loser]])</f>
        <v>1</v>
      </c>
    </row>
    <row r="316" spans="1:22" x14ac:dyDescent="0.25">
      <c r="A316" s="7">
        <v>32601</v>
      </c>
      <c r="B316" s="8">
        <v>1989</v>
      </c>
      <c r="C316" s="9">
        <v>6</v>
      </c>
      <c r="D316" t="s">
        <v>154</v>
      </c>
      <c r="E316" s="9">
        <v>3</v>
      </c>
      <c r="F316" t="s">
        <v>134</v>
      </c>
      <c r="G316" t="str">
        <f>VLOOKUP(Table1[[#This Row],[Winner]],[1]Ranking!D:E,2,FALSE)</f>
        <v>B10</v>
      </c>
      <c r="H316" s="9">
        <v>80</v>
      </c>
      <c r="I316" s="9">
        <v>3</v>
      </c>
      <c r="J316" t="s">
        <v>218</v>
      </c>
      <c r="K316" t="str">
        <f>VLOOKUP(Table1[[#This Row],[Loser]],[1]Ranking!D:E,2,FALSE)</f>
        <v>BE</v>
      </c>
      <c r="L316" s="9">
        <v>79</v>
      </c>
      <c r="M316" s="9" t="s">
        <v>138</v>
      </c>
      <c r="N316" s="9">
        <f>Table1[[#This Row],[Winning Score]]-Table1[[#This Row],[Losing Score]]</f>
        <v>1</v>
      </c>
      <c r="O316" s="9">
        <f>Table1[[#This Row],[Losing Seed]]-Table1[[#This Row],[Winning Seed]]</f>
        <v>0</v>
      </c>
      <c r="P316" s="9" t="str">
        <f>IF(Table1[[#This Row],[SeD]]&lt;-2,Table1[[#This Row],[Winning Seed]]&amp; " over " &amp;Table1[[#This Row],[Losing Seed]],"")</f>
        <v/>
      </c>
      <c r="Q316">
        <f>VLOOKUP(Table1[[#This Row],[Losing Seed]],'[1]Seed History'!$N$4:$O$19,2)</f>
        <v>1.8642857142857143</v>
      </c>
      <c r="R316" s="9">
        <f>IF(Table1[[#This Row],[Round]]="PI",0,Table1[[#This Row],[Round]]-1)</f>
        <v>5</v>
      </c>
      <c r="S316">
        <f>Table1[[#This Row],[LAW]]-Table1[[#This Row],[LEW]]</f>
        <v>3.1357142857142857</v>
      </c>
      <c r="V316">
        <f>COUNTIF([1]PASE!B:B,Table1[[#This Row],[Loser]])</f>
        <v>1</v>
      </c>
    </row>
    <row r="317" spans="1:22" x14ac:dyDescent="0.25">
      <c r="A317" s="7">
        <v>32947</v>
      </c>
      <c r="B317" s="8">
        <v>1990</v>
      </c>
      <c r="C317" s="9">
        <v>1</v>
      </c>
      <c r="D317" t="s">
        <v>84</v>
      </c>
      <c r="E317" s="9">
        <v>1</v>
      </c>
      <c r="F317" t="s">
        <v>238</v>
      </c>
      <c r="G317" t="str">
        <f>VLOOKUP(Table1[[#This Row],[Winner]],[1]Ranking!D:E,2,FALSE)</f>
        <v>BE</v>
      </c>
      <c r="H317" s="9">
        <v>76</v>
      </c>
      <c r="I317" s="9">
        <v>16</v>
      </c>
      <c r="J317" t="s">
        <v>201</v>
      </c>
      <c r="K317" t="str">
        <f>VLOOKUP(Table1[[#This Row],[Loser]],[1]Ranking!D:E,2,FALSE)</f>
        <v>AE</v>
      </c>
      <c r="L317" s="9">
        <v>52</v>
      </c>
      <c r="N317" s="9">
        <f>Table1[[#This Row],[Winning Score]]-Table1[[#This Row],[Losing Score]]</f>
        <v>24</v>
      </c>
      <c r="O317" s="9">
        <f>Table1[[#This Row],[Losing Seed]]-Table1[[#This Row],[Winning Seed]]</f>
        <v>15</v>
      </c>
      <c r="P317" s="9" t="str">
        <f>IF(Table1[[#This Row],[SeD]]&lt;-2,Table1[[#This Row],[Winning Seed]]&amp; " over " &amp;Table1[[#This Row],[Losing Seed]],"")</f>
        <v/>
      </c>
      <c r="Q317">
        <f>VLOOKUP(Table1[[#This Row],[Losing Seed]],'[1]Seed History'!$N$4:$O$19,2)</f>
        <v>7.1428571428571426E-3</v>
      </c>
      <c r="R317" s="9">
        <f>IF(Table1[[#This Row],[Round]]="PI",0,Table1[[#This Row],[Round]]-1)</f>
        <v>0</v>
      </c>
      <c r="S317">
        <f>Table1[[#This Row],[LAW]]-Table1[[#This Row],[LEW]]</f>
        <v>-7.1428571428571426E-3</v>
      </c>
      <c r="V317">
        <f>COUNTIF([1]PASE!B:B,Table1[[#This Row],[Loser]])</f>
        <v>1</v>
      </c>
    </row>
    <row r="318" spans="1:22" x14ac:dyDescent="0.25">
      <c r="A318" s="7">
        <v>32947</v>
      </c>
      <c r="B318" s="8">
        <v>1990</v>
      </c>
      <c r="C318" s="9">
        <v>1</v>
      </c>
      <c r="D318" t="s">
        <v>84</v>
      </c>
      <c r="E318" s="9">
        <v>4</v>
      </c>
      <c r="F318" t="s">
        <v>202</v>
      </c>
      <c r="G318" t="str">
        <f>VLOOKUP(Table1[[#This Row],[Winner]],[1]Ranking!D:E,2,FALSE)</f>
        <v>A10</v>
      </c>
      <c r="H318" s="9">
        <v>79</v>
      </c>
      <c r="I318" s="9">
        <v>13</v>
      </c>
      <c r="J318" t="s">
        <v>239</v>
      </c>
      <c r="K318" t="str">
        <f>VLOOKUP(Table1[[#This Row],[Loser]],[1]Ranking!D:E,2,FALSE)</f>
        <v>CUSA</v>
      </c>
      <c r="L318" s="9">
        <v>63</v>
      </c>
      <c r="N318" s="9">
        <f>Table1[[#This Row],[Winning Score]]-Table1[[#This Row],[Losing Score]]</f>
        <v>16</v>
      </c>
      <c r="O318" s="9">
        <f>Table1[[#This Row],[Losing Seed]]-Table1[[#This Row],[Winning Seed]]</f>
        <v>9</v>
      </c>
      <c r="P318" s="9" t="str">
        <f>IF(Table1[[#This Row],[SeD]]&lt;-2,Table1[[#This Row],[Winning Seed]]&amp; " over " &amp;Table1[[#This Row],[Losing Seed]],"")</f>
        <v/>
      </c>
      <c r="Q318">
        <f>VLOOKUP(Table1[[#This Row],[Losing Seed]],'[1]Seed History'!$N$4:$O$19,2)</f>
        <v>0.25</v>
      </c>
      <c r="R318" s="9">
        <f>IF(Table1[[#This Row],[Round]]="PI",0,Table1[[#This Row],[Round]]-1)</f>
        <v>0</v>
      </c>
      <c r="S318">
        <f>Table1[[#This Row],[LAW]]-Table1[[#This Row],[LEW]]</f>
        <v>-0.25</v>
      </c>
      <c r="V318">
        <f>COUNTIF([1]PASE!B:B,Table1[[#This Row],[Loser]])</f>
        <v>1</v>
      </c>
    </row>
    <row r="319" spans="1:22" x14ac:dyDescent="0.25">
      <c r="A319" s="7">
        <v>32947</v>
      </c>
      <c r="B319" s="8">
        <v>1990</v>
      </c>
      <c r="C319" s="9">
        <v>1</v>
      </c>
      <c r="D319" t="s">
        <v>84</v>
      </c>
      <c r="E319" s="9">
        <v>5</v>
      </c>
      <c r="F319" t="s">
        <v>195</v>
      </c>
      <c r="G319" t="str">
        <f>VLOOKUP(Table1[[#This Row],[Winner]],[1]Ranking!D:E,2,FALSE)</f>
        <v>ACC</v>
      </c>
      <c r="H319" s="9">
        <v>49</v>
      </c>
      <c r="I319" s="9">
        <v>12</v>
      </c>
      <c r="J319" t="s">
        <v>188</v>
      </c>
      <c r="K319" t="str">
        <f>VLOOKUP(Table1[[#This Row],[Loser]],[1]Ranking!D:E,2,FALSE)</f>
        <v>MWC</v>
      </c>
      <c r="L319" s="9">
        <v>47</v>
      </c>
      <c r="N319" s="9">
        <f>Table1[[#This Row],[Winning Score]]-Table1[[#This Row],[Losing Score]]</f>
        <v>2</v>
      </c>
      <c r="O319" s="9">
        <f>Table1[[#This Row],[Losing Seed]]-Table1[[#This Row],[Winning Seed]]</f>
        <v>7</v>
      </c>
      <c r="P319" s="9" t="str">
        <f>IF(Table1[[#This Row],[SeD]]&lt;-2,Table1[[#This Row],[Winning Seed]]&amp; " over " &amp;Table1[[#This Row],[Losing Seed]],"")</f>
        <v/>
      </c>
      <c r="Q319">
        <f>VLOOKUP(Table1[[#This Row],[Losing Seed]],'[1]Seed History'!$N$4:$O$19,2)</f>
        <v>0.51428571428571423</v>
      </c>
      <c r="R319" s="9">
        <f>IF(Table1[[#This Row],[Round]]="PI",0,Table1[[#This Row],[Round]]-1)</f>
        <v>0</v>
      </c>
      <c r="S319">
        <f>Table1[[#This Row],[LAW]]-Table1[[#This Row],[LEW]]</f>
        <v>-0.51428571428571423</v>
      </c>
      <c r="V319">
        <f>COUNTIF([1]PASE!B:B,Table1[[#This Row],[Loser]])</f>
        <v>1</v>
      </c>
    </row>
    <row r="320" spans="1:22" x14ac:dyDescent="0.25">
      <c r="A320" s="7">
        <v>32947</v>
      </c>
      <c r="B320" s="8">
        <v>1990</v>
      </c>
      <c r="C320" s="9">
        <v>1</v>
      </c>
      <c r="D320" t="s">
        <v>93</v>
      </c>
      <c r="E320" s="9">
        <v>1</v>
      </c>
      <c r="F320" t="s">
        <v>94</v>
      </c>
      <c r="G320" t="str">
        <f>VLOOKUP(Table1[[#This Row],[Winner]],[1]Ranking!D:E,2,FALSE)</f>
        <v>B12</v>
      </c>
      <c r="H320" s="9">
        <v>77</v>
      </c>
      <c r="I320" s="9">
        <v>16</v>
      </c>
      <c r="J320" t="s">
        <v>240</v>
      </c>
      <c r="K320" t="str">
        <f>VLOOKUP(Table1[[#This Row],[Loser]],[1]Ranking!D:E,2,FALSE)</f>
        <v>CAA</v>
      </c>
      <c r="L320" s="9">
        <v>68</v>
      </c>
      <c r="N320" s="9">
        <f>Table1[[#This Row],[Winning Score]]-Table1[[#This Row],[Losing Score]]</f>
        <v>9</v>
      </c>
      <c r="O320" s="9">
        <f>Table1[[#This Row],[Losing Seed]]-Table1[[#This Row],[Winning Seed]]</f>
        <v>15</v>
      </c>
      <c r="P320" s="9" t="str">
        <f>IF(Table1[[#This Row],[SeD]]&lt;-2,Table1[[#This Row],[Winning Seed]]&amp; " over " &amp;Table1[[#This Row],[Losing Seed]],"")</f>
        <v/>
      </c>
      <c r="Q320">
        <f>VLOOKUP(Table1[[#This Row],[Losing Seed]],'[1]Seed History'!$N$4:$O$19,2)</f>
        <v>7.1428571428571426E-3</v>
      </c>
      <c r="R320" s="9">
        <f>IF(Table1[[#This Row],[Round]]="PI",0,Table1[[#This Row],[Round]]-1)</f>
        <v>0</v>
      </c>
      <c r="S320">
        <f>Table1[[#This Row],[LAW]]-Table1[[#This Row],[LEW]]</f>
        <v>-7.1428571428571426E-3</v>
      </c>
      <c r="V320">
        <f>COUNTIF([1]PASE!B:B,Table1[[#This Row],[Loser]])</f>
        <v>1</v>
      </c>
    </row>
    <row r="321" spans="1:22" x14ac:dyDescent="0.25">
      <c r="A321" s="7">
        <v>32947</v>
      </c>
      <c r="B321" s="8">
        <v>1990</v>
      </c>
      <c r="C321" s="9">
        <v>1</v>
      </c>
      <c r="D321" t="s">
        <v>93</v>
      </c>
      <c r="E321" s="9">
        <v>4</v>
      </c>
      <c r="F321" t="s">
        <v>118</v>
      </c>
      <c r="G321" t="str">
        <f>VLOOKUP(Table1[[#This Row],[Winner]],[1]Ranking!D:E,2,FALSE)</f>
        <v>SEC</v>
      </c>
      <c r="H321" s="9">
        <v>68</v>
      </c>
      <c r="I321" s="9">
        <v>13</v>
      </c>
      <c r="J321" t="s">
        <v>229</v>
      </c>
      <c r="K321" t="str">
        <f>VLOOKUP(Table1[[#This Row],[Loser]],[1]Ranking!D:E,2,FALSE)</f>
        <v>Ivy</v>
      </c>
      <c r="L321" s="9">
        <v>64</v>
      </c>
      <c r="N321" s="9">
        <f>Table1[[#This Row],[Winning Score]]-Table1[[#This Row],[Losing Score]]</f>
        <v>4</v>
      </c>
      <c r="O321" s="9">
        <f>Table1[[#This Row],[Losing Seed]]-Table1[[#This Row],[Winning Seed]]</f>
        <v>9</v>
      </c>
      <c r="P321" s="9" t="str">
        <f>IF(Table1[[#This Row],[SeD]]&lt;-2,Table1[[#This Row],[Winning Seed]]&amp; " over " &amp;Table1[[#This Row],[Losing Seed]],"")</f>
        <v/>
      </c>
      <c r="Q321">
        <f>VLOOKUP(Table1[[#This Row],[Losing Seed]],'[1]Seed History'!$N$4:$O$19,2)</f>
        <v>0.25</v>
      </c>
      <c r="R321" s="9">
        <f>IF(Table1[[#This Row],[Round]]="PI",0,Table1[[#This Row],[Round]]-1)</f>
        <v>0</v>
      </c>
      <c r="S321">
        <f>Table1[[#This Row],[LAW]]-Table1[[#This Row],[LEW]]</f>
        <v>-0.25</v>
      </c>
      <c r="V321">
        <f>COUNTIF([1]PASE!B:B,Table1[[#This Row],[Loser]])</f>
        <v>1</v>
      </c>
    </row>
    <row r="322" spans="1:22" x14ac:dyDescent="0.25">
      <c r="A322" s="7">
        <v>32947</v>
      </c>
      <c r="B322" s="8">
        <v>1990</v>
      </c>
      <c r="C322" s="9">
        <v>1</v>
      </c>
      <c r="D322" t="s">
        <v>93</v>
      </c>
      <c r="E322" s="9">
        <v>8</v>
      </c>
      <c r="F322" t="s">
        <v>101</v>
      </c>
      <c r="G322" t="str">
        <f>VLOOKUP(Table1[[#This Row],[Winner]],[1]Ranking!D:E,2,FALSE)</f>
        <v>ACC</v>
      </c>
      <c r="H322" s="9">
        <v>83</v>
      </c>
      <c r="I322" s="9">
        <v>9</v>
      </c>
      <c r="J322" t="s">
        <v>194</v>
      </c>
      <c r="K322" t="str">
        <f>VLOOKUP(Table1[[#This Row],[Loser]],[1]Ranking!D:E,2,FALSE)</f>
        <v>MVC</v>
      </c>
      <c r="L322" s="9">
        <v>70</v>
      </c>
      <c r="N322" s="9">
        <f>Table1[[#This Row],[Winning Score]]-Table1[[#This Row],[Losing Score]]</f>
        <v>13</v>
      </c>
      <c r="O322" s="9">
        <f>Table1[[#This Row],[Losing Seed]]-Table1[[#This Row],[Winning Seed]]</f>
        <v>1</v>
      </c>
      <c r="P322" s="9" t="str">
        <f>IF(Table1[[#This Row],[SeD]]&lt;-2,Table1[[#This Row],[Winning Seed]]&amp; " over " &amp;Table1[[#This Row],[Losing Seed]],"")</f>
        <v/>
      </c>
      <c r="Q322">
        <f>VLOOKUP(Table1[[#This Row],[Losing Seed]],'[1]Seed History'!$N$4:$O$19,2)</f>
        <v>0.6</v>
      </c>
      <c r="R322" s="9">
        <f>IF(Table1[[#This Row],[Round]]="PI",0,Table1[[#This Row],[Round]]-1)</f>
        <v>0</v>
      </c>
      <c r="S322">
        <f>Table1[[#This Row],[LAW]]-Table1[[#This Row],[LEW]]</f>
        <v>-0.6</v>
      </c>
      <c r="V322">
        <f>COUNTIF([1]PASE!B:B,Table1[[#This Row],[Loser]])</f>
        <v>1</v>
      </c>
    </row>
    <row r="323" spans="1:22" x14ac:dyDescent="0.25">
      <c r="A323" s="7">
        <v>32947</v>
      </c>
      <c r="B323" s="8">
        <v>1990</v>
      </c>
      <c r="C323" s="9">
        <v>1</v>
      </c>
      <c r="D323" t="s">
        <v>100</v>
      </c>
      <c r="E323" s="9">
        <v>1</v>
      </c>
      <c r="F323" t="s">
        <v>133</v>
      </c>
      <c r="G323" t="str">
        <f>VLOOKUP(Table1[[#This Row],[Winner]],[1]Ranking!D:E,2,FALSE)</f>
        <v>B10</v>
      </c>
      <c r="H323" s="9">
        <v>75</v>
      </c>
      <c r="I323" s="9">
        <v>16</v>
      </c>
      <c r="J323" t="s">
        <v>210</v>
      </c>
      <c r="K323" t="str">
        <f>VLOOKUP(Table1[[#This Row],[Loser]],[1]Ranking!D:E,2,FALSE)</f>
        <v>OVC</v>
      </c>
      <c r="L323" s="9">
        <v>71</v>
      </c>
      <c r="M323" s="9" t="s">
        <v>138</v>
      </c>
      <c r="N323" s="9">
        <f>Table1[[#This Row],[Winning Score]]-Table1[[#This Row],[Losing Score]]</f>
        <v>4</v>
      </c>
      <c r="O323" s="9">
        <f>Table1[[#This Row],[Losing Seed]]-Table1[[#This Row],[Winning Seed]]</f>
        <v>15</v>
      </c>
      <c r="P323" s="9" t="str">
        <f>IF(Table1[[#This Row],[SeD]]&lt;-2,Table1[[#This Row],[Winning Seed]]&amp; " over " &amp;Table1[[#This Row],[Losing Seed]],"")</f>
        <v/>
      </c>
      <c r="Q323">
        <f>VLOOKUP(Table1[[#This Row],[Losing Seed]],'[1]Seed History'!$N$4:$O$19,2)</f>
        <v>7.1428571428571426E-3</v>
      </c>
      <c r="R323" s="9">
        <f>IF(Table1[[#This Row],[Round]]="PI",0,Table1[[#This Row],[Round]]-1)</f>
        <v>0</v>
      </c>
      <c r="S323">
        <f>Table1[[#This Row],[LAW]]-Table1[[#This Row],[LEW]]</f>
        <v>-7.1428571428571426E-3</v>
      </c>
      <c r="V323">
        <f>COUNTIF([1]PASE!B:B,Table1[[#This Row],[Loser]])</f>
        <v>1</v>
      </c>
    </row>
    <row r="324" spans="1:22" x14ac:dyDescent="0.25">
      <c r="A324" s="7">
        <v>32947</v>
      </c>
      <c r="B324" s="8">
        <v>1990</v>
      </c>
      <c r="C324" s="9">
        <v>1</v>
      </c>
      <c r="D324" t="s">
        <v>100</v>
      </c>
      <c r="E324" s="9">
        <v>4</v>
      </c>
      <c r="F324" t="s">
        <v>120</v>
      </c>
      <c r="G324" t="str">
        <f>VLOOKUP(Table1[[#This Row],[Winner]],[1]Ranking!D:E,2,FALSE)</f>
        <v>ACC</v>
      </c>
      <c r="H324" s="9">
        <v>99</v>
      </c>
      <c r="I324" s="9">
        <v>13</v>
      </c>
      <c r="J324" t="s">
        <v>224</v>
      </c>
      <c r="K324" t="str">
        <f>VLOOKUP(Table1[[#This Row],[Loser]],[1]Ranking!D:E,2,FALSE)</f>
        <v>SC</v>
      </c>
      <c r="L324" s="9">
        <v>83</v>
      </c>
      <c r="N324" s="9">
        <f>Table1[[#This Row],[Winning Score]]-Table1[[#This Row],[Losing Score]]</f>
        <v>16</v>
      </c>
      <c r="O324" s="9">
        <f>Table1[[#This Row],[Losing Seed]]-Table1[[#This Row],[Winning Seed]]</f>
        <v>9</v>
      </c>
      <c r="P324" s="9" t="str">
        <f>IF(Table1[[#This Row],[SeD]]&lt;-2,Table1[[#This Row],[Winning Seed]]&amp; " over " &amp;Table1[[#This Row],[Losing Seed]],"")</f>
        <v/>
      </c>
      <c r="Q324">
        <f>VLOOKUP(Table1[[#This Row],[Losing Seed]],'[1]Seed History'!$N$4:$O$19,2)</f>
        <v>0.25</v>
      </c>
      <c r="R324" s="9">
        <f>IF(Table1[[#This Row],[Round]]="PI",0,Table1[[#This Row],[Round]]-1)</f>
        <v>0</v>
      </c>
      <c r="S324">
        <f>Table1[[#This Row],[LAW]]-Table1[[#This Row],[LEW]]</f>
        <v>-0.25</v>
      </c>
      <c r="V324">
        <f>COUNTIF([1]PASE!B:B,Table1[[#This Row],[Loser]])</f>
        <v>1</v>
      </c>
    </row>
    <row r="325" spans="1:22" x14ac:dyDescent="0.25">
      <c r="A325" s="7">
        <v>32947</v>
      </c>
      <c r="B325" s="8">
        <v>1990</v>
      </c>
      <c r="C325" s="9">
        <v>1</v>
      </c>
      <c r="D325" t="s">
        <v>100</v>
      </c>
      <c r="E325" s="9">
        <v>5</v>
      </c>
      <c r="F325" t="s">
        <v>148</v>
      </c>
      <c r="G325" t="str">
        <f>VLOOKUP(Table1[[#This Row],[Winner]],[1]Ranking!D:E,2,FALSE)</f>
        <v>SEC</v>
      </c>
      <c r="H325" s="9">
        <v>70</v>
      </c>
      <c r="I325" s="9">
        <v>12</v>
      </c>
      <c r="J325" t="s">
        <v>139</v>
      </c>
      <c r="K325" t="str">
        <f>VLOOKUP(Table1[[#This Row],[Loser]],[1]Ranking!D:E,2,FALSE)</f>
        <v>BE</v>
      </c>
      <c r="L325" s="9">
        <v>63</v>
      </c>
      <c r="N325" s="9">
        <f>Table1[[#This Row],[Winning Score]]-Table1[[#This Row],[Losing Score]]</f>
        <v>7</v>
      </c>
      <c r="O325" s="9">
        <f>Table1[[#This Row],[Losing Seed]]-Table1[[#This Row],[Winning Seed]]</f>
        <v>7</v>
      </c>
      <c r="P325" s="9" t="str">
        <f>IF(Table1[[#This Row],[SeD]]&lt;-2,Table1[[#This Row],[Winning Seed]]&amp; " over " &amp;Table1[[#This Row],[Losing Seed]],"")</f>
        <v/>
      </c>
      <c r="Q325">
        <f>VLOOKUP(Table1[[#This Row],[Losing Seed]],'[1]Seed History'!$N$4:$O$19,2)</f>
        <v>0.51428571428571423</v>
      </c>
      <c r="R325" s="9">
        <f>IF(Table1[[#This Row],[Round]]="PI",0,Table1[[#This Row],[Round]]-1)</f>
        <v>0</v>
      </c>
      <c r="S325">
        <f>Table1[[#This Row],[LAW]]-Table1[[#This Row],[LEW]]</f>
        <v>-0.51428571428571423</v>
      </c>
      <c r="V325">
        <f>COUNTIF([1]PASE!B:B,Table1[[#This Row],[Loser]])</f>
        <v>1</v>
      </c>
    </row>
    <row r="326" spans="1:22" x14ac:dyDescent="0.25">
      <c r="A326" s="7">
        <v>32947</v>
      </c>
      <c r="B326" s="8">
        <v>1990</v>
      </c>
      <c r="C326" s="9">
        <v>1</v>
      </c>
      <c r="D326" t="s">
        <v>107</v>
      </c>
      <c r="E326" s="9">
        <v>1</v>
      </c>
      <c r="F326" t="s">
        <v>110</v>
      </c>
      <c r="G326" t="str">
        <f>VLOOKUP(Table1[[#This Row],[Winner]],[1]Ranking!D:E,2,FALSE)</f>
        <v>MWC</v>
      </c>
      <c r="H326" s="9">
        <v>102</v>
      </c>
      <c r="I326" s="9">
        <v>16</v>
      </c>
      <c r="J326" t="s">
        <v>181</v>
      </c>
      <c r="K326" t="str">
        <f>VLOOKUP(Table1[[#This Row],[Loser]],[1]Ranking!D:E,2,FALSE)</f>
        <v>SB</v>
      </c>
      <c r="L326" s="9">
        <v>72</v>
      </c>
      <c r="N326" s="9">
        <f>Table1[[#This Row],[Winning Score]]-Table1[[#This Row],[Losing Score]]</f>
        <v>30</v>
      </c>
      <c r="O326" s="9">
        <f>Table1[[#This Row],[Losing Seed]]-Table1[[#This Row],[Winning Seed]]</f>
        <v>15</v>
      </c>
      <c r="P326" s="9" t="str">
        <f>IF(Table1[[#This Row],[SeD]]&lt;-2,Table1[[#This Row],[Winning Seed]]&amp; " over " &amp;Table1[[#This Row],[Losing Seed]],"")</f>
        <v/>
      </c>
      <c r="Q326">
        <f>VLOOKUP(Table1[[#This Row],[Losing Seed]],'[1]Seed History'!$N$4:$O$19,2)</f>
        <v>7.1428571428571426E-3</v>
      </c>
      <c r="R326" s="9">
        <f>IF(Table1[[#This Row],[Round]]="PI",0,Table1[[#This Row],[Round]]-1)</f>
        <v>0</v>
      </c>
      <c r="S326">
        <f>Table1[[#This Row],[LAW]]-Table1[[#This Row],[LEW]]</f>
        <v>-7.1428571428571426E-3</v>
      </c>
      <c r="V326">
        <f>COUNTIF([1]PASE!B:B,Table1[[#This Row],[Loser]])</f>
        <v>1</v>
      </c>
    </row>
    <row r="327" spans="1:22" x14ac:dyDescent="0.25">
      <c r="A327" s="7">
        <v>32947</v>
      </c>
      <c r="B327" s="8">
        <v>1990</v>
      </c>
      <c r="C327" s="9">
        <v>1</v>
      </c>
      <c r="D327" t="s">
        <v>107</v>
      </c>
      <c r="E327" s="9">
        <v>4</v>
      </c>
      <c r="F327" t="s">
        <v>159</v>
      </c>
      <c r="G327" t="str">
        <f>VLOOKUP(Table1[[#This Row],[Winner]],[1]Ranking!D:E,2,FALSE)</f>
        <v>CUSA</v>
      </c>
      <c r="H327" s="9">
        <v>78</v>
      </c>
      <c r="I327" s="9">
        <v>13</v>
      </c>
      <c r="J327" t="s">
        <v>226</v>
      </c>
      <c r="K327" t="str">
        <f>VLOOKUP(Table1[[#This Row],[Loser]],[1]Ranking!D:E,2,FALSE)</f>
        <v>BW</v>
      </c>
      <c r="L327" s="9">
        <v>59</v>
      </c>
      <c r="N327" s="9">
        <f>Table1[[#This Row],[Winning Score]]-Table1[[#This Row],[Losing Score]]</f>
        <v>19</v>
      </c>
      <c r="O327" s="9">
        <f>Table1[[#This Row],[Losing Seed]]-Table1[[#This Row],[Winning Seed]]</f>
        <v>9</v>
      </c>
      <c r="P327" s="9" t="str">
        <f>IF(Table1[[#This Row],[SeD]]&lt;-2,Table1[[#This Row],[Winning Seed]]&amp; " over " &amp;Table1[[#This Row],[Losing Seed]],"")</f>
        <v/>
      </c>
      <c r="Q327">
        <f>VLOOKUP(Table1[[#This Row],[Losing Seed]],'[1]Seed History'!$N$4:$O$19,2)</f>
        <v>0.25</v>
      </c>
      <c r="R327" s="9">
        <f>IF(Table1[[#This Row],[Round]]="PI",0,Table1[[#This Row],[Round]]-1)</f>
        <v>0</v>
      </c>
      <c r="S327">
        <f>Table1[[#This Row],[LAW]]-Table1[[#This Row],[LEW]]</f>
        <v>-0.25</v>
      </c>
      <c r="V327">
        <f>COUNTIF([1]PASE!B:B,Table1[[#This Row],[Loser]])</f>
        <v>1</v>
      </c>
    </row>
    <row r="328" spans="1:22" x14ac:dyDescent="0.25">
      <c r="A328" s="7">
        <v>32947</v>
      </c>
      <c r="B328" s="8">
        <v>1990</v>
      </c>
      <c r="C328" s="9">
        <v>1</v>
      </c>
      <c r="D328" t="s">
        <v>107</v>
      </c>
      <c r="E328" s="9">
        <v>8</v>
      </c>
      <c r="F328" t="s">
        <v>96</v>
      </c>
      <c r="G328" t="str">
        <f>VLOOKUP(Table1[[#This Row],[Winner]],[1]Ranking!D:E,2,FALSE)</f>
        <v>B10</v>
      </c>
      <c r="H328" s="9">
        <v>84</v>
      </c>
      <c r="I328" s="9">
        <v>9</v>
      </c>
      <c r="J328" t="s">
        <v>186</v>
      </c>
      <c r="K328" t="str">
        <f>VLOOKUP(Table1[[#This Row],[Loser]],[1]Ranking!D:E,2,FALSE)</f>
        <v>BE</v>
      </c>
      <c r="L328" s="9">
        <v>83</v>
      </c>
      <c r="M328" s="9" t="s">
        <v>138</v>
      </c>
      <c r="N328" s="9">
        <f>Table1[[#This Row],[Winning Score]]-Table1[[#This Row],[Losing Score]]</f>
        <v>1</v>
      </c>
      <c r="O328" s="9">
        <f>Table1[[#This Row],[Losing Seed]]-Table1[[#This Row],[Winning Seed]]</f>
        <v>1</v>
      </c>
      <c r="P328" s="9" t="str">
        <f>IF(Table1[[#This Row],[SeD]]&lt;-2,Table1[[#This Row],[Winning Seed]]&amp; " over " &amp;Table1[[#This Row],[Losing Seed]],"")</f>
        <v/>
      </c>
      <c r="Q328">
        <f>VLOOKUP(Table1[[#This Row],[Losing Seed]],'[1]Seed History'!$N$4:$O$19,2)</f>
        <v>0.6</v>
      </c>
      <c r="R328" s="9">
        <f>IF(Table1[[#This Row],[Round]]="PI",0,Table1[[#This Row],[Round]]-1)</f>
        <v>0</v>
      </c>
      <c r="S328">
        <f>Table1[[#This Row],[LAW]]-Table1[[#This Row],[LEW]]</f>
        <v>-0.6</v>
      </c>
      <c r="V328">
        <f>COUNTIF([1]PASE!B:B,Table1[[#This Row],[Loser]])</f>
        <v>1</v>
      </c>
    </row>
    <row r="329" spans="1:22" x14ac:dyDescent="0.25">
      <c r="A329" s="7">
        <v>32947</v>
      </c>
      <c r="B329" s="8">
        <v>1990</v>
      </c>
      <c r="C329" s="9">
        <v>1</v>
      </c>
      <c r="D329" t="s">
        <v>93</v>
      </c>
      <c r="E329" s="9">
        <v>12</v>
      </c>
      <c r="F329" t="s">
        <v>140</v>
      </c>
      <c r="G329" t="str">
        <f>VLOOKUP(Table1[[#This Row],[Winner]],[1]Ranking!D:E,2,FALSE)</f>
        <v>A10</v>
      </c>
      <c r="H329" s="9">
        <v>88</v>
      </c>
      <c r="I329" s="9">
        <v>5</v>
      </c>
      <c r="J329" t="s">
        <v>122</v>
      </c>
      <c r="K329" t="str">
        <f>VLOOKUP(Table1[[#This Row],[Loser]],[1]Ranking!D:E,2,FALSE)</f>
        <v>B10</v>
      </c>
      <c r="L329" s="9">
        <v>86</v>
      </c>
      <c r="N329" s="9">
        <f>Table1[[#This Row],[Winning Score]]-Table1[[#This Row],[Losing Score]]</f>
        <v>2</v>
      </c>
      <c r="O329" s="9">
        <f>Table1[[#This Row],[Losing Seed]]-Table1[[#This Row],[Winning Seed]]</f>
        <v>-7</v>
      </c>
      <c r="P329" s="9" t="str">
        <f>IF(Table1[[#This Row],[SeD]]&lt;-2,Table1[[#This Row],[Winning Seed]]&amp; " over " &amp;Table1[[#This Row],[Losing Seed]],"")</f>
        <v>12 over 5</v>
      </c>
      <c r="Q329">
        <f>VLOOKUP(Table1[[#This Row],[Losing Seed]],'[1]Seed History'!$N$4:$O$19,2)</f>
        <v>1.1071428571428572</v>
      </c>
      <c r="R329" s="9">
        <f>IF(Table1[[#This Row],[Round]]="PI",0,Table1[[#This Row],[Round]]-1)</f>
        <v>0</v>
      </c>
      <c r="S329">
        <f>Table1[[#This Row],[LAW]]-Table1[[#This Row],[LEW]]</f>
        <v>-1.1071428571428572</v>
      </c>
      <c r="V329">
        <f>COUNTIF([1]PASE!B:B,Table1[[#This Row],[Loser]])</f>
        <v>1</v>
      </c>
    </row>
    <row r="330" spans="1:22" x14ac:dyDescent="0.25">
      <c r="A330" s="7">
        <v>32947</v>
      </c>
      <c r="B330" s="8">
        <v>1990</v>
      </c>
      <c r="C330" s="9">
        <v>1</v>
      </c>
      <c r="D330" t="s">
        <v>107</v>
      </c>
      <c r="E330" s="9">
        <v>12</v>
      </c>
      <c r="F330" t="s">
        <v>158</v>
      </c>
      <c r="G330" t="str">
        <f>VLOOKUP(Table1[[#This Row],[Winner]],[1]Ranking!D:E,2,FALSE)</f>
        <v>MAC</v>
      </c>
      <c r="H330" s="9">
        <v>54</v>
      </c>
      <c r="I330" s="9">
        <v>5</v>
      </c>
      <c r="J330" t="s">
        <v>106</v>
      </c>
      <c r="K330" t="str">
        <f>VLOOKUP(Table1[[#This Row],[Loser]],[1]Ranking!D:E,2,FALSE)</f>
        <v>P10</v>
      </c>
      <c r="L330" s="9">
        <v>53</v>
      </c>
      <c r="N330" s="9">
        <f>Table1[[#This Row],[Winning Score]]-Table1[[#This Row],[Losing Score]]</f>
        <v>1</v>
      </c>
      <c r="O330" s="9">
        <f>Table1[[#This Row],[Losing Seed]]-Table1[[#This Row],[Winning Seed]]</f>
        <v>-7</v>
      </c>
      <c r="P330" s="9" t="str">
        <f>IF(Table1[[#This Row],[SeD]]&lt;-2,Table1[[#This Row],[Winning Seed]]&amp; " over " &amp;Table1[[#This Row],[Losing Seed]],"")</f>
        <v>12 over 5</v>
      </c>
      <c r="Q330">
        <f>VLOOKUP(Table1[[#This Row],[Losing Seed]],'[1]Seed History'!$N$4:$O$19,2)</f>
        <v>1.1071428571428572</v>
      </c>
      <c r="R330" s="9">
        <f>IF(Table1[[#This Row],[Round]]="PI",0,Table1[[#This Row],[Round]]-1)</f>
        <v>0</v>
      </c>
      <c r="S330">
        <f>Table1[[#This Row],[LAW]]-Table1[[#This Row],[LEW]]</f>
        <v>-1.1071428571428572</v>
      </c>
      <c r="V330">
        <f>COUNTIF([1]PASE!B:B,Table1[[#This Row],[Loser]])</f>
        <v>1</v>
      </c>
    </row>
    <row r="331" spans="1:22" x14ac:dyDescent="0.25">
      <c r="A331" s="7">
        <v>32947</v>
      </c>
      <c r="B331" s="8">
        <v>1990</v>
      </c>
      <c r="C331" s="9">
        <v>1</v>
      </c>
      <c r="D331" t="s">
        <v>84</v>
      </c>
      <c r="E331" s="9">
        <v>9</v>
      </c>
      <c r="F331" t="s">
        <v>241</v>
      </c>
      <c r="G331" t="str">
        <f>VLOOKUP(Table1[[#This Row],[Winner]],[1]Ranking!D:E,2,FALSE)</f>
        <v>P10</v>
      </c>
      <c r="H331" s="9">
        <v>65</v>
      </c>
      <c r="I331" s="9">
        <v>8</v>
      </c>
      <c r="J331" t="s">
        <v>168</v>
      </c>
      <c r="K331" t="str">
        <f>VLOOKUP(Table1[[#This Row],[Loser]],[1]Ranking!D:E,2,FALSE)</f>
        <v>B10</v>
      </c>
      <c r="L331" s="9">
        <v>63</v>
      </c>
      <c r="N331" s="9">
        <f>Table1[[#This Row],[Winning Score]]-Table1[[#This Row],[Losing Score]]</f>
        <v>2</v>
      </c>
      <c r="O331" s="9">
        <f>Table1[[#This Row],[Losing Seed]]-Table1[[#This Row],[Winning Seed]]</f>
        <v>-1</v>
      </c>
      <c r="P331" s="9" t="str">
        <f>IF(Table1[[#This Row],[SeD]]&lt;-2,Table1[[#This Row],[Winning Seed]]&amp; " over " &amp;Table1[[#This Row],[Losing Seed]],"")</f>
        <v/>
      </c>
      <c r="Q331">
        <f>VLOOKUP(Table1[[#This Row],[Losing Seed]],'[1]Seed History'!$N$4:$O$19,2)</f>
        <v>0.7</v>
      </c>
      <c r="R331" s="9">
        <f>IF(Table1[[#This Row],[Round]]="PI",0,Table1[[#This Row],[Round]]-1)</f>
        <v>0</v>
      </c>
      <c r="S331">
        <f>Table1[[#This Row],[LAW]]-Table1[[#This Row],[LEW]]</f>
        <v>-0.7</v>
      </c>
      <c r="V331">
        <f>COUNTIF([1]PASE!B:B,Table1[[#This Row],[Loser]])</f>
        <v>1</v>
      </c>
    </row>
    <row r="332" spans="1:22" x14ac:dyDescent="0.25">
      <c r="A332" s="7">
        <v>32947</v>
      </c>
      <c r="B332" s="8">
        <v>1990</v>
      </c>
      <c r="C332" s="9">
        <v>1</v>
      </c>
      <c r="D332" t="s">
        <v>100</v>
      </c>
      <c r="E332" s="9">
        <v>9</v>
      </c>
      <c r="F332" t="s">
        <v>215</v>
      </c>
      <c r="G332" t="str">
        <f>VLOOKUP(Table1[[#This Row],[Winner]],[1]Ranking!D:E,2,FALSE)</f>
        <v>BW</v>
      </c>
      <c r="H332" s="9">
        <v>70</v>
      </c>
      <c r="I332" s="9">
        <v>8</v>
      </c>
      <c r="J332" t="s">
        <v>199</v>
      </c>
      <c r="K332" t="str">
        <f>VLOOKUP(Table1[[#This Row],[Loser]],[1]Ranking!D:E,2,FALSE)</f>
        <v>CUSA</v>
      </c>
      <c r="L332" s="9">
        <v>66</v>
      </c>
      <c r="N332" s="9">
        <f>Table1[[#This Row],[Winning Score]]-Table1[[#This Row],[Losing Score]]</f>
        <v>4</v>
      </c>
      <c r="O332" s="9">
        <f>Table1[[#This Row],[Losing Seed]]-Table1[[#This Row],[Winning Seed]]</f>
        <v>-1</v>
      </c>
      <c r="P332" s="9" t="str">
        <f>IF(Table1[[#This Row],[SeD]]&lt;-2,Table1[[#This Row],[Winning Seed]]&amp; " over " &amp;Table1[[#This Row],[Losing Seed]],"")</f>
        <v/>
      </c>
      <c r="Q332">
        <f>VLOOKUP(Table1[[#This Row],[Losing Seed]],'[1]Seed History'!$N$4:$O$19,2)</f>
        <v>0.7</v>
      </c>
      <c r="R332" s="9">
        <f>IF(Table1[[#This Row],[Round]]="PI",0,Table1[[#This Row],[Round]]-1)</f>
        <v>0</v>
      </c>
      <c r="S332">
        <f>Table1[[#This Row],[LAW]]-Table1[[#This Row],[LEW]]</f>
        <v>-0.7</v>
      </c>
      <c r="V332">
        <f>COUNTIF([1]PASE!B:B,Table1[[#This Row],[Loser]])</f>
        <v>1</v>
      </c>
    </row>
    <row r="333" spans="1:22" x14ac:dyDescent="0.25">
      <c r="A333" s="7">
        <v>32948</v>
      </c>
      <c r="B333" s="8">
        <v>1990</v>
      </c>
      <c r="C333" s="9">
        <v>1</v>
      </c>
      <c r="D333" t="s">
        <v>100</v>
      </c>
      <c r="E333" s="9">
        <v>14</v>
      </c>
      <c r="F333" t="s">
        <v>242</v>
      </c>
      <c r="G333" t="str">
        <f>VLOOKUP(Table1[[#This Row],[Winner]],[1]Ranking!D:E,2,FALSE)</f>
        <v>MVC</v>
      </c>
      <c r="H333" s="9">
        <v>74</v>
      </c>
      <c r="I333" s="9">
        <v>3</v>
      </c>
      <c r="J333" t="s">
        <v>162</v>
      </c>
      <c r="K333" t="str">
        <f>VLOOKUP(Table1[[#This Row],[Loser]],[1]Ranking!D:E,2,FALSE)</f>
        <v>B12</v>
      </c>
      <c r="L333" s="9">
        <v>71</v>
      </c>
      <c r="N333" s="9">
        <f>Table1[[#This Row],[Winning Score]]-Table1[[#This Row],[Losing Score]]</f>
        <v>3</v>
      </c>
      <c r="O333" s="9">
        <f>Table1[[#This Row],[Losing Seed]]-Table1[[#This Row],[Winning Seed]]</f>
        <v>-11</v>
      </c>
      <c r="P333" s="9" t="str">
        <f>IF(Table1[[#This Row],[SeD]]&lt;-2,Table1[[#This Row],[Winning Seed]]&amp; " over " &amp;Table1[[#This Row],[Losing Seed]],"")</f>
        <v>14 over 3</v>
      </c>
      <c r="Q333">
        <f>VLOOKUP(Table1[[#This Row],[Losing Seed]],'[1]Seed History'!$N$4:$O$19,2)</f>
        <v>1.8642857142857143</v>
      </c>
      <c r="R333" s="9">
        <f>IF(Table1[[#This Row],[Round]]="PI",0,Table1[[#This Row],[Round]]-1)</f>
        <v>0</v>
      </c>
      <c r="S333">
        <f>Table1[[#This Row],[LAW]]-Table1[[#This Row],[LEW]]</f>
        <v>-1.8642857142857143</v>
      </c>
      <c r="V333">
        <f>COUNTIF([1]PASE!B:B,Table1[[#This Row],[Loser]])</f>
        <v>1</v>
      </c>
    </row>
    <row r="334" spans="1:22" x14ac:dyDescent="0.25">
      <c r="A334" s="7">
        <v>32948</v>
      </c>
      <c r="B334" s="8">
        <v>1990</v>
      </c>
      <c r="C334" s="9">
        <v>1</v>
      </c>
      <c r="D334" t="s">
        <v>84</v>
      </c>
      <c r="E334" s="9">
        <v>2</v>
      </c>
      <c r="F334" t="s">
        <v>103</v>
      </c>
      <c r="G334" t="str">
        <f>VLOOKUP(Table1[[#This Row],[Winner]],[1]Ranking!D:E,2,FALSE)</f>
        <v>B12</v>
      </c>
      <c r="H334" s="9">
        <v>79</v>
      </c>
      <c r="I334" s="9">
        <v>15</v>
      </c>
      <c r="J334" t="s">
        <v>225</v>
      </c>
      <c r="K334" t="str">
        <f>VLOOKUP(Table1[[#This Row],[Loser]],[1]Ranking!D:E,2,FALSE)</f>
        <v>NEC</v>
      </c>
      <c r="L334" s="9">
        <v>71</v>
      </c>
      <c r="N334" s="9">
        <f>Table1[[#This Row],[Winning Score]]-Table1[[#This Row],[Losing Score]]</f>
        <v>8</v>
      </c>
      <c r="O334" s="9">
        <f>Table1[[#This Row],[Losing Seed]]-Table1[[#This Row],[Winning Seed]]</f>
        <v>13</v>
      </c>
      <c r="P334" s="9" t="str">
        <f>IF(Table1[[#This Row],[SeD]]&lt;-2,Table1[[#This Row],[Winning Seed]]&amp; " over " &amp;Table1[[#This Row],[Losing Seed]],"")</f>
        <v/>
      </c>
      <c r="Q334">
        <f>VLOOKUP(Table1[[#This Row],[Losing Seed]],'[1]Seed History'!$N$4:$O$19,2)</f>
        <v>6.4285714285714279E-2</v>
      </c>
      <c r="R334" s="9">
        <f>IF(Table1[[#This Row],[Round]]="PI",0,Table1[[#This Row],[Round]]-1)</f>
        <v>0</v>
      </c>
      <c r="S334">
        <f>Table1[[#This Row],[LAW]]-Table1[[#This Row],[LEW]]</f>
        <v>-6.4285714285714279E-2</v>
      </c>
      <c r="V334">
        <f>COUNTIF([1]PASE!B:B,Table1[[#This Row],[Loser]])</f>
        <v>1</v>
      </c>
    </row>
    <row r="335" spans="1:22" x14ac:dyDescent="0.25">
      <c r="A335" s="7">
        <v>32948</v>
      </c>
      <c r="B335" s="8">
        <v>1990</v>
      </c>
      <c r="C335" s="9">
        <v>1</v>
      </c>
      <c r="D335" t="s">
        <v>84</v>
      </c>
      <c r="E335" s="9">
        <v>3</v>
      </c>
      <c r="F335" t="s">
        <v>130</v>
      </c>
      <c r="G335" t="str">
        <f>VLOOKUP(Table1[[#This Row],[Winner]],[1]Ranking!D:E,2,FALSE)</f>
        <v>ACC</v>
      </c>
      <c r="H335" s="9">
        <v>81</v>
      </c>
      <c r="I335" s="9">
        <v>14</v>
      </c>
      <c r="J335" t="s">
        <v>172</v>
      </c>
      <c r="K335" t="str">
        <f>VLOOKUP(Table1[[#This Row],[Loser]],[1]Ranking!D:E,2,FALSE)</f>
        <v>A10</v>
      </c>
      <c r="L335" s="9">
        <v>46</v>
      </c>
      <c r="N335" s="9">
        <f>Table1[[#This Row],[Winning Score]]-Table1[[#This Row],[Losing Score]]</f>
        <v>35</v>
      </c>
      <c r="O335" s="9">
        <f>Table1[[#This Row],[Losing Seed]]-Table1[[#This Row],[Winning Seed]]</f>
        <v>11</v>
      </c>
      <c r="P335" s="9" t="str">
        <f>IF(Table1[[#This Row],[SeD]]&lt;-2,Table1[[#This Row],[Winning Seed]]&amp; " over " &amp;Table1[[#This Row],[Losing Seed]],"")</f>
        <v/>
      </c>
      <c r="Q335">
        <f>VLOOKUP(Table1[[#This Row],[Losing Seed]],'[1]Seed History'!$N$4:$O$19,2)</f>
        <v>0.16428571428571428</v>
      </c>
      <c r="R335" s="9">
        <f>IF(Table1[[#This Row],[Round]]="PI",0,Table1[[#This Row],[Round]]-1)</f>
        <v>0</v>
      </c>
      <c r="S335">
        <f>Table1[[#This Row],[LAW]]-Table1[[#This Row],[LEW]]</f>
        <v>-0.16428571428571428</v>
      </c>
      <c r="V335">
        <f>COUNTIF([1]PASE!B:B,Table1[[#This Row],[Loser]])</f>
        <v>1</v>
      </c>
    </row>
    <row r="336" spans="1:22" x14ac:dyDescent="0.25">
      <c r="A336" s="7">
        <v>32948</v>
      </c>
      <c r="B336" s="8">
        <v>1990</v>
      </c>
      <c r="C336" s="9">
        <v>1</v>
      </c>
      <c r="D336" t="s">
        <v>84</v>
      </c>
      <c r="E336" s="9">
        <v>6</v>
      </c>
      <c r="F336" t="s">
        <v>108</v>
      </c>
      <c r="G336" t="str">
        <f>VLOOKUP(Table1[[#This Row],[Winner]],[1]Ranking!D:E,2,FALSE)</f>
        <v>BE</v>
      </c>
      <c r="H336" s="9">
        <v>81</v>
      </c>
      <c r="I336" s="9">
        <v>11</v>
      </c>
      <c r="J336" t="s">
        <v>91</v>
      </c>
      <c r="K336" t="str">
        <f>VLOOKUP(Table1[[#This Row],[Loser]],[1]Ranking!D:E,2,FALSE)</f>
        <v>A10</v>
      </c>
      <c r="L336" s="9">
        <v>65</v>
      </c>
      <c r="N336" s="9">
        <f>Table1[[#This Row],[Winning Score]]-Table1[[#This Row],[Losing Score]]</f>
        <v>16</v>
      </c>
      <c r="O336" s="9">
        <f>Table1[[#This Row],[Losing Seed]]-Table1[[#This Row],[Winning Seed]]</f>
        <v>5</v>
      </c>
      <c r="P336" s="9" t="str">
        <f>IF(Table1[[#This Row],[SeD]]&lt;-2,Table1[[#This Row],[Winning Seed]]&amp; " over " &amp;Table1[[#This Row],[Losing Seed]],"")</f>
        <v/>
      </c>
      <c r="Q336">
        <f>VLOOKUP(Table1[[#This Row],[Losing Seed]],'[1]Seed History'!$N$4:$O$19,2)</f>
        <v>0.61428571428571432</v>
      </c>
      <c r="R336" s="9">
        <f>IF(Table1[[#This Row],[Round]]="PI",0,Table1[[#This Row],[Round]]-1)</f>
        <v>0</v>
      </c>
      <c r="S336">
        <f>Table1[[#This Row],[LAW]]-Table1[[#This Row],[LEW]]</f>
        <v>-0.61428571428571432</v>
      </c>
      <c r="V336">
        <f>COUNTIF([1]PASE!B:B,Table1[[#This Row],[Loser]])</f>
        <v>1</v>
      </c>
    </row>
    <row r="337" spans="1:22" x14ac:dyDescent="0.25">
      <c r="A337" s="7">
        <v>32948</v>
      </c>
      <c r="B337" s="8">
        <v>1990</v>
      </c>
      <c r="C337" s="9">
        <v>1</v>
      </c>
      <c r="D337" t="s">
        <v>84</v>
      </c>
      <c r="E337" s="9">
        <v>7</v>
      </c>
      <c r="F337" t="s">
        <v>190</v>
      </c>
      <c r="G337" t="str">
        <f>VLOOKUP(Table1[[#This Row],[Winner]],[1]Ranking!D:E,2,FALSE)</f>
        <v>P10</v>
      </c>
      <c r="H337" s="9">
        <v>68</v>
      </c>
      <c r="I337" s="9">
        <v>10</v>
      </c>
      <c r="J337" t="s">
        <v>132</v>
      </c>
      <c r="K337" t="str">
        <f>VLOOKUP(Table1[[#This Row],[Loser]],[1]Ranking!D:E,2,FALSE)</f>
        <v>CUSA</v>
      </c>
      <c r="L337" s="9">
        <v>56</v>
      </c>
      <c r="N337" s="9">
        <f>Table1[[#This Row],[Winning Score]]-Table1[[#This Row],[Losing Score]]</f>
        <v>12</v>
      </c>
      <c r="O337" s="9">
        <f>Table1[[#This Row],[Losing Seed]]-Table1[[#This Row],[Winning Seed]]</f>
        <v>3</v>
      </c>
      <c r="P337" s="9" t="str">
        <f>IF(Table1[[#This Row],[SeD]]&lt;-2,Table1[[#This Row],[Winning Seed]]&amp; " over " &amp;Table1[[#This Row],[Losing Seed]],"")</f>
        <v/>
      </c>
      <c r="Q337">
        <f>VLOOKUP(Table1[[#This Row],[Losing Seed]],'[1]Seed History'!$N$4:$O$19,2)</f>
        <v>0.62142857142857144</v>
      </c>
      <c r="R337" s="9">
        <f>IF(Table1[[#This Row],[Round]]="PI",0,Table1[[#This Row],[Round]]-1)</f>
        <v>0</v>
      </c>
      <c r="S337">
        <f>Table1[[#This Row],[LAW]]-Table1[[#This Row],[LEW]]</f>
        <v>-0.62142857142857144</v>
      </c>
      <c r="V337">
        <f>COUNTIF([1]PASE!B:B,Table1[[#This Row],[Loser]])</f>
        <v>1</v>
      </c>
    </row>
    <row r="338" spans="1:22" x14ac:dyDescent="0.25">
      <c r="A338" s="7">
        <v>32948</v>
      </c>
      <c r="B338" s="8">
        <v>1990</v>
      </c>
      <c r="C338" s="9">
        <v>1</v>
      </c>
      <c r="D338" t="s">
        <v>93</v>
      </c>
      <c r="E338" s="9">
        <v>2</v>
      </c>
      <c r="F338" t="s">
        <v>115</v>
      </c>
      <c r="G338" t="str">
        <f>VLOOKUP(Table1[[#This Row],[Winner]],[1]Ranking!D:E,2,FALSE)</f>
        <v>B10</v>
      </c>
      <c r="H338" s="9">
        <v>75</v>
      </c>
      <c r="I338" s="9">
        <v>15</v>
      </c>
      <c r="J338" t="s">
        <v>180</v>
      </c>
      <c r="K338" t="str">
        <f>VLOOKUP(Table1[[#This Row],[Loser]],[1]Ranking!D:E,2,FALSE)</f>
        <v>Slnd</v>
      </c>
      <c r="L338" s="9">
        <v>63</v>
      </c>
      <c r="N338" s="9">
        <f>Table1[[#This Row],[Winning Score]]-Table1[[#This Row],[Losing Score]]</f>
        <v>12</v>
      </c>
      <c r="O338" s="9">
        <f>Table1[[#This Row],[Losing Seed]]-Table1[[#This Row],[Winning Seed]]</f>
        <v>13</v>
      </c>
      <c r="P338" s="9" t="str">
        <f>IF(Table1[[#This Row],[SeD]]&lt;-2,Table1[[#This Row],[Winning Seed]]&amp; " over " &amp;Table1[[#This Row],[Losing Seed]],"")</f>
        <v/>
      </c>
      <c r="Q338">
        <f>VLOOKUP(Table1[[#This Row],[Losing Seed]],'[1]Seed History'!$N$4:$O$19,2)</f>
        <v>6.4285714285714279E-2</v>
      </c>
      <c r="R338" s="9">
        <f>IF(Table1[[#This Row],[Round]]="PI",0,Table1[[#This Row],[Round]]-1)</f>
        <v>0</v>
      </c>
      <c r="S338">
        <f>Table1[[#This Row],[LAW]]-Table1[[#This Row],[LEW]]</f>
        <v>-6.4285714285714279E-2</v>
      </c>
      <c r="V338">
        <f>COUNTIF([1]PASE!B:B,Table1[[#This Row],[Loser]])</f>
        <v>1</v>
      </c>
    </row>
    <row r="339" spans="1:22" x14ac:dyDescent="0.25">
      <c r="A339" s="7">
        <v>32948</v>
      </c>
      <c r="B339" s="8">
        <v>1990</v>
      </c>
      <c r="C339" s="9">
        <v>1</v>
      </c>
      <c r="D339" t="s">
        <v>93</v>
      </c>
      <c r="E339" s="9">
        <v>3</v>
      </c>
      <c r="F339" t="s">
        <v>85</v>
      </c>
      <c r="G339" t="str">
        <f>VLOOKUP(Table1[[#This Row],[Winner]],[1]Ranking!D:E,2,FALSE)</f>
        <v>BE</v>
      </c>
      <c r="H339" s="9">
        <v>70</v>
      </c>
      <c r="I339" s="9">
        <v>14</v>
      </c>
      <c r="J339" t="s">
        <v>243</v>
      </c>
      <c r="K339" t="str">
        <f>VLOOKUP(Table1[[#This Row],[Loser]],[1]Ranking!D:E,2,FALSE)</f>
        <v>SWAC</v>
      </c>
      <c r="L339" s="9">
        <v>52</v>
      </c>
      <c r="N339" s="9">
        <f>Table1[[#This Row],[Winning Score]]-Table1[[#This Row],[Losing Score]]</f>
        <v>18</v>
      </c>
      <c r="O339" s="9">
        <f>Table1[[#This Row],[Losing Seed]]-Table1[[#This Row],[Winning Seed]]</f>
        <v>11</v>
      </c>
      <c r="P339" s="9" t="str">
        <f>IF(Table1[[#This Row],[SeD]]&lt;-2,Table1[[#This Row],[Winning Seed]]&amp; " over " &amp;Table1[[#This Row],[Losing Seed]],"")</f>
        <v/>
      </c>
      <c r="Q339">
        <f>VLOOKUP(Table1[[#This Row],[Losing Seed]],'[1]Seed History'!$N$4:$O$19,2)</f>
        <v>0.16428571428571428</v>
      </c>
      <c r="R339" s="9">
        <f>IF(Table1[[#This Row],[Round]]="PI",0,Table1[[#This Row],[Round]]-1)</f>
        <v>0</v>
      </c>
      <c r="S339">
        <f>Table1[[#This Row],[LAW]]-Table1[[#This Row],[LEW]]</f>
        <v>-0.16428571428571428</v>
      </c>
      <c r="V339">
        <f>COUNTIF([1]PASE!B:B,Table1[[#This Row],[Loser]])</f>
        <v>1</v>
      </c>
    </row>
    <row r="340" spans="1:22" x14ac:dyDescent="0.25">
      <c r="A340" s="7">
        <v>32948</v>
      </c>
      <c r="B340" s="8">
        <v>1990</v>
      </c>
      <c r="C340" s="9">
        <v>1</v>
      </c>
      <c r="D340" t="s">
        <v>93</v>
      </c>
      <c r="E340" s="9">
        <v>6</v>
      </c>
      <c r="F340" t="s">
        <v>176</v>
      </c>
      <c r="G340" t="str">
        <f>VLOOKUP(Table1[[#This Row],[Winner]],[1]Ranking!D:E,2,FALSE)</f>
        <v>A10</v>
      </c>
      <c r="H340" s="9">
        <v>87</v>
      </c>
      <c r="I340" s="9">
        <v>11</v>
      </c>
      <c r="J340" t="s">
        <v>193</v>
      </c>
      <c r="K340" t="str">
        <f>VLOOKUP(Table1[[#This Row],[Loser]],[1]Ranking!D:E,2,FALSE)</f>
        <v>B12</v>
      </c>
      <c r="L340" s="9">
        <v>79</v>
      </c>
      <c r="N340" s="9">
        <f>Table1[[#This Row],[Winning Score]]-Table1[[#This Row],[Losing Score]]</f>
        <v>8</v>
      </c>
      <c r="O340" s="9">
        <f>Table1[[#This Row],[Losing Seed]]-Table1[[#This Row],[Winning Seed]]</f>
        <v>5</v>
      </c>
      <c r="P340" s="9" t="str">
        <f>IF(Table1[[#This Row],[SeD]]&lt;-2,Table1[[#This Row],[Winning Seed]]&amp; " over " &amp;Table1[[#This Row],[Losing Seed]],"")</f>
        <v/>
      </c>
      <c r="Q340">
        <f>VLOOKUP(Table1[[#This Row],[Losing Seed]],'[1]Seed History'!$N$4:$O$19,2)</f>
        <v>0.61428571428571432</v>
      </c>
      <c r="R340" s="9">
        <f>IF(Table1[[#This Row],[Round]]="PI",0,Table1[[#This Row],[Round]]-1)</f>
        <v>0</v>
      </c>
      <c r="S340">
        <f>Table1[[#This Row],[LAW]]-Table1[[#This Row],[LEW]]</f>
        <v>-0.61428571428571432</v>
      </c>
      <c r="V340">
        <f>COUNTIF([1]PASE!B:B,Table1[[#This Row],[Loser]])</f>
        <v>1</v>
      </c>
    </row>
    <row r="341" spans="1:22" x14ac:dyDescent="0.25">
      <c r="A341" s="7">
        <v>32948</v>
      </c>
      <c r="B341" s="8">
        <v>1990</v>
      </c>
      <c r="C341" s="9">
        <v>1</v>
      </c>
      <c r="D341" t="s">
        <v>100</v>
      </c>
      <c r="E341" s="9">
        <v>2</v>
      </c>
      <c r="F341" t="s">
        <v>126</v>
      </c>
      <c r="G341" t="str">
        <f>VLOOKUP(Table1[[#This Row],[Winner]],[1]Ranking!D:E,2,FALSE)</f>
        <v>BE</v>
      </c>
      <c r="H341" s="9">
        <v>70</v>
      </c>
      <c r="I341" s="9">
        <v>15</v>
      </c>
      <c r="J341" t="s">
        <v>244</v>
      </c>
      <c r="K341" t="str">
        <f>VLOOKUP(Table1[[#This Row],[Loser]],[1]Ranking!D:E,2,FALSE)</f>
        <v>MEAC</v>
      </c>
      <c r="L341" s="9">
        <v>48</v>
      </c>
      <c r="N341" s="9">
        <f>Table1[[#This Row],[Winning Score]]-Table1[[#This Row],[Losing Score]]</f>
        <v>22</v>
      </c>
      <c r="O341" s="9">
        <f>Table1[[#This Row],[Losing Seed]]-Table1[[#This Row],[Winning Seed]]</f>
        <v>13</v>
      </c>
      <c r="P341" s="9" t="str">
        <f>IF(Table1[[#This Row],[SeD]]&lt;-2,Table1[[#This Row],[Winning Seed]]&amp; " over " &amp;Table1[[#This Row],[Losing Seed]],"")</f>
        <v/>
      </c>
      <c r="Q341">
        <f>VLOOKUP(Table1[[#This Row],[Losing Seed]],'[1]Seed History'!$N$4:$O$19,2)</f>
        <v>6.4285714285714279E-2</v>
      </c>
      <c r="R341" s="9">
        <f>IF(Table1[[#This Row],[Round]]="PI",0,Table1[[#This Row],[Round]]-1)</f>
        <v>0</v>
      </c>
      <c r="S341">
        <f>Table1[[#This Row],[LAW]]-Table1[[#This Row],[LEW]]</f>
        <v>-6.4285714285714279E-2</v>
      </c>
      <c r="V341">
        <f>COUNTIF([1]PASE!B:B,Table1[[#This Row],[Loser]])</f>
        <v>1</v>
      </c>
    </row>
    <row r="342" spans="1:22" x14ac:dyDescent="0.25">
      <c r="A342" s="7">
        <v>32948</v>
      </c>
      <c r="B342" s="8">
        <v>1990</v>
      </c>
      <c r="C342" s="9">
        <v>1</v>
      </c>
      <c r="D342" t="s">
        <v>100</v>
      </c>
      <c r="E342" s="9">
        <v>6</v>
      </c>
      <c r="F342" t="s">
        <v>227</v>
      </c>
      <c r="G342" t="str">
        <f>VLOOKUP(Table1[[#This Row],[Winner]],[1]Ranking!D:E,2,FALSE)</f>
        <v>B10</v>
      </c>
      <c r="H342" s="9">
        <v>64</v>
      </c>
      <c r="I342" s="9">
        <v>11</v>
      </c>
      <c r="J342" t="s">
        <v>151</v>
      </c>
      <c r="K342" t="str">
        <f>VLOOKUP(Table1[[#This Row],[Loser]],[1]Ranking!D:E,2,FALSE)</f>
        <v>WAC</v>
      </c>
      <c r="L342" s="9">
        <v>61</v>
      </c>
      <c r="M342" s="9" t="s">
        <v>138</v>
      </c>
      <c r="N342" s="9">
        <f>Table1[[#This Row],[Winning Score]]-Table1[[#This Row],[Losing Score]]</f>
        <v>3</v>
      </c>
      <c r="O342" s="9">
        <f>Table1[[#This Row],[Losing Seed]]-Table1[[#This Row],[Winning Seed]]</f>
        <v>5</v>
      </c>
      <c r="P342" s="9" t="str">
        <f>IF(Table1[[#This Row],[SeD]]&lt;-2,Table1[[#This Row],[Winning Seed]]&amp; " over " &amp;Table1[[#This Row],[Losing Seed]],"")</f>
        <v/>
      </c>
      <c r="Q342">
        <f>VLOOKUP(Table1[[#This Row],[Losing Seed]],'[1]Seed History'!$N$4:$O$19,2)</f>
        <v>0.61428571428571432</v>
      </c>
      <c r="R342" s="9">
        <f>IF(Table1[[#This Row],[Round]]="PI",0,Table1[[#This Row],[Round]]-1)</f>
        <v>0</v>
      </c>
      <c r="S342">
        <f>Table1[[#This Row],[LAW]]-Table1[[#This Row],[LEW]]</f>
        <v>-0.61428571428571432</v>
      </c>
      <c r="V342">
        <f>COUNTIF([1]PASE!B:B,Table1[[#This Row],[Loser]])</f>
        <v>1</v>
      </c>
    </row>
    <row r="343" spans="1:22" x14ac:dyDescent="0.25">
      <c r="A343" s="7">
        <v>32948</v>
      </c>
      <c r="B343" s="8">
        <v>1990</v>
      </c>
      <c r="C343" s="9">
        <v>1</v>
      </c>
      <c r="D343" t="s">
        <v>100</v>
      </c>
      <c r="E343" s="9">
        <v>7</v>
      </c>
      <c r="F343" t="s">
        <v>164</v>
      </c>
      <c r="G343" t="str">
        <f>VLOOKUP(Table1[[#This Row],[Winner]],[1]Ranking!D:E,2,FALSE)</f>
        <v>ACC</v>
      </c>
      <c r="H343" s="9">
        <v>75</v>
      </c>
      <c r="I343" s="9">
        <v>10</v>
      </c>
      <c r="J343" t="s">
        <v>105</v>
      </c>
      <c r="K343" t="str">
        <f>VLOOKUP(Table1[[#This Row],[Loser]],[1]Ranking!D:E,2,FALSE)</f>
        <v>BE</v>
      </c>
      <c r="L343" s="9">
        <v>67</v>
      </c>
      <c r="N343" s="9">
        <f>Table1[[#This Row],[Winning Score]]-Table1[[#This Row],[Losing Score]]</f>
        <v>8</v>
      </c>
      <c r="O343" s="9">
        <f>Table1[[#This Row],[Losing Seed]]-Table1[[#This Row],[Winning Seed]]</f>
        <v>3</v>
      </c>
      <c r="P343" s="9" t="str">
        <f>IF(Table1[[#This Row],[SeD]]&lt;-2,Table1[[#This Row],[Winning Seed]]&amp; " over " &amp;Table1[[#This Row],[Losing Seed]],"")</f>
        <v/>
      </c>
      <c r="Q343">
        <f>VLOOKUP(Table1[[#This Row],[Losing Seed]],'[1]Seed History'!$N$4:$O$19,2)</f>
        <v>0.62142857142857144</v>
      </c>
      <c r="R343" s="9">
        <f>IF(Table1[[#This Row],[Round]]="PI",0,Table1[[#This Row],[Round]]-1)</f>
        <v>0</v>
      </c>
      <c r="S343">
        <f>Table1[[#This Row],[LAW]]-Table1[[#This Row],[LEW]]</f>
        <v>-0.62142857142857144</v>
      </c>
      <c r="V343">
        <f>COUNTIF([1]PASE!B:B,Table1[[#This Row],[Loser]])</f>
        <v>1</v>
      </c>
    </row>
    <row r="344" spans="1:22" x14ac:dyDescent="0.25">
      <c r="A344" s="7">
        <v>32948</v>
      </c>
      <c r="B344" s="8">
        <v>1990</v>
      </c>
      <c r="C344" s="9">
        <v>1</v>
      </c>
      <c r="D344" t="s">
        <v>107</v>
      </c>
      <c r="E344" s="9">
        <v>2</v>
      </c>
      <c r="F344" t="s">
        <v>146</v>
      </c>
      <c r="G344" t="str">
        <f>VLOOKUP(Table1[[#This Row],[Winner]],[1]Ranking!D:E,2,FALSE)</f>
        <v>P10</v>
      </c>
      <c r="H344" s="9">
        <v>79</v>
      </c>
      <c r="I344" s="9">
        <v>15</v>
      </c>
      <c r="J344" t="s">
        <v>245</v>
      </c>
      <c r="K344" t="str">
        <f>VLOOKUP(Table1[[#This Row],[Loser]],[1]Ranking!D:E,2,FALSE)</f>
        <v>CUSA</v>
      </c>
      <c r="L344" s="9">
        <v>67</v>
      </c>
      <c r="N344" s="9">
        <f>Table1[[#This Row],[Winning Score]]-Table1[[#This Row],[Losing Score]]</f>
        <v>12</v>
      </c>
      <c r="O344" s="9">
        <f>Table1[[#This Row],[Losing Seed]]-Table1[[#This Row],[Winning Seed]]</f>
        <v>13</v>
      </c>
      <c r="P344" s="9" t="str">
        <f>IF(Table1[[#This Row],[SeD]]&lt;-2,Table1[[#This Row],[Winning Seed]]&amp; " over " &amp;Table1[[#This Row],[Losing Seed]],"")</f>
        <v/>
      </c>
      <c r="Q344">
        <f>VLOOKUP(Table1[[#This Row],[Losing Seed]],'[1]Seed History'!$N$4:$O$19,2)</f>
        <v>6.4285714285714279E-2</v>
      </c>
      <c r="R344" s="9">
        <f>IF(Table1[[#This Row],[Round]]="PI",0,Table1[[#This Row],[Round]]-1)</f>
        <v>0</v>
      </c>
      <c r="S344">
        <f>Table1[[#This Row],[LAW]]-Table1[[#This Row],[LEW]]</f>
        <v>-6.4285714285714279E-2</v>
      </c>
      <c r="V344">
        <f>COUNTIF([1]PASE!B:B,Table1[[#This Row],[Loser]])</f>
        <v>1</v>
      </c>
    </row>
    <row r="345" spans="1:22" x14ac:dyDescent="0.25">
      <c r="A345" s="7">
        <v>32948</v>
      </c>
      <c r="B345" s="8">
        <v>1990</v>
      </c>
      <c r="C345" s="9">
        <v>1</v>
      </c>
      <c r="D345" t="s">
        <v>107</v>
      </c>
      <c r="E345" s="9">
        <v>3</v>
      </c>
      <c r="F345" t="s">
        <v>134</v>
      </c>
      <c r="G345" t="str">
        <f>VLOOKUP(Table1[[#This Row],[Winner]],[1]Ranking!D:E,2,FALSE)</f>
        <v>B10</v>
      </c>
      <c r="H345" s="9">
        <v>76</v>
      </c>
      <c r="I345" s="9">
        <v>14</v>
      </c>
      <c r="J345" t="s">
        <v>116</v>
      </c>
      <c r="K345" t="str">
        <f>VLOOKUP(Table1[[#This Row],[Loser]],[1]Ranking!D:E,2,FALSE)</f>
        <v>MVC</v>
      </c>
      <c r="L345" s="9">
        <v>70</v>
      </c>
      <c r="N345" s="9">
        <f>Table1[[#This Row],[Winning Score]]-Table1[[#This Row],[Losing Score]]</f>
        <v>6</v>
      </c>
      <c r="O345" s="9">
        <f>Table1[[#This Row],[Losing Seed]]-Table1[[#This Row],[Winning Seed]]</f>
        <v>11</v>
      </c>
      <c r="P345" s="9" t="str">
        <f>IF(Table1[[#This Row],[SeD]]&lt;-2,Table1[[#This Row],[Winning Seed]]&amp; " over " &amp;Table1[[#This Row],[Losing Seed]],"")</f>
        <v/>
      </c>
      <c r="Q345">
        <f>VLOOKUP(Table1[[#This Row],[Losing Seed]],'[1]Seed History'!$N$4:$O$19,2)</f>
        <v>0.16428571428571428</v>
      </c>
      <c r="R345" s="9">
        <f>IF(Table1[[#This Row],[Round]]="PI",0,Table1[[#This Row],[Round]]-1)</f>
        <v>0</v>
      </c>
      <c r="S345">
        <f>Table1[[#This Row],[LAW]]-Table1[[#This Row],[LEW]]</f>
        <v>-0.16428571428571428</v>
      </c>
      <c r="V345">
        <f>COUNTIF([1]PASE!B:B,Table1[[#This Row],[Loser]])</f>
        <v>1</v>
      </c>
    </row>
    <row r="346" spans="1:22" x14ac:dyDescent="0.25">
      <c r="A346" s="7">
        <v>32948</v>
      </c>
      <c r="B346" s="8">
        <v>1990</v>
      </c>
      <c r="C346" s="9">
        <v>1</v>
      </c>
      <c r="D346" t="s">
        <v>107</v>
      </c>
      <c r="E346" s="9">
        <v>7</v>
      </c>
      <c r="F346" t="s">
        <v>145</v>
      </c>
      <c r="G346" t="str">
        <f>VLOOKUP(Table1[[#This Row],[Winner]],[1]Ranking!D:E,2,FALSE)</f>
        <v>SEC</v>
      </c>
      <c r="H346" s="9">
        <v>71</v>
      </c>
      <c r="I346" s="9">
        <v>10</v>
      </c>
      <c r="J346" t="s">
        <v>237</v>
      </c>
      <c r="K346" t="str">
        <f>VLOOKUP(Table1[[#This Row],[Loser]],[1]Ranking!D:E,2,FALSE)</f>
        <v>MWC</v>
      </c>
      <c r="L346" s="9">
        <v>54</v>
      </c>
      <c r="N346" s="9">
        <f>Table1[[#This Row],[Winning Score]]-Table1[[#This Row],[Losing Score]]</f>
        <v>17</v>
      </c>
      <c r="O346" s="9">
        <f>Table1[[#This Row],[Losing Seed]]-Table1[[#This Row],[Winning Seed]]</f>
        <v>3</v>
      </c>
      <c r="P346" s="9" t="str">
        <f>IF(Table1[[#This Row],[SeD]]&lt;-2,Table1[[#This Row],[Winning Seed]]&amp; " over " &amp;Table1[[#This Row],[Losing Seed]],"")</f>
        <v/>
      </c>
      <c r="Q346">
        <f>VLOOKUP(Table1[[#This Row],[Losing Seed]],'[1]Seed History'!$N$4:$O$19,2)</f>
        <v>0.62142857142857144</v>
      </c>
      <c r="R346" s="9">
        <f>IF(Table1[[#This Row],[Round]]="PI",0,Table1[[#This Row],[Round]]-1)</f>
        <v>0</v>
      </c>
      <c r="S346">
        <f>Table1[[#This Row],[LAW]]-Table1[[#This Row],[LEW]]</f>
        <v>-0.62142857142857144</v>
      </c>
      <c r="V346">
        <f>COUNTIF([1]PASE!B:B,Table1[[#This Row],[Loser]])</f>
        <v>1</v>
      </c>
    </row>
    <row r="347" spans="1:22" x14ac:dyDescent="0.25">
      <c r="A347" s="7">
        <v>32948</v>
      </c>
      <c r="B347" s="8">
        <v>1990</v>
      </c>
      <c r="C347" s="9">
        <v>1</v>
      </c>
      <c r="D347" t="s">
        <v>107</v>
      </c>
      <c r="E347" s="9">
        <v>11</v>
      </c>
      <c r="F347" t="s">
        <v>208</v>
      </c>
      <c r="G347" t="str">
        <f>VLOOKUP(Table1[[#This Row],[Winner]],[1]Ranking!D:E,2,FALSE)</f>
        <v>WCC</v>
      </c>
      <c r="H347" s="9">
        <v>111</v>
      </c>
      <c r="I347" s="9">
        <v>6</v>
      </c>
      <c r="J347" t="s">
        <v>246</v>
      </c>
      <c r="K347" t="str">
        <f>VLOOKUP(Table1[[#This Row],[Loser]],[1]Ranking!D:E,2,FALSE)</f>
        <v>SB</v>
      </c>
      <c r="L347" s="9">
        <v>92</v>
      </c>
      <c r="N347" s="9">
        <f>Table1[[#This Row],[Winning Score]]-Table1[[#This Row],[Losing Score]]</f>
        <v>19</v>
      </c>
      <c r="O347" s="9">
        <f>Table1[[#This Row],[Losing Seed]]-Table1[[#This Row],[Winning Seed]]</f>
        <v>-5</v>
      </c>
      <c r="P347" s="9" t="str">
        <f>IF(Table1[[#This Row],[SeD]]&lt;-2,Table1[[#This Row],[Winning Seed]]&amp; " over " &amp;Table1[[#This Row],[Losing Seed]],"")</f>
        <v>11 over 6</v>
      </c>
      <c r="Q347">
        <f>VLOOKUP(Table1[[#This Row],[Losing Seed]],'[1]Seed History'!$N$4:$O$19,2)</f>
        <v>1.0785714285714285</v>
      </c>
      <c r="R347" s="9">
        <f>IF(Table1[[#This Row],[Round]]="PI",0,Table1[[#This Row],[Round]]-1)</f>
        <v>0</v>
      </c>
      <c r="S347">
        <f>Table1[[#This Row],[LAW]]-Table1[[#This Row],[LEW]]</f>
        <v>-1.0785714285714285</v>
      </c>
      <c r="V347">
        <f>COUNTIF([1]PASE!B:B,Table1[[#This Row],[Loser]])</f>
        <v>1</v>
      </c>
    </row>
    <row r="348" spans="1:22" x14ac:dyDescent="0.25">
      <c r="A348" s="7">
        <v>32948</v>
      </c>
      <c r="B348" s="8">
        <v>1990</v>
      </c>
      <c r="C348" s="9">
        <v>1</v>
      </c>
      <c r="D348" t="s">
        <v>93</v>
      </c>
      <c r="E348" s="9">
        <v>10</v>
      </c>
      <c r="F348" t="s">
        <v>234</v>
      </c>
      <c r="G348" t="str">
        <f>VLOOKUP(Table1[[#This Row],[Winner]],[1]Ranking!D:E,2,FALSE)</f>
        <v>B12</v>
      </c>
      <c r="H348" s="9">
        <v>100</v>
      </c>
      <c r="I348" s="9">
        <v>7</v>
      </c>
      <c r="J348" t="s">
        <v>124</v>
      </c>
      <c r="K348" t="str">
        <f>VLOOKUP(Table1[[#This Row],[Loser]],[1]Ranking!D:E,2,FALSE)</f>
        <v>SEC</v>
      </c>
      <c r="L348" s="9">
        <v>88</v>
      </c>
      <c r="N348" s="9">
        <f>Table1[[#This Row],[Winning Score]]-Table1[[#This Row],[Losing Score]]</f>
        <v>12</v>
      </c>
      <c r="O348" s="9">
        <f>Table1[[#This Row],[Losing Seed]]-Table1[[#This Row],[Winning Seed]]</f>
        <v>-3</v>
      </c>
      <c r="P348" s="9" t="str">
        <f>IF(Table1[[#This Row],[SeD]]&lt;-2,Table1[[#This Row],[Winning Seed]]&amp; " over " &amp;Table1[[#This Row],[Losing Seed]],"")</f>
        <v>10 over 7</v>
      </c>
      <c r="Q348">
        <f>VLOOKUP(Table1[[#This Row],[Losing Seed]],'[1]Seed History'!$N$4:$O$19,2)</f>
        <v>0.9</v>
      </c>
      <c r="R348" s="9">
        <f>IF(Table1[[#This Row],[Round]]="PI",0,Table1[[#This Row],[Round]]-1)</f>
        <v>0</v>
      </c>
      <c r="S348">
        <f>Table1[[#This Row],[LAW]]-Table1[[#This Row],[LEW]]</f>
        <v>-0.9</v>
      </c>
      <c r="V348">
        <f>COUNTIF([1]PASE!B:B,Table1[[#This Row],[Loser]])</f>
        <v>1</v>
      </c>
    </row>
    <row r="349" spans="1:22" x14ac:dyDescent="0.25">
      <c r="A349" s="7">
        <v>32949</v>
      </c>
      <c r="B349" s="8">
        <v>1990</v>
      </c>
      <c r="C349" s="9">
        <v>2</v>
      </c>
      <c r="D349" t="s">
        <v>107</v>
      </c>
      <c r="E349" s="9">
        <v>12</v>
      </c>
      <c r="F349" t="s">
        <v>158</v>
      </c>
      <c r="G349" t="str">
        <f>VLOOKUP(Table1[[#This Row],[Winner]],[1]Ranking!D:E,2,FALSE)</f>
        <v>MAC</v>
      </c>
      <c r="H349" s="9">
        <v>62</v>
      </c>
      <c r="I349" s="9">
        <v>4</v>
      </c>
      <c r="J349" t="s">
        <v>159</v>
      </c>
      <c r="K349" t="str">
        <f>VLOOKUP(Table1[[#This Row],[Loser]],[1]Ranking!D:E,2,FALSE)</f>
        <v>CUSA</v>
      </c>
      <c r="L349" s="9">
        <v>60</v>
      </c>
      <c r="N349" s="9">
        <f>Table1[[#This Row],[Winning Score]]-Table1[[#This Row],[Losing Score]]</f>
        <v>2</v>
      </c>
      <c r="O349" s="9">
        <f>Table1[[#This Row],[Losing Seed]]-Table1[[#This Row],[Winning Seed]]</f>
        <v>-8</v>
      </c>
      <c r="P349" s="9" t="str">
        <f>IF(Table1[[#This Row],[SeD]]&lt;-2,Table1[[#This Row],[Winning Seed]]&amp; " over " &amp;Table1[[#This Row],[Losing Seed]],"")</f>
        <v>12 over 4</v>
      </c>
      <c r="Q349">
        <f>VLOOKUP(Table1[[#This Row],[Losing Seed]],'[1]Seed History'!$N$4:$O$19,2)</f>
        <v>1.5357142857142858</v>
      </c>
      <c r="R349" s="9">
        <f>IF(Table1[[#This Row],[Round]]="PI",0,Table1[[#This Row],[Round]]-1)</f>
        <v>1</v>
      </c>
      <c r="S349">
        <f>Table1[[#This Row],[LAW]]-Table1[[#This Row],[LEW]]</f>
        <v>-0.53571428571428581</v>
      </c>
      <c r="V349">
        <f>COUNTIF([1]PASE!B:B,Table1[[#This Row],[Loser]])</f>
        <v>1</v>
      </c>
    </row>
    <row r="350" spans="1:22" x14ac:dyDescent="0.25">
      <c r="A350" s="7">
        <v>32949</v>
      </c>
      <c r="B350" s="8">
        <v>1990</v>
      </c>
      <c r="C350" s="9">
        <v>2</v>
      </c>
      <c r="D350" t="s">
        <v>84</v>
      </c>
      <c r="E350" s="9">
        <v>1</v>
      </c>
      <c r="F350" t="s">
        <v>238</v>
      </c>
      <c r="G350" t="str">
        <f>VLOOKUP(Table1[[#This Row],[Winner]],[1]Ranking!D:E,2,FALSE)</f>
        <v>BE</v>
      </c>
      <c r="H350" s="9">
        <v>74</v>
      </c>
      <c r="I350" s="9">
        <v>9</v>
      </c>
      <c r="J350" t="s">
        <v>241</v>
      </c>
      <c r="K350" t="str">
        <f>VLOOKUP(Table1[[#This Row],[Loser]],[1]Ranking!D:E,2,FALSE)</f>
        <v>P10</v>
      </c>
      <c r="L350" s="9">
        <v>54</v>
      </c>
      <c r="N350" s="9">
        <f>Table1[[#This Row],[Winning Score]]-Table1[[#This Row],[Losing Score]]</f>
        <v>20</v>
      </c>
      <c r="O350" s="9">
        <f>Table1[[#This Row],[Losing Seed]]-Table1[[#This Row],[Winning Seed]]</f>
        <v>8</v>
      </c>
      <c r="P350" s="9" t="str">
        <f>IF(Table1[[#This Row],[SeD]]&lt;-2,Table1[[#This Row],[Winning Seed]]&amp; " over " &amp;Table1[[#This Row],[Losing Seed]],"")</f>
        <v/>
      </c>
      <c r="Q350">
        <f>VLOOKUP(Table1[[#This Row],[Losing Seed]],'[1]Seed History'!$N$4:$O$19,2)</f>
        <v>0.6</v>
      </c>
      <c r="R350" s="9">
        <f>IF(Table1[[#This Row],[Round]]="PI",0,Table1[[#This Row],[Round]]-1)</f>
        <v>1</v>
      </c>
      <c r="S350">
        <f>Table1[[#This Row],[LAW]]-Table1[[#This Row],[LEW]]</f>
        <v>0.4</v>
      </c>
      <c r="V350">
        <f>COUNTIF([1]PASE!B:B,Table1[[#This Row],[Loser]])</f>
        <v>1</v>
      </c>
    </row>
    <row r="351" spans="1:22" x14ac:dyDescent="0.25">
      <c r="A351" s="7">
        <v>32949</v>
      </c>
      <c r="B351" s="8">
        <v>1990</v>
      </c>
      <c r="C351" s="9">
        <v>2</v>
      </c>
      <c r="D351" t="s">
        <v>93</v>
      </c>
      <c r="E351" s="9">
        <v>4</v>
      </c>
      <c r="F351" t="s">
        <v>118</v>
      </c>
      <c r="G351" t="str">
        <f>VLOOKUP(Table1[[#This Row],[Winner]],[1]Ranking!D:E,2,FALSE)</f>
        <v>SEC</v>
      </c>
      <c r="H351" s="9">
        <v>86</v>
      </c>
      <c r="I351" s="9">
        <v>12</v>
      </c>
      <c r="J351" t="s">
        <v>140</v>
      </c>
      <c r="K351" t="str">
        <f>VLOOKUP(Table1[[#This Row],[Loser]],[1]Ranking!D:E,2,FALSE)</f>
        <v>A10</v>
      </c>
      <c r="L351" s="9">
        <v>84</v>
      </c>
      <c r="N351" s="9">
        <f>Table1[[#This Row],[Winning Score]]-Table1[[#This Row],[Losing Score]]</f>
        <v>2</v>
      </c>
      <c r="O351" s="9">
        <f>Table1[[#This Row],[Losing Seed]]-Table1[[#This Row],[Winning Seed]]</f>
        <v>8</v>
      </c>
      <c r="P351" s="9" t="str">
        <f>IF(Table1[[#This Row],[SeD]]&lt;-2,Table1[[#This Row],[Winning Seed]]&amp; " over " &amp;Table1[[#This Row],[Losing Seed]],"")</f>
        <v/>
      </c>
      <c r="Q351">
        <f>VLOOKUP(Table1[[#This Row],[Losing Seed]],'[1]Seed History'!$N$4:$O$19,2)</f>
        <v>0.51428571428571423</v>
      </c>
      <c r="R351" s="9">
        <f>IF(Table1[[#This Row],[Round]]="PI",0,Table1[[#This Row],[Round]]-1)</f>
        <v>1</v>
      </c>
      <c r="S351">
        <f>Table1[[#This Row],[LAW]]-Table1[[#This Row],[LEW]]</f>
        <v>0.48571428571428577</v>
      </c>
      <c r="V351">
        <f>COUNTIF([1]PASE!B:B,Table1[[#This Row],[Loser]])</f>
        <v>1</v>
      </c>
    </row>
    <row r="352" spans="1:22" x14ac:dyDescent="0.25">
      <c r="A352" s="7">
        <v>32949</v>
      </c>
      <c r="B352" s="8">
        <v>1990</v>
      </c>
      <c r="C352" s="9">
        <v>2</v>
      </c>
      <c r="D352" t="s">
        <v>100</v>
      </c>
      <c r="E352" s="9">
        <v>1</v>
      </c>
      <c r="F352" t="s">
        <v>133</v>
      </c>
      <c r="G352" t="str">
        <f>VLOOKUP(Table1[[#This Row],[Winner]],[1]Ranking!D:E,2,FALSE)</f>
        <v>B10</v>
      </c>
      <c r="H352" s="9">
        <v>62</v>
      </c>
      <c r="I352" s="9">
        <v>9</v>
      </c>
      <c r="J352" t="s">
        <v>215</v>
      </c>
      <c r="K352" t="str">
        <f>VLOOKUP(Table1[[#This Row],[Loser]],[1]Ranking!D:E,2,FALSE)</f>
        <v>BW</v>
      </c>
      <c r="L352" s="9">
        <v>58</v>
      </c>
      <c r="N352" s="9">
        <f>Table1[[#This Row],[Winning Score]]-Table1[[#This Row],[Losing Score]]</f>
        <v>4</v>
      </c>
      <c r="O352" s="9">
        <f>Table1[[#This Row],[Losing Seed]]-Table1[[#This Row],[Winning Seed]]</f>
        <v>8</v>
      </c>
      <c r="P352" s="9" t="str">
        <f>IF(Table1[[#This Row],[SeD]]&lt;-2,Table1[[#This Row],[Winning Seed]]&amp; " over " &amp;Table1[[#This Row],[Losing Seed]],"")</f>
        <v/>
      </c>
      <c r="Q352">
        <f>VLOOKUP(Table1[[#This Row],[Losing Seed]],'[1]Seed History'!$N$4:$O$19,2)</f>
        <v>0.6</v>
      </c>
      <c r="R352" s="9">
        <f>IF(Table1[[#This Row],[Round]]="PI",0,Table1[[#This Row],[Round]]-1)</f>
        <v>1</v>
      </c>
      <c r="S352">
        <f>Table1[[#This Row],[LAW]]-Table1[[#This Row],[LEW]]</f>
        <v>0.4</v>
      </c>
      <c r="V352">
        <f>COUNTIF([1]PASE!B:B,Table1[[#This Row],[Loser]])</f>
        <v>1</v>
      </c>
    </row>
    <row r="353" spans="1:22" x14ac:dyDescent="0.25">
      <c r="A353" s="7">
        <v>32949</v>
      </c>
      <c r="B353" s="8">
        <v>1990</v>
      </c>
      <c r="C353" s="9">
        <v>2</v>
      </c>
      <c r="D353" t="s">
        <v>100</v>
      </c>
      <c r="E353" s="9">
        <v>4</v>
      </c>
      <c r="F353" t="s">
        <v>120</v>
      </c>
      <c r="G353" t="str">
        <f>VLOOKUP(Table1[[#This Row],[Winner]],[1]Ranking!D:E,2,FALSE)</f>
        <v>ACC</v>
      </c>
      <c r="H353" s="9">
        <v>94</v>
      </c>
      <c r="I353" s="9">
        <v>5</v>
      </c>
      <c r="J353" t="s">
        <v>148</v>
      </c>
      <c r="K353" t="str">
        <f>VLOOKUP(Table1[[#This Row],[Loser]],[1]Ranking!D:E,2,FALSE)</f>
        <v>SEC</v>
      </c>
      <c r="L353" s="9">
        <v>91</v>
      </c>
      <c r="N353" s="9">
        <f>Table1[[#This Row],[Winning Score]]-Table1[[#This Row],[Losing Score]]</f>
        <v>3</v>
      </c>
      <c r="O353" s="9">
        <f>Table1[[#This Row],[Losing Seed]]-Table1[[#This Row],[Winning Seed]]</f>
        <v>1</v>
      </c>
      <c r="P353" s="9" t="str">
        <f>IF(Table1[[#This Row],[SeD]]&lt;-2,Table1[[#This Row],[Winning Seed]]&amp; " over " &amp;Table1[[#This Row],[Losing Seed]],"")</f>
        <v/>
      </c>
      <c r="Q353">
        <f>VLOOKUP(Table1[[#This Row],[Losing Seed]],'[1]Seed History'!$N$4:$O$19,2)</f>
        <v>1.1071428571428572</v>
      </c>
      <c r="R353" s="9">
        <f>IF(Table1[[#This Row],[Round]]="PI",0,Table1[[#This Row],[Round]]-1)</f>
        <v>1</v>
      </c>
      <c r="S353">
        <f>Table1[[#This Row],[LAW]]-Table1[[#This Row],[LEW]]</f>
        <v>-0.10714285714285721</v>
      </c>
      <c r="V353">
        <f>COUNTIF([1]PASE!B:B,Table1[[#This Row],[Loser]])</f>
        <v>1</v>
      </c>
    </row>
    <row r="354" spans="1:22" x14ac:dyDescent="0.25">
      <c r="A354" s="7">
        <v>32949</v>
      </c>
      <c r="B354" s="8">
        <v>1990</v>
      </c>
      <c r="C354" s="9">
        <v>2</v>
      </c>
      <c r="D354" t="s">
        <v>107</v>
      </c>
      <c r="E354" s="9">
        <v>1</v>
      </c>
      <c r="F354" t="s">
        <v>110</v>
      </c>
      <c r="G354" t="str">
        <f>VLOOKUP(Table1[[#This Row],[Winner]],[1]Ranking!D:E,2,FALSE)</f>
        <v>MWC</v>
      </c>
      <c r="H354" s="9">
        <v>76</v>
      </c>
      <c r="I354" s="9">
        <v>8</v>
      </c>
      <c r="J354" t="s">
        <v>96</v>
      </c>
      <c r="K354" t="str">
        <f>VLOOKUP(Table1[[#This Row],[Loser]],[1]Ranking!D:E,2,FALSE)</f>
        <v>B10</v>
      </c>
      <c r="L354" s="9">
        <v>65</v>
      </c>
      <c r="N354" s="9">
        <f>Table1[[#This Row],[Winning Score]]-Table1[[#This Row],[Losing Score]]</f>
        <v>11</v>
      </c>
      <c r="O354" s="9">
        <f>Table1[[#This Row],[Losing Seed]]-Table1[[#This Row],[Winning Seed]]</f>
        <v>7</v>
      </c>
      <c r="P354" s="9" t="str">
        <f>IF(Table1[[#This Row],[SeD]]&lt;-2,Table1[[#This Row],[Winning Seed]]&amp; " over " &amp;Table1[[#This Row],[Losing Seed]],"")</f>
        <v/>
      </c>
      <c r="Q354">
        <f>VLOOKUP(Table1[[#This Row],[Losing Seed]],'[1]Seed History'!$N$4:$O$19,2)</f>
        <v>0.7</v>
      </c>
      <c r="R354" s="9">
        <f>IF(Table1[[#This Row],[Round]]="PI",0,Table1[[#This Row],[Round]]-1)</f>
        <v>1</v>
      </c>
      <c r="S354">
        <f>Table1[[#This Row],[LAW]]-Table1[[#This Row],[LEW]]</f>
        <v>0.30000000000000004</v>
      </c>
      <c r="V354">
        <f>COUNTIF([1]PASE!B:B,Table1[[#This Row],[Loser]])</f>
        <v>1</v>
      </c>
    </row>
    <row r="355" spans="1:22" x14ac:dyDescent="0.25">
      <c r="A355" s="7">
        <v>32949</v>
      </c>
      <c r="B355" s="8">
        <v>1990</v>
      </c>
      <c r="C355" s="9">
        <v>2</v>
      </c>
      <c r="D355" t="s">
        <v>93</v>
      </c>
      <c r="E355" s="9">
        <v>8</v>
      </c>
      <c r="F355" t="s">
        <v>101</v>
      </c>
      <c r="G355" t="str">
        <f>VLOOKUP(Table1[[#This Row],[Winner]],[1]Ranking!D:E,2,FALSE)</f>
        <v>ACC</v>
      </c>
      <c r="H355" s="9">
        <v>79</v>
      </c>
      <c r="I355" s="9">
        <v>1</v>
      </c>
      <c r="J355" t="s">
        <v>94</v>
      </c>
      <c r="K355" t="str">
        <f>VLOOKUP(Table1[[#This Row],[Loser]],[1]Ranking!D:E,2,FALSE)</f>
        <v>B12</v>
      </c>
      <c r="L355" s="9">
        <v>77</v>
      </c>
      <c r="N355" s="9">
        <f>Table1[[#This Row],[Winning Score]]-Table1[[#This Row],[Losing Score]]</f>
        <v>2</v>
      </c>
      <c r="O355" s="9">
        <f>Table1[[#This Row],[Losing Seed]]-Table1[[#This Row],[Winning Seed]]</f>
        <v>-7</v>
      </c>
      <c r="P355" s="9" t="str">
        <f>IF(Table1[[#This Row],[SeD]]&lt;-2,Table1[[#This Row],[Winning Seed]]&amp; " over " &amp;Table1[[#This Row],[Losing Seed]],"")</f>
        <v>8 over 1</v>
      </c>
      <c r="Q355">
        <f>VLOOKUP(Table1[[#This Row],[Losing Seed]],'[1]Seed History'!$N$4:$O$19,2)</f>
        <v>3.3571428571428572</v>
      </c>
      <c r="R355" s="9">
        <f>IF(Table1[[#This Row],[Round]]="PI",0,Table1[[#This Row],[Round]]-1)</f>
        <v>1</v>
      </c>
      <c r="S355">
        <f>Table1[[#This Row],[LAW]]-Table1[[#This Row],[LEW]]</f>
        <v>-2.3571428571428572</v>
      </c>
      <c r="V355">
        <f>COUNTIF([1]PASE!B:B,Table1[[#This Row],[Loser]])</f>
        <v>1</v>
      </c>
    </row>
    <row r="356" spans="1:22" x14ac:dyDescent="0.25">
      <c r="A356" s="7">
        <v>32949</v>
      </c>
      <c r="B356" s="8">
        <v>1990</v>
      </c>
      <c r="C356" s="9">
        <v>2</v>
      </c>
      <c r="D356" t="s">
        <v>84</v>
      </c>
      <c r="E356" s="9">
        <v>5</v>
      </c>
      <c r="F356" t="s">
        <v>195</v>
      </c>
      <c r="G356" t="str">
        <f>VLOOKUP(Table1[[#This Row],[Winner]],[1]Ranking!D:E,2,FALSE)</f>
        <v>ACC</v>
      </c>
      <c r="H356" s="9">
        <v>79</v>
      </c>
      <c r="I356" s="9">
        <v>4</v>
      </c>
      <c r="J356" t="s">
        <v>202</v>
      </c>
      <c r="K356" t="str">
        <f>VLOOKUP(Table1[[#This Row],[Loser]],[1]Ranking!D:E,2,FALSE)</f>
        <v>A10</v>
      </c>
      <c r="L356" s="9">
        <v>75</v>
      </c>
      <c r="N356" s="9">
        <f>Table1[[#This Row],[Winning Score]]-Table1[[#This Row],[Losing Score]]</f>
        <v>4</v>
      </c>
      <c r="O356" s="9">
        <f>Table1[[#This Row],[Losing Seed]]-Table1[[#This Row],[Winning Seed]]</f>
        <v>-1</v>
      </c>
      <c r="P356" s="9" t="str">
        <f>IF(Table1[[#This Row],[SeD]]&lt;-2,Table1[[#This Row],[Winning Seed]]&amp; " over " &amp;Table1[[#This Row],[Losing Seed]],"")</f>
        <v/>
      </c>
      <c r="Q356">
        <f>VLOOKUP(Table1[[#This Row],[Losing Seed]],'[1]Seed History'!$N$4:$O$19,2)</f>
        <v>1.5357142857142858</v>
      </c>
      <c r="R356" s="9">
        <f>IF(Table1[[#This Row],[Round]]="PI",0,Table1[[#This Row],[Round]]-1)</f>
        <v>1</v>
      </c>
      <c r="S356">
        <f>Table1[[#This Row],[LAW]]-Table1[[#This Row],[LEW]]</f>
        <v>-0.53571428571428581</v>
      </c>
      <c r="V356">
        <f>COUNTIF([1]PASE!B:B,Table1[[#This Row],[Loser]])</f>
        <v>1</v>
      </c>
    </row>
    <row r="357" spans="1:22" x14ac:dyDescent="0.25">
      <c r="A357" s="7">
        <v>32950</v>
      </c>
      <c r="B357" s="8">
        <v>1990</v>
      </c>
      <c r="C357" s="9">
        <v>2</v>
      </c>
      <c r="D357" t="s">
        <v>93</v>
      </c>
      <c r="E357" s="9">
        <v>10</v>
      </c>
      <c r="F357" t="s">
        <v>234</v>
      </c>
      <c r="G357" t="str">
        <f>VLOOKUP(Table1[[#This Row],[Winner]],[1]Ranking!D:E,2,FALSE)</f>
        <v>B12</v>
      </c>
      <c r="H357" s="9">
        <v>73</v>
      </c>
      <c r="I357" s="9">
        <v>2</v>
      </c>
      <c r="J357" t="s">
        <v>115</v>
      </c>
      <c r="K357" t="str">
        <f>VLOOKUP(Table1[[#This Row],[Loser]],[1]Ranking!D:E,2,FALSE)</f>
        <v>B10</v>
      </c>
      <c r="L357" s="9">
        <v>72</v>
      </c>
      <c r="N357" s="9">
        <f>Table1[[#This Row],[Winning Score]]-Table1[[#This Row],[Losing Score]]</f>
        <v>1</v>
      </c>
      <c r="O357" s="9">
        <f>Table1[[#This Row],[Losing Seed]]-Table1[[#This Row],[Winning Seed]]</f>
        <v>-8</v>
      </c>
      <c r="P357" s="9" t="str">
        <f>IF(Table1[[#This Row],[SeD]]&lt;-2,Table1[[#This Row],[Winning Seed]]&amp; " over " &amp;Table1[[#This Row],[Losing Seed]],"")</f>
        <v>10 over 2</v>
      </c>
      <c r="Q357">
        <f>VLOOKUP(Table1[[#This Row],[Losing Seed]],'[1]Seed History'!$N$4:$O$19,2)</f>
        <v>2.3714285714285714</v>
      </c>
      <c r="R357" s="9">
        <f>IF(Table1[[#This Row],[Round]]="PI",0,Table1[[#This Row],[Round]]-1)</f>
        <v>1</v>
      </c>
      <c r="S357">
        <f>Table1[[#This Row],[LAW]]-Table1[[#This Row],[LEW]]</f>
        <v>-1.3714285714285714</v>
      </c>
      <c r="V357">
        <f>COUNTIF([1]PASE!B:B,Table1[[#This Row],[Loser]])</f>
        <v>1</v>
      </c>
    </row>
    <row r="358" spans="1:22" x14ac:dyDescent="0.25">
      <c r="A358" s="7">
        <v>32950</v>
      </c>
      <c r="B358" s="8">
        <v>1990</v>
      </c>
      <c r="C358" s="9">
        <v>2</v>
      </c>
      <c r="D358" t="s">
        <v>107</v>
      </c>
      <c r="E358" s="9">
        <v>11</v>
      </c>
      <c r="F358" t="s">
        <v>208</v>
      </c>
      <c r="G358" t="str">
        <f>VLOOKUP(Table1[[#This Row],[Winner]],[1]Ranking!D:E,2,FALSE)</f>
        <v>WCC</v>
      </c>
      <c r="H358" s="9">
        <v>149</v>
      </c>
      <c r="I358" s="9">
        <v>3</v>
      </c>
      <c r="J358" t="s">
        <v>134</v>
      </c>
      <c r="K358" t="str">
        <f>VLOOKUP(Table1[[#This Row],[Loser]],[1]Ranking!D:E,2,FALSE)</f>
        <v>B10</v>
      </c>
      <c r="L358" s="9">
        <v>115</v>
      </c>
      <c r="N358" s="9">
        <f>Table1[[#This Row],[Winning Score]]-Table1[[#This Row],[Losing Score]]</f>
        <v>34</v>
      </c>
      <c r="O358" s="9">
        <f>Table1[[#This Row],[Losing Seed]]-Table1[[#This Row],[Winning Seed]]</f>
        <v>-8</v>
      </c>
      <c r="P358" s="9" t="str">
        <f>IF(Table1[[#This Row],[SeD]]&lt;-2,Table1[[#This Row],[Winning Seed]]&amp; " over " &amp;Table1[[#This Row],[Losing Seed]],"")</f>
        <v>11 over 3</v>
      </c>
      <c r="Q358">
        <f>VLOOKUP(Table1[[#This Row],[Losing Seed]],'[1]Seed History'!$N$4:$O$19,2)</f>
        <v>1.8642857142857143</v>
      </c>
      <c r="R358" s="9">
        <f>IF(Table1[[#This Row],[Round]]="PI",0,Table1[[#This Row],[Round]]-1)</f>
        <v>1</v>
      </c>
      <c r="S358">
        <f>Table1[[#This Row],[LAW]]-Table1[[#This Row],[LEW]]</f>
        <v>-0.86428571428571432</v>
      </c>
      <c r="V358">
        <f>COUNTIF([1]PASE!B:B,Table1[[#This Row],[Loser]])</f>
        <v>1</v>
      </c>
    </row>
    <row r="359" spans="1:22" x14ac:dyDescent="0.25">
      <c r="A359" s="7">
        <v>32950</v>
      </c>
      <c r="B359" s="8">
        <v>1990</v>
      </c>
      <c r="C359" s="9">
        <v>2</v>
      </c>
      <c r="D359" t="s">
        <v>84</v>
      </c>
      <c r="E359" s="9">
        <v>3</v>
      </c>
      <c r="F359" t="s">
        <v>130</v>
      </c>
      <c r="G359" t="str">
        <f>VLOOKUP(Table1[[#This Row],[Winner]],[1]Ranking!D:E,2,FALSE)</f>
        <v>ACC</v>
      </c>
      <c r="H359" s="9">
        <v>76</v>
      </c>
      <c r="I359" s="9">
        <v>6</v>
      </c>
      <c r="J359" t="s">
        <v>108</v>
      </c>
      <c r="K359" t="str">
        <f>VLOOKUP(Table1[[#This Row],[Loser]],[1]Ranking!D:E,2,FALSE)</f>
        <v>BE</v>
      </c>
      <c r="L359" s="9">
        <v>72</v>
      </c>
      <c r="N359" s="9">
        <f>Table1[[#This Row],[Winning Score]]-Table1[[#This Row],[Losing Score]]</f>
        <v>4</v>
      </c>
      <c r="O359" s="9">
        <f>Table1[[#This Row],[Losing Seed]]-Table1[[#This Row],[Winning Seed]]</f>
        <v>3</v>
      </c>
      <c r="P359" s="9" t="str">
        <f>IF(Table1[[#This Row],[SeD]]&lt;-2,Table1[[#This Row],[Winning Seed]]&amp; " over " &amp;Table1[[#This Row],[Losing Seed]],"")</f>
        <v/>
      </c>
      <c r="Q359">
        <f>VLOOKUP(Table1[[#This Row],[Losing Seed]],'[1]Seed History'!$N$4:$O$19,2)</f>
        <v>1.0785714285714285</v>
      </c>
      <c r="R359" s="9">
        <f>IF(Table1[[#This Row],[Round]]="PI",0,Table1[[#This Row],[Round]]-1)</f>
        <v>1</v>
      </c>
      <c r="S359">
        <f>Table1[[#This Row],[LAW]]-Table1[[#This Row],[LEW]]</f>
        <v>-7.8571428571428514E-2</v>
      </c>
      <c r="V359">
        <f>COUNTIF([1]PASE!B:B,Table1[[#This Row],[Loser]])</f>
        <v>1</v>
      </c>
    </row>
    <row r="360" spans="1:22" x14ac:dyDescent="0.25">
      <c r="A360" s="7">
        <v>32950</v>
      </c>
      <c r="B360" s="8">
        <v>1990</v>
      </c>
      <c r="C360" s="9">
        <v>2</v>
      </c>
      <c r="D360" t="s">
        <v>100</v>
      </c>
      <c r="E360" s="9">
        <v>2</v>
      </c>
      <c r="F360" t="s">
        <v>126</v>
      </c>
      <c r="G360" t="str">
        <f>VLOOKUP(Table1[[#This Row],[Winner]],[1]Ranking!D:E,2,FALSE)</f>
        <v>BE</v>
      </c>
      <c r="H360" s="9">
        <v>63</v>
      </c>
      <c r="I360" s="9">
        <v>7</v>
      </c>
      <c r="J360" t="s">
        <v>164</v>
      </c>
      <c r="K360" t="str">
        <f>VLOOKUP(Table1[[#This Row],[Loser]],[1]Ranking!D:E,2,FALSE)</f>
        <v>ACC</v>
      </c>
      <c r="L360" s="9">
        <v>61</v>
      </c>
      <c r="N360" s="9">
        <f>Table1[[#This Row],[Winning Score]]-Table1[[#This Row],[Losing Score]]</f>
        <v>2</v>
      </c>
      <c r="O360" s="9">
        <f>Table1[[#This Row],[Losing Seed]]-Table1[[#This Row],[Winning Seed]]</f>
        <v>5</v>
      </c>
      <c r="P360" s="9" t="str">
        <f>IF(Table1[[#This Row],[SeD]]&lt;-2,Table1[[#This Row],[Winning Seed]]&amp; " over " &amp;Table1[[#This Row],[Losing Seed]],"")</f>
        <v/>
      </c>
      <c r="Q360">
        <f>VLOOKUP(Table1[[#This Row],[Losing Seed]],'[1]Seed History'!$N$4:$O$19,2)</f>
        <v>0.9</v>
      </c>
      <c r="R360" s="9">
        <f>IF(Table1[[#This Row],[Round]]="PI",0,Table1[[#This Row],[Round]]-1)</f>
        <v>1</v>
      </c>
      <c r="S360">
        <f>Table1[[#This Row],[LAW]]-Table1[[#This Row],[LEW]]</f>
        <v>9.9999999999999978E-2</v>
      </c>
      <c r="V360">
        <f>COUNTIF([1]PASE!B:B,Table1[[#This Row],[Loser]])</f>
        <v>1</v>
      </c>
    </row>
    <row r="361" spans="1:22" x14ac:dyDescent="0.25">
      <c r="A361" s="7">
        <v>32950</v>
      </c>
      <c r="B361" s="8">
        <v>1990</v>
      </c>
      <c r="C361" s="9">
        <v>2</v>
      </c>
      <c r="D361" t="s">
        <v>100</v>
      </c>
      <c r="E361" s="9">
        <v>6</v>
      </c>
      <c r="F361" t="s">
        <v>227</v>
      </c>
      <c r="G361" t="str">
        <f>VLOOKUP(Table1[[#This Row],[Winner]],[1]Ranking!D:E,2,FALSE)</f>
        <v>B10</v>
      </c>
      <c r="H361" s="9">
        <v>81</v>
      </c>
      <c r="I361" s="9">
        <v>14</v>
      </c>
      <c r="J361" t="s">
        <v>242</v>
      </c>
      <c r="K361" t="str">
        <f>VLOOKUP(Table1[[#This Row],[Loser]],[1]Ranking!D:E,2,FALSE)</f>
        <v>MVC</v>
      </c>
      <c r="L361" s="9">
        <v>78</v>
      </c>
      <c r="N361" s="9">
        <f>Table1[[#This Row],[Winning Score]]-Table1[[#This Row],[Losing Score]]</f>
        <v>3</v>
      </c>
      <c r="O361" s="9">
        <f>Table1[[#This Row],[Losing Seed]]-Table1[[#This Row],[Winning Seed]]</f>
        <v>8</v>
      </c>
      <c r="P361" s="9" t="str">
        <f>IF(Table1[[#This Row],[SeD]]&lt;-2,Table1[[#This Row],[Winning Seed]]&amp; " over " &amp;Table1[[#This Row],[Losing Seed]],"")</f>
        <v/>
      </c>
      <c r="Q361">
        <f>VLOOKUP(Table1[[#This Row],[Losing Seed]],'[1]Seed History'!$N$4:$O$19,2)</f>
        <v>0.16428571428571428</v>
      </c>
      <c r="R361" s="9">
        <f>IF(Table1[[#This Row],[Round]]="PI",0,Table1[[#This Row],[Round]]-1)</f>
        <v>1</v>
      </c>
      <c r="S361">
        <f>Table1[[#This Row],[LAW]]-Table1[[#This Row],[LEW]]</f>
        <v>0.83571428571428574</v>
      </c>
      <c r="V361">
        <f>COUNTIF([1]PASE!B:B,Table1[[#This Row],[Loser]])</f>
        <v>1</v>
      </c>
    </row>
    <row r="362" spans="1:22" x14ac:dyDescent="0.25">
      <c r="A362" s="7">
        <v>32950</v>
      </c>
      <c r="B362" s="8">
        <v>1990</v>
      </c>
      <c r="C362" s="9">
        <v>2</v>
      </c>
      <c r="D362" t="s">
        <v>84</v>
      </c>
      <c r="E362" s="9">
        <v>7</v>
      </c>
      <c r="F362" t="s">
        <v>190</v>
      </c>
      <c r="G362" t="str">
        <f>VLOOKUP(Table1[[#This Row],[Winner]],[1]Ranking!D:E,2,FALSE)</f>
        <v>P10</v>
      </c>
      <c r="H362" s="9">
        <v>71</v>
      </c>
      <c r="I362" s="9">
        <v>2</v>
      </c>
      <c r="J362" t="s">
        <v>103</v>
      </c>
      <c r="K362" t="str">
        <f>VLOOKUP(Table1[[#This Row],[Loser]],[1]Ranking!D:E,2,FALSE)</f>
        <v>B12</v>
      </c>
      <c r="L362" s="9">
        <v>70</v>
      </c>
      <c r="N362" s="9">
        <f>Table1[[#This Row],[Winning Score]]-Table1[[#This Row],[Losing Score]]</f>
        <v>1</v>
      </c>
      <c r="O362" s="9">
        <f>Table1[[#This Row],[Losing Seed]]-Table1[[#This Row],[Winning Seed]]</f>
        <v>-5</v>
      </c>
      <c r="P362" s="9" t="str">
        <f>IF(Table1[[#This Row],[SeD]]&lt;-2,Table1[[#This Row],[Winning Seed]]&amp; " over " &amp;Table1[[#This Row],[Losing Seed]],"")</f>
        <v>7 over 2</v>
      </c>
      <c r="Q362">
        <f>VLOOKUP(Table1[[#This Row],[Losing Seed]],'[1]Seed History'!$N$4:$O$19,2)</f>
        <v>2.3714285714285714</v>
      </c>
      <c r="R362" s="9">
        <f>IF(Table1[[#This Row],[Round]]="PI",0,Table1[[#This Row],[Round]]-1)</f>
        <v>1</v>
      </c>
      <c r="S362">
        <f>Table1[[#This Row],[LAW]]-Table1[[#This Row],[LEW]]</f>
        <v>-1.3714285714285714</v>
      </c>
      <c r="V362">
        <f>COUNTIF([1]PASE!B:B,Table1[[#This Row],[Loser]])</f>
        <v>1</v>
      </c>
    </row>
    <row r="363" spans="1:22" x14ac:dyDescent="0.25">
      <c r="A363" s="7">
        <v>32950</v>
      </c>
      <c r="B363" s="8">
        <v>1990</v>
      </c>
      <c r="C363" s="9">
        <v>2</v>
      </c>
      <c r="D363" t="s">
        <v>107</v>
      </c>
      <c r="E363" s="9">
        <v>7</v>
      </c>
      <c r="F363" t="s">
        <v>145</v>
      </c>
      <c r="G363" t="str">
        <f>VLOOKUP(Table1[[#This Row],[Winner]],[1]Ranking!D:E,2,FALSE)</f>
        <v>SEC</v>
      </c>
      <c r="H363" s="9">
        <v>77</v>
      </c>
      <c r="I363" s="9">
        <v>2</v>
      </c>
      <c r="J363" t="s">
        <v>146</v>
      </c>
      <c r="K363" t="str">
        <f>VLOOKUP(Table1[[#This Row],[Loser]],[1]Ranking!D:E,2,FALSE)</f>
        <v>P10</v>
      </c>
      <c r="L363" s="9">
        <v>55</v>
      </c>
      <c r="N363" s="9">
        <f>Table1[[#This Row],[Winning Score]]-Table1[[#This Row],[Losing Score]]</f>
        <v>22</v>
      </c>
      <c r="O363" s="9">
        <f>Table1[[#This Row],[Losing Seed]]-Table1[[#This Row],[Winning Seed]]</f>
        <v>-5</v>
      </c>
      <c r="P363" s="9" t="str">
        <f>IF(Table1[[#This Row],[SeD]]&lt;-2,Table1[[#This Row],[Winning Seed]]&amp; " over " &amp;Table1[[#This Row],[Losing Seed]],"")</f>
        <v>7 over 2</v>
      </c>
      <c r="Q363">
        <f>VLOOKUP(Table1[[#This Row],[Losing Seed]],'[1]Seed History'!$N$4:$O$19,2)</f>
        <v>2.3714285714285714</v>
      </c>
      <c r="R363" s="9">
        <f>IF(Table1[[#This Row],[Round]]="PI",0,Table1[[#This Row],[Round]]-1)</f>
        <v>1</v>
      </c>
      <c r="S363">
        <f>Table1[[#This Row],[LAW]]-Table1[[#This Row],[LEW]]</f>
        <v>-1.3714285714285714</v>
      </c>
      <c r="V363">
        <f>COUNTIF([1]PASE!B:B,Table1[[#This Row],[Loser]])</f>
        <v>1</v>
      </c>
    </row>
    <row r="364" spans="1:22" x14ac:dyDescent="0.25">
      <c r="A364" s="7">
        <v>32950</v>
      </c>
      <c r="B364" s="8">
        <v>1990</v>
      </c>
      <c r="C364" s="9">
        <v>2</v>
      </c>
      <c r="D364" t="s">
        <v>93</v>
      </c>
      <c r="E364" s="9">
        <v>6</v>
      </c>
      <c r="F364" t="s">
        <v>176</v>
      </c>
      <c r="G364" t="str">
        <f>VLOOKUP(Table1[[#This Row],[Winner]],[1]Ranking!D:E,2,FALSE)</f>
        <v>A10</v>
      </c>
      <c r="H364" s="9">
        <v>74</v>
      </c>
      <c r="I364" s="9">
        <v>3</v>
      </c>
      <c r="J364" t="s">
        <v>85</v>
      </c>
      <c r="K364" t="str">
        <f>VLOOKUP(Table1[[#This Row],[Loser]],[1]Ranking!D:E,2,FALSE)</f>
        <v>BE</v>
      </c>
      <c r="L364" s="9">
        <v>71</v>
      </c>
      <c r="N364" s="9">
        <f>Table1[[#This Row],[Winning Score]]-Table1[[#This Row],[Losing Score]]</f>
        <v>3</v>
      </c>
      <c r="O364" s="9">
        <f>Table1[[#This Row],[Losing Seed]]-Table1[[#This Row],[Winning Seed]]</f>
        <v>-3</v>
      </c>
      <c r="P364" s="9" t="str">
        <f>IF(Table1[[#This Row],[SeD]]&lt;-2,Table1[[#This Row],[Winning Seed]]&amp; " over " &amp;Table1[[#This Row],[Losing Seed]],"")</f>
        <v>6 over 3</v>
      </c>
      <c r="Q364">
        <f>VLOOKUP(Table1[[#This Row],[Losing Seed]],'[1]Seed History'!$N$4:$O$19,2)</f>
        <v>1.8642857142857143</v>
      </c>
      <c r="R364" s="9">
        <f>IF(Table1[[#This Row],[Round]]="PI",0,Table1[[#This Row],[Round]]-1)</f>
        <v>1</v>
      </c>
      <c r="S364">
        <f>Table1[[#This Row],[LAW]]-Table1[[#This Row],[LEW]]</f>
        <v>-0.86428571428571432</v>
      </c>
      <c r="V364">
        <f>COUNTIF([1]PASE!B:B,Table1[[#This Row],[Loser]])</f>
        <v>1</v>
      </c>
    </row>
    <row r="365" spans="1:22" x14ac:dyDescent="0.25">
      <c r="A365" s="7">
        <v>32954</v>
      </c>
      <c r="B365" s="8">
        <v>1990</v>
      </c>
      <c r="C365" s="9">
        <v>3</v>
      </c>
      <c r="D365" t="s">
        <v>84</v>
      </c>
      <c r="E365" s="9">
        <v>1</v>
      </c>
      <c r="F365" t="s">
        <v>238</v>
      </c>
      <c r="G365" t="str">
        <f>VLOOKUP(Table1[[#This Row],[Winner]],[1]Ranking!D:E,2,FALSE)</f>
        <v>BE</v>
      </c>
      <c r="H365" s="9">
        <v>71</v>
      </c>
      <c r="I365" s="9">
        <v>5</v>
      </c>
      <c r="J365" t="s">
        <v>195</v>
      </c>
      <c r="K365" t="str">
        <f>VLOOKUP(Table1[[#This Row],[Loser]],[1]Ranking!D:E,2,FALSE)</f>
        <v>ACC</v>
      </c>
      <c r="L365" s="9">
        <v>70</v>
      </c>
      <c r="N365" s="9">
        <f>Table1[[#This Row],[Winning Score]]-Table1[[#This Row],[Losing Score]]</f>
        <v>1</v>
      </c>
      <c r="O365" s="9">
        <f>Table1[[#This Row],[Losing Seed]]-Table1[[#This Row],[Winning Seed]]</f>
        <v>4</v>
      </c>
      <c r="P365" s="9" t="str">
        <f>IF(Table1[[#This Row],[SeD]]&lt;-2,Table1[[#This Row],[Winning Seed]]&amp; " over " &amp;Table1[[#This Row],[Losing Seed]],"")</f>
        <v/>
      </c>
      <c r="Q365">
        <f>VLOOKUP(Table1[[#This Row],[Losing Seed]],'[1]Seed History'!$N$4:$O$19,2)</f>
        <v>1.1071428571428572</v>
      </c>
      <c r="R365" s="9">
        <f>IF(Table1[[#This Row],[Round]]="PI",0,Table1[[#This Row],[Round]]-1)</f>
        <v>2</v>
      </c>
      <c r="S365">
        <f>Table1[[#This Row],[LAW]]-Table1[[#This Row],[LEW]]</f>
        <v>0.89285714285714279</v>
      </c>
      <c r="V365">
        <f>COUNTIF([1]PASE!B:B,Table1[[#This Row],[Loser]])</f>
        <v>1</v>
      </c>
    </row>
    <row r="366" spans="1:22" x14ac:dyDescent="0.25">
      <c r="A366" s="7">
        <v>32954</v>
      </c>
      <c r="B366" s="8">
        <v>1990</v>
      </c>
      <c r="C366" s="9">
        <v>3</v>
      </c>
      <c r="D366" t="s">
        <v>84</v>
      </c>
      <c r="E366" s="9">
        <v>3</v>
      </c>
      <c r="F366" t="s">
        <v>130</v>
      </c>
      <c r="G366" t="str">
        <f>VLOOKUP(Table1[[#This Row],[Winner]],[1]Ranking!D:E,2,FALSE)</f>
        <v>ACC</v>
      </c>
      <c r="H366" s="9">
        <v>90</v>
      </c>
      <c r="I366" s="9">
        <v>7</v>
      </c>
      <c r="J366" t="s">
        <v>190</v>
      </c>
      <c r="K366" t="str">
        <f>VLOOKUP(Table1[[#This Row],[Loser]],[1]Ranking!D:E,2,FALSE)</f>
        <v>P10</v>
      </c>
      <c r="L366" s="9">
        <v>81</v>
      </c>
      <c r="N366" s="9">
        <f>Table1[[#This Row],[Winning Score]]-Table1[[#This Row],[Losing Score]]</f>
        <v>9</v>
      </c>
      <c r="O366" s="9">
        <f>Table1[[#This Row],[Losing Seed]]-Table1[[#This Row],[Winning Seed]]</f>
        <v>4</v>
      </c>
      <c r="P366" s="9" t="str">
        <f>IF(Table1[[#This Row],[SeD]]&lt;-2,Table1[[#This Row],[Winning Seed]]&amp; " over " &amp;Table1[[#This Row],[Losing Seed]],"")</f>
        <v/>
      </c>
      <c r="Q366">
        <f>VLOOKUP(Table1[[#This Row],[Losing Seed]],'[1]Seed History'!$N$4:$O$19,2)</f>
        <v>0.9</v>
      </c>
      <c r="R366" s="9">
        <f>IF(Table1[[#This Row],[Round]]="PI",0,Table1[[#This Row],[Round]]-1)</f>
        <v>2</v>
      </c>
      <c r="S366">
        <f>Table1[[#This Row],[LAW]]-Table1[[#This Row],[LEW]]</f>
        <v>1.1000000000000001</v>
      </c>
      <c r="V366">
        <f>COUNTIF([1]PASE!B:B,Table1[[#This Row],[Loser]])</f>
        <v>1</v>
      </c>
    </row>
    <row r="367" spans="1:22" x14ac:dyDescent="0.25">
      <c r="A367" s="7">
        <v>32954</v>
      </c>
      <c r="B367" s="8">
        <v>1990</v>
      </c>
      <c r="C367" s="9">
        <v>3</v>
      </c>
      <c r="D367" t="s">
        <v>93</v>
      </c>
      <c r="E367" s="9">
        <v>4</v>
      </c>
      <c r="F367" t="s">
        <v>118</v>
      </c>
      <c r="G367" t="str">
        <f>VLOOKUP(Table1[[#This Row],[Winner]],[1]Ranking!D:E,2,FALSE)</f>
        <v>SEC</v>
      </c>
      <c r="H367" s="9">
        <v>96</v>
      </c>
      <c r="I367" s="9">
        <v>8</v>
      </c>
      <c r="J367" t="s">
        <v>101</v>
      </c>
      <c r="K367" t="str">
        <f>VLOOKUP(Table1[[#This Row],[Loser]],[1]Ranking!D:E,2,FALSE)</f>
        <v>ACC</v>
      </c>
      <c r="L367" s="9">
        <v>73</v>
      </c>
      <c r="N367" s="9">
        <f>Table1[[#This Row],[Winning Score]]-Table1[[#This Row],[Losing Score]]</f>
        <v>23</v>
      </c>
      <c r="O367" s="9">
        <f>Table1[[#This Row],[Losing Seed]]-Table1[[#This Row],[Winning Seed]]</f>
        <v>4</v>
      </c>
      <c r="P367" s="9" t="str">
        <f>IF(Table1[[#This Row],[SeD]]&lt;-2,Table1[[#This Row],[Winning Seed]]&amp; " over " &amp;Table1[[#This Row],[Losing Seed]],"")</f>
        <v/>
      </c>
      <c r="Q367">
        <f>VLOOKUP(Table1[[#This Row],[Losing Seed]],'[1]Seed History'!$N$4:$O$19,2)</f>
        <v>0.7</v>
      </c>
      <c r="R367" s="9">
        <f>IF(Table1[[#This Row],[Round]]="PI",0,Table1[[#This Row],[Round]]-1)</f>
        <v>2</v>
      </c>
      <c r="S367">
        <f>Table1[[#This Row],[LAW]]-Table1[[#This Row],[LEW]]</f>
        <v>1.3</v>
      </c>
      <c r="V367">
        <f>COUNTIF([1]PASE!B:B,Table1[[#This Row],[Loser]])</f>
        <v>1</v>
      </c>
    </row>
    <row r="368" spans="1:22" x14ac:dyDescent="0.25">
      <c r="A368" s="7">
        <v>32954</v>
      </c>
      <c r="B368" s="8">
        <v>1990</v>
      </c>
      <c r="C368" s="9">
        <v>3</v>
      </c>
      <c r="D368" t="s">
        <v>93</v>
      </c>
      <c r="E368" s="9">
        <v>10</v>
      </c>
      <c r="F368" t="s">
        <v>234</v>
      </c>
      <c r="G368" t="str">
        <f>VLOOKUP(Table1[[#This Row],[Winner]],[1]Ranking!D:E,2,FALSE)</f>
        <v>B12</v>
      </c>
      <c r="H368" s="9">
        <v>102</v>
      </c>
      <c r="I368" s="9">
        <v>6</v>
      </c>
      <c r="J368" t="s">
        <v>176</v>
      </c>
      <c r="K368" t="str">
        <f>VLOOKUP(Table1[[#This Row],[Loser]],[1]Ranking!D:E,2,FALSE)</f>
        <v>A10</v>
      </c>
      <c r="L368" s="9">
        <v>89</v>
      </c>
      <c r="N368" s="9">
        <f>Table1[[#This Row],[Winning Score]]-Table1[[#This Row],[Losing Score]]</f>
        <v>13</v>
      </c>
      <c r="O368" s="9">
        <f>Table1[[#This Row],[Losing Seed]]-Table1[[#This Row],[Winning Seed]]</f>
        <v>-4</v>
      </c>
      <c r="P368" s="9" t="str">
        <f>IF(Table1[[#This Row],[SeD]]&lt;-2,Table1[[#This Row],[Winning Seed]]&amp; " over " &amp;Table1[[#This Row],[Losing Seed]],"")</f>
        <v>10 over 6</v>
      </c>
      <c r="Q368">
        <f>VLOOKUP(Table1[[#This Row],[Losing Seed]],'[1]Seed History'!$N$4:$O$19,2)</f>
        <v>1.0785714285714285</v>
      </c>
      <c r="R368" s="9">
        <f>IF(Table1[[#This Row],[Round]]="PI",0,Table1[[#This Row],[Round]]-1)</f>
        <v>2</v>
      </c>
      <c r="S368">
        <f>Table1[[#This Row],[LAW]]-Table1[[#This Row],[LEW]]</f>
        <v>0.92142857142857149</v>
      </c>
      <c r="V368">
        <f>COUNTIF([1]PASE!B:B,Table1[[#This Row],[Loser]])</f>
        <v>1</v>
      </c>
    </row>
    <row r="369" spans="1:22" x14ac:dyDescent="0.25">
      <c r="A369" s="7">
        <v>32955</v>
      </c>
      <c r="B369" s="8">
        <v>1990</v>
      </c>
      <c r="C369" s="9">
        <v>3</v>
      </c>
      <c r="D369" t="s">
        <v>107</v>
      </c>
      <c r="E369" s="9">
        <v>1</v>
      </c>
      <c r="F369" t="s">
        <v>110</v>
      </c>
      <c r="G369" t="str">
        <f>VLOOKUP(Table1[[#This Row],[Winner]],[1]Ranking!D:E,2,FALSE)</f>
        <v>MWC</v>
      </c>
      <c r="H369" s="9">
        <v>69</v>
      </c>
      <c r="I369" s="9">
        <v>12</v>
      </c>
      <c r="J369" t="s">
        <v>158</v>
      </c>
      <c r="K369" t="str">
        <f>VLOOKUP(Table1[[#This Row],[Loser]],[1]Ranking!D:E,2,FALSE)</f>
        <v>MAC</v>
      </c>
      <c r="L369" s="9">
        <v>67</v>
      </c>
      <c r="N369" s="9">
        <f>Table1[[#This Row],[Winning Score]]-Table1[[#This Row],[Losing Score]]</f>
        <v>2</v>
      </c>
      <c r="O369" s="9">
        <f>Table1[[#This Row],[Losing Seed]]-Table1[[#This Row],[Winning Seed]]</f>
        <v>11</v>
      </c>
      <c r="P369" s="9" t="str">
        <f>IF(Table1[[#This Row],[SeD]]&lt;-2,Table1[[#This Row],[Winning Seed]]&amp; " over " &amp;Table1[[#This Row],[Losing Seed]],"")</f>
        <v/>
      </c>
      <c r="Q369">
        <f>VLOOKUP(Table1[[#This Row],[Losing Seed]],'[1]Seed History'!$N$4:$O$19,2)</f>
        <v>0.51428571428571423</v>
      </c>
      <c r="R369" s="9">
        <f>IF(Table1[[#This Row],[Round]]="PI",0,Table1[[#This Row],[Round]]-1)</f>
        <v>2</v>
      </c>
      <c r="S369">
        <f>Table1[[#This Row],[LAW]]-Table1[[#This Row],[LEW]]</f>
        <v>1.4857142857142858</v>
      </c>
      <c r="V369">
        <f>COUNTIF([1]PASE!B:B,Table1[[#This Row],[Loser]])</f>
        <v>1</v>
      </c>
    </row>
    <row r="370" spans="1:22" x14ac:dyDescent="0.25">
      <c r="A370" s="7">
        <v>32955</v>
      </c>
      <c r="B370" s="8">
        <v>1990</v>
      </c>
      <c r="C370" s="9">
        <v>3</v>
      </c>
      <c r="D370" t="s">
        <v>100</v>
      </c>
      <c r="E370" s="9">
        <v>6</v>
      </c>
      <c r="F370" t="s">
        <v>227</v>
      </c>
      <c r="G370" t="str">
        <f>VLOOKUP(Table1[[#This Row],[Winner]],[1]Ranking!D:E,2,FALSE)</f>
        <v>B10</v>
      </c>
      <c r="H370" s="9">
        <v>82</v>
      </c>
      <c r="I370" s="9">
        <v>2</v>
      </c>
      <c r="J370" t="s">
        <v>126</v>
      </c>
      <c r="K370" t="str">
        <f>VLOOKUP(Table1[[#This Row],[Loser]],[1]Ranking!D:E,2,FALSE)</f>
        <v>BE</v>
      </c>
      <c r="L370" s="9">
        <v>75</v>
      </c>
      <c r="N370" s="9">
        <f>Table1[[#This Row],[Winning Score]]-Table1[[#This Row],[Losing Score]]</f>
        <v>7</v>
      </c>
      <c r="O370" s="9">
        <f>Table1[[#This Row],[Losing Seed]]-Table1[[#This Row],[Winning Seed]]</f>
        <v>-4</v>
      </c>
      <c r="P370" s="9" t="str">
        <f>IF(Table1[[#This Row],[SeD]]&lt;-2,Table1[[#This Row],[Winning Seed]]&amp; " over " &amp;Table1[[#This Row],[Losing Seed]],"")</f>
        <v>6 over 2</v>
      </c>
      <c r="Q370">
        <f>VLOOKUP(Table1[[#This Row],[Losing Seed]],'[1]Seed History'!$N$4:$O$19,2)</f>
        <v>2.3714285714285714</v>
      </c>
      <c r="R370" s="9">
        <f>IF(Table1[[#This Row],[Round]]="PI",0,Table1[[#This Row],[Round]]-1)</f>
        <v>2</v>
      </c>
      <c r="S370">
        <f>Table1[[#This Row],[LAW]]-Table1[[#This Row],[LEW]]</f>
        <v>-0.37142857142857144</v>
      </c>
      <c r="V370">
        <f>COUNTIF([1]PASE!B:B,Table1[[#This Row],[Loser]])</f>
        <v>1</v>
      </c>
    </row>
    <row r="371" spans="1:22" x14ac:dyDescent="0.25">
      <c r="A371" s="7">
        <v>32955</v>
      </c>
      <c r="B371" s="8">
        <v>1990</v>
      </c>
      <c r="C371" s="9">
        <v>3</v>
      </c>
      <c r="D371" t="s">
        <v>107</v>
      </c>
      <c r="E371" s="9">
        <v>11</v>
      </c>
      <c r="F371" t="s">
        <v>208</v>
      </c>
      <c r="G371" t="str">
        <f>VLOOKUP(Table1[[#This Row],[Winner]],[1]Ranking!D:E,2,FALSE)</f>
        <v>WCC</v>
      </c>
      <c r="H371" s="9">
        <v>62</v>
      </c>
      <c r="I371" s="9">
        <v>7</v>
      </c>
      <c r="J371" t="s">
        <v>145</v>
      </c>
      <c r="K371" t="str">
        <f>VLOOKUP(Table1[[#This Row],[Loser]],[1]Ranking!D:E,2,FALSE)</f>
        <v>SEC</v>
      </c>
      <c r="L371" s="9">
        <v>60</v>
      </c>
      <c r="N371" s="9">
        <f>Table1[[#This Row],[Winning Score]]-Table1[[#This Row],[Losing Score]]</f>
        <v>2</v>
      </c>
      <c r="O371" s="9">
        <f>Table1[[#This Row],[Losing Seed]]-Table1[[#This Row],[Winning Seed]]</f>
        <v>-4</v>
      </c>
      <c r="P371" s="9" t="str">
        <f>IF(Table1[[#This Row],[SeD]]&lt;-2,Table1[[#This Row],[Winning Seed]]&amp; " over " &amp;Table1[[#This Row],[Losing Seed]],"")</f>
        <v>11 over 7</v>
      </c>
      <c r="Q371">
        <f>VLOOKUP(Table1[[#This Row],[Losing Seed]],'[1]Seed History'!$N$4:$O$19,2)</f>
        <v>0.9</v>
      </c>
      <c r="R371" s="9">
        <f>IF(Table1[[#This Row],[Round]]="PI",0,Table1[[#This Row],[Round]]-1)</f>
        <v>2</v>
      </c>
      <c r="S371">
        <f>Table1[[#This Row],[LAW]]-Table1[[#This Row],[LEW]]</f>
        <v>1.1000000000000001</v>
      </c>
      <c r="V371">
        <f>COUNTIF([1]PASE!B:B,Table1[[#This Row],[Loser]])</f>
        <v>1</v>
      </c>
    </row>
    <row r="372" spans="1:22" x14ac:dyDescent="0.25">
      <c r="A372" s="7">
        <v>32955</v>
      </c>
      <c r="B372" s="8">
        <v>1990</v>
      </c>
      <c r="C372" s="9">
        <v>3</v>
      </c>
      <c r="D372" t="s">
        <v>100</v>
      </c>
      <c r="E372" s="9">
        <v>4</v>
      </c>
      <c r="F372" t="s">
        <v>120</v>
      </c>
      <c r="G372" t="str">
        <f>VLOOKUP(Table1[[#This Row],[Winner]],[1]Ranking!D:E,2,FALSE)</f>
        <v>ACC</v>
      </c>
      <c r="H372" s="9">
        <v>81</v>
      </c>
      <c r="I372" s="9">
        <v>1</v>
      </c>
      <c r="J372" t="s">
        <v>133</v>
      </c>
      <c r="K372" t="str">
        <f>VLOOKUP(Table1[[#This Row],[Loser]],[1]Ranking!D:E,2,FALSE)</f>
        <v>B10</v>
      </c>
      <c r="L372" s="9">
        <v>80</v>
      </c>
      <c r="M372" s="9" t="s">
        <v>138</v>
      </c>
      <c r="N372" s="9">
        <f>Table1[[#This Row],[Winning Score]]-Table1[[#This Row],[Losing Score]]</f>
        <v>1</v>
      </c>
      <c r="O372" s="9">
        <f>Table1[[#This Row],[Losing Seed]]-Table1[[#This Row],[Winning Seed]]</f>
        <v>-3</v>
      </c>
      <c r="P372" s="9" t="str">
        <f>IF(Table1[[#This Row],[SeD]]&lt;-2,Table1[[#This Row],[Winning Seed]]&amp; " over " &amp;Table1[[#This Row],[Losing Seed]],"")</f>
        <v>4 over 1</v>
      </c>
      <c r="Q372">
        <f>VLOOKUP(Table1[[#This Row],[Losing Seed]],'[1]Seed History'!$N$4:$O$19,2)</f>
        <v>3.3571428571428572</v>
      </c>
      <c r="R372" s="9">
        <f>IF(Table1[[#This Row],[Round]]="PI",0,Table1[[#This Row],[Round]]-1)</f>
        <v>2</v>
      </c>
      <c r="S372">
        <f>Table1[[#This Row],[LAW]]-Table1[[#This Row],[LEW]]</f>
        <v>-1.3571428571428572</v>
      </c>
      <c r="V372">
        <f>COUNTIF([1]PASE!B:B,Table1[[#This Row],[Loser]])</f>
        <v>1</v>
      </c>
    </row>
    <row r="373" spans="1:22" x14ac:dyDescent="0.25">
      <c r="A373" s="7">
        <v>32956</v>
      </c>
      <c r="B373" s="8">
        <v>1990</v>
      </c>
      <c r="C373" s="9">
        <v>4</v>
      </c>
      <c r="D373" t="s">
        <v>93</v>
      </c>
      <c r="E373" s="9">
        <v>4</v>
      </c>
      <c r="F373" t="s">
        <v>118</v>
      </c>
      <c r="G373" t="str">
        <f>VLOOKUP(Table1[[#This Row],[Winner]],[1]Ranking!D:E,2,FALSE)</f>
        <v>SEC</v>
      </c>
      <c r="H373" s="9">
        <v>88</v>
      </c>
      <c r="I373" s="9">
        <v>10</v>
      </c>
      <c r="J373" t="s">
        <v>234</v>
      </c>
      <c r="K373" t="str">
        <f>VLOOKUP(Table1[[#This Row],[Loser]],[1]Ranking!D:E,2,FALSE)</f>
        <v>B12</v>
      </c>
      <c r="L373" s="9">
        <v>85</v>
      </c>
      <c r="N373" s="9">
        <f>Table1[[#This Row],[Winning Score]]-Table1[[#This Row],[Losing Score]]</f>
        <v>3</v>
      </c>
      <c r="O373" s="9">
        <f>Table1[[#This Row],[Losing Seed]]-Table1[[#This Row],[Winning Seed]]</f>
        <v>6</v>
      </c>
      <c r="P373" s="9" t="str">
        <f>IF(Table1[[#This Row],[SeD]]&lt;-2,Table1[[#This Row],[Winning Seed]]&amp; " over " &amp;Table1[[#This Row],[Losing Seed]],"")</f>
        <v/>
      </c>
      <c r="Q373">
        <f>VLOOKUP(Table1[[#This Row],[Losing Seed]],'[1]Seed History'!$N$4:$O$19,2)</f>
        <v>0.62142857142857144</v>
      </c>
      <c r="R373" s="9">
        <f>IF(Table1[[#This Row],[Round]]="PI",0,Table1[[#This Row],[Round]]-1)</f>
        <v>3</v>
      </c>
      <c r="S373">
        <f>Table1[[#This Row],[LAW]]-Table1[[#This Row],[LEW]]</f>
        <v>2.3785714285714286</v>
      </c>
      <c r="V373">
        <f>COUNTIF([1]PASE!B:B,Table1[[#This Row],[Loser]])</f>
        <v>1</v>
      </c>
    </row>
    <row r="374" spans="1:22" x14ac:dyDescent="0.25">
      <c r="A374" s="7">
        <v>32956</v>
      </c>
      <c r="B374" s="8">
        <v>1990</v>
      </c>
      <c r="C374" s="9">
        <v>4</v>
      </c>
      <c r="D374" t="s">
        <v>84</v>
      </c>
      <c r="E374" s="9">
        <v>3</v>
      </c>
      <c r="F374" t="s">
        <v>130</v>
      </c>
      <c r="G374" t="str">
        <f>VLOOKUP(Table1[[#This Row],[Winner]],[1]Ranking!D:E,2,FALSE)</f>
        <v>ACC</v>
      </c>
      <c r="H374" s="9">
        <v>79</v>
      </c>
      <c r="I374" s="9">
        <v>1</v>
      </c>
      <c r="J374" t="s">
        <v>238</v>
      </c>
      <c r="K374" t="str">
        <f>VLOOKUP(Table1[[#This Row],[Loser]],[1]Ranking!D:E,2,FALSE)</f>
        <v>BE</v>
      </c>
      <c r="L374" s="9">
        <v>78</v>
      </c>
      <c r="M374" s="9" t="s">
        <v>138</v>
      </c>
      <c r="N374" s="9">
        <f>Table1[[#This Row],[Winning Score]]-Table1[[#This Row],[Losing Score]]</f>
        <v>1</v>
      </c>
      <c r="O374" s="9">
        <f>Table1[[#This Row],[Losing Seed]]-Table1[[#This Row],[Winning Seed]]</f>
        <v>-2</v>
      </c>
      <c r="P374" s="9" t="str">
        <f>IF(Table1[[#This Row],[SeD]]&lt;-2,Table1[[#This Row],[Winning Seed]]&amp; " over " &amp;Table1[[#This Row],[Losing Seed]],"")</f>
        <v/>
      </c>
      <c r="Q374">
        <f>VLOOKUP(Table1[[#This Row],[Losing Seed]],'[1]Seed History'!$N$4:$O$19,2)</f>
        <v>3.3571428571428572</v>
      </c>
      <c r="R374" s="9">
        <f>IF(Table1[[#This Row],[Round]]="PI",0,Table1[[#This Row],[Round]]-1)</f>
        <v>3</v>
      </c>
      <c r="S374">
        <f>Table1[[#This Row],[LAW]]-Table1[[#This Row],[LEW]]</f>
        <v>-0.35714285714285721</v>
      </c>
      <c r="V374">
        <f>COUNTIF([1]PASE!B:B,Table1[[#This Row],[Loser]])</f>
        <v>1</v>
      </c>
    </row>
    <row r="375" spans="1:22" x14ac:dyDescent="0.25">
      <c r="A375" s="7">
        <v>32957</v>
      </c>
      <c r="B375" s="8">
        <v>1990</v>
      </c>
      <c r="C375" s="9">
        <v>4</v>
      </c>
      <c r="D375" t="s">
        <v>100</v>
      </c>
      <c r="E375" s="9">
        <v>4</v>
      </c>
      <c r="F375" t="s">
        <v>120</v>
      </c>
      <c r="G375" t="str">
        <f>VLOOKUP(Table1[[#This Row],[Winner]],[1]Ranking!D:E,2,FALSE)</f>
        <v>ACC</v>
      </c>
      <c r="H375" s="9">
        <v>93</v>
      </c>
      <c r="I375" s="9">
        <v>6</v>
      </c>
      <c r="J375" t="s">
        <v>227</v>
      </c>
      <c r="K375" t="str">
        <f>VLOOKUP(Table1[[#This Row],[Loser]],[1]Ranking!D:E,2,FALSE)</f>
        <v>B10</v>
      </c>
      <c r="L375" s="9">
        <v>91</v>
      </c>
      <c r="N375" s="9">
        <f>Table1[[#This Row],[Winning Score]]-Table1[[#This Row],[Losing Score]]</f>
        <v>2</v>
      </c>
      <c r="O375" s="9">
        <f>Table1[[#This Row],[Losing Seed]]-Table1[[#This Row],[Winning Seed]]</f>
        <v>2</v>
      </c>
      <c r="P375" s="9" t="str">
        <f>IF(Table1[[#This Row],[SeD]]&lt;-2,Table1[[#This Row],[Winning Seed]]&amp; " over " &amp;Table1[[#This Row],[Losing Seed]],"")</f>
        <v/>
      </c>
      <c r="Q375">
        <f>VLOOKUP(Table1[[#This Row],[Losing Seed]],'[1]Seed History'!$N$4:$O$19,2)</f>
        <v>1.0785714285714285</v>
      </c>
      <c r="R375" s="9">
        <f>IF(Table1[[#This Row],[Round]]="PI",0,Table1[[#This Row],[Round]]-1)</f>
        <v>3</v>
      </c>
      <c r="S375">
        <f>Table1[[#This Row],[LAW]]-Table1[[#This Row],[LEW]]</f>
        <v>1.9214285714285715</v>
      </c>
      <c r="V375">
        <f>COUNTIF([1]PASE!B:B,Table1[[#This Row],[Loser]])</f>
        <v>1</v>
      </c>
    </row>
    <row r="376" spans="1:22" x14ac:dyDescent="0.25">
      <c r="A376" s="7">
        <v>32957</v>
      </c>
      <c r="B376" s="8">
        <v>1990</v>
      </c>
      <c r="C376" s="9">
        <v>4</v>
      </c>
      <c r="D376" t="s">
        <v>107</v>
      </c>
      <c r="E376" s="9">
        <v>1</v>
      </c>
      <c r="F376" t="s">
        <v>110</v>
      </c>
      <c r="G376" t="str">
        <f>VLOOKUP(Table1[[#This Row],[Winner]],[1]Ranking!D:E,2,FALSE)</f>
        <v>MWC</v>
      </c>
      <c r="H376" s="9">
        <v>131</v>
      </c>
      <c r="I376" s="9">
        <v>11</v>
      </c>
      <c r="J376" t="s">
        <v>208</v>
      </c>
      <c r="K376" t="str">
        <f>VLOOKUP(Table1[[#This Row],[Loser]],[1]Ranking!D:E,2,FALSE)</f>
        <v>WCC</v>
      </c>
      <c r="L376" s="9">
        <v>101</v>
      </c>
      <c r="N376" s="9">
        <f>Table1[[#This Row],[Winning Score]]-Table1[[#This Row],[Losing Score]]</f>
        <v>30</v>
      </c>
      <c r="O376" s="9">
        <f>Table1[[#This Row],[Losing Seed]]-Table1[[#This Row],[Winning Seed]]</f>
        <v>10</v>
      </c>
      <c r="P376" s="9" t="str">
        <f>IF(Table1[[#This Row],[SeD]]&lt;-2,Table1[[#This Row],[Winning Seed]]&amp; " over " &amp;Table1[[#This Row],[Losing Seed]],"")</f>
        <v/>
      </c>
      <c r="Q376">
        <f>VLOOKUP(Table1[[#This Row],[Losing Seed]],'[1]Seed History'!$N$4:$O$19,2)</f>
        <v>0.61428571428571432</v>
      </c>
      <c r="R376" s="9">
        <f>IF(Table1[[#This Row],[Round]]="PI",0,Table1[[#This Row],[Round]]-1)</f>
        <v>3</v>
      </c>
      <c r="S376">
        <f>Table1[[#This Row],[LAW]]-Table1[[#This Row],[LEW]]</f>
        <v>2.3857142857142857</v>
      </c>
      <c r="V376">
        <f>COUNTIF([1]PASE!B:B,Table1[[#This Row],[Loser]])</f>
        <v>1</v>
      </c>
    </row>
    <row r="377" spans="1:22" x14ac:dyDescent="0.25">
      <c r="A377" s="7">
        <v>32963</v>
      </c>
      <c r="B377" s="8">
        <v>1990</v>
      </c>
      <c r="C377" s="9">
        <v>5</v>
      </c>
      <c r="D377" t="s">
        <v>153</v>
      </c>
      <c r="E377" s="9">
        <v>1</v>
      </c>
      <c r="F377" t="s">
        <v>110</v>
      </c>
      <c r="G377" t="str">
        <f>VLOOKUP(Table1[[#This Row],[Winner]],[1]Ranking!D:E,2,FALSE)</f>
        <v>MWC</v>
      </c>
      <c r="H377" s="9">
        <v>90</v>
      </c>
      <c r="I377" s="9">
        <v>4</v>
      </c>
      <c r="J377" t="s">
        <v>120</v>
      </c>
      <c r="K377" t="str">
        <f>VLOOKUP(Table1[[#This Row],[Loser]],[1]Ranking!D:E,2,FALSE)</f>
        <v>ACC</v>
      </c>
      <c r="L377" s="9">
        <v>81</v>
      </c>
      <c r="N377" s="9">
        <f>Table1[[#This Row],[Winning Score]]-Table1[[#This Row],[Losing Score]]</f>
        <v>9</v>
      </c>
      <c r="O377" s="9">
        <f>Table1[[#This Row],[Losing Seed]]-Table1[[#This Row],[Winning Seed]]</f>
        <v>3</v>
      </c>
      <c r="P377" s="9" t="str">
        <f>IF(Table1[[#This Row],[SeD]]&lt;-2,Table1[[#This Row],[Winning Seed]]&amp; " over " &amp;Table1[[#This Row],[Losing Seed]],"")</f>
        <v/>
      </c>
      <c r="Q377">
        <f>VLOOKUP(Table1[[#This Row],[Losing Seed]],'[1]Seed History'!$N$4:$O$19,2)</f>
        <v>1.5357142857142858</v>
      </c>
      <c r="R377" s="9">
        <f>IF(Table1[[#This Row],[Round]]="PI",0,Table1[[#This Row],[Round]]-1)</f>
        <v>4</v>
      </c>
      <c r="S377">
        <f>Table1[[#This Row],[LAW]]-Table1[[#This Row],[LEW]]</f>
        <v>2.4642857142857144</v>
      </c>
      <c r="V377">
        <f>COUNTIF([1]PASE!B:B,Table1[[#This Row],[Loser]])</f>
        <v>1</v>
      </c>
    </row>
    <row r="378" spans="1:22" x14ac:dyDescent="0.25">
      <c r="A378" s="7">
        <v>32963</v>
      </c>
      <c r="B378" s="8">
        <v>1990</v>
      </c>
      <c r="C378" s="9">
        <v>5</v>
      </c>
      <c r="D378" t="s">
        <v>153</v>
      </c>
      <c r="E378" s="9">
        <v>3</v>
      </c>
      <c r="F378" t="s">
        <v>130</v>
      </c>
      <c r="G378" t="str">
        <f>VLOOKUP(Table1[[#This Row],[Winner]],[1]Ranking!D:E,2,FALSE)</f>
        <v>ACC</v>
      </c>
      <c r="H378" s="9">
        <v>97</v>
      </c>
      <c r="I378" s="9">
        <v>4</v>
      </c>
      <c r="J378" t="s">
        <v>118</v>
      </c>
      <c r="K378" t="str">
        <f>VLOOKUP(Table1[[#This Row],[Loser]],[1]Ranking!D:E,2,FALSE)</f>
        <v>SEC</v>
      </c>
      <c r="L378" s="9">
        <v>83</v>
      </c>
      <c r="N378" s="9">
        <f>Table1[[#This Row],[Winning Score]]-Table1[[#This Row],[Losing Score]]</f>
        <v>14</v>
      </c>
      <c r="O378" s="9">
        <f>Table1[[#This Row],[Losing Seed]]-Table1[[#This Row],[Winning Seed]]</f>
        <v>1</v>
      </c>
      <c r="P378" s="9" t="str">
        <f>IF(Table1[[#This Row],[SeD]]&lt;-2,Table1[[#This Row],[Winning Seed]]&amp; " over " &amp;Table1[[#This Row],[Losing Seed]],"")</f>
        <v/>
      </c>
      <c r="Q378">
        <f>VLOOKUP(Table1[[#This Row],[Losing Seed]],'[1]Seed History'!$N$4:$O$19,2)</f>
        <v>1.5357142857142858</v>
      </c>
      <c r="R378" s="9">
        <f>IF(Table1[[#This Row],[Round]]="PI",0,Table1[[#This Row],[Round]]-1)</f>
        <v>4</v>
      </c>
      <c r="S378">
        <f>Table1[[#This Row],[LAW]]-Table1[[#This Row],[LEW]]</f>
        <v>2.4642857142857144</v>
      </c>
      <c r="V378">
        <f>COUNTIF([1]PASE!B:B,Table1[[#This Row],[Loser]])</f>
        <v>1</v>
      </c>
    </row>
    <row r="379" spans="1:22" x14ac:dyDescent="0.25">
      <c r="A379" s="7">
        <v>32965</v>
      </c>
      <c r="B379" s="8">
        <v>1990</v>
      </c>
      <c r="C379" s="9">
        <v>6</v>
      </c>
      <c r="D379" t="s">
        <v>154</v>
      </c>
      <c r="E379" s="9">
        <v>1</v>
      </c>
      <c r="F379" t="s">
        <v>110</v>
      </c>
      <c r="G379" t="str">
        <f>VLOOKUP(Table1[[#This Row],[Winner]],[1]Ranking!D:E,2,FALSE)</f>
        <v>MWC</v>
      </c>
      <c r="H379" s="9">
        <v>103</v>
      </c>
      <c r="I379" s="9">
        <v>3</v>
      </c>
      <c r="J379" t="s">
        <v>130</v>
      </c>
      <c r="K379" t="str">
        <f>VLOOKUP(Table1[[#This Row],[Loser]],[1]Ranking!D:E,2,FALSE)</f>
        <v>ACC</v>
      </c>
      <c r="L379" s="9">
        <v>73</v>
      </c>
      <c r="N379" s="9">
        <f>Table1[[#This Row],[Winning Score]]-Table1[[#This Row],[Losing Score]]</f>
        <v>30</v>
      </c>
      <c r="O379" s="9">
        <f>Table1[[#This Row],[Losing Seed]]-Table1[[#This Row],[Winning Seed]]</f>
        <v>2</v>
      </c>
      <c r="P379" s="9" t="str">
        <f>IF(Table1[[#This Row],[SeD]]&lt;-2,Table1[[#This Row],[Winning Seed]]&amp; " over " &amp;Table1[[#This Row],[Losing Seed]],"")</f>
        <v/>
      </c>
      <c r="Q379">
        <f>VLOOKUP(Table1[[#This Row],[Losing Seed]],'[1]Seed History'!$N$4:$O$19,2)</f>
        <v>1.8642857142857143</v>
      </c>
      <c r="R379" s="9">
        <f>IF(Table1[[#This Row],[Round]]="PI",0,Table1[[#This Row],[Round]]-1)</f>
        <v>5</v>
      </c>
      <c r="S379">
        <f>Table1[[#This Row],[LAW]]-Table1[[#This Row],[LEW]]</f>
        <v>3.1357142857142857</v>
      </c>
      <c r="V379">
        <f>COUNTIF([1]PASE!B:B,Table1[[#This Row],[Loser]])</f>
        <v>1</v>
      </c>
    </row>
    <row r="380" spans="1:22" x14ac:dyDescent="0.25">
      <c r="A380" s="7">
        <v>33311</v>
      </c>
      <c r="B380" s="8">
        <v>1991</v>
      </c>
      <c r="C380" s="9">
        <v>1</v>
      </c>
      <c r="D380" t="s">
        <v>84</v>
      </c>
      <c r="E380" s="9">
        <v>15</v>
      </c>
      <c r="F380" t="s">
        <v>172</v>
      </c>
      <c r="G380" t="str">
        <f>VLOOKUP(Table1[[#This Row],[Winner]],[1]Ranking!D:E,2,FALSE)</f>
        <v>A10</v>
      </c>
      <c r="H380" s="9">
        <v>73</v>
      </c>
      <c r="I380" s="9">
        <v>2</v>
      </c>
      <c r="J380" t="s">
        <v>126</v>
      </c>
      <c r="K380" t="str">
        <f>VLOOKUP(Table1[[#This Row],[Loser]],[1]Ranking!D:E,2,FALSE)</f>
        <v>BE</v>
      </c>
      <c r="L380" s="9">
        <v>69</v>
      </c>
      <c r="N380" s="9">
        <f>Table1[[#This Row],[Winning Score]]-Table1[[#This Row],[Losing Score]]</f>
        <v>4</v>
      </c>
      <c r="O380" s="9">
        <f>Table1[[#This Row],[Losing Seed]]-Table1[[#This Row],[Winning Seed]]</f>
        <v>-13</v>
      </c>
      <c r="P380" s="9" t="str">
        <f>IF(Table1[[#This Row],[SeD]]&lt;-2,Table1[[#This Row],[Winning Seed]]&amp; " over " &amp;Table1[[#This Row],[Losing Seed]],"")</f>
        <v>15 over 2</v>
      </c>
      <c r="Q380">
        <f>VLOOKUP(Table1[[#This Row],[Losing Seed]],'[1]Seed History'!$N$4:$O$19,2)</f>
        <v>2.3714285714285714</v>
      </c>
      <c r="R380" s="9">
        <f>IF(Table1[[#This Row],[Round]]="PI",0,Table1[[#This Row],[Round]]-1)</f>
        <v>0</v>
      </c>
      <c r="S380">
        <f>Table1[[#This Row],[LAW]]-Table1[[#This Row],[LEW]]</f>
        <v>-2.3714285714285714</v>
      </c>
      <c r="V380">
        <f>COUNTIF([1]PASE!B:B,Table1[[#This Row],[Loser]])</f>
        <v>1</v>
      </c>
    </row>
    <row r="381" spans="1:22" x14ac:dyDescent="0.25">
      <c r="A381" s="7">
        <v>33311</v>
      </c>
      <c r="B381" s="8">
        <v>1991</v>
      </c>
      <c r="C381" s="9">
        <v>1</v>
      </c>
      <c r="D381" t="s">
        <v>93</v>
      </c>
      <c r="E381" s="9">
        <v>14</v>
      </c>
      <c r="F381" t="s">
        <v>176</v>
      </c>
      <c r="G381" t="str">
        <f>VLOOKUP(Table1[[#This Row],[Winner]],[1]Ranking!D:E,2,FALSE)</f>
        <v>A10</v>
      </c>
      <c r="H381" s="9">
        <v>89</v>
      </c>
      <c r="I381" s="9">
        <v>3</v>
      </c>
      <c r="J381" t="s">
        <v>178</v>
      </c>
      <c r="K381" t="str">
        <f>VLOOKUP(Table1[[#This Row],[Loser]],[1]Ranking!D:E,2,FALSE)</f>
        <v>B12</v>
      </c>
      <c r="L381" s="9">
        <v>84</v>
      </c>
      <c r="N381" s="9">
        <f>Table1[[#This Row],[Winning Score]]-Table1[[#This Row],[Losing Score]]</f>
        <v>5</v>
      </c>
      <c r="O381" s="9">
        <f>Table1[[#This Row],[Losing Seed]]-Table1[[#This Row],[Winning Seed]]</f>
        <v>-11</v>
      </c>
      <c r="P381" s="9" t="str">
        <f>IF(Table1[[#This Row],[SeD]]&lt;-2,Table1[[#This Row],[Winning Seed]]&amp; " over " &amp;Table1[[#This Row],[Losing Seed]],"")</f>
        <v>14 over 3</v>
      </c>
      <c r="Q381">
        <f>VLOOKUP(Table1[[#This Row],[Losing Seed]],'[1]Seed History'!$N$4:$O$19,2)</f>
        <v>1.8642857142857143</v>
      </c>
      <c r="R381" s="9">
        <f>IF(Table1[[#This Row],[Round]]="PI",0,Table1[[#This Row],[Round]]-1)</f>
        <v>0</v>
      </c>
      <c r="S381">
        <f>Table1[[#This Row],[LAW]]-Table1[[#This Row],[LEW]]</f>
        <v>-1.8642857142857143</v>
      </c>
      <c r="V381">
        <f>COUNTIF([1]PASE!B:B,Table1[[#This Row],[Loser]])</f>
        <v>1</v>
      </c>
    </row>
    <row r="382" spans="1:22" x14ac:dyDescent="0.25">
      <c r="A382" s="7">
        <v>33311</v>
      </c>
      <c r="B382" s="8">
        <v>1991</v>
      </c>
      <c r="C382" s="9">
        <v>1</v>
      </c>
      <c r="D382" t="s">
        <v>84</v>
      </c>
      <c r="E382" s="9">
        <v>3</v>
      </c>
      <c r="F382" t="s">
        <v>247</v>
      </c>
      <c r="G382" t="str">
        <f>VLOOKUP(Table1[[#This Row],[Winner]],[1]Ranking!D:E,2,FALSE)</f>
        <v>B12</v>
      </c>
      <c r="H382" s="9">
        <v>67</v>
      </c>
      <c r="I382" s="9">
        <v>14</v>
      </c>
      <c r="J382" t="s">
        <v>248</v>
      </c>
      <c r="K382" t="str">
        <f>VLOOKUP(Table1[[#This Row],[Loser]],[1]Ranking!D:E,2,FALSE)</f>
        <v>MWC</v>
      </c>
      <c r="L382" s="9">
        <v>54</v>
      </c>
      <c r="N382" s="9">
        <f>Table1[[#This Row],[Winning Score]]-Table1[[#This Row],[Losing Score]]</f>
        <v>13</v>
      </c>
      <c r="O382" s="9">
        <f>Table1[[#This Row],[Losing Seed]]-Table1[[#This Row],[Winning Seed]]</f>
        <v>11</v>
      </c>
      <c r="P382" s="9" t="str">
        <f>IF(Table1[[#This Row],[SeD]]&lt;-2,Table1[[#This Row],[Winning Seed]]&amp; " over " &amp;Table1[[#This Row],[Losing Seed]],"")</f>
        <v/>
      </c>
      <c r="Q382">
        <f>VLOOKUP(Table1[[#This Row],[Losing Seed]],'[1]Seed History'!$N$4:$O$19,2)</f>
        <v>0.16428571428571428</v>
      </c>
      <c r="R382" s="9">
        <f>IF(Table1[[#This Row],[Round]]="PI",0,Table1[[#This Row],[Round]]-1)</f>
        <v>0</v>
      </c>
      <c r="S382">
        <f>Table1[[#This Row],[LAW]]-Table1[[#This Row],[LEW]]</f>
        <v>-0.16428571428571428</v>
      </c>
      <c r="V382">
        <f>COUNTIF([1]PASE!B:B,Table1[[#This Row],[Loser]])</f>
        <v>1</v>
      </c>
    </row>
    <row r="383" spans="1:22" x14ac:dyDescent="0.25">
      <c r="A383" s="7">
        <v>33311</v>
      </c>
      <c r="B383" s="8">
        <v>1991</v>
      </c>
      <c r="C383" s="9">
        <v>1</v>
      </c>
      <c r="D383" t="s">
        <v>84</v>
      </c>
      <c r="E383" s="9">
        <v>6</v>
      </c>
      <c r="F383" t="s">
        <v>143</v>
      </c>
      <c r="G383" t="str">
        <f>VLOOKUP(Table1[[#This Row],[Winner]],[1]Ranking!D:E,2,FALSE)</f>
        <v>ACC</v>
      </c>
      <c r="H383" s="9">
        <v>114</v>
      </c>
      <c r="I383" s="9">
        <v>11</v>
      </c>
      <c r="J383" t="s">
        <v>239</v>
      </c>
      <c r="K383" t="str">
        <f>VLOOKUP(Table1[[#This Row],[Loser]],[1]Ranking!D:E,2,FALSE)</f>
        <v>CUSA</v>
      </c>
      <c r="L383" s="9">
        <v>85</v>
      </c>
      <c r="N383" s="9">
        <f>Table1[[#This Row],[Winning Score]]-Table1[[#This Row],[Losing Score]]</f>
        <v>29</v>
      </c>
      <c r="O383" s="9">
        <f>Table1[[#This Row],[Losing Seed]]-Table1[[#This Row],[Winning Seed]]</f>
        <v>5</v>
      </c>
      <c r="P383" s="9" t="str">
        <f>IF(Table1[[#This Row],[SeD]]&lt;-2,Table1[[#This Row],[Winning Seed]]&amp; " over " &amp;Table1[[#This Row],[Losing Seed]],"")</f>
        <v/>
      </c>
      <c r="Q383">
        <f>VLOOKUP(Table1[[#This Row],[Losing Seed]],'[1]Seed History'!$N$4:$O$19,2)</f>
        <v>0.61428571428571432</v>
      </c>
      <c r="R383" s="9">
        <f>IF(Table1[[#This Row],[Round]]="PI",0,Table1[[#This Row],[Round]]-1)</f>
        <v>0</v>
      </c>
      <c r="S383">
        <f>Table1[[#This Row],[LAW]]-Table1[[#This Row],[LEW]]</f>
        <v>-0.61428571428571432</v>
      </c>
      <c r="V383">
        <f>COUNTIF([1]PASE!B:B,Table1[[#This Row],[Loser]])</f>
        <v>1</v>
      </c>
    </row>
    <row r="384" spans="1:22" x14ac:dyDescent="0.25">
      <c r="A384" s="7">
        <v>33311</v>
      </c>
      <c r="B384" s="8">
        <v>1991</v>
      </c>
      <c r="C384" s="9">
        <v>1</v>
      </c>
      <c r="D384" t="s">
        <v>93</v>
      </c>
      <c r="E384" s="9">
        <v>2</v>
      </c>
      <c r="F384" t="s">
        <v>130</v>
      </c>
      <c r="G384" t="str">
        <f>VLOOKUP(Table1[[#This Row],[Winner]],[1]Ranking!D:E,2,FALSE)</f>
        <v>ACC</v>
      </c>
      <c r="H384" s="9">
        <v>102</v>
      </c>
      <c r="I384" s="9">
        <v>15</v>
      </c>
      <c r="J384" t="s">
        <v>180</v>
      </c>
      <c r="K384" t="str">
        <f>VLOOKUP(Table1[[#This Row],[Loser]],[1]Ranking!D:E,2,FALSE)</f>
        <v>Slnd</v>
      </c>
      <c r="L384" s="9">
        <v>73</v>
      </c>
      <c r="N384" s="9">
        <f>Table1[[#This Row],[Winning Score]]-Table1[[#This Row],[Losing Score]]</f>
        <v>29</v>
      </c>
      <c r="O384" s="9">
        <f>Table1[[#This Row],[Losing Seed]]-Table1[[#This Row],[Winning Seed]]</f>
        <v>13</v>
      </c>
      <c r="P384" s="9" t="str">
        <f>IF(Table1[[#This Row],[SeD]]&lt;-2,Table1[[#This Row],[Winning Seed]]&amp; " over " &amp;Table1[[#This Row],[Losing Seed]],"")</f>
        <v/>
      </c>
      <c r="Q384">
        <f>VLOOKUP(Table1[[#This Row],[Losing Seed]],'[1]Seed History'!$N$4:$O$19,2)</f>
        <v>6.4285714285714279E-2</v>
      </c>
      <c r="R384" s="9">
        <f>IF(Table1[[#This Row],[Round]]="PI",0,Table1[[#This Row],[Round]]-1)</f>
        <v>0</v>
      </c>
      <c r="S384">
        <f>Table1[[#This Row],[LAW]]-Table1[[#This Row],[LEW]]</f>
        <v>-6.4285714285714279E-2</v>
      </c>
      <c r="V384">
        <f>COUNTIF([1]PASE!B:B,Table1[[#This Row],[Loser]])</f>
        <v>1</v>
      </c>
    </row>
    <row r="385" spans="1:22" x14ac:dyDescent="0.25">
      <c r="A385" s="7">
        <v>33311</v>
      </c>
      <c r="B385" s="8">
        <v>1991</v>
      </c>
      <c r="C385" s="9">
        <v>1</v>
      </c>
      <c r="D385" t="s">
        <v>93</v>
      </c>
      <c r="E385" s="9">
        <v>7</v>
      </c>
      <c r="F385" t="s">
        <v>119</v>
      </c>
      <c r="G385" t="str">
        <f>VLOOKUP(Table1[[#This Row],[Winner]],[1]Ranking!D:E,2,FALSE)</f>
        <v>B10</v>
      </c>
      <c r="H385" s="9">
        <v>76</v>
      </c>
      <c r="I385" s="9">
        <v>10</v>
      </c>
      <c r="J385" t="s">
        <v>224</v>
      </c>
      <c r="K385" t="str">
        <f>VLOOKUP(Table1[[#This Row],[Loser]],[1]Ranking!D:E,2,FALSE)</f>
        <v>SC</v>
      </c>
      <c r="L385" s="9">
        <v>73</v>
      </c>
      <c r="N385" s="9">
        <f>Table1[[#This Row],[Winning Score]]-Table1[[#This Row],[Losing Score]]</f>
        <v>3</v>
      </c>
      <c r="O385" s="9">
        <f>Table1[[#This Row],[Losing Seed]]-Table1[[#This Row],[Winning Seed]]</f>
        <v>3</v>
      </c>
      <c r="P385" s="9" t="str">
        <f>IF(Table1[[#This Row],[SeD]]&lt;-2,Table1[[#This Row],[Winning Seed]]&amp; " over " &amp;Table1[[#This Row],[Losing Seed]],"")</f>
        <v/>
      </c>
      <c r="Q385">
        <f>VLOOKUP(Table1[[#This Row],[Losing Seed]],'[1]Seed History'!$N$4:$O$19,2)</f>
        <v>0.62142857142857144</v>
      </c>
      <c r="R385" s="9">
        <f>IF(Table1[[#This Row],[Round]]="PI",0,Table1[[#This Row],[Round]]-1)</f>
        <v>0</v>
      </c>
      <c r="S385">
        <f>Table1[[#This Row],[LAW]]-Table1[[#This Row],[LEW]]</f>
        <v>-0.62142857142857144</v>
      </c>
      <c r="V385">
        <f>COUNTIF([1]PASE!B:B,Table1[[#This Row],[Loser]])</f>
        <v>1</v>
      </c>
    </row>
    <row r="386" spans="1:22" x14ac:dyDescent="0.25">
      <c r="A386" s="7">
        <v>33311</v>
      </c>
      <c r="B386" s="8">
        <v>1991</v>
      </c>
      <c r="C386" s="9">
        <v>1</v>
      </c>
      <c r="D386" t="s">
        <v>100</v>
      </c>
      <c r="E386" s="9">
        <v>2</v>
      </c>
      <c r="F386" t="s">
        <v>168</v>
      </c>
      <c r="G386" t="str">
        <f>VLOOKUP(Table1[[#This Row],[Winner]],[1]Ranking!D:E,2,FALSE)</f>
        <v>B10</v>
      </c>
      <c r="H386" s="9">
        <v>79</v>
      </c>
      <c r="I386" s="9">
        <v>15</v>
      </c>
      <c r="J386" t="s">
        <v>249</v>
      </c>
      <c r="K386" t="str">
        <f>VLOOKUP(Table1[[#This Row],[Loser]],[1]Ranking!D:E,2,FALSE)</f>
        <v>BSth</v>
      </c>
      <c r="L386" s="9">
        <v>69</v>
      </c>
      <c r="N386" s="9">
        <f>Table1[[#This Row],[Winning Score]]-Table1[[#This Row],[Losing Score]]</f>
        <v>10</v>
      </c>
      <c r="O386" s="9">
        <f>Table1[[#This Row],[Losing Seed]]-Table1[[#This Row],[Winning Seed]]</f>
        <v>13</v>
      </c>
      <c r="P386" s="9" t="str">
        <f>IF(Table1[[#This Row],[SeD]]&lt;-2,Table1[[#This Row],[Winning Seed]]&amp; " over " &amp;Table1[[#This Row],[Losing Seed]],"")</f>
        <v/>
      </c>
      <c r="Q386">
        <f>VLOOKUP(Table1[[#This Row],[Losing Seed]],'[1]Seed History'!$N$4:$O$19,2)</f>
        <v>6.4285714285714279E-2</v>
      </c>
      <c r="R386" s="9">
        <f>IF(Table1[[#This Row],[Round]]="PI",0,Table1[[#This Row],[Round]]-1)</f>
        <v>0</v>
      </c>
      <c r="S386">
        <f>Table1[[#This Row],[LAW]]-Table1[[#This Row],[LEW]]</f>
        <v>-6.4285714285714279E-2</v>
      </c>
      <c r="V386">
        <f>COUNTIF([1]PASE!B:B,Table1[[#This Row],[Loser]])</f>
        <v>1</v>
      </c>
    </row>
    <row r="387" spans="1:22" x14ac:dyDescent="0.25">
      <c r="A387" s="7">
        <v>33311</v>
      </c>
      <c r="B387" s="8">
        <v>1991</v>
      </c>
      <c r="C387" s="9">
        <v>1</v>
      </c>
      <c r="D387" t="s">
        <v>100</v>
      </c>
      <c r="E387" s="9">
        <v>3</v>
      </c>
      <c r="F387" t="s">
        <v>103</v>
      </c>
      <c r="G387" t="str">
        <f>VLOOKUP(Table1[[#This Row],[Winner]],[1]Ranking!D:E,2,FALSE)</f>
        <v>B12</v>
      </c>
      <c r="H387" s="9">
        <v>55</v>
      </c>
      <c r="I387" s="9">
        <v>14</v>
      </c>
      <c r="J387" t="s">
        <v>187</v>
      </c>
      <c r="K387" t="str">
        <f>VLOOKUP(Table1[[#This Row],[Loser]],[1]Ranking!D:E,2,FALSE)</f>
        <v>SB</v>
      </c>
      <c r="L387" s="9">
        <v>49</v>
      </c>
      <c r="N387" s="9">
        <f>Table1[[#This Row],[Winning Score]]-Table1[[#This Row],[Losing Score]]</f>
        <v>6</v>
      </c>
      <c r="O387" s="9">
        <f>Table1[[#This Row],[Losing Seed]]-Table1[[#This Row],[Winning Seed]]</f>
        <v>11</v>
      </c>
      <c r="P387" s="9" t="str">
        <f>IF(Table1[[#This Row],[SeD]]&lt;-2,Table1[[#This Row],[Winning Seed]]&amp; " over " &amp;Table1[[#This Row],[Losing Seed]],"")</f>
        <v/>
      </c>
      <c r="Q387">
        <f>VLOOKUP(Table1[[#This Row],[Losing Seed]],'[1]Seed History'!$N$4:$O$19,2)</f>
        <v>0.16428571428571428</v>
      </c>
      <c r="R387" s="9">
        <f>IF(Table1[[#This Row],[Round]]="PI",0,Table1[[#This Row],[Round]]-1)</f>
        <v>0</v>
      </c>
      <c r="S387">
        <f>Table1[[#This Row],[LAW]]-Table1[[#This Row],[LEW]]</f>
        <v>-0.16428571428571428</v>
      </c>
      <c r="V387">
        <f>COUNTIF([1]PASE!B:B,Table1[[#This Row],[Loser]])</f>
        <v>1</v>
      </c>
    </row>
    <row r="388" spans="1:22" x14ac:dyDescent="0.25">
      <c r="A388" s="7">
        <v>33311</v>
      </c>
      <c r="B388" s="8">
        <v>1991</v>
      </c>
      <c r="C388" s="9">
        <v>1</v>
      </c>
      <c r="D388" t="s">
        <v>100</v>
      </c>
      <c r="E388" s="9">
        <v>6</v>
      </c>
      <c r="F388" t="s">
        <v>99</v>
      </c>
      <c r="G388" t="str">
        <f>VLOOKUP(Table1[[#This Row],[Winner]],[1]Ranking!D:E,2,FALSE)</f>
        <v>BE</v>
      </c>
      <c r="H388" s="9">
        <v>76</v>
      </c>
      <c r="I388" s="9">
        <v>11</v>
      </c>
      <c r="J388" t="s">
        <v>124</v>
      </c>
      <c r="K388" t="str">
        <f>VLOOKUP(Table1[[#This Row],[Loser]],[1]Ranking!D:E,2,FALSE)</f>
        <v>SEC</v>
      </c>
      <c r="L388" s="9">
        <v>68</v>
      </c>
      <c r="M388" s="9" t="s">
        <v>138</v>
      </c>
      <c r="N388" s="9">
        <f>Table1[[#This Row],[Winning Score]]-Table1[[#This Row],[Losing Score]]</f>
        <v>8</v>
      </c>
      <c r="O388" s="9">
        <f>Table1[[#This Row],[Losing Seed]]-Table1[[#This Row],[Winning Seed]]</f>
        <v>5</v>
      </c>
      <c r="P388" s="9" t="str">
        <f>IF(Table1[[#This Row],[SeD]]&lt;-2,Table1[[#This Row],[Winning Seed]]&amp; " over " &amp;Table1[[#This Row],[Losing Seed]],"")</f>
        <v/>
      </c>
      <c r="Q388">
        <f>VLOOKUP(Table1[[#This Row],[Losing Seed]],'[1]Seed History'!$N$4:$O$19,2)</f>
        <v>0.61428571428571432</v>
      </c>
      <c r="R388" s="9">
        <f>IF(Table1[[#This Row],[Round]]="PI",0,Table1[[#This Row],[Round]]-1)</f>
        <v>0</v>
      </c>
      <c r="S388">
        <f>Table1[[#This Row],[LAW]]-Table1[[#This Row],[LEW]]</f>
        <v>-0.61428571428571432</v>
      </c>
      <c r="V388">
        <f>COUNTIF([1]PASE!B:B,Table1[[#This Row],[Loser]])</f>
        <v>1</v>
      </c>
    </row>
    <row r="389" spans="1:22" x14ac:dyDescent="0.25">
      <c r="A389" s="7">
        <v>33311</v>
      </c>
      <c r="B389" s="8">
        <v>1991</v>
      </c>
      <c r="C389" s="9">
        <v>1</v>
      </c>
      <c r="D389" t="s">
        <v>100</v>
      </c>
      <c r="E389" s="9">
        <v>7</v>
      </c>
      <c r="F389" t="s">
        <v>217</v>
      </c>
      <c r="G389" t="str">
        <f>VLOOKUP(Table1[[#This Row],[Winner]],[1]Ranking!D:E,2,FALSE)</f>
        <v>ACC</v>
      </c>
      <c r="H389" s="9">
        <v>75</v>
      </c>
      <c r="I389" s="9">
        <v>10</v>
      </c>
      <c r="J389" t="s">
        <v>117</v>
      </c>
      <c r="K389" t="str">
        <f>VLOOKUP(Table1[[#This Row],[Loser]],[1]Ranking!D:E,2,FALSE)</f>
        <v>P10</v>
      </c>
      <c r="L389" s="9">
        <v>72</v>
      </c>
      <c r="N389" s="9">
        <f>Table1[[#This Row],[Winning Score]]-Table1[[#This Row],[Losing Score]]</f>
        <v>3</v>
      </c>
      <c r="O389" s="9">
        <f>Table1[[#This Row],[Losing Seed]]-Table1[[#This Row],[Winning Seed]]</f>
        <v>3</v>
      </c>
      <c r="P389" s="9" t="str">
        <f>IF(Table1[[#This Row],[SeD]]&lt;-2,Table1[[#This Row],[Winning Seed]]&amp; " over " &amp;Table1[[#This Row],[Losing Seed]],"")</f>
        <v/>
      </c>
      <c r="Q389">
        <f>VLOOKUP(Table1[[#This Row],[Losing Seed]],'[1]Seed History'!$N$4:$O$19,2)</f>
        <v>0.62142857142857144</v>
      </c>
      <c r="R389" s="9">
        <f>IF(Table1[[#This Row],[Round]]="PI",0,Table1[[#This Row],[Round]]-1)</f>
        <v>0</v>
      </c>
      <c r="S389">
        <f>Table1[[#This Row],[LAW]]-Table1[[#This Row],[LEW]]</f>
        <v>-0.62142857142857144</v>
      </c>
      <c r="V389">
        <f>COUNTIF([1]PASE!B:B,Table1[[#This Row],[Loser]])</f>
        <v>1</v>
      </c>
    </row>
    <row r="390" spans="1:22" x14ac:dyDescent="0.25">
      <c r="A390" s="7">
        <v>33311</v>
      </c>
      <c r="B390" s="8">
        <v>1991</v>
      </c>
      <c r="C390" s="9">
        <v>1</v>
      </c>
      <c r="D390" t="s">
        <v>107</v>
      </c>
      <c r="E390" s="9">
        <v>2</v>
      </c>
      <c r="F390" t="s">
        <v>146</v>
      </c>
      <c r="G390" t="str">
        <f>VLOOKUP(Table1[[#This Row],[Winner]],[1]Ranking!D:E,2,FALSE)</f>
        <v>P10</v>
      </c>
      <c r="H390" s="9">
        <v>93</v>
      </c>
      <c r="I390" s="9">
        <v>15</v>
      </c>
      <c r="J390" t="s">
        <v>250</v>
      </c>
      <c r="K390" t="str">
        <f>VLOOKUP(Table1[[#This Row],[Loser]],[1]Ranking!D:E,2,FALSE)</f>
        <v>NEC</v>
      </c>
      <c r="L390" s="9">
        <v>80</v>
      </c>
      <c r="N390" s="9">
        <f>Table1[[#This Row],[Winning Score]]-Table1[[#This Row],[Losing Score]]</f>
        <v>13</v>
      </c>
      <c r="O390" s="9">
        <f>Table1[[#This Row],[Losing Seed]]-Table1[[#This Row],[Winning Seed]]</f>
        <v>13</v>
      </c>
      <c r="P390" s="9" t="str">
        <f>IF(Table1[[#This Row],[SeD]]&lt;-2,Table1[[#This Row],[Winning Seed]]&amp; " over " &amp;Table1[[#This Row],[Losing Seed]],"")</f>
        <v/>
      </c>
      <c r="Q390">
        <f>VLOOKUP(Table1[[#This Row],[Losing Seed]],'[1]Seed History'!$N$4:$O$19,2)</f>
        <v>6.4285714285714279E-2</v>
      </c>
      <c r="R390" s="9">
        <f>IF(Table1[[#This Row],[Round]]="PI",0,Table1[[#This Row],[Round]]-1)</f>
        <v>0</v>
      </c>
      <c r="S390">
        <f>Table1[[#This Row],[LAW]]-Table1[[#This Row],[LEW]]</f>
        <v>-6.4285714285714279E-2</v>
      </c>
      <c r="V390">
        <f>COUNTIF([1]PASE!B:B,Table1[[#This Row],[Loser]])</f>
        <v>1</v>
      </c>
    </row>
    <row r="391" spans="1:22" x14ac:dyDescent="0.25">
      <c r="A391" s="7">
        <v>33311</v>
      </c>
      <c r="B391" s="8">
        <v>1991</v>
      </c>
      <c r="C391" s="9">
        <v>1</v>
      </c>
      <c r="D391" t="s">
        <v>107</v>
      </c>
      <c r="E391" s="9">
        <v>3</v>
      </c>
      <c r="F391" t="s">
        <v>218</v>
      </c>
      <c r="G391" t="str">
        <f>VLOOKUP(Table1[[#This Row],[Winner]],[1]Ranking!D:E,2,FALSE)</f>
        <v>BE</v>
      </c>
      <c r="H391" s="9">
        <v>71</v>
      </c>
      <c r="I391" s="9">
        <v>14</v>
      </c>
      <c r="J391" t="s">
        <v>131</v>
      </c>
      <c r="K391" t="str">
        <f>VLOOKUP(Table1[[#This Row],[Loser]],[1]Ranking!D:E,2,FALSE)</f>
        <v>WCC</v>
      </c>
      <c r="L391" s="9">
        <v>51</v>
      </c>
      <c r="N391" s="9">
        <f>Table1[[#This Row],[Winning Score]]-Table1[[#This Row],[Losing Score]]</f>
        <v>20</v>
      </c>
      <c r="O391" s="9">
        <f>Table1[[#This Row],[Losing Seed]]-Table1[[#This Row],[Winning Seed]]</f>
        <v>11</v>
      </c>
      <c r="P391" s="9" t="str">
        <f>IF(Table1[[#This Row],[SeD]]&lt;-2,Table1[[#This Row],[Winning Seed]]&amp; " over " &amp;Table1[[#This Row],[Losing Seed]],"")</f>
        <v/>
      </c>
      <c r="Q391">
        <f>VLOOKUP(Table1[[#This Row],[Losing Seed]],'[1]Seed History'!$N$4:$O$19,2)</f>
        <v>0.16428571428571428</v>
      </c>
      <c r="R391" s="9">
        <f>IF(Table1[[#This Row],[Round]]="PI",0,Table1[[#This Row],[Round]]-1)</f>
        <v>0</v>
      </c>
      <c r="S391">
        <f>Table1[[#This Row],[LAW]]-Table1[[#This Row],[LEW]]</f>
        <v>-0.16428571428571428</v>
      </c>
      <c r="V391">
        <f>COUNTIF([1]PASE!B:B,Table1[[#This Row],[Loser]])</f>
        <v>1</v>
      </c>
    </row>
    <row r="392" spans="1:22" x14ac:dyDescent="0.25">
      <c r="A392" s="7">
        <v>33311</v>
      </c>
      <c r="B392" s="8">
        <v>1991</v>
      </c>
      <c r="C392" s="9">
        <v>1</v>
      </c>
      <c r="D392" t="s">
        <v>93</v>
      </c>
      <c r="E392" s="9">
        <v>11</v>
      </c>
      <c r="F392" t="s">
        <v>238</v>
      </c>
      <c r="G392" t="str">
        <f>VLOOKUP(Table1[[#This Row],[Winner]],[1]Ranking!D:E,2,FALSE)</f>
        <v>BE</v>
      </c>
      <c r="H392" s="9">
        <v>79</v>
      </c>
      <c r="I392" s="9">
        <v>6</v>
      </c>
      <c r="J392" t="s">
        <v>148</v>
      </c>
      <c r="K392" t="str">
        <f>VLOOKUP(Table1[[#This Row],[Loser]],[1]Ranking!D:E,2,FALSE)</f>
        <v>SEC</v>
      </c>
      <c r="L392" s="9">
        <v>62</v>
      </c>
      <c r="N392" s="9">
        <f>Table1[[#This Row],[Winning Score]]-Table1[[#This Row],[Losing Score]]</f>
        <v>17</v>
      </c>
      <c r="O392" s="9">
        <f>Table1[[#This Row],[Losing Seed]]-Table1[[#This Row],[Winning Seed]]</f>
        <v>-5</v>
      </c>
      <c r="P392" s="9" t="str">
        <f>IF(Table1[[#This Row],[SeD]]&lt;-2,Table1[[#This Row],[Winning Seed]]&amp; " over " &amp;Table1[[#This Row],[Losing Seed]],"")</f>
        <v>11 over 6</v>
      </c>
      <c r="Q392">
        <f>VLOOKUP(Table1[[#This Row],[Losing Seed]],'[1]Seed History'!$N$4:$O$19,2)</f>
        <v>1.0785714285714285</v>
      </c>
      <c r="R392" s="9">
        <f>IF(Table1[[#This Row],[Round]]="PI",0,Table1[[#This Row],[Round]]-1)</f>
        <v>0</v>
      </c>
      <c r="S392">
        <f>Table1[[#This Row],[LAW]]-Table1[[#This Row],[LEW]]</f>
        <v>-1.0785714285714285</v>
      </c>
      <c r="V392">
        <f>COUNTIF([1]PASE!B:B,Table1[[#This Row],[Loser]])</f>
        <v>1</v>
      </c>
    </row>
    <row r="393" spans="1:22" x14ac:dyDescent="0.25">
      <c r="A393" s="7">
        <v>33311</v>
      </c>
      <c r="B393" s="8">
        <v>1991</v>
      </c>
      <c r="C393" s="9">
        <v>1</v>
      </c>
      <c r="D393" t="s">
        <v>107</v>
      </c>
      <c r="E393" s="9">
        <v>11</v>
      </c>
      <c r="F393" t="s">
        <v>232</v>
      </c>
      <c r="G393" t="str">
        <f>VLOOKUP(Table1[[#This Row],[Winner]],[1]Ranking!D:E,2,FALSE)</f>
        <v>MVC</v>
      </c>
      <c r="H393" s="9">
        <v>64</v>
      </c>
      <c r="I393" s="9">
        <v>6</v>
      </c>
      <c r="J393" t="s">
        <v>246</v>
      </c>
      <c r="K393" t="str">
        <f>VLOOKUP(Table1[[#This Row],[Loser]],[1]Ranking!D:E,2,FALSE)</f>
        <v>SB</v>
      </c>
      <c r="L393" s="9">
        <v>56</v>
      </c>
      <c r="N393" s="9">
        <f>Table1[[#This Row],[Winning Score]]-Table1[[#This Row],[Losing Score]]</f>
        <v>8</v>
      </c>
      <c r="O393" s="9">
        <f>Table1[[#This Row],[Losing Seed]]-Table1[[#This Row],[Winning Seed]]</f>
        <v>-5</v>
      </c>
      <c r="P393" s="9" t="str">
        <f>IF(Table1[[#This Row],[SeD]]&lt;-2,Table1[[#This Row],[Winning Seed]]&amp; " over " &amp;Table1[[#This Row],[Losing Seed]],"")</f>
        <v>11 over 6</v>
      </c>
      <c r="Q393">
        <f>VLOOKUP(Table1[[#This Row],[Losing Seed]],'[1]Seed History'!$N$4:$O$19,2)</f>
        <v>1.0785714285714285</v>
      </c>
      <c r="R393" s="9">
        <f>IF(Table1[[#This Row],[Round]]="PI",0,Table1[[#This Row],[Round]]-1)</f>
        <v>0</v>
      </c>
      <c r="S393">
        <f>Table1[[#This Row],[LAW]]-Table1[[#This Row],[LEW]]</f>
        <v>-1.0785714285714285</v>
      </c>
      <c r="V393">
        <f>COUNTIF([1]PASE!B:B,Table1[[#This Row],[Loser]])</f>
        <v>1</v>
      </c>
    </row>
    <row r="394" spans="1:22" x14ac:dyDescent="0.25">
      <c r="A394" s="7">
        <v>33311</v>
      </c>
      <c r="B394" s="8">
        <v>1991</v>
      </c>
      <c r="C394" s="9">
        <v>1</v>
      </c>
      <c r="D394" t="s">
        <v>84</v>
      </c>
      <c r="E394" s="9">
        <v>10</v>
      </c>
      <c r="F394" t="s">
        <v>91</v>
      </c>
      <c r="G394" t="str">
        <f>VLOOKUP(Table1[[#This Row],[Winner]],[1]Ranking!D:E,2,FALSE)</f>
        <v>A10</v>
      </c>
      <c r="H394" s="9">
        <v>80</v>
      </c>
      <c r="I394" s="9">
        <v>7</v>
      </c>
      <c r="J394" t="s">
        <v>115</v>
      </c>
      <c r="K394" t="str">
        <f>VLOOKUP(Table1[[#This Row],[Loser]],[1]Ranking!D:E,2,FALSE)</f>
        <v>B10</v>
      </c>
      <c r="L394" s="9">
        <v>63</v>
      </c>
      <c r="N394" s="9">
        <f>Table1[[#This Row],[Winning Score]]-Table1[[#This Row],[Losing Score]]</f>
        <v>17</v>
      </c>
      <c r="O394" s="9">
        <f>Table1[[#This Row],[Losing Seed]]-Table1[[#This Row],[Winning Seed]]</f>
        <v>-3</v>
      </c>
      <c r="P394" s="9" t="str">
        <f>IF(Table1[[#This Row],[SeD]]&lt;-2,Table1[[#This Row],[Winning Seed]]&amp; " over " &amp;Table1[[#This Row],[Losing Seed]],"")</f>
        <v>10 over 7</v>
      </c>
      <c r="Q394">
        <f>VLOOKUP(Table1[[#This Row],[Losing Seed]],'[1]Seed History'!$N$4:$O$19,2)</f>
        <v>0.9</v>
      </c>
      <c r="R394" s="9">
        <f>IF(Table1[[#This Row],[Round]]="PI",0,Table1[[#This Row],[Round]]-1)</f>
        <v>0</v>
      </c>
      <c r="S394">
        <f>Table1[[#This Row],[LAW]]-Table1[[#This Row],[LEW]]</f>
        <v>-0.9</v>
      </c>
      <c r="V394">
        <f>COUNTIF([1]PASE!B:B,Table1[[#This Row],[Loser]])</f>
        <v>1</v>
      </c>
    </row>
    <row r="395" spans="1:22" x14ac:dyDescent="0.25">
      <c r="A395" s="7">
        <v>33311</v>
      </c>
      <c r="B395" s="8">
        <v>1991</v>
      </c>
      <c r="C395" s="9">
        <v>1</v>
      </c>
      <c r="D395" t="s">
        <v>107</v>
      </c>
      <c r="E395" s="9">
        <v>10</v>
      </c>
      <c r="F395" t="s">
        <v>188</v>
      </c>
      <c r="G395" t="str">
        <f>VLOOKUP(Table1[[#This Row],[Winner]],[1]Ranking!D:E,2,FALSE)</f>
        <v>MWC</v>
      </c>
      <c r="H395" s="9">
        <v>61</v>
      </c>
      <c r="I395" s="9">
        <v>7</v>
      </c>
      <c r="J395" t="s">
        <v>164</v>
      </c>
      <c r="K395" t="str">
        <f>VLOOKUP(Table1[[#This Row],[Loser]],[1]Ranking!D:E,2,FALSE)</f>
        <v>ACC</v>
      </c>
      <c r="L395" s="9">
        <v>48</v>
      </c>
      <c r="N395" s="9">
        <f>Table1[[#This Row],[Winning Score]]-Table1[[#This Row],[Losing Score]]</f>
        <v>13</v>
      </c>
      <c r="O395" s="9">
        <f>Table1[[#This Row],[Losing Seed]]-Table1[[#This Row],[Winning Seed]]</f>
        <v>-3</v>
      </c>
      <c r="P395" s="9" t="str">
        <f>IF(Table1[[#This Row],[SeD]]&lt;-2,Table1[[#This Row],[Winning Seed]]&amp; " over " &amp;Table1[[#This Row],[Losing Seed]],"")</f>
        <v>10 over 7</v>
      </c>
      <c r="Q395">
        <f>VLOOKUP(Table1[[#This Row],[Losing Seed]],'[1]Seed History'!$N$4:$O$19,2)</f>
        <v>0.9</v>
      </c>
      <c r="R395" s="9">
        <f>IF(Table1[[#This Row],[Round]]="PI",0,Table1[[#This Row],[Round]]-1)</f>
        <v>0</v>
      </c>
      <c r="S395">
        <f>Table1[[#This Row],[LAW]]-Table1[[#This Row],[LEW]]</f>
        <v>-0.9</v>
      </c>
      <c r="V395">
        <f>COUNTIF([1]PASE!B:B,Table1[[#This Row],[Loser]])</f>
        <v>1</v>
      </c>
    </row>
    <row r="396" spans="1:22" x14ac:dyDescent="0.25">
      <c r="A396" s="7">
        <v>33312</v>
      </c>
      <c r="B396" s="8">
        <v>1991</v>
      </c>
      <c r="C396" s="9">
        <v>1</v>
      </c>
      <c r="D396" t="s">
        <v>84</v>
      </c>
      <c r="E396" s="9">
        <v>13</v>
      </c>
      <c r="F396" t="s">
        <v>251</v>
      </c>
      <c r="G396" t="str">
        <f>VLOOKUP(Table1[[#This Row],[Winner]],[1]Ranking!D:E,2,FALSE)</f>
        <v>B10</v>
      </c>
      <c r="H396" s="9">
        <v>74</v>
      </c>
      <c r="I396" s="9">
        <v>4</v>
      </c>
      <c r="J396" t="s">
        <v>190</v>
      </c>
      <c r="K396" t="str">
        <f>VLOOKUP(Table1[[#This Row],[Loser]],[1]Ranking!D:E,2,FALSE)</f>
        <v>P10</v>
      </c>
      <c r="L396" s="9">
        <v>69</v>
      </c>
      <c r="N396" s="9">
        <f>Table1[[#This Row],[Winning Score]]-Table1[[#This Row],[Losing Score]]</f>
        <v>5</v>
      </c>
      <c r="O396" s="9">
        <f>Table1[[#This Row],[Losing Seed]]-Table1[[#This Row],[Winning Seed]]</f>
        <v>-9</v>
      </c>
      <c r="P396" s="9" t="str">
        <f>IF(Table1[[#This Row],[SeD]]&lt;-2,Table1[[#This Row],[Winning Seed]]&amp; " over " &amp;Table1[[#This Row],[Losing Seed]],"")</f>
        <v>13 over 4</v>
      </c>
      <c r="Q396">
        <f>VLOOKUP(Table1[[#This Row],[Losing Seed]],'[1]Seed History'!$N$4:$O$19,2)</f>
        <v>1.5357142857142858</v>
      </c>
      <c r="R396" s="9">
        <f>IF(Table1[[#This Row],[Round]]="PI",0,Table1[[#This Row],[Round]]-1)</f>
        <v>0</v>
      </c>
      <c r="S396">
        <f>Table1[[#This Row],[LAW]]-Table1[[#This Row],[LEW]]</f>
        <v>-1.5357142857142858</v>
      </c>
      <c r="V396">
        <f>COUNTIF([1]PASE!B:B,Table1[[#This Row],[Loser]])</f>
        <v>1</v>
      </c>
    </row>
    <row r="397" spans="1:22" x14ac:dyDescent="0.25">
      <c r="A397" s="7">
        <v>33312</v>
      </c>
      <c r="B397" s="8">
        <v>1991</v>
      </c>
      <c r="C397" s="9">
        <v>1</v>
      </c>
      <c r="D397" t="s">
        <v>84</v>
      </c>
      <c r="E397" s="9">
        <v>1</v>
      </c>
      <c r="F397" t="s">
        <v>101</v>
      </c>
      <c r="G397" t="str">
        <f>VLOOKUP(Table1[[#This Row],[Winner]],[1]Ranking!D:E,2,FALSE)</f>
        <v>ACC</v>
      </c>
      <c r="H397" s="9">
        <v>101</v>
      </c>
      <c r="I397" s="9">
        <v>16</v>
      </c>
      <c r="J397" t="s">
        <v>123</v>
      </c>
      <c r="K397" t="str">
        <f>VLOOKUP(Table1[[#This Row],[Loser]],[1]Ranking!D:E,2,FALSE)</f>
        <v>AE</v>
      </c>
      <c r="L397" s="9">
        <v>66</v>
      </c>
      <c r="N397" s="9">
        <f>Table1[[#This Row],[Winning Score]]-Table1[[#This Row],[Losing Score]]</f>
        <v>35</v>
      </c>
      <c r="O397" s="9">
        <f>Table1[[#This Row],[Losing Seed]]-Table1[[#This Row],[Winning Seed]]</f>
        <v>15</v>
      </c>
      <c r="P397" s="9" t="str">
        <f>IF(Table1[[#This Row],[SeD]]&lt;-2,Table1[[#This Row],[Winning Seed]]&amp; " over " &amp;Table1[[#This Row],[Losing Seed]],"")</f>
        <v/>
      </c>
      <c r="Q397">
        <f>VLOOKUP(Table1[[#This Row],[Losing Seed]],'[1]Seed History'!$N$4:$O$19,2)</f>
        <v>7.1428571428571426E-3</v>
      </c>
      <c r="R397" s="9">
        <f>IF(Table1[[#This Row],[Round]]="PI",0,Table1[[#This Row],[Round]]-1)</f>
        <v>0</v>
      </c>
      <c r="S397">
        <f>Table1[[#This Row],[LAW]]-Table1[[#This Row],[LEW]]</f>
        <v>-7.1428571428571426E-3</v>
      </c>
      <c r="V397">
        <f>COUNTIF([1]PASE!B:B,Table1[[#This Row],[Loser]])</f>
        <v>1</v>
      </c>
    </row>
    <row r="398" spans="1:22" x14ac:dyDescent="0.25">
      <c r="A398" s="7">
        <v>33312</v>
      </c>
      <c r="B398" s="8">
        <v>1991</v>
      </c>
      <c r="C398" s="9">
        <v>1</v>
      </c>
      <c r="D398" t="s">
        <v>93</v>
      </c>
      <c r="E398" s="9">
        <v>1</v>
      </c>
      <c r="F398" t="s">
        <v>96</v>
      </c>
      <c r="G398" t="str">
        <f>VLOOKUP(Table1[[#This Row],[Winner]],[1]Ranking!D:E,2,FALSE)</f>
        <v>B10</v>
      </c>
      <c r="H398" s="9">
        <v>97</v>
      </c>
      <c r="I398" s="9">
        <v>16</v>
      </c>
      <c r="J398" t="s">
        <v>240</v>
      </c>
      <c r="K398" t="str">
        <f>VLOOKUP(Table1[[#This Row],[Loser]],[1]Ranking!D:E,2,FALSE)</f>
        <v>CAA</v>
      </c>
      <c r="L398" s="9">
        <v>86</v>
      </c>
      <c r="N398" s="9">
        <f>Table1[[#This Row],[Winning Score]]-Table1[[#This Row],[Losing Score]]</f>
        <v>11</v>
      </c>
      <c r="O398" s="9">
        <f>Table1[[#This Row],[Losing Seed]]-Table1[[#This Row],[Winning Seed]]</f>
        <v>15</v>
      </c>
      <c r="P398" s="9" t="str">
        <f>IF(Table1[[#This Row],[SeD]]&lt;-2,Table1[[#This Row],[Winning Seed]]&amp; " over " &amp;Table1[[#This Row],[Losing Seed]],"")</f>
        <v/>
      </c>
      <c r="Q398">
        <f>VLOOKUP(Table1[[#This Row],[Losing Seed]],'[1]Seed History'!$N$4:$O$19,2)</f>
        <v>7.1428571428571426E-3</v>
      </c>
      <c r="R398" s="9">
        <f>IF(Table1[[#This Row],[Round]]="PI",0,Table1[[#This Row],[Round]]-1)</f>
        <v>0</v>
      </c>
      <c r="S398">
        <f>Table1[[#This Row],[LAW]]-Table1[[#This Row],[LEW]]</f>
        <v>-7.1428571428571426E-3</v>
      </c>
      <c r="V398">
        <f>COUNTIF([1]PASE!B:B,Table1[[#This Row],[Loser]])</f>
        <v>1</v>
      </c>
    </row>
    <row r="399" spans="1:22" x14ac:dyDescent="0.25">
      <c r="A399" s="7">
        <v>33312</v>
      </c>
      <c r="B399" s="8">
        <v>1991</v>
      </c>
      <c r="C399" s="9">
        <v>1</v>
      </c>
      <c r="D399" t="s">
        <v>93</v>
      </c>
      <c r="E399" s="9">
        <v>4</v>
      </c>
      <c r="F399" t="s">
        <v>108</v>
      </c>
      <c r="G399" t="str">
        <f>VLOOKUP(Table1[[#This Row],[Winner]],[1]Ranking!D:E,2,FALSE)</f>
        <v>BE</v>
      </c>
      <c r="H399" s="9">
        <v>75</v>
      </c>
      <c r="I399" s="9">
        <v>13</v>
      </c>
      <c r="J399" t="s">
        <v>252</v>
      </c>
      <c r="K399" t="str">
        <f>VLOOKUP(Table1[[#This Row],[Loser]],[1]Ranking!D:E,2,FALSE)</f>
        <v>MAC</v>
      </c>
      <c r="L399" s="9">
        <v>68</v>
      </c>
      <c r="N399" s="9">
        <f>Table1[[#This Row],[Winning Score]]-Table1[[#This Row],[Losing Score]]</f>
        <v>7</v>
      </c>
      <c r="O399" s="9">
        <f>Table1[[#This Row],[Losing Seed]]-Table1[[#This Row],[Winning Seed]]</f>
        <v>9</v>
      </c>
      <c r="P399" s="9" t="str">
        <f>IF(Table1[[#This Row],[SeD]]&lt;-2,Table1[[#This Row],[Winning Seed]]&amp; " over " &amp;Table1[[#This Row],[Losing Seed]],"")</f>
        <v/>
      </c>
      <c r="Q399">
        <f>VLOOKUP(Table1[[#This Row],[Losing Seed]],'[1]Seed History'!$N$4:$O$19,2)</f>
        <v>0.25</v>
      </c>
      <c r="R399" s="9">
        <f>IF(Table1[[#This Row],[Round]]="PI",0,Table1[[#This Row],[Round]]-1)</f>
        <v>0</v>
      </c>
      <c r="S399">
        <f>Table1[[#This Row],[LAW]]-Table1[[#This Row],[LEW]]</f>
        <v>-0.25</v>
      </c>
      <c r="V399">
        <f>COUNTIF([1]PASE!B:B,Table1[[#This Row],[Loser]])</f>
        <v>1</v>
      </c>
    </row>
    <row r="400" spans="1:22" x14ac:dyDescent="0.25">
      <c r="A400" s="7">
        <v>33312</v>
      </c>
      <c r="B400" s="8">
        <v>1991</v>
      </c>
      <c r="C400" s="9">
        <v>1</v>
      </c>
      <c r="D400" t="s">
        <v>93</v>
      </c>
      <c r="E400" s="9">
        <v>5</v>
      </c>
      <c r="F400" t="s">
        <v>234</v>
      </c>
      <c r="G400" t="str">
        <f>VLOOKUP(Table1[[#This Row],[Winner]],[1]Ranking!D:E,2,FALSE)</f>
        <v>B12</v>
      </c>
      <c r="H400" s="9">
        <v>73</v>
      </c>
      <c r="I400" s="9">
        <v>12</v>
      </c>
      <c r="J400" t="s">
        <v>253</v>
      </c>
      <c r="K400" t="str">
        <f>VLOOKUP(Table1[[#This Row],[Loser]],[1]Ranking!D:E,2,FALSE)</f>
        <v>MAAC</v>
      </c>
      <c r="L400" s="9">
        <v>65</v>
      </c>
      <c r="N400" s="9">
        <f>Table1[[#This Row],[Winning Score]]-Table1[[#This Row],[Losing Score]]</f>
        <v>8</v>
      </c>
      <c r="O400" s="9">
        <f>Table1[[#This Row],[Losing Seed]]-Table1[[#This Row],[Winning Seed]]</f>
        <v>7</v>
      </c>
      <c r="P400" s="9" t="str">
        <f>IF(Table1[[#This Row],[SeD]]&lt;-2,Table1[[#This Row],[Winning Seed]]&amp; " over " &amp;Table1[[#This Row],[Losing Seed]],"")</f>
        <v/>
      </c>
      <c r="Q400">
        <f>VLOOKUP(Table1[[#This Row],[Losing Seed]],'[1]Seed History'!$N$4:$O$19,2)</f>
        <v>0.51428571428571423</v>
      </c>
      <c r="R400" s="9">
        <f>IF(Table1[[#This Row],[Round]]="PI",0,Table1[[#This Row],[Round]]-1)</f>
        <v>0</v>
      </c>
      <c r="S400">
        <f>Table1[[#This Row],[LAW]]-Table1[[#This Row],[LEW]]</f>
        <v>-0.51428571428571423</v>
      </c>
      <c r="V400">
        <f>COUNTIF([1]PASE!B:B,Table1[[#This Row],[Loser]])</f>
        <v>1</v>
      </c>
    </row>
    <row r="401" spans="1:22" x14ac:dyDescent="0.25">
      <c r="A401" s="7">
        <v>33312</v>
      </c>
      <c r="B401" s="8">
        <v>1991</v>
      </c>
      <c r="C401" s="9">
        <v>1</v>
      </c>
      <c r="D401" t="s">
        <v>93</v>
      </c>
      <c r="E401" s="9">
        <v>8</v>
      </c>
      <c r="F401" t="s">
        <v>120</v>
      </c>
      <c r="G401" t="str">
        <f>VLOOKUP(Table1[[#This Row],[Winner]],[1]Ranking!D:E,2,FALSE)</f>
        <v>ACC</v>
      </c>
      <c r="H401" s="9">
        <v>87</v>
      </c>
      <c r="I401" s="9">
        <v>9</v>
      </c>
      <c r="J401" t="s">
        <v>127</v>
      </c>
      <c r="K401" t="str">
        <f>VLOOKUP(Table1[[#This Row],[Loser]],[1]Ranking!D:E,2,FALSE)</f>
        <v>CUSA</v>
      </c>
      <c r="L401" s="9">
        <v>70</v>
      </c>
      <c r="N401" s="9">
        <f>Table1[[#This Row],[Winning Score]]-Table1[[#This Row],[Losing Score]]</f>
        <v>17</v>
      </c>
      <c r="O401" s="9">
        <f>Table1[[#This Row],[Losing Seed]]-Table1[[#This Row],[Winning Seed]]</f>
        <v>1</v>
      </c>
      <c r="P401" s="9" t="str">
        <f>IF(Table1[[#This Row],[SeD]]&lt;-2,Table1[[#This Row],[Winning Seed]]&amp; " over " &amp;Table1[[#This Row],[Losing Seed]],"")</f>
        <v/>
      </c>
      <c r="Q401">
        <f>VLOOKUP(Table1[[#This Row],[Losing Seed]],'[1]Seed History'!$N$4:$O$19,2)</f>
        <v>0.6</v>
      </c>
      <c r="R401" s="9">
        <f>IF(Table1[[#This Row],[Round]]="PI",0,Table1[[#This Row],[Round]]-1)</f>
        <v>0</v>
      </c>
      <c r="S401">
        <f>Table1[[#This Row],[LAW]]-Table1[[#This Row],[LEW]]</f>
        <v>-0.6</v>
      </c>
      <c r="V401">
        <f>COUNTIF([1]PASE!B:B,Table1[[#This Row],[Loser]])</f>
        <v>1</v>
      </c>
    </row>
    <row r="402" spans="1:22" x14ac:dyDescent="0.25">
      <c r="A402" s="7">
        <v>33312</v>
      </c>
      <c r="B402" s="8">
        <v>1991</v>
      </c>
      <c r="C402" s="9">
        <v>1</v>
      </c>
      <c r="D402" t="s">
        <v>100</v>
      </c>
      <c r="E402" s="9">
        <v>1</v>
      </c>
      <c r="F402" t="s">
        <v>118</v>
      </c>
      <c r="G402" t="str">
        <f>VLOOKUP(Table1[[#This Row],[Winner]],[1]Ranking!D:E,2,FALSE)</f>
        <v>SEC</v>
      </c>
      <c r="H402" s="9">
        <v>117</v>
      </c>
      <c r="I402" s="9">
        <v>16</v>
      </c>
      <c r="J402" t="s">
        <v>254</v>
      </c>
      <c r="K402" t="str">
        <f>VLOOKUP(Table1[[#This Row],[Loser]],[1]Ranking!D:E,2,FALSE)</f>
        <v>ASun</v>
      </c>
      <c r="L402" s="9">
        <v>76</v>
      </c>
      <c r="N402" s="9">
        <f>Table1[[#This Row],[Winning Score]]-Table1[[#This Row],[Losing Score]]</f>
        <v>41</v>
      </c>
      <c r="O402" s="9">
        <f>Table1[[#This Row],[Losing Seed]]-Table1[[#This Row],[Winning Seed]]</f>
        <v>15</v>
      </c>
      <c r="P402" s="9" t="str">
        <f>IF(Table1[[#This Row],[SeD]]&lt;-2,Table1[[#This Row],[Winning Seed]]&amp; " over " &amp;Table1[[#This Row],[Losing Seed]],"")</f>
        <v/>
      </c>
      <c r="Q402">
        <f>VLOOKUP(Table1[[#This Row],[Losing Seed]],'[1]Seed History'!$N$4:$O$19,2)</f>
        <v>7.1428571428571426E-3</v>
      </c>
      <c r="R402" s="9">
        <f>IF(Table1[[#This Row],[Round]]="PI",0,Table1[[#This Row],[Round]]-1)</f>
        <v>0</v>
      </c>
      <c r="S402">
        <f>Table1[[#This Row],[LAW]]-Table1[[#This Row],[LEW]]</f>
        <v>-7.1428571428571426E-3</v>
      </c>
      <c r="V402">
        <f>COUNTIF([1]PASE!B:B,Table1[[#This Row],[Loser]])</f>
        <v>1</v>
      </c>
    </row>
    <row r="403" spans="1:22" x14ac:dyDescent="0.25">
      <c r="A403" s="7">
        <v>33312</v>
      </c>
      <c r="B403" s="8">
        <v>1991</v>
      </c>
      <c r="C403" s="9">
        <v>1</v>
      </c>
      <c r="D403" t="s">
        <v>100</v>
      </c>
      <c r="E403" s="9">
        <v>4</v>
      </c>
      <c r="F403" t="s">
        <v>145</v>
      </c>
      <c r="G403" t="str">
        <f>VLOOKUP(Table1[[#This Row],[Winner]],[1]Ranking!D:E,2,FALSE)</f>
        <v>SEC</v>
      </c>
      <c r="H403" s="9">
        <v>89</v>
      </c>
      <c r="I403" s="9">
        <v>13</v>
      </c>
      <c r="J403" t="s">
        <v>210</v>
      </c>
      <c r="K403" t="str">
        <f>VLOOKUP(Table1[[#This Row],[Loser]],[1]Ranking!D:E,2,FALSE)</f>
        <v>OVC</v>
      </c>
      <c r="L403" s="9">
        <v>79</v>
      </c>
      <c r="N403" s="9">
        <f>Table1[[#This Row],[Winning Score]]-Table1[[#This Row],[Losing Score]]</f>
        <v>10</v>
      </c>
      <c r="O403" s="9">
        <f>Table1[[#This Row],[Losing Seed]]-Table1[[#This Row],[Winning Seed]]</f>
        <v>9</v>
      </c>
      <c r="P403" s="9" t="str">
        <f>IF(Table1[[#This Row],[SeD]]&lt;-2,Table1[[#This Row],[Winning Seed]]&amp; " over " &amp;Table1[[#This Row],[Losing Seed]],"")</f>
        <v/>
      </c>
      <c r="Q403">
        <f>VLOOKUP(Table1[[#This Row],[Losing Seed]],'[1]Seed History'!$N$4:$O$19,2)</f>
        <v>0.25</v>
      </c>
      <c r="R403" s="9">
        <f>IF(Table1[[#This Row],[Round]]="PI",0,Table1[[#This Row],[Round]]-1)</f>
        <v>0</v>
      </c>
      <c r="S403">
        <f>Table1[[#This Row],[LAW]]-Table1[[#This Row],[LEW]]</f>
        <v>-0.25</v>
      </c>
      <c r="V403">
        <f>COUNTIF([1]PASE!B:B,Table1[[#This Row],[Loser]])</f>
        <v>1</v>
      </c>
    </row>
    <row r="404" spans="1:22" x14ac:dyDescent="0.25">
      <c r="A404" s="7">
        <v>33312</v>
      </c>
      <c r="B404" s="8">
        <v>1991</v>
      </c>
      <c r="C404" s="9">
        <v>1</v>
      </c>
      <c r="D404" t="s">
        <v>100</v>
      </c>
      <c r="E404" s="9">
        <v>5</v>
      </c>
      <c r="F404" t="s">
        <v>255</v>
      </c>
      <c r="G404" t="str">
        <f>VLOOKUP(Table1[[#This Row],[Winner]],[1]Ranking!D:E,2,FALSE)</f>
        <v>ACC</v>
      </c>
      <c r="H404" s="9">
        <v>71</v>
      </c>
      <c r="I404" s="9">
        <v>12</v>
      </c>
      <c r="J404" t="s">
        <v>98</v>
      </c>
      <c r="K404" t="str">
        <f>VLOOKUP(Table1[[#This Row],[Loser]],[1]Ranking!D:E,2,FALSE)</f>
        <v>WAC</v>
      </c>
      <c r="L404" s="9">
        <v>65</v>
      </c>
      <c r="N404" s="9">
        <f>Table1[[#This Row],[Winning Score]]-Table1[[#This Row],[Losing Score]]</f>
        <v>6</v>
      </c>
      <c r="O404" s="9">
        <f>Table1[[#This Row],[Losing Seed]]-Table1[[#This Row],[Winning Seed]]</f>
        <v>7</v>
      </c>
      <c r="P404" s="9" t="str">
        <f>IF(Table1[[#This Row],[SeD]]&lt;-2,Table1[[#This Row],[Winning Seed]]&amp; " over " &amp;Table1[[#This Row],[Losing Seed]],"")</f>
        <v/>
      </c>
      <c r="Q404">
        <f>VLOOKUP(Table1[[#This Row],[Losing Seed]],'[1]Seed History'!$N$4:$O$19,2)</f>
        <v>0.51428571428571423</v>
      </c>
      <c r="R404" s="9">
        <f>IF(Table1[[#This Row],[Round]]="PI",0,Table1[[#This Row],[Round]]-1)</f>
        <v>0</v>
      </c>
      <c r="S404">
        <f>Table1[[#This Row],[LAW]]-Table1[[#This Row],[LEW]]</f>
        <v>-0.51428571428571423</v>
      </c>
      <c r="V404">
        <f>COUNTIF([1]PASE!B:B,Table1[[#This Row],[Loser]])</f>
        <v>1</v>
      </c>
    </row>
    <row r="405" spans="1:22" x14ac:dyDescent="0.25">
      <c r="A405" s="7">
        <v>33312</v>
      </c>
      <c r="B405" s="8">
        <v>1991</v>
      </c>
      <c r="C405" s="9">
        <v>1</v>
      </c>
      <c r="D405" t="s">
        <v>100</v>
      </c>
      <c r="E405" s="9">
        <v>8</v>
      </c>
      <c r="F405" t="s">
        <v>256</v>
      </c>
      <c r="G405" t="str">
        <f>VLOOKUP(Table1[[#This Row],[Winner]],[1]Ranking!D:E,2,FALSE)</f>
        <v>P10</v>
      </c>
      <c r="H405" s="9">
        <v>79</v>
      </c>
      <c r="I405" s="9">
        <v>9</v>
      </c>
      <c r="J405" t="s">
        <v>230</v>
      </c>
      <c r="K405" t="str">
        <f>VLOOKUP(Table1[[#This Row],[Loser]],[1]Ranking!D:E,2,FALSE)</f>
        <v>BE</v>
      </c>
      <c r="L405" s="9">
        <v>76</v>
      </c>
      <c r="N405" s="9">
        <f>Table1[[#This Row],[Winning Score]]-Table1[[#This Row],[Losing Score]]</f>
        <v>3</v>
      </c>
      <c r="O405" s="9">
        <f>Table1[[#This Row],[Losing Seed]]-Table1[[#This Row],[Winning Seed]]</f>
        <v>1</v>
      </c>
      <c r="P405" s="9" t="str">
        <f>IF(Table1[[#This Row],[SeD]]&lt;-2,Table1[[#This Row],[Winning Seed]]&amp; " over " &amp;Table1[[#This Row],[Losing Seed]],"")</f>
        <v/>
      </c>
      <c r="Q405">
        <f>VLOOKUP(Table1[[#This Row],[Losing Seed]],'[1]Seed History'!$N$4:$O$19,2)</f>
        <v>0.6</v>
      </c>
      <c r="R405" s="9">
        <f>IF(Table1[[#This Row],[Round]]="PI",0,Table1[[#This Row],[Round]]-1)</f>
        <v>0</v>
      </c>
      <c r="S405">
        <f>Table1[[#This Row],[LAW]]-Table1[[#This Row],[LEW]]</f>
        <v>-0.6</v>
      </c>
      <c r="V405">
        <f>COUNTIF([1]PASE!B:B,Table1[[#This Row],[Loser]])</f>
        <v>1</v>
      </c>
    </row>
    <row r="406" spans="1:22" x14ac:dyDescent="0.25">
      <c r="A406" s="7">
        <v>33312</v>
      </c>
      <c r="B406" s="8">
        <v>1991</v>
      </c>
      <c r="C406" s="9">
        <v>1</v>
      </c>
      <c r="D406" t="s">
        <v>107</v>
      </c>
      <c r="E406" s="9">
        <v>1</v>
      </c>
      <c r="F406" t="s">
        <v>110</v>
      </c>
      <c r="G406" t="str">
        <f>VLOOKUP(Table1[[#This Row],[Winner]],[1]Ranking!D:E,2,FALSE)</f>
        <v>MWC</v>
      </c>
      <c r="H406" s="9">
        <v>99</v>
      </c>
      <c r="I406" s="9">
        <v>16</v>
      </c>
      <c r="J406" t="s">
        <v>257</v>
      </c>
      <c r="K406" t="str">
        <f>VLOOKUP(Table1[[#This Row],[Loser]],[1]Ranking!D:E,2,FALSE)</f>
        <v>BSky</v>
      </c>
      <c r="L406" s="9">
        <v>65</v>
      </c>
      <c r="N406" s="9">
        <f>Table1[[#This Row],[Winning Score]]-Table1[[#This Row],[Losing Score]]</f>
        <v>34</v>
      </c>
      <c r="O406" s="9">
        <f>Table1[[#This Row],[Losing Seed]]-Table1[[#This Row],[Winning Seed]]</f>
        <v>15</v>
      </c>
      <c r="P406" s="9" t="str">
        <f>IF(Table1[[#This Row],[SeD]]&lt;-2,Table1[[#This Row],[Winning Seed]]&amp; " over " &amp;Table1[[#This Row],[Losing Seed]],"")</f>
        <v/>
      </c>
      <c r="Q406">
        <f>VLOOKUP(Table1[[#This Row],[Losing Seed]],'[1]Seed History'!$N$4:$O$19,2)</f>
        <v>7.1428571428571426E-3</v>
      </c>
      <c r="R406" s="9">
        <f>IF(Table1[[#This Row],[Round]]="PI",0,Table1[[#This Row],[Round]]-1)</f>
        <v>0</v>
      </c>
      <c r="S406">
        <f>Table1[[#This Row],[LAW]]-Table1[[#This Row],[LEW]]</f>
        <v>-7.1428571428571426E-3</v>
      </c>
      <c r="V406">
        <f>COUNTIF([1]PASE!B:B,Table1[[#This Row],[Loser]])</f>
        <v>1</v>
      </c>
    </row>
    <row r="407" spans="1:22" x14ac:dyDescent="0.25">
      <c r="A407" s="7">
        <v>33312</v>
      </c>
      <c r="B407" s="8">
        <v>1991</v>
      </c>
      <c r="C407" s="9">
        <v>1</v>
      </c>
      <c r="D407" t="s">
        <v>107</v>
      </c>
      <c r="E407" s="9">
        <v>4</v>
      </c>
      <c r="F407" t="s">
        <v>161</v>
      </c>
      <c r="G407" t="str">
        <f>VLOOKUP(Table1[[#This Row],[Winner]],[1]Ranking!D:E,2,FALSE)</f>
        <v>MWC</v>
      </c>
      <c r="H407" s="9">
        <v>82</v>
      </c>
      <c r="I407" s="9">
        <v>13</v>
      </c>
      <c r="J407" t="s">
        <v>235</v>
      </c>
      <c r="K407" t="str">
        <f>VLOOKUP(Table1[[#This Row],[Loser]],[1]Ranking!D:E,2,FALSE)</f>
        <v>SB</v>
      </c>
      <c r="L407" s="9">
        <v>72</v>
      </c>
      <c r="N407" s="9">
        <f>Table1[[#This Row],[Winning Score]]-Table1[[#This Row],[Losing Score]]</f>
        <v>10</v>
      </c>
      <c r="O407" s="9">
        <f>Table1[[#This Row],[Losing Seed]]-Table1[[#This Row],[Winning Seed]]</f>
        <v>9</v>
      </c>
      <c r="P407" s="9" t="str">
        <f>IF(Table1[[#This Row],[SeD]]&lt;-2,Table1[[#This Row],[Winning Seed]]&amp; " over " &amp;Table1[[#This Row],[Losing Seed]],"")</f>
        <v/>
      </c>
      <c r="Q407">
        <f>VLOOKUP(Table1[[#This Row],[Losing Seed]],'[1]Seed History'!$N$4:$O$19,2)</f>
        <v>0.25</v>
      </c>
      <c r="R407" s="9">
        <f>IF(Table1[[#This Row],[Round]]="PI",0,Table1[[#This Row],[Round]]-1)</f>
        <v>0</v>
      </c>
      <c r="S407">
        <f>Table1[[#This Row],[LAW]]-Table1[[#This Row],[LEW]]</f>
        <v>-0.25</v>
      </c>
      <c r="V407">
        <f>COUNTIF([1]PASE!B:B,Table1[[#This Row],[Loser]])</f>
        <v>1</v>
      </c>
    </row>
    <row r="408" spans="1:22" x14ac:dyDescent="0.25">
      <c r="A408" s="7">
        <v>33312</v>
      </c>
      <c r="B408" s="8">
        <v>1991</v>
      </c>
      <c r="C408" s="9">
        <v>1</v>
      </c>
      <c r="D408" t="s">
        <v>107</v>
      </c>
      <c r="E408" s="9">
        <v>5</v>
      </c>
      <c r="F408" t="s">
        <v>133</v>
      </c>
      <c r="G408" t="str">
        <f>VLOOKUP(Table1[[#This Row],[Winner]],[1]Ranking!D:E,2,FALSE)</f>
        <v>B10</v>
      </c>
      <c r="H408" s="9">
        <v>60</v>
      </c>
      <c r="I408" s="9">
        <v>12</v>
      </c>
      <c r="J408" t="s">
        <v>258</v>
      </c>
      <c r="K408" t="str">
        <f>VLOOKUP(Table1[[#This Row],[Loser]],[1]Ranking!D:E,2,FALSE)</f>
        <v>Horz</v>
      </c>
      <c r="L408" s="9">
        <v>58</v>
      </c>
      <c r="N408" s="9">
        <f>Table1[[#This Row],[Winning Score]]-Table1[[#This Row],[Losing Score]]</f>
        <v>2</v>
      </c>
      <c r="O408" s="9">
        <f>Table1[[#This Row],[Losing Seed]]-Table1[[#This Row],[Winning Seed]]</f>
        <v>7</v>
      </c>
      <c r="P408" s="9" t="str">
        <f>IF(Table1[[#This Row],[SeD]]&lt;-2,Table1[[#This Row],[Winning Seed]]&amp; " over " &amp;Table1[[#This Row],[Losing Seed]],"")</f>
        <v/>
      </c>
      <c r="Q408">
        <f>VLOOKUP(Table1[[#This Row],[Losing Seed]],'[1]Seed History'!$N$4:$O$19,2)</f>
        <v>0.51428571428571423</v>
      </c>
      <c r="R408" s="9">
        <f>IF(Table1[[#This Row],[Round]]="PI",0,Table1[[#This Row],[Round]]-1)</f>
        <v>0</v>
      </c>
      <c r="S408">
        <f>Table1[[#This Row],[LAW]]-Table1[[#This Row],[LEW]]</f>
        <v>-0.51428571428571423</v>
      </c>
      <c r="V408">
        <f>COUNTIF([1]PASE!B:B,Table1[[#This Row],[Loser]])</f>
        <v>1</v>
      </c>
    </row>
    <row r="409" spans="1:22" x14ac:dyDescent="0.25">
      <c r="A409" s="7">
        <v>33312</v>
      </c>
      <c r="B409" s="8">
        <v>1991</v>
      </c>
      <c r="C409" s="9">
        <v>1</v>
      </c>
      <c r="D409" t="s">
        <v>107</v>
      </c>
      <c r="E409" s="9">
        <v>8</v>
      </c>
      <c r="F409" t="s">
        <v>85</v>
      </c>
      <c r="G409" t="str">
        <f>VLOOKUP(Table1[[#This Row],[Winner]],[1]Ranking!D:E,2,FALSE)</f>
        <v>BE</v>
      </c>
      <c r="H409" s="9">
        <v>70</v>
      </c>
      <c r="I409" s="9">
        <v>9</v>
      </c>
      <c r="J409" t="s">
        <v>212</v>
      </c>
      <c r="K409" t="str">
        <f>VLOOKUP(Table1[[#This Row],[Loser]],[1]Ranking!D:E,2,FALSE)</f>
        <v>SEC</v>
      </c>
      <c r="L409" s="9">
        <v>60</v>
      </c>
      <c r="N409" s="9">
        <f>Table1[[#This Row],[Winning Score]]-Table1[[#This Row],[Losing Score]]</f>
        <v>10</v>
      </c>
      <c r="O409" s="9">
        <f>Table1[[#This Row],[Losing Seed]]-Table1[[#This Row],[Winning Seed]]</f>
        <v>1</v>
      </c>
      <c r="P409" s="9" t="str">
        <f>IF(Table1[[#This Row],[SeD]]&lt;-2,Table1[[#This Row],[Winning Seed]]&amp; " over " &amp;Table1[[#This Row],[Losing Seed]],"")</f>
        <v/>
      </c>
      <c r="Q409">
        <f>VLOOKUP(Table1[[#This Row],[Losing Seed]],'[1]Seed History'!$N$4:$O$19,2)</f>
        <v>0.6</v>
      </c>
      <c r="R409" s="9">
        <f>IF(Table1[[#This Row],[Round]]="PI",0,Table1[[#This Row],[Round]]-1)</f>
        <v>0</v>
      </c>
      <c r="S409">
        <f>Table1[[#This Row],[LAW]]-Table1[[#This Row],[LEW]]</f>
        <v>-0.6</v>
      </c>
      <c r="V409">
        <f>COUNTIF([1]PASE!B:B,Table1[[#This Row],[Loser]])</f>
        <v>1</v>
      </c>
    </row>
    <row r="410" spans="1:22" x14ac:dyDescent="0.25">
      <c r="A410" s="7">
        <v>33312</v>
      </c>
      <c r="B410" s="8">
        <v>1991</v>
      </c>
      <c r="C410" s="9">
        <v>1</v>
      </c>
      <c r="D410" t="s">
        <v>84</v>
      </c>
      <c r="E410" s="9">
        <v>12</v>
      </c>
      <c r="F410" t="s">
        <v>211</v>
      </c>
      <c r="G410" t="str">
        <f>VLOOKUP(Table1[[#This Row],[Winner]],[1]Ranking!D:E,2,FALSE)</f>
        <v>MAC</v>
      </c>
      <c r="H410" s="9">
        <v>76</v>
      </c>
      <c r="I410" s="9">
        <v>5</v>
      </c>
      <c r="J410" t="s">
        <v>259</v>
      </c>
      <c r="K410" t="str">
        <f>VLOOKUP(Table1[[#This Row],[Loser]],[1]Ranking!D:E,2,FALSE)</f>
        <v>SEC</v>
      </c>
      <c r="L410" s="9">
        <v>56</v>
      </c>
      <c r="N410" s="9">
        <f>Table1[[#This Row],[Winning Score]]-Table1[[#This Row],[Losing Score]]</f>
        <v>20</v>
      </c>
      <c r="O410" s="9">
        <f>Table1[[#This Row],[Losing Seed]]-Table1[[#This Row],[Winning Seed]]</f>
        <v>-7</v>
      </c>
      <c r="P410" s="9" t="str">
        <f>IF(Table1[[#This Row],[SeD]]&lt;-2,Table1[[#This Row],[Winning Seed]]&amp; " over " &amp;Table1[[#This Row],[Losing Seed]],"")</f>
        <v>12 over 5</v>
      </c>
      <c r="Q410">
        <f>VLOOKUP(Table1[[#This Row],[Losing Seed]],'[1]Seed History'!$N$4:$O$19,2)</f>
        <v>1.1071428571428572</v>
      </c>
      <c r="R410" s="9">
        <f>IF(Table1[[#This Row],[Round]]="PI",0,Table1[[#This Row],[Round]]-1)</f>
        <v>0</v>
      </c>
      <c r="S410">
        <f>Table1[[#This Row],[LAW]]-Table1[[#This Row],[LEW]]</f>
        <v>-1.1071428571428572</v>
      </c>
      <c r="V410">
        <f>COUNTIF([1]PASE!B:B,Table1[[#This Row],[Loser]])</f>
        <v>1</v>
      </c>
    </row>
    <row r="411" spans="1:22" x14ac:dyDescent="0.25">
      <c r="A411" s="7">
        <v>33312</v>
      </c>
      <c r="B411" s="8">
        <v>1991</v>
      </c>
      <c r="C411" s="9">
        <v>1</v>
      </c>
      <c r="D411" t="s">
        <v>84</v>
      </c>
      <c r="E411" s="9">
        <v>9</v>
      </c>
      <c r="F411" t="s">
        <v>139</v>
      </c>
      <c r="G411" t="str">
        <f>VLOOKUP(Table1[[#This Row],[Winner]],[1]Ranking!D:E,2,FALSE)</f>
        <v>BE</v>
      </c>
      <c r="H411" s="9">
        <v>50</v>
      </c>
      <c r="I411" s="9">
        <v>8</v>
      </c>
      <c r="J411" t="s">
        <v>229</v>
      </c>
      <c r="K411" t="str">
        <f>VLOOKUP(Table1[[#This Row],[Loser]],[1]Ranking!D:E,2,FALSE)</f>
        <v>Ivy</v>
      </c>
      <c r="L411" s="9">
        <v>48</v>
      </c>
      <c r="N411" s="9">
        <f>Table1[[#This Row],[Winning Score]]-Table1[[#This Row],[Losing Score]]</f>
        <v>2</v>
      </c>
      <c r="O411" s="9">
        <f>Table1[[#This Row],[Losing Seed]]-Table1[[#This Row],[Winning Seed]]</f>
        <v>-1</v>
      </c>
      <c r="P411" s="9" t="str">
        <f>IF(Table1[[#This Row],[SeD]]&lt;-2,Table1[[#This Row],[Winning Seed]]&amp; " over " &amp;Table1[[#This Row],[Losing Seed]],"")</f>
        <v/>
      </c>
      <c r="Q411">
        <f>VLOOKUP(Table1[[#This Row],[Losing Seed]],'[1]Seed History'!$N$4:$O$19,2)</f>
        <v>0.7</v>
      </c>
      <c r="R411" s="9">
        <f>IF(Table1[[#This Row],[Round]]="PI",0,Table1[[#This Row],[Round]]-1)</f>
        <v>0</v>
      </c>
      <c r="S411">
        <f>Table1[[#This Row],[LAW]]-Table1[[#This Row],[LEW]]</f>
        <v>-0.7</v>
      </c>
      <c r="V411">
        <f>COUNTIF([1]PASE!B:B,Table1[[#This Row],[Loser]])</f>
        <v>1</v>
      </c>
    </row>
    <row r="412" spans="1:22" x14ac:dyDescent="0.25">
      <c r="A412" s="7">
        <v>33313</v>
      </c>
      <c r="B412" s="8">
        <v>1991</v>
      </c>
      <c r="C412" s="9">
        <v>2</v>
      </c>
      <c r="D412" t="s">
        <v>84</v>
      </c>
      <c r="E412" s="9">
        <v>3</v>
      </c>
      <c r="F412" t="s">
        <v>247</v>
      </c>
      <c r="G412" t="str">
        <f>VLOOKUP(Table1[[#This Row],[Winner]],[1]Ranking!D:E,2,FALSE)</f>
        <v>B12</v>
      </c>
      <c r="H412" s="9">
        <v>73</v>
      </c>
      <c r="I412" s="9">
        <v>6</v>
      </c>
      <c r="J412" t="s">
        <v>143</v>
      </c>
      <c r="K412" t="str">
        <f>VLOOKUP(Table1[[#This Row],[Loser]],[1]Ranking!D:E,2,FALSE)</f>
        <v>ACC</v>
      </c>
      <c r="L412" s="9">
        <v>64</v>
      </c>
      <c r="N412" s="9">
        <f>Table1[[#This Row],[Winning Score]]-Table1[[#This Row],[Losing Score]]</f>
        <v>9</v>
      </c>
      <c r="O412" s="9">
        <f>Table1[[#This Row],[Losing Seed]]-Table1[[#This Row],[Winning Seed]]</f>
        <v>3</v>
      </c>
      <c r="P412" s="9" t="str">
        <f>IF(Table1[[#This Row],[SeD]]&lt;-2,Table1[[#This Row],[Winning Seed]]&amp; " over " &amp;Table1[[#This Row],[Losing Seed]],"")</f>
        <v/>
      </c>
      <c r="Q412">
        <f>VLOOKUP(Table1[[#This Row],[Losing Seed]],'[1]Seed History'!$N$4:$O$19,2)</f>
        <v>1.0785714285714285</v>
      </c>
      <c r="R412" s="9">
        <f>IF(Table1[[#This Row],[Round]]="PI",0,Table1[[#This Row],[Round]]-1)</f>
        <v>1</v>
      </c>
      <c r="S412">
        <f>Table1[[#This Row],[LAW]]-Table1[[#This Row],[LEW]]</f>
        <v>-7.8571428571428514E-2</v>
      </c>
      <c r="V412">
        <f>COUNTIF([1]PASE!B:B,Table1[[#This Row],[Loser]])</f>
        <v>1</v>
      </c>
    </row>
    <row r="413" spans="1:22" x14ac:dyDescent="0.25">
      <c r="A413" s="7">
        <v>33313</v>
      </c>
      <c r="B413" s="8">
        <v>1991</v>
      </c>
      <c r="C413" s="9">
        <v>2</v>
      </c>
      <c r="D413" t="s">
        <v>84</v>
      </c>
      <c r="E413" s="9">
        <v>10</v>
      </c>
      <c r="F413" t="s">
        <v>91</v>
      </c>
      <c r="G413" t="str">
        <f>VLOOKUP(Table1[[#This Row],[Winner]],[1]Ranking!D:E,2,FALSE)</f>
        <v>A10</v>
      </c>
      <c r="H413" s="9">
        <v>77</v>
      </c>
      <c r="I413" s="9">
        <v>15</v>
      </c>
      <c r="J413" t="s">
        <v>172</v>
      </c>
      <c r="K413" t="str">
        <f>VLOOKUP(Table1[[#This Row],[Loser]],[1]Ranking!D:E,2,FALSE)</f>
        <v>A10</v>
      </c>
      <c r="L413" s="9">
        <v>64</v>
      </c>
      <c r="N413" s="9">
        <f>Table1[[#This Row],[Winning Score]]-Table1[[#This Row],[Losing Score]]</f>
        <v>13</v>
      </c>
      <c r="O413" s="9">
        <f>Table1[[#This Row],[Losing Seed]]-Table1[[#This Row],[Winning Seed]]</f>
        <v>5</v>
      </c>
      <c r="P413" s="9" t="str">
        <f>IF(Table1[[#This Row],[SeD]]&lt;-2,Table1[[#This Row],[Winning Seed]]&amp; " over " &amp;Table1[[#This Row],[Losing Seed]],"")</f>
        <v/>
      </c>
      <c r="Q413">
        <f>VLOOKUP(Table1[[#This Row],[Losing Seed]],'[1]Seed History'!$N$4:$O$19,2)</f>
        <v>6.4285714285714279E-2</v>
      </c>
      <c r="R413" s="9">
        <f>IF(Table1[[#This Row],[Round]]="PI",0,Table1[[#This Row],[Round]]-1)</f>
        <v>1</v>
      </c>
      <c r="S413">
        <f>Table1[[#This Row],[LAW]]-Table1[[#This Row],[LEW]]</f>
        <v>0.93571428571428572</v>
      </c>
      <c r="V413">
        <f>COUNTIF([1]PASE!B:B,Table1[[#This Row],[Loser]])</f>
        <v>1</v>
      </c>
    </row>
    <row r="414" spans="1:22" x14ac:dyDescent="0.25">
      <c r="A414" s="7">
        <v>33313</v>
      </c>
      <c r="B414" s="8">
        <v>1991</v>
      </c>
      <c r="C414" s="9">
        <v>2</v>
      </c>
      <c r="D414" t="s">
        <v>93</v>
      </c>
      <c r="E414" s="9">
        <v>2</v>
      </c>
      <c r="F414" t="s">
        <v>130</v>
      </c>
      <c r="G414" t="str">
        <f>VLOOKUP(Table1[[#This Row],[Winner]],[1]Ranking!D:E,2,FALSE)</f>
        <v>ACC</v>
      </c>
      <c r="H414" s="9">
        <v>85</v>
      </c>
      <c r="I414" s="9">
        <v>7</v>
      </c>
      <c r="J414" t="s">
        <v>119</v>
      </c>
      <c r="K414" t="str">
        <f>VLOOKUP(Table1[[#This Row],[Loser]],[1]Ranking!D:E,2,FALSE)</f>
        <v>B10</v>
      </c>
      <c r="L414" s="9">
        <v>70</v>
      </c>
      <c r="N414" s="9">
        <f>Table1[[#This Row],[Winning Score]]-Table1[[#This Row],[Losing Score]]</f>
        <v>15</v>
      </c>
      <c r="O414" s="9">
        <f>Table1[[#This Row],[Losing Seed]]-Table1[[#This Row],[Winning Seed]]</f>
        <v>5</v>
      </c>
      <c r="P414" s="9" t="str">
        <f>IF(Table1[[#This Row],[SeD]]&lt;-2,Table1[[#This Row],[Winning Seed]]&amp; " over " &amp;Table1[[#This Row],[Losing Seed]],"")</f>
        <v/>
      </c>
      <c r="Q414">
        <f>VLOOKUP(Table1[[#This Row],[Losing Seed]],'[1]Seed History'!$N$4:$O$19,2)</f>
        <v>0.9</v>
      </c>
      <c r="R414" s="9">
        <f>IF(Table1[[#This Row],[Round]]="PI",0,Table1[[#This Row],[Round]]-1)</f>
        <v>1</v>
      </c>
      <c r="S414">
        <f>Table1[[#This Row],[LAW]]-Table1[[#This Row],[LEW]]</f>
        <v>9.9999999999999978E-2</v>
      </c>
      <c r="V414">
        <f>COUNTIF([1]PASE!B:B,Table1[[#This Row],[Loser]])</f>
        <v>1</v>
      </c>
    </row>
    <row r="415" spans="1:22" x14ac:dyDescent="0.25">
      <c r="A415" s="7">
        <v>33313</v>
      </c>
      <c r="B415" s="8">
        <v>1991</v>
      </c>
      <c r="C415" s="9">
        <v>2</v>
      </c>
      <c r="D415" t="s">
        <v>93</v>
      </c>
      <c r="E415" s="9">
        <v>11</v>
      </c>
      <c r="F415" t="s">
        <v>238</v>
      </c>
      <c r="G415" t="str">
        <f>VLOOKUP(Table1[[#This Row],[Winner]],[1]Ranking!D:E,2,FALSE)</f>
        <v>BE</v>
      </c>
      <c r="H415" s="9">
        <v>66</v>
      </c>
      <c r="I415" s="9">
        <v>14</v>
      </c>
      <c r="J415" t="s">
        <v>176</v>
      </c>
      <c r="K415" t="str">
        <f>VLOOKUP(Table1[[#This Row],[Loser]],[1]Ranking!D:E,2,FALSE)</f>
        <v>A10</v>
      </c>
      <c r="L415" s="9">
        <v>50</v>
      </c>
      <c r="N415" s="9">
        <f>Table1[[#This Row],[Winning Score]]-Table1[[#This Row],[Losing Score]]</f>
        <v>16</v>
      </c>
      <c r="O415" s="9">
        <f>Table1[[#This Row],[Losing Seed]]-Table1[[#This Row],[Winning Seed]]</f>
        <v>3</v>
      </c>
      <c r="P415" s="9" t="str">
        <f>IF(Table1[[#This Row],[SeD]]&lt;-2,Table1[[#This Row],[Winning Seed]]&amp; " over " &amp;Table1[[#This Row],[Losing Seed]],"")</f>
        <v/>
      </c>
      <c r="Q415">
        <f>VLOOKUP(Table1[[#This Row],[Losing Seed]],'[1]Seed History'!$N$4:$O$19,2)</f>
        <v>0.16428571428571428</v>
      </c>
      <c r="R415" s="9">
        <f>IF(Table1[[#This Row],[Round]]="PI",0,Table1[[#This Row],[Round]]-1)</f>
        <v>1</v>
      </c>
      <c r="S415">
        <f>Table1[[#This Row],[LAW]]-Table1[[#This Row],[LEW]]</f>
        <v>0.83571428571428574</v>
      </c>
      <c r="V415">
        <f>COUNTIF([1]PASE!B:B,Table1[[#This Row],[Loser]])</f>
        <v>1</v>
      </c>
    </row>
    <row r="416" spans="1:22" x14ac:dyDescent="0.25">
      <c r="A416" s="7">
        <v>33313</v>
      </c>
      <c r="B416" s="8">
        <v>1991</v>
      </c>
      <c r="C416" s="9">
        <v>2</v>
      </c>
      <c r="D416" t="s">
        <v>100</v>
      </c>
      <c r="E416" s="9">
        <v>2</v>
      </c>
      <c r="F416" t="s">
        <v>168</v>
      </c>
      <c r="G416" t="str">
        <f>VLOOKUP(Table1[[#This Row],[Winner]],[1]Ranking!D:E,2,FALSE)</f>
        <v>B10</v>
      </c>
      <c r="H416" s="9">
        <v>82</v>
      </c>
      <c r="I416" s="9">
        <v>7</v>
      </c>
      <c r="J416" t="s">
        <v>217</v>
      </c>
      <c r="K416" t="str">
        <f>VLOOKUP(Table1[[#This Row],[Loser]],[1]Ranking!D:E,2,FALSE)</f>
        <v>ACC</v>
      </c>
      <c r="L416" s="9">
        <v>60</v>
      </c>
      <c r="N416" s="9">
        <f>Table1[[#This Row],[Winning Score]]-Table1[[#This Row],[Losing Score]]</f>
        <v>22</v>
      </c>
      <c r="O416" s="9">
        <f>Table1[[#This Row],[Losing Seed]]-Table1[[#This Row],[Winning Seed]]</f>
        <v>5</v>
      </c>
      <c r="P416" s="9" t="str">
        <f>IF(Table1[[#This Row],[SeD]]&lt;-2,Table1[[#This Row],[Winning Seed]]&amp; " over " &amp;Table1[[#This Row],[Losing Seed]],"")</f>
        <v/>
      </c>
      <c r="Q416">
        <f>VLOOKUP(Table1[[#This Row],[Losing Seed]],'[1]Seed History'!$N$4:$O$19,2)</f>
        <v>0.9</v>
      </c>
      <c r="R416" s="9">
        <f>IF(Table1[[#This Row],[Round]]="PI",0,Table1[[#This Row],[Round]]-1)</f>
        <v>1</v>
      </c>
      <c r="S416">
        <f>Table1[[#This Row],[LAW]]-Table1[[#This Row],[LEW]]</f>
        <v>9.9999999999999978E-2</v>
      </c>
      <c r="V416">
        <f>COUNTIF([1]PASE!B:B,Table1[[#This Row],[Loser]])</f>
        <v>1</v>
      </c>
    </row>
    <row r="417" spans="1:22" x14ac:dyDescent="0.25">
      <c r="A417" s="7">
        <v>33313</v>
      </c>
      <c r="B417" s="8">
        <v>1991</v>
      </c>
      <c r="C417" s="9">
        <v>2</v>
      </c>
      <c r="D417" t="s">
        <v>100</v>
      </c>
      <c r="E417" s="9">
        <v>3</v>
      </c>
      <c r="F417" t="s">
        <v>103</v>
      </c>
      <c r="G417" t="str">
        <f>VLOOKUP(Table1[[#This Row],[Winner]],[1]Ranking!D:E,2,FALSE)</f>
        <v>B12</v>
      </c>
      <c r="H417" s="9">
        <v>77</v>
      </c>
      <c r="I417" s="9">
        <v>6</v>
      </c>
      <c r="J417" t="s">
        <v>99</v>
      </c>
      <c r="K417" t="str">
        <f>VLOOKUP(Table1[[#This Row],[Loser]],[1]Ranking!D:E,2,FALSE)</f>
        <v>BE</v>
      </c>
      <c r="L417" s="9">
        <v>66</v>
      </c>
      <c r="N417" s="9">
        <f>Table1[[#This Row],[Winning Score]]-Table1[[#This Row],[Losing Score]]</f>
        <v>11</v>
      </c>
      <c r="O417" s="9">
        <f>Table1[[#This Row],[Losing Seed]]-Table1[[#This Row],[Winning Seed]]</f>
        <v>3</v>
      </c>
      <c r="P417" s="9" t="str">
        <f>IF(Table1[[#This Row],[SeD]]&lt;-2,Table1[[#This Row],[Winning Seed]]&amp; " over " &amp;Table1[[#This Row],[Losing Seed]],"")</f>
        <v/>
      </c>
      <c r="Q417">
        <f>VLOOKUP(Table1[[#This Row],[Losing Seed]],'[1]Seed History'!$N$4:$O$19,2)</f>
        <v>1.0785714285714285</v>
      </c>
      <c r="R417" s="9">
        <f>IF(Table1[[#This Row],[Round]]="PI",0,Table1[[#This Row],[Round]]-1)</f>
        <v>1</v>
      </c>
      <c r="S417">
        <f>Table1[[#This Row],[LAW]]-Table1[[#This Row],[LEW]]</f>
        <v>-7.8571428571428514E-2</v>
      </c>
      <c r="V417">
        <f>COUNTIF([1]PASE!B:B,Table1[[#This Row],[Loser]])</f>
        <v>1</v>
      </c>
    </row>
    <row r="418" spans="1:22" x14ac:dyDescent="0.25">
      <c r="A418" s="7">
        <v>33313</v>
      </c>
      <c r="B418" s="8">
        <v>1991</v>
      </c>
      <c r="C418" s="9">
        <v>2</v>
      </c>
      <c r="D418" t="s">
        <v>107</v>
      </c>
      <c r="E418" s="9">
        <v>2</v>
      </c>
      <c r="F418" t="s">
        <v>146</v>
      </c>
      <c r="G418" t="str">
        <f>VLOOKUP(Table1[[#This Row],[Winner]],[1]Ranking!D:E,2,FALSE)</f>
        <v>P10</v>
      </c>
      <c r="H418" s="9">
        <v>76</v>
      </c>
      <c r="I418" s="9">
        <v>10</v>
      </c>
      <c r="J418" t="s">
        <v>188</v>
      </c>
      <c r="K418" t="str">
        <f>VLOOKUP(Table1[[#This Row],[Loser]],[1]Ranking!D:E,2,FALSE)</f>
        <v>MWC</v>
      </c>
      <c r="L418" s="9">
        <v>61</v>
      </c>
      <c r="N418" s="9">
        <f>Table1[[#This Row],[Winning Score]]-Table1[[#This Row],[Losing Score]]</f>
        <v>15</v>
      </c>
      <c r="O418" s="9">
        <f>Table1[[#This Row],[Losing Seed]]-Table1[[#This Row],[Winning Seed]]</f>
        <v>8</v>
      </c>
      <c r="P418" s="9" t="str">
        <f>IF(Table1[[#This Row],[SeD]]&lt;-2,Table1[[#This Row],[Winning Seed]]&amp; " over " &amp;Table1[[#This Row],[Losing Seed]],"")</f>
        <v/>
      </c>
      <c r="Q418">
        <f>VLOOKUP(Table1[[#This Row],[Losing Seed]],'[1]Seed History'!$N$4:$O$19,2)</f>
        <v>0.62142857142857144</v>
      </c>
      <c r="R418" s="9">
        <f>IF(Table1[[#This Row],[Round]]="PI",0,Table1[[#This Row],[Round]]-1)</f>
        <v>1</v>
      </c>
      <c r="S418">
        <f>Table1[[#This Row],[LAW]]-Table1[[#This Row],[LEW]]</f>
        <v>0.37857142857142856</v>
      </c>
      <c r="V418">
        <f>COUNTIF([1]PASE!B:B,Table1[[#This Row],[Loser]])</f>
        <v>1</v>
      </c>
    </row>
    <row r="419" spans="1:22" x14ac:dyDescent="0.25">
      <c r="A419" s="7">
        <v>33313</v>
      </c>
      <c r="B419" s="8">
        <v>1991</v>
      </c>
      <c r="C419" s="9">
        <v>2</v>
      </c>
      <c r="D419" t="s">
        <v>107</v>
      </c>
      <c r="E419" s="9">
        <v>3</v>
      </c>
      <c r="F419" t="s">
        <v>218</v>
      </c>
      <c r="G419" t="str">
        <f>VLOOKUP(Table1[[#This Row],[Winner]],[1]Ranking!D:E,2,FALSE)</f>
        <v>BE</v>
      </c>
      <c r="H419" s="9">
        <v>81</v>
      </c>
      <c r="I419" s="9">
        <v>11</v>
      </c>
      <c r="J419" t="s">
        <v>232</v>
      </c>
      <c r="K419" t="str">
        <f>VLOOKUP(Table1[[#This Row],[Loser]],[1]Ranking!D:E,2,FALSE)</f>
        <v>MVC</v>
      </c>
      <c r="L419" s="9">
        <v>69</v>
      </c>
      <c r="N419" s="9">
        <f>Table1[[#This Row],[Winning Score]]-Table1[[#This Row],[Losing Score]]</f>
        <v>12</v>
      </c>
      <c r="O419" s="9">
        <f>Table1[[#This Row],[Losing Seed]]-Table1[[#This Row],[Winning Seed]]</f>
        <v>8</v>
      </c>
      <c r="P419" s="9" t="str">
        <f>IF(Table1[[#This Row],[SeD]]&lt;-2,Table1[[#This Row],[Winning Seed]]&amp; " over " &amp;Table1[[#This Row],[Losing Seed]],"")</f>
        <v/>
      </c>
      <c r="Q419">
        <f>VLOOKUP(Table1[[#This Row],[Losing Seed]],'[1]Seed History'!$N$4:$O$19,2)</f>
        <v>0.61428571428571432</v>
      </c>
      <c r="R419" s="9">
        <f>IF(Table1[[#This Row],[Round]]="PI",0,Table1[[#This Row],[Round]]-1)</f>
        <v>1</v>
      </c>
      <c r="S419">
        <f>Table1[[#This Row],[LAW]]-Table1[[#This Row],[LEW]]</f>
        <v>0.38571428571428568</v>
      </c>
      <c r="V419">
        <f>COUNTIF([1]PASE!B:B,Table1[[#This Row],[Loser]])</f>
        <v>1</v>
      </c>
    </row>
    <row r="420" spans="1:22" x14ac:dyDescent="0.25">
      <c r="A420" s="7">
        <v>33314</v>
      </c>
      <c r="B420" s="8">
        <v>1991</v>
      </c>
      <c r="C420" s="9">
        <v>2</v>
      </c>
      <c r="D420" t="s">
        <v>84</v>
      </c>
      <c r="E420" s="9">
        <v>1</v>
      </c>
      <c r="F420" t="s">
        <v>101</v>
      </c>
      <c r="G420" t="str">
        <f>VLOOKUP(Table1[[#This Row],[Winner]],[1]Ranking!D:E,2,FALSE)</f>
        <v>ACC</v>
      </c>
      <c r="H420" s="9">
        <v>84</v>
      </c>
      <c r="I420" s="9">
        <v>9</v>
      </c>
      <c r="J420" t="s">
        <v>139</v>
      </c>
      <c r="K420" t="str">
        <f>VLOOKUP(Table1[[#This Row],[Loser]],[1]Ranking!D:E,2,FALSE)</f>
        <v>BE</v>
      </c>
      <c r="L420" s="9">
        <v>69</v>
      </c>
      <c r="N420" s="9">
        <f>Table1[[#This Row],[Winning Score]]-Table1[[#This Row],[Losing Score]]</f>
        <v>15</v>
      </c>
      <c r="O420" s="9">
        <f>Table1[[#This Row],[Losing Seed]]-Table1[[#This Row],[Winning Seed]]</f>
        <v>8</v>
      </c>
      <c r="P420" s="9" t="str">
        <f>IF(Table1[[#This Row],[SeD]]&lt;-2,Table1[[#This Row],[Winning Seed]]&amp; " over " &amp;Table1[[#This Row],[Losing Seed]],"")</f>
        <v/>
      </c>
      <c r="Q420">
        <f>VLOOKUP(Table1[[#This Row],[Losing Seed]],'[1]Seed History'!$N$4:$O$19,2)</f>
        <v>0.6</v>
      </c>
      <c r="R420" s="9">
        <f>IF(Table1[[#This Row],[Round]]="PI",0,Table1[[#This Row],[Round]]-1)</f>
        <v>1</v>
      </c>
      <c r="S420">
        <f>Table1[[#This Row],[LAW]]-Table1[[#This Row],[LEW]]</f>
        <v>0.4</v>
      </c>
      <c r="V420">
        <f>COUNTIF([1]PASE!B:B,Table1[[#This Row],[Loser]])</f>
        <v>1</v>
      </c>
    </row>
    <row r="421" spans="1:22" x14ac:dyDescent="0.25">
      <c r="A421" s="7">
        <v>33314</v>
      </c>
      <c r="B421" s="8">
        <v>1991</v>
      </c>
      <c r="C421" s="9">
        <v>2</v>
      </c>
      <c r="D421" t="s">
        <v>84</v>
      </c>
      <c r="E421" s="9">
        <v>12</v>
      </c>
      <c r="F421" t="s">
        <v>211</v>
      </c>
      <c r="G421" t="str">
        <f>VLOOKUP(Table1[[#This Row],[Winner]],[1]Ranking!D:E,2,FALSE)</f>
        <v>MAC</v>
      </c>
      <c r="H421" s="9">
        <v>71</v>
      </c>
      <c r="I421" s="9">
        <v>13</v>
      </c>
      <c r="J421" t="s">
        <v>251</v>
      </c>
      <c r="K421" t="str">
        <f>VLOOKUP(Table1[[#This Row],[Loser]],[1]Ranking!D:E,2,FALSE)</f>
        <v>B10</v>
      </c>
      <c r="L421" s="9">
        <v>68</v>
      </c>
      <c r="M421" s="9" t="s">
        <v>138</v>
      </c>
      <c r="N421" s="9">
        <f>Table1[[#This Row],[Winning Score]]-Table1[[#This Row],[Losing Score]]</f>
        <v>3</v>
      </c>
      <c r="O421" s="9">
        <f>Table1[[#This Row],[Losing Seed]]-Table1[[#This Row],[Winning Seed]]</f>
        <v>1</v>
      </c>
      <c r="P421" s="9" t="str">
        <f>IF(Table1[[#This Row],[SeD]]&lt;-2,Table1[[#This Row],[Winning Seed]]&amp; " over " &amp;Table1[[#This Row],[Losing Seed]],"")</f>
        <v/>
      </c>
      <c r="Q421">
        <f>VLOOKUP(Table1[[#This Row],[Losing Seed]],'[1]Seed History'!$N$4:$O$19,2)</f>
        <v>0.25</v>
      </c>
      <c r="R421" s="9">
        <f>IF(Table1[[#This Row],[Round]]="PI",0,Table1[[#This Row],[Round]]-1)</f>
        <v>1</v>
      </c>
      <c r="S421">
        <f>Table1[[#This Row],[LAW]]-Table1[[#This Row],[LEW]]</f>
        <v>0.75</v>
      </c>
      <c r="V421">
        <f>COUNTIF([1]PASE!B:B,Table1[[#This Row],[Loser]])</f>
        <v>1</v>
      </c>
    </row>
    <row r="422" spans="1:22" x14ac:dyDescent="0.25">
      <c r="A422" s="7">
        <v>33314</v>
      </c>
      <c r="B422" s="8">
        <v>1991</v>
      </c>
      <c r="C422" s="9">
        <v>2</v>
      </c>
      <c r="D422" t="s">
        <v>93</v>
      </c>
      <c r="E422" s="9">
        <v>1</v>
      </c>
      <c r="F422" t="s">
        <v>96</v>
      </c>
      <c r="G422" t="str">
        <f>VLOOKUP(Table1[[#This Row],[Winner]],[1]Ranking!D:E,2,FALSE)</f>
        <v>B10</v>
      </c>
      <c r="H422" s="9">
        <v>65</v>
      </c>
      <c r="I422" s="9">
        <v>8</v>
      </c>
      <c r="J422" t="s">
        <v>120</v>
      </c>
      <c r="K422" t="str">
        <f>VLOOKUP(Table1[[#This Row],[Loser]],[1]Ranking!D:E,2,FALSE)</f>
        <v>ACC</v>
      </c>
      <c r="L422" s="9">
        <v>61</v>
      </c>
      <c r="N422" s="9">
        <f>Table1[[#This Row],[Winning Score]]-Table1[[#This Row],[Losing Score]]</f>
        <v>4</v>
      </c>
      <c r="O422" s="9">
        <f>Table1[[#This Row],[Losing Seed]]-Table1[[#This Row],[Winning Seed]]</f>
        <v>7</v>
      </c>
      <c r="P422" s="9" t="str">
        <f>IF(Table1[[#This Row],[SeD]]&lt;-2,Table1[[#This Row],[Winning Seed]]&amp; " over " &amp;Table1[[#This Row],[Losing Seed]],"")</f>
        <v/>
      </c>
      <c r="Q422">
        <f>VLOOKUP(Table1[[#This Row],[Losing Seed]],'[1]Seed History'!$N$4:$O$19,2)</f>
        <v>0.7</v>
      </c>
      <c r="R422" s="9">
        <f>IF(Table1[[#This Row],[Round]]="PI",0,Table1[[#This Row],[Round]]-1)</f>
        <v>1</v>
      </c>
      <c r="S422">
        <f>Table1[[#This Row],[LAW]]-Table1[[#This Row],[LEW]]</f>
        <v>0.30000000000000004</v>
      </c>
      <c r="V422">
        <f>COUNTIF([1]PASE!B:B,Table1[[#This Row],[Loser]])</f>
        <v>1</v>
      </c>
    </row>
    <row r="423" spans="1:22" x14ac:dyDescent="0.25">
      <c r="A423" s="7">
        <v>33314</v>
      </c>
      <c r="B423" s="8">
        <v>1991</v>
      </c>
      <c r="C423" s="9">
        <v>2</v>
      </c>
      <c r="D423" t="s">
        <v>93</v>
      </c>
      <c r="E423" s="9">
        <v>4</v>
      </c>
      <c r="F423" t="s">
        <v>108</v>
      </c>
      <c r="G423" t="str">
        <f>VLOOKUP(Table1[[#This Row],[Winner]],[1]Ranking!D:E,2,FALSE)</f>
        <v>BE</v>
      </c>
      <c r="H423" s="9">
        <v>84</v>
      </c>
      <c r="I423" s="9">
        <v>5</v>
      </c>
      <c r="J423" t="s">
        <v>234</v>
      </c>
      <c r="K423" t="str">
        <f>VLOOKUP(Table1[[#This Row],[Loser]],[1]Ranking!D:E,2,FALSE)</f>
        <v>B12</v>
      </c>
      <c r="L423" s="9">
        <v>76</v>
      </c>
      <c r="N423" s="9">
        <f>Table1[[#This Row],[Winning Score]]-Table1[[#This Row],[Losing Score]]</f>
        <v>8</v>
      </c>
      <c r="O423" s="9">
        <f>Table1[[#This Row],[Losing Seed]]-Table1[[#This Row],[Winning Seed]]</f>
        <v>1</v>
      </c>
      <c r="P423" s="9" t="str">
        <f>IF(Table1[[#This Row],[SeD]]&lt;-2,Table1[[#This Row],[Winning Seed]]&amp; " over " &amp;Table1[[#This Row],[Losing Seed]],"")</f>
        <v/>
      </c>
      <c r="Q423">
        <f>VLOOKUP(Table1[[#This Row],[Losing Seed]],'[1]Seed History'!$N$4:$O$19,2)</f>
        <v>1.1071428571428572</v>
      </c>
      <c r="R423" s="9">
        <f>IF(Table1[[#This Row],[Round]]="PI",0,Table1[[#This Row],[Round]]-1)</f>
        <v>1</v>
      </c>
      <c r="S423">
        <f>Table1[[#This Row],[LAW]]-Table1[[#This Row],[LEW]]</f>
        <v>-0.10714285714285721</v>
      </c>
      <c r="V423">
        <f>COUNTIF([1]PASE!B:B,Table1[[#This Row],[Loser]])</f>
        <v>1</v>
      </c>
    </row>
    <row r="424" spans="1:22" x14ac:dyDescent="0.25">
      <c r="A424" s="7">
        <v>33314</v>
      </c>
      <c r="B424" s="8">
        <v>1991</v>
      </c>
      <c r="C424" s="9">
        <v>2</v>
      </c>
      <c r="D424" t="s">
        <v>100</v>
      </c>
      <c r="E424" s="9">
        <v>1</v>
      </c>
      <c r="F424" t="s">
        <v>118</v>
      </c>
      <c r="G424" t="str">
        <f>VLOOKUP(Table1[[#This Row],[Winner]],[1]Ranking!D:E,2,FALSE)</f>
        <v>SEC</v>
      </c>
      <c r="H424" s="9">
        <v>97</v>
      </c>
      <c r="I424" s="9">
        <v>8</v>
      </c>
      <c r="J424" t="s">
        <v>256</v>
      </c>
      <c r="K424" t="str">
        <f>VLOOKUP(Table1[[#This Row],[Loser]],[1]Ranking!D:E,2,FALSE)</f>
        <v>P10</v>
      </c>
      <c r="L424" s="9">
        <v>90</v>
      </c>
      <c r="N424" s="9">
        <f>Table1[[#This Row],[Winning Score]]-Table1[[#This Row],[Losing Score]]</f>
        <v>7</v>
      </c>
      <c r="O424" s="9">
        <f>Table1[[#This Row],[Losing Seed]]-Table1[[#This Row],[Winning Seed]]</f>
        <v>7</v>
      </c>
      <c r="P424" s="9" t="str">
        <f>IF(Table1[[#This Row],[SeD]]&lt;-2,Table1[[#This Row],[Winning Seed]]&amp; " over " &amp;Table1[[#This Row],[Losing Seed]],"")</f>
        <v/>
      </c>
      <c r="Q424">
        <f>VLOOKUP(Table1[[#This Row],[Losing Seed]],'[1]Seed History'!$N$4:$O$19,2)</f>
        <v>0.7</v>
      </c>
      <c r="R424" s="9">
        <f>IF(Table1[[#This Row],[Round]]="PI",0,Table1[[#This Row],[Round]]-1)</f>
        <v>1</v>
      </c>
      <c r="S424">
        <f>Table1[[#This Row],[LAW]]-Table1[[#This Row],[LEW]]</f>
        <v>0.30000000000000004</v>
      </c>
      <c r="V424">
        <f>COUNTIF([1]PASE!B:B,Table1[[#This Row],[Loser]])</f>
        <v>1</v>
      </c>
    </row>
    <row r="425" spans="1:22" x14ac:dyDescent="0.25">
      <c r="A425" s="7">
        <v>33314</v>
      </c>
      <c r="B425" s="8">
        <v>1991</v>
      </c>
      <c r="C425" s="9">
        <v>2</v>
      </c>
      <c r="D425" t="s">
        <v>100</v>
      </c>
      <c r="E425" s="9">
        <v>4</v>
      </c>
      <c r="F425" t="s">
        <v>145</v>
      </c>
      <c r="G425" t="str">
        <f>VLOOKUP(Table1[[#This Row],[Winner]],[1]Ranking!D:E,2,FALSE)</f>
        <v>SEC</v>
      </c>
      <c r="H425" s="9">
        <v>96</v>
      </c>
      <c r="I425" s="9">
        <v>5</v>
      </c>
      <c r="J425" t="s">
        <v>255</v>
      </c>
      <c r="K425" t="str">
        <f>VLOOKUP(Table1[[#This Row],[Loser]],[1]Ranking!D:E,2,FALSE)</f>
        <v>ACC</v>
      </c>
      <c r="L425" s="9">
        <v>88</v>
      </c>
      <c r="N425" s="9">
        <f>Table1[[#This Row],[Winning Score]]-Table1[[#This Row],[Losing Score]]</f>
        <v>8</v>
      </c>
      <c r="O425" s="9">
        <f>Table1[[#This Row],[Losing Seed]]-Table1[[#This Row],[Winning Seed]]</f>
        <v>1</v>
      </c>
      <c r="P425" s="9" t="str">
        <f>IF(Table1[[#This Row],[SeD]]&lt;-2,Table1[[#This Row],[Winning Seed]]&amp; " over " &amp;Table1[[#This Row],[Losing Seed]],"")</f>
        <v/>
      </c>
      <c r="Q425">
        <f>VLOOKUP(Table1[[#This Row],[Losing Seed]],'[1]Seed History'!$N$4:$O$19,2)</f>
        <v>1.1071428571428572</v>
      </c>
      <c r="R425" s="9">
        <f>IF(Table1[[#This Row],[Round]]="PI",0,Table1[[#This Row],[Round]]-1)</f>
        <v>1</v>
      </c>
      <c r="S425">
        <f>Table1[[#This Row],[LAW]]-Table1[[#This Row],[LEW]]</f>
        <v>-0.10714285714285721</v>
      </c>
      <c r="V425">
        <f>COUNTIF([1]PASE!B:B,Table1[[#This Row],[Loser]])</f>
        <v>1</v>
      </c>
    </row>
    <row r="426" spans="1:22" x14ac:dyDescent="0.25">
      <c r="A426" s="7">
        <v>33314</v>
      </c>
      <c r="B426" s="8">
        <v>1991</v>
      </c>
      <c r="C426" s="9">
        <v>2</v>
      </c>
      <c r="D426" t="s">
        <v>107</v>
      </c>
      <c r="E426" s="9">
        <v>1</v>
      </c>
      <c r="F426" t="s">
        <v>110</v>
      </c>
      <c r="G426" t="str">
        <f>VLOOKUP(Table1[[#This Row],[Winner]],[1]Ranking!D:E,2,FALSE)</f>
        <v>MWC</v>
      </c>
      <c r="H426" s="9">
        <v>62</v>
      </c>
      <c r="I426" s="9">
        <v>8</v>
      </c>
      <c r="J426" t="s">
        <v>85</v>
      </c>
      <c r="K426" t="str">
        <f>VLOOKUP(Table1[[#This Row],[Loser]],[1]Ranking!D:E,2,FALSE)</f>
        <v>BE</v>
      </c>
      <c r="L426" s="9">
        <v>54</v>
      </c>
      <c r="N426" s="9">
        <f>Table1[[#This Row],[Winning Score]]-Table1[[#This Row],[Losing Score]]</f>
        <v>8</v>
      </c>
      <c r="O426" s="9">
        <f>Table1[[#This Row],[Losing Seed]]-Table1[[#This Row],[Winning Seed]]</f>
        <v>7</v>
      </c>
      <c r="P426" s="9" t="str">
        <f>IF(Table1[[#This Row],[SeD]]&lt;-2,Table1[[#This Row],[Winning Seed]]&amp; " over " &amp;Table1[[#This Row],[Losing Seed]],"")</f>
        <v/>
      </c>
      <c r="Q426">
        <f>VLOOKUP(Table1[[#This Row],[Losing Seed]],'[1]Seed History'!$N$4:$O$19,2)</f>
        <v>0.7</v>
      </c>
      <c r="R426" s="9">
        <f>IF(Table1[[#This Row],[Round]]="PI",0,Table1[[#This Row],[Round]]-1)</f>
        <v>1</v>
      </c>
      <c r="S426">
        <f>Table1[[#This Row],[LAW]]-Table1[[#This Row],[LEW]]</f>
        <v>0.30000000000000004</v>
      </c>
      <c r="V426">
        <f>COUNTIF([1]PASE!B:B,Table1[[#This Row],[Loser]])</f>
        <v>1</v>
      </c>
    </row>
    <row r="427" spans="1:22" x14ac:dyDescent="0.25">
      <c r="A427" s="7">
        <v>33314</v>
      </c>
      <c r="B427" s="8">
        <v>1991</v>
      </c>
      <c r="C427" s="9">
        <v>2</v>
      </c>
      <c r="D427" t="s">
        <v>107</v>
      </c>
      <c r="E427" s="9">
        <v>4</v>
      </c>
      <c r="F427" t="s">
        <v>161</v>
      </c>
      <c r="G427" t="str">
        <f>VLOOKUP(Table1[[#This Row],[Winner]],[1]Ranking!D:E,2,FALSE)</f>
        <v>MWC</v>
      </c>
      <c r="H427" s="9">
        <v>85</v>
      </c>
      <c r="I427" s="9">
        <v>5</v>
      </c>
      <c r="J427" t="s">
        <v>133</v>
      </c>
      <c r="K427" t="str">
        <f>VLOOKUP(Table1[[#This Row],[Loser]],[1]Ranking!D:E,2,FALSE)</f>
        <v>B10</v>
      </c>
      <c r="L427" s="9">
        <v>84</v>
      </c>
      <c r="M427" s="9" t="s">
        <v>165</v>
      </c>
      <c r="N427" s="9">
        <f>Table1[[#This Row],[Winning Score]]-Table1[[#This Row],[Losing Score]]</f>
        <v>1</v>
      </c>
      <c r="O427" s="9">
        <f>Table1[[#This Row],[Losing Seed]]-Table1[[#This Row],[Winning Seed]]</f>
        <v>1</v>
      </c>
      <c r="P427" s="9" t="str">
        <f>IF(Table1[[#This Row],[SeD]]&lt;-2,Table1[[#This Row],[Winning Seed]]&amp; " over " &amp;Table1[[#This Row],[Losing Seed]],"")</f>
        <v/>
      </c>
      <c r="Q427">
        <f>VLOOKUP(Table1[[#This Row],[Losing Seed]],'[1]Seed History'!$N$4:$O$19,2)</f>
        <v>1.1071428571428572</v>
      </c>
      <c r="R427" s="9">
        <f>IF(Table1[[#This Row],[Round]]="PI",0,Table1[[#This Row],[Round]]-1)</f>
        <v>1</v>
      </c>
      <c r="S427">
        <f>Table1[[#This Row],[LAW]]-Table1[[#This Row],[LEW]]</f>
        <v>-0.10714285714285721</v>
      </c>
      <c r="V427">
        <f>COUNTIF([1]PASE!B:B,Table1[[#This Row],[Loser]])</f>
        <v>1</v>
      </c>
    </row>
    <row r="428" spans="1:22" x14ac:dyDescent="0.25">
      <c r="A428" s="7">
        <v>33318</v>
      </c>
      <c r="B428" s="8">
        <v>1991</v>
      </c>
      <c r="C428" s="9">
        <v>3</v>
      </c>
      <c r="D428" t="s">
        <v>100</v>
      </c>
      <c r="E428" s="9">
        <v>1</v>
      </c>
      <c r="F428" t="s">
        <v>118</v>
      </c>
      <c r="G428" t="str">
        <f>VLOOKUP(Table1[[#This Row],[Winner]],[1]Ranking!D:E,2,FALSE)</f>
        <v>SEC</v>
      </c>
      <c r="H428" s="9">
        <v>93</v>
      </c>
      <c r="I428" s="9">
        <v>4</v>
      </c>
      <c r="J428" t="s">
        <v>145</v>
      </c>
      <c r="K428" t="str">
        <f>VLOOKUP(Table1[[#This Row],[Loser]],[1]Ranking!D:E,2,FALSE)</f>
        <v>SEC</v>
      </c>
      <c r="L428" s="9">
        <v>70</v>
      </c>
      <c r="N428" s="9">
        <f>Table1[[#This Row],[Winning Score]]-Table1[[#This Row],[Losing Score]]</f>
        <v>23</v>
      </c>
      <c r="O428" s="9">
        <f>Table1[[#This Row],[Losing Seed]]-Table1[[#This Row],[Winning Seed]]</f>
        <v>3</v>
      </c>
      <c r="P428" s="9" t="str">
        <f>IF(Table1[[#This Row],[SeD]]&lt;-2,Table1[[#This Row],[Winning Seed]]&amp; " over " &amp;Table1[[#This Row],[Losing Seed]],"")</f>
        <v/>
      </c>
      <c r="Q428">
        <f>VLOOKUP(Table1[[#This Row],[Losing Seed]],'[1]Seed History'!$N$4:$O$19,2)</f>
        <v>1.5357142857142858</v>
      </c>
      <c r="R428" s="9">
        <f>IF(Table1[[#This Row],[Round]]="PI",0,Table1[[#This Row],[Round]]-1)</f>
        <v>2</v>
      </c>
      <c r="S428">
        <f>Table1[[#This Row],[LAW]]-Table1[[#This Row],[LEW]]</f>
        <v>0.46428571428571419</v>
      </c>
      <c r="V428">
        <f>COUNTIF([1]PASE!B:B,Table1[[#This Row],[Loser]])</f>
        <v>1</v>
      </c>
    </row>
    <row r="429" spans="1:22" x14ac:dyDescent="0.25">
      <c r="A429" s="7">
        <v>33318</v>
      </c>
      <c r="B429" s="8">
        <v>1991</v>
      </c>
      <c r="C429" s="9">
        <v>3</v>
      </c>
      <c r="D429" t="s">
        <v>107</v>
      </c>
      <c r="E429" s="9">
        <v>1</v>
      </c>
      <c r="F429" t="s">
        <v>110</v>
      </c>
      <c r="G429" t="str">
        <f>VLOOKUP(Table1[[#This Row],[Winner]],[1]Ranking!D:E,2,FALSE)</f>
        <v>MWC</v>
      </c>
      <c r="H429" s="9">
        <v>83</v>
      </c>
      <c r="I429" s="9">
        <v>4</v>
      </c>
      <c r="J429" t="s">
        <v>161</v>
      </c>
      <c r="K429" t="str">
        <f>VLOOKUP(Table1[[#This Row],[Loser]],[1]Ranking!D:E,2,FALSE)</f>
        <v>MWC</v>
      </c>
      <c r="L429" s="9">
        <v>66</v>
      </c>
      <c r="N429" s="9">
        <f>Table1[[#This Row],[Winning Score]]-Table1[[#This Row],[Losing Score]]</f>
        <v>17</v>
      </c>
      <c r="O429" s="9">
        <f>Table1[[#This Row],[Losing Seed]]-Table1[[#This Row],[Winning Seed]]</f>
        <v>3</v>
      </c>
      <c r="P429" s="9" t="str">
        <f>IF(Table1[[#This Row],[SeD]]&lt;-2,Table1[[#This Row],[Winning Seed]]&amp; " over " &amp;Table1[[#This Row],[Losing Seed]],"")</f>
        <v/>
      </c>
      <c r="Q429">
        <f>VLOOKUP(Table1[[#This Row],[Losing Seed]],'[1]Seed History'!$N$4:$O$19,2)</f>
        <v>1.5357142857142858</v>
      </c>
      <c r="R429" s="9">
        <f>IF(Table1[[#This Row],[Round]]="PI",0,Table1[[#This Row],[Round]]-1)</f>
        <v>2</v>
      </c>
      <c r="S429">
        <f>Table1[[#This Row],[LAW]]-Table1[[#This Row],[LEW]]</f>
        <v>0.46428571428571419</v>
      </c>
      <c r="V429">
        <f>COUNTIF([1]PASE!B:B,Table1[[#This Row],[Loser]])</f>
        <v>1</v>
      </c>
    </row>
    <row r="430" spans="1:22" x14ac:dyDescent="0.25">
      <c r="A430" s="7">
        <v>33318</v>
      </c>
      <c r="B430" s="8">
        <v>1991</v>
      </c>
      <c r="C430" s="9">
        <v>3</v>
      </c>
      <c r="D430" t="s">
        <v>100</v>
      </c>
      <c r="E430" s="9">
        <v>3</v>
      </c>
      <c r="F430" t="s">
        <v>103</v>
      </c>
      <c r="G430" t="str">
        <f>VLOOKUP(Table1[[#This Row],[Winner]],[1]Ranking!D:E,2,FALSE)</f>
        <v>B12</v>
      </c>
      <c r="H430" s="9">
        <v>83</v>
      </c>
      <c r="I430" s="9">
        <v>2</v>
      </c>
      <c r="J430" t="s">
        <v>168</v>
      </c>
      <c r="K430" t="str">
        <f>VLOOKUP(Table1[[#This Row],[Loser]],[1]Ranking!D:E,2,FALSE)</f>
        <v>B10</v>
      </c>
      <c r="L430" s="9">
        <v>65</v>
      </c>
      <c r="N430" s="9">
        <f>Table1[[#This Row],[Winning Score]]-Table1[[#This Row],[Losing Score]]</f>
        <v>18</v>
      </c>
      <c r="O430" s="9">
        <f>Table1[[#This Row],[Losing Seed]]-Table1[[#This Row],[Winning Seed]]</f>
        <v>-1</v>
      </c>
      <c r="P430" s="9" t="str">
        <f>IF(Table1[[#This Row],[SeD]]&lt;-2,Table1[[#This Row],[Winning Seed]]&amp; " over " &amp;Table1[[#This Row],[Losing Seed]],"")</f>
        <v/>
      </c>
      <c r="Q430">
        <f>VLOOKUP(Table1[[#This Row],[Losing Seed]],'[1]Seed History'!$N$4:$O$19,2)</f>
        <v>2.3714285714285714</v>
      </c>
      <c r="R430" s="9">
        <f>IF(Table1[[#This Row],[Round]]="PI",0,Table1[[#This Row],[Round]]-1)</f>
        <v>2</v>
      </c>
      <c r="S430">
        <f>Table1[[#This Row],[LAW]]-Table1[[#This Row],[LEW]]</f>
        <v>-0.37142857142857144</v>
      </c>
      <c r="V430">
        <f>COUNTIF([1]PASE!B:B,Table1[[#This Row],[Loser]])</f>
        <v>1</v>
      </c>
    </row>
    <row r="431" spans="1:22" x14ac:dyDescent="0.25">
      <c r="A431" s="7">
        <v>33318</v>
      </c>
      <c r="B431" s="8">
        <v>1991</v>
      </c>
      <c r="C431" s="9">
        <v>3</v>
      </c>
      <c r="D431" t="s">
        <v>107</v>
      </c>
      <c r="E431" s="9">
        <v>3</v>
      </c>
      <c r="F431" t="s">
        <v>218</v>
      </c>
      <c r="G431" t="str">
        <f>VLOOKUP(Table1[[#This Row],[Winner]],[1]Ranking!D:E,2,FALSE)</f>
        <v>BE</v>
      </c>
      <c r="H431" s="9">
        <v>81</v>
      </c>
      <c r="I431" s="9">
        <v>2</v>
      </c>
      <c r="J431" t="s">
        <v>146</v>
      </c>
      <c r="K431" t="str">
        <f>VLOOKUP(Table1[[#This Row],[Loser]],[1]Ranking!D:E,2,FALSE)</f>
        <v>P10</v>
      </c>
      <c r="L431" s="9">
        <v>77</v>
      </c>
      <c r="N431" s="9">
        <f>Table1[[#This Row],[Winning Score]]-Table1[[#This Row],[Losing Score]]</f>
        <v>4</v>
      </c>
      <c r="O431" s="9">
        <f>Table1[[#This Row],[Losing Seed]]-Table1[[#This Row],[Winning Seed]]</f>
        <v>-1</v>
      </c>
      <c r="P431" s="9" t="str">
        <f>IF(Table1[[#This Row],[SeD]]&lt;-2,Table1[[#This Row],[Winning Seed]]&amp; " over " &amp;Table1[[#This Row],[Losing Seed]],"")</f>
        <v/>
      </c>
      <c r="Q431">
        <f>VLOOKUP(Table1[[#This Row],[Losing Seed]],'[1]Seed History'!$N$4:$O$19,2)</f>
        <v>2.3714285714285714</v>
      </c>
      <c r="R431" s="9">
        <f>IF(Table1[[#This Row],[Round]]="PI",0,Table1[[#This Row],[Round]]-1)</f>
        <v>2</v>
      </c>
      <c r="S431">
        <f>Table1[[#This Row],[LAW]]-Table1[[#This Row],[LEW]]</f>
        <v>-0.37142857142857144</v>
      </c>
      <c r="V431">
        <f>COUNTIF([1]PASE!B:B,Table1[[#This Row],[Loser]])</f>
        <v>1</v>
      </c>
    </row>
    <row r="432" spans="1:22" x14ac:dyDescent="0.25">
      <c r="A432" s="7">
        <v>33319</v>
      </c>
      <c r="B432" s="8">
        <v>1991</v>
      </c>
      <c r="C432" s="9">
        <v>3</v>
      </c>
      <c r="D432" t="s">
        <v>84</v>
      </c>
      <c r="E432" s="9">
        <v>1</v>
      </c>
      <c r="F432" t="s">
        <v>101</v>
      </c>
      <c r="G432" t="str">
        <f>VLOOKUP(Table1[[#This Row],[Winner]],[1]Ranking!D:E,2,FALSE)</f>
        <v>ACC</v>
      </c>
      <c r="H432" s="9">
        <v>93</v>
      </c>
      <c r="I432" s="9">
        <v>12</v>
      </c>
      <c r="J432" t="s">
        <v>211</v>
      </c>
      <c r="K432" t="str">
        <f>VLOOKUP(Table1[[#This Row],[Loser]],[1]Ranking!D:E,2,FALSE)</f>
        <v>MAC</v>
      </c>
      <c r="L432" s="9">
        <v>67</v>
      </c>
      <c r="N432" s="9">
        <f>Table1[[#This Row],[Winning Score]]-Table1[[#This Row],[Losing Score]]</f>
        <v>26</v>
      </c>
      <c r="O432" s="9">
        <f>Table1[[#This Row],[Losing Seed]]-Table1[[#This Row],[Winning Seed]]</f>
        <v>11</v>
      </c>
      <c r="P432" s="9" t="str">
        <f>IF(Table1[[#This Row],[SeD]]&lt;-2,Table1[[#This Row],[Winning Seed]]&amp; " over " &amp;Table1[[#This Row],[Losing Seed]],"")</f>
        <v/>
      </c>
      <c r="Q432">
        <f>VLOOKUP(Table1[[#This Row],[Losing Seed]],'[1]Seed History'!$N$4:$O$19,2)</f>
        <v>0.51428571428571423</v>
      </c>
      <c r="R432" s="9">
        <f>IF(Table1[[#This Row],[Round]]="PI",0,Table1[[#This Row],[Round]]-1)</f>
        <v>2</v>
      </c>
      <c r="S432">
        <f>Table1[[#This Row],[LAW]]-Table1[[#This Row],[LEW]]</f>
        <v>1.4857142857142858</v>
      </c>
      <c r="V432">
        <f>COUNTIF([1]PASE!B:B,Table1[[#This Row],[Loser]])</f>
        <v>1</v>
      </c>
    </row>
    <row r="433" spans="1:22" x14ac:dyDescent="0.25">
      <c r="A433" s="7">
        <v>33319</v>
      </c>
      <c r="B433" s="8">
        <v>1991</v>
      </c>
      <c r="C433" s="9">
        <v>3</v>
      </c>
      <c r="D433" t="s">
        <v>93</v>
      </c>
      <c r="E433" s="9">
        <v>2</v>
      </c>
      <c r="F433" t="s">
        <v>130</v>
      </c>
      <c r="G433" t="str">
        <f>VLOOKUP(Table1[[#This Row],[Winner]],[1]Ranking!D:E,2,FALSE)</f>
        <v>ACC</v>
      </c>
      <c r="H433" s="9">
        <v>81</v>
      </c>
      <c r="I433" s="9">
        <v>11</v>
      </c>
      <c r="J433" t="s">
        <v>238</v>
      </c>
      <c r="K433" t="str">
        <f>VLOOKUP(Table1[[#This Row],[Loser]],[1]Ranking!D:E,2,FALSE)</f>
        <v>BE</v>
      </c>
      <c r="L433" s="9">
        <v>67</v>
      </c>
      <c r="N433" s="9">
        <f>Table1[[#This Row],[Winning Score]]-Table1[[#This Row],[Losing Score]]</f>
        <v>14</v>
      </c>
      <c r="O433" s="9">
        <f>Table1[[#This Row],[Losing Seed]]-Table1[[#This Row],[Winning Seed]]</f>
        <v>9</v>
      </c>
      <c r="P433" s="9" t="str">
        <f>IF(Table1[[#This Row],[SeD]]&lt;-2,Table1[[#This Row],[Winning Seed]]&amp; " over " &amp;Table1[[#This Row],[Losing Seed]],"")</f>
        <v/>
      </c>
      <c r="Q433">
        <f>VLOOKUP(Table1[[#This Row],[Losing Seed]],'[1]Seed History'!$N$4:$O$19,2)</f>
        <v>0.61428571428571432</v>
      </c>
      <c r="R433" s="9">
        <f>IF(Table1[[#This Row],[Round]]="PI",0,Table1[[#This Row],[Round]]-1)</f>
        <v>2</v>
      </c>
      <c r="S433">
        <f>Table1[[#This Row],[LAW]]-Table1[[#This Row],[LEW]]</f>
        <v>1.3857142857142857</v>
      </c>
      <c r="V433">
        <f>COUNTIF([1]PASE!B:B,Table1[[#This Row],[Loser]])</f>
        <v>1</v>
      </c>
    </row>
    <row r="434" spans="1:22" x14ac:dyDescent="0.25">
      <c r="A434" s="7">
        <v>33319</v>
      </c>
      <c r="B434" s="8">
        <v>1991</v>
      </c>
      <c r="C434" s="9">
        <v>3</v>
      </c>
      <c r="D434" t="s">
        <v>84</v>
      </c>
      <c r="E434" s="9">
        <v>10</v>
      </c>
      <c r="F434" t="s">
        <v>91</v>
      </c>
      <c r="G434" t="str">
        <f>VLOOKUP(Table1[[#This Row],[Winner]],[1]Ranking!D:E,2,FALSE)</f>
        <v>A10</v>
      </c>
      <c r="H434" s="9">
        <v>72</v>
      </c>
      <c r="I434" s="9">
        <v>3</v>
      </c>
      <c r="J434" t="s">
        <v>247</v>
      </c>
      <c r="K434" t="str">
        <f>VLOOKUP(Table1[[#This Row],[Loser]],[1]Ranking!D:E,2,FALSE)</f>
        <v>B12</v>
      </c>
      <c r="L434" s="9">
        <v>63</v>
      </c>
      <c r="M434" s="9" t="s">
        <v>138</v>
      </c>
      <c r="N434" s="9">
        <f>Table1[[#This Row],[Winning Score]]-Table1[[#This Row],[Losing Score]]</f>
        <v>9</v>
      </c>
      <c r="O434" s="9">
        <f>Table1[[#This Row],[Losing Seed]]-Table1[[#This Row],[Winning Seed]]</f>
        <v>-7</v>
      </c>
      <c r="P434" s="9" t="str">
        <f>IF(Table1[[#This Row],[SeD]]&lt;-2,Table1[[#This Row],[Winning Seed]]&amp; " over " &amp;Table1[[#This Row],[Losing Seed]],"")</f>
        <v>10 over 3</v>
      </c>
      <c r="Q434">
        <f>VLOOKUP(Table1[[#This Row],[Losing Seed]],'[1]Seed History'!$N$4:$O$19,2)</f>
        <v>1.8642857142857143</v>
      </c>
      <c r="R434" s="9">
        <f>IF(Table1[[#This Row],[Round]]="PI",0,Table1[[#This Row],[Round]]-1)</f>
        <v>2</v>
      </c>
      <c r="S434">
        <f>Table1[[#This Row],[LAW]]-Table1[[#This Row],[LEW]]</f>
        <v>0.13571428571428568</v>
      </c>
      <c r="V434">
        <f>COUNTIF([1]PASE!B:B,Table1[[#This Row],[Loser]])</f>
        <v>1</v>
      </c>
    </row>
    <row r="435" spans="1:22" x14ac:dyDescent="0.25">
      <c r="A435" s="7">
        <v>33319</v>
      </c>
      <c r="B435" s="8">
        <v>1991</v>
      </c>
      <c r="C435" s="9">
        <v>3</v>
      </c>
      <c r="D435" t="s">
        <v>93</v>
      </c>
      <c r="E435" s="9">
        <v>4</v>
      </c>
      <c r="F435" t="s">
        <v>108</v>
      </c>
      <c r="G435" t="str">
        <f>VLOOKUP(Table1[[#This Row],[Winner]],[1]Ranking!D:E,2,FALSE)</f>
        <v>BE</v>
      </c>
      <c r="H435" s="9">
        <v>91</v>
      </c>
      <c r="I435" s="9">
        <v>1</v>
      </c>
      <c r="J435" t="s">
        <v>96</v>
      </c>
      <c r="K435" t="str">
        <f>VLOOKUP(Table1[[#This Row],[Loser]],[1]Ranking!D:E,2,FALSE)</f>
        <v>B10</v>
      </c>
      <c r="L435" s="9">
        <v>74</v>
      </c>
      <c r="N435" s="9">
        <f>Table1[[#This Row],[Winning Score]]-Table1[[#This Row],[Losing Score]]</f>
        <v>17</v>
      </c>
      <c r="O435" s="9">
        <f>Table1[[#This Row],[Losing Seed]]-Table1[[#This Row],[Winning Seed]]</f>
        <v>-3</v>
      </c>
      <c r="P435" s="9" t="str">
        <f>IF(Table1[[#This Row],[SeD]]&lt;-2,Table1[[#This Row],[Winning Seed]]&amp; " over " &amp;Table1[[#This Row],[Losing Seed]],"")</f>
        <v>4 over 1</v>
      </c>
      <c r="Q435">
        <f>VLOOKUP(Table1[[#This Row],[Losing Seed]],'[1]Seed History'!$N$4:$O$19,2)</f>
        <v>3.3571428571428572</v>
      </c>
      <c r="R435" s="9">
        <f>IF(Table1[[#This Row],[Round]]="PI",0,Table1[[#This Row],[Round]]-1)</f>
        <v>2</v>
      </c>
      <c r="S435">
        <f>Table1[[#This Row],[LAW]]-Table1[[#This Row],[LEW]]</f>
        <v>-1.3571428571428572</v>
      </c>
      <c r="V435">
        <f>COUNTIF([1]PASE!B:B,Table1[[#This Row],[Loser]])</f>
        <v>1</v>
      </c>
    </row>
    <row r="436" spans="1:22" x14ac:dyDescent="0.25">
      <c r="A436" s="7">
        <v>33320</v>
      </c>
      <c r="B436" s="8">
        <v>1991</v>
      </c>
      <c r="C436" s="9">
        <v>4</v>
      </c>
      <c r="D436" t="s">
        <v>107</v>
      </c>
      <c r="E436" s="9">
        <v>1</v>
      </c>
      <c r="F436" t="s">
        <v>110</v>
      </c>
      <c r="G436" t="str">
        <f>VLOOKUP(Table1[[#This Row],[Winner]],[1]Ranking!D:E,2,FALSE)</f>
        <v>MWC</v>
      </c>
      <c r="H436" s="9">
        <v>77</v>
      </c>
      <c r="I436" s="9">
        <v>3</v>
      </c>
      <c r="J436" t="s">
        <v>218</v>
      </c>
      <c r="K436" t="str">
        <f>VLOOKUP(Table1[[#This Row],[Loser]],[1]Ranking!D:E,2,FALSE)</f>
        <v>BE</v>
      </c>
      <c r="L436" s="9">
        <v>65</v>
      </c>
      <c r="N436" s="9">
        <f>Table1[[#This Row],[Winning Score]]-Table1[[#This Row],[Losing Score]]</f>
        <v>12</v>
      </c>
      <c r="O436" s="9">
        <f>Table1[[#This Row],[Losing Seed]]-Table1[[#This Row],[Winning Seed]]</f>
        <v>2</v>
      </c>
      <c r="P436" s="9" t="str">
        <f>IF(Table1[[#This Row],[SeD]]&lt;-2,Table1[[#This Row],[Winning Seed]]&amp; " over " &amp;Table1[[#This Row],[Losing Seed]],"")</f>
        <v/>
      </c>
      <c r="Q436">
        <f>VLOOKUP(Table1[[#This Row],[Losing Seed]],'[1]Seed History'!$N$4:$O$19,2)</f>
        <v>1.8642857142857143</v>
      </c>
      <c r="R436" s="9">
        <f>IF(Table1[[#This Row],[Round]]="PI",0,Table1[[#This Row],[Round]]-1)</f>
        <v>3</v>
      </c>
      <c r="S436">
        <f>Table1[[#This Row],[LAW]]-Table1[[#This Row],[LEW]]</f>
        <v>1.1357142857142857</v>
      </c>
      <c r="V436">
        <f>COUNTIF([1]PASE!B:B,Table1[[#This Row],[Loser]])</f>
        <v>1</v>
      </c>
    </row>
    <row r="437" spans="1:22" x14ac:dyDescent="0.25">
      <c r="A437" s="7">
        <v>33320</v>
      </c>
      <c r="B437" s="8">
        <v>1991</v>
      </c>
      <c r="C437" s="9">
        <v>4</v>
      </c>
      <c r="D437" t="s">
        <v>100</v>
      </c>
      <c r="E437" s="9">
        <v>3</v>
      </c>
      <c r="F437" t="s">
        <v>103</v>
      </c>
      <c r="G437" t="str">
        <f>VLOOKUP(Table1[[#This Row],[Winner]],[1]Ranking!D:E,2,FALSE)</f>
        <v>B12</v>
      </c>
      <c r="H437" s="9">
        <v>93</v>
      </c>
      <c r="I437" s="9">
        <v>1</v>
      </c>
      <c r="J437" t="s">
        <v>118</v>
      </c>
      <c r="K437" t="str">
        <f>VLOOKUP(Table1[[#This Row],[Loser]],[1]Ranking!D:E,2,FALSE)</f>
        <v>SEC</v>
      </c>
      <c r="L437" s="9">
        <v>81</v>
      </c>
      <c r="N437" s="9">
        <f>Table1[[#This Row],[Winning Score]]-Table1[[#This Row],[Losing Score]]</f>
        <v>12</v>
      </c>
      <c r="O437" s="9">
        <f>Table1[[#This Row],[Losing Seed]]-Table1[[#This Row],[Winning Seed]]</f>
        <v>-2</v>
      </c>
      <c r="P437" s="9" t="str">
        <f>IF(Table1[[#This Row],[SeD]]&lt;-2,Table1[[#This Row],[Winning Seed]]&amp; " over " &amp;Table1[[#This Row],[Losing Seed]],"")</f>
        <v/>
      </c>
      <c r="Q437">
        <f>VLOOKUP(Table1[[#This Row],[Losing Seed]],'[1]Seed History'!$N$4:$O$19,2)</f>
        <v>3.3571428571428572</v>
      </c>
      <c r="R437" s="9">
        <f>IF(Table1[[#This Row],[Round]]="PI",0,Table1[[#This Row],[Round]]-1)</f>
        <v>3</v>
      </c>
      <c r="S437">
        <f>Table1[[#This Row],[LAW]]-Table1[[#This Row],[LEW]]</f>
        <v>-0.35714285714285721</v>
      </c>
      <c r="V437">
        <f>COUNTIF([1]PASE!B:B,Table1[[#This Row],[Loser]])</f>
        <v>1</v>
      </c>
    </row>
    <row r="438" spans="1:22" x14ac:dyDescent="0.25">
      <c r="A438" s="7">
        <v>33321</v>
      </c>
      <c r="B438" s="8">
        <v>1991</v>
      </c>
      <c r="C438" s="9">
        <v>4</v>
      </c>
      <c r="D438" t="s">
        <v>84</v>
      </c>
      <c r="E438" s="9">
        <v>1</v>
      </c>
      <c r="F438" t="s">
        <v>101</v>
      </c>
      <c r="G438" t="str">
        <f>VLOOKUP(Table1[[#This Row],[Winner]],[1]Ranking!D:E,2,FALSE)</f>
        <v>ACC</v>
      </c>
      <c r="H438" s="9">
        <v>75</v>
      </c>
      <c r="I438" s="9">
        <v>10</v>
      </c>
      <c r="J438" t="s">
        <v>91</v>
      </c>
      <c r="K438" t="str">
        <f>VLOOKUP(Table1[[#This Row],[Loser]],[1]Ranking!D:E,2,FALSE)</f>
        <v>A10</v>
      </c>
      <c r="L438" s="9">
        <v>72</v>
      </c>
      <c r="N438" s="9">
        <f>Table1[[#This Row],[Winning Score]]-Table1[[#This Row],[Losing Score]]</f>
        <v>3</v>
      </c>
      <c r="O438" s="9">
        <f>Table1[[#This Row],[Losing Seed]]-Table1[[#This Row],[Winning Seed]]</f>
        <v>9</v>
      </c>
      <c r="P438" s="9" t="str">
        <f>IF(Table1[[#This Row],[SeD]]&lt;-2,Table1[[#This Row],[Winning Seed]]&amp; " over " &amp;Table1[[#This Row],[Losing Seed]],"")</f>
        <v/>
      </c>
      <c r="Q438">
        <f>VLOOKUP(Table1[[#This Row],[Losing Seed]],'[1]Seed History'!$N$4:$O$19,2)</f>
        <v>0.62142857142857144</v>
      </c>
      <c r="R438" s="9">
        <f>IF(Table1[[#This Row],[Round]]="PI",0,Table1[[#This Row],[Round]]-1)</f>
        <v>3</v>
      </c>
      <c r="S438">
        <f>Table1[[#This Row],[LAW]]-Table1[[#This Row],[LEW]]</f>
        <v>2.3785714285714286</v>
      </c>
      <c r="V438">
        <f>COUNTIF([1]PASE!B:B,Table1[[#This Row],[Loser]])</f>
        <v>1</v>
      </c>
    </row>
    <row r="439" spans="1:22" x14ac:dyDescent="0.25">
      <c r="A439" s="7">
        <v>33321</v>
      </c>
      <c r="B439" s="8">
        <v>1991</v>
      </c>
      <c r="C439" s="9">
        <v>4</v>
      </c>
      <c r="D439" t="s">
        <v>93</v>
      </c>
      <c r="E439" s="9">
        <v>2</v>
      </c>
      <c r="F439" t="s">
        <v>130</v>
      </c>
      <c r="G439" t="str">
        <f>VLOOKUP(Table1[[#This Row],[Winner]],[1]Ranking!D:E,2,FALSE)</f>
        <v>ACC</v>
      </c>
      <c r="H439" s="9">
        <v>78</v>
      </c>
      <c r="I439" s="9">
        <v>4</v>
      </c>
      <c r="J439" t="s">
        <v>108</v>
      </c>
      <c r="K439" t="str">
        <f>VLOOKUP(Table1[[#This Row],[Loser]],[1]Ranking!D:E,2,FALSE)</f>
        <v>BE</v>
      </c>
      <c r="L439" s="9">
        <v>61</v>
      </c>
      <c r="N439" s="9">
        <f>Table1[[#This Row],[Winning Score]]-Table1[[#This Row],[Losing Score]]</f>
        <v>17</v>
      </c>
      <c r="O439" s="9">
        <f>Table1[[#This Row],[Losing Seed]]-Table1[[#This Row],[Winning Seed]]</f>
        <v>2</v>
      </c>
      <c r="P439" s="9" t="str">
        <f>IF(Table1[[#This Row],[SeD]]&lt;-2,Table1[[#This Row],[Winning Seed]]&amp; " over " &amp;Table1[[#This Row],[Losing Seed]],"")</f>
        <v/>
      </c>
      <c r="Q439">
        <f>VLOOKUP(Table1[[#This Row],[Losing Seed]],'[1]Seed History'!$N$4:$O$19,2)</f>
        <v>1.5357142857142858</v>
      </c>
      <c r="R439" s="9">
        <f>IF(Table1[[#This Row],[Round]]="PI",0,Table1[[#This Row],[Round]]-1)</f>
        <v>3</v>
      </c>
      <c r="S439">
        <f>Table1[[#This Row],[LAW]]-Table1[[#This Row],[LEW]]</f>
        <v>1.4642857142857142</v>
      </c>
      <c r="V439">
        <f>COUNTIF([1]PASE!B:B,Table1[[#This Row],[Loser]])</f>
        <v>1</v>
      </c>
    </row>
    <row r="440" spans="1:22" x14ac:dyDescent="0.25">
      <c r="A440" s="7">
        <v>33327</v>
      </c>
      <c r="B440" s="8">
        <v>1991</v>
      </c>
      <c r="C440" s="9">
        <v>5</v>
      </c>
      <c r="D440" t="s">
        <v>153</v>
      </c>
      <c r="E440" s="9">
        <v>3</v>
      </c>
      <c r="F440" t="s">
        <v>103</v>
      </c>
      <c r="G440" t="str">
        <f>VLOOKUP(Table1[[#This Row],[Winner]],[1]Ranking!D:E,2,FALSE)</f>
        <v>B12</v>
      </c>
      <c r="H440" s="9">
        <v>79</v>
      </c>
      <c r="I440" s="9">
        <v>1</v>
      </c>
      <c r="J440" t="s">
        <v>101</v>
      </c>
      <c r="K440" t="str">
        <f>VLOOKUP(Table1[[#This Row],[Loser]],[1]Ranking!D:E,2,FALSE)</f>
        <v>ACC</v>
      </c>
      <c r="L440" s="9">
        <v>73</v>
      </c>
      <c r="N440" s="9">
        <f>Table1[[#This Row],[Winning Score]]-Table1[[#This Row],[Losing Score]]</f>
        <v>6</v>
      </c>
      <c r="O440" s="9">
        <f>Table1[[#This Row],[Losing Seed]]-Table1[[#This Row],[Winning Seed]]</f>
        <v>-2</v>
      </c>
      <c r="P440" s="9" t="str">
        <f>IF(Table1[[#This Row],[SeD]]&lt;-2,Table1[[#This Row],[Winning Seed]]&amp; " over " &amp;Table1[[#This Row],[Losing Seed]],"")</f>
        <v/>
      </c>
      <c r="Q440">
        <f>VLOOKUP(Table1[[#This Row],[Losing Seed]],'[1]Seed History'!$N$4:$O$19,2)</f>
        <v>3.3571428571428572</v>
      </c>
      <c r="R440" s="9">
        <f>IF(Table1[[#This Row],[Round]]="PI",0,Table1[[#This Row],[Round]]-1)</f>
        <v>4</v>
      </c>
      <c r="S440">
        <f>Table1[[#This Row],[LAW]]-Table1[[#This Row],[LEW]]</f>
        <v>0.64285714285714279</v>
      </c>
      <c r="V440">
        <f>COUNTIF([1]PASE!B:B,Table1[[#This Row],[Loser]])</f>
        <v>1</v>
      </c>
    </row>
    <row r="441" spans="1:22" x14ac:dyDescent="0.25">
      <c r="A441" s="7">
        <v>33327</v>
      </c>
      <c r="B441" s="8">
        <v>1991</v>
      </c>
      <c r="C441" s="9">
        <v>5</v>
      </c>
      <c r="D441" t="s">
        <v>153</v>
      </c>
      <c r="E441" s="9">
        <v>2</v>
      </c>
      <c r="F441" t="s">
        <v>130</v>
      </c>
      <c r="G441" t="str">
        <f>VLOOKUP(Table1[[#This Row],[Winner]],[1]Ranking!D:E,2,FALSE)</f>
        <v>ACC</v>
      </c>
      <c r="H441" s="9">
        <v>79</v>
      </c>
      <c r="I441" s="9">
        <v>1</v>
      </c>
      <c r="J441" t="s">
        <v>110</v>
      </c>
      <c r="K441" t="str">
        <f>VLOOKUP(Table1[[#This Row],[Loser]],[1]Ranking!D:E,2,FALSE)</f>
        <v>MWC</v>
      </c>
      <c r="L441" s="9">
        <v>77</v>
      </c>
      <c r="N441" s="9">
        <f>Table1[[#This Row],[Winning Score]]-Table1[[#This Row],[Losing Score]]</f>
        <v>2</v>
      </c>
      <c r="O441" s="9">
        <f>Table1[[#This Row],[Losing Seed]]-Table1[[#This Row],[Winning Seed]]</f>
        <v>-1</v>
      </c>
      <c r="P441" s="9" t="str">
        <f>IF(Table1[[#This Row],[SeD]]&lt;-2,Table1[[#This Row],[Winning Seed]]&amp; " over " &amp;Table1[[#This Row],[Losing Seed]],"")</f>
        <v/>
      </c>
      <c r="Q441">
        <f>VLOOKUP(Table1[[#This Row],[Losing Seed]],'[1]Seed History'!$N$4:$O$19,2)</f>
        <v>3.3571428571428572</v>
      </c>
      <c r="R441" s="9">
        <f>IF(Table1[[#This Row],[Round]]="PI",0,Table1[[#This Row],[Round]]-1)</f>
        <v>4</v>
      </c>
      <c r="S441">
        <f>Table1[[#This Row],[LAW]]-Table1[[#This Row],[LEW]]</f>
        <v>0.64285714285714279</v>
      </c>
      <c r="V441">
        <f>COUNTIF([1]PASE!B:B,Table1[[#This Row],[Loser]])</f>
        <v>1</v>
      </c>
    </row>
    <row r="442" spans="1:22" x14ac:dyDescent="0.25">
      <c r="A442" s="7">
        <v>33329</v>
      </c>
      <c r="B442" s="8">
        <v>1991</v>
      </c>
      <c r="C442" s="9">
        <v>6</v>
      </c>
      <c r="D442" t="s">
        <v>154</v>
      </c>
      <c r="E442" s="9">
        <v>2</v>
      </c>
      <c r="F442" t="s">
        <v>130</v>
      </c>
      <c r="G442" t="str">
        <f>VLOOKUP(Table1[[#This Row],[Winner]],[1]Ranking!D:E,2,FALSE)</f>
        <v>ACC</v>
      </c>
      <c r="H442" s="9">
        <v>72</v>
      </c>
      <c r="I442" s="9">
        <v>3</v>
      </c>
      <c r="J442" t="s">
        <v>103</v>
      </c>
      <c r="K442" t="str">
        <f>VLOOKUP(Table1[[#This Row],[Loser]],[1]Ranking!D:E,2,FALSE)</f>
        <v>B12</v>
      </c>
      <c r="L442" s="9">
        <v>65</v>
      </c>
      <c r="N442" s="9">
        <f>Table1[[#This Row],[Winning Score]]-Table1[[#This Row],[Losing Score]]</f>
        <v>7</v>
      </c>
      <c r="O442" s="9">
        <f>Table1[[#This Row],[Losing Seed]]-Table1[[#This Row],[Winning Seed]]</f>
        <v>1</v>
      </c>
      <c r="P442" s="9" t="str">
        <f>IF(Table1[[#This Row],[SeD]]&lt;-2,Table1[[#This Row],[Winning Seed]]&amp; " over " &amp;Table1[[#This Row],[Losing Seed]],"")</f>
        <v/>
      </c>
      <c r="Q442">
        <f>VLOOKUP(Table1[[#This Row],[Losing Seed]],'[1]Seed History'!$N$4:$O$19,2)</f>
        <v>1.8642857142857143</v>
      </c>
      <c r="R442" s="9">
        <f>IF(Table1[[#This Row],[Round]]="PI",0,Table1[[#This Row],[Round]]-1)</f>
        <v>5</v>
      </c>
      <c r="S442">
        <f>Table1[[#This Row],[LAW]]-Table1[[#This Row],[LEW]]</f>
        <v>3.1357142857142857</v>
      </c>
      <c r="V442">
        <f>COUNTIF([1]PASE!B:B,Table1[[#This Row],[Loser]])</f>
        <v>1</v>
      </c>
    </row>
    <row r="443" spans="1:22" x14ac:dyDescent="0.25">
      <c r="A443" s="7">
        <v>33682</v>
      </c>
      <c r="B443" s="8">
        <v>1992</v>
      </c>
      <c r="C443" s="9">
        <v>1</v>
      </c>
      <c r="D443" t="s">
        <v>84</v>
      </c>
      <c r="E443" s="9">
        <v>1</v>
      </c>
      <c r="F443" t="s">
        <v>130</v>
      </c>
      <c r="G443" t="str">
        <f>VLOOKUP(Table1[[#This Row],[Winner]],[1]Ranking!D:E,2,FALSE)</f>
        <v>ACC</v>
      </c>
      <c r="H443" s="9">
        <v>82</v>
      </c>
      <c r="I443" s="9">
        <v>16</v>
      </c>
      <c r="J443" t="s">
        <v>260</v>
      </c>
      <c r="K443" t="str">
        <f>VLOOKUP(Table1[[#This Row],[Loser]],[1]Ranking!D:E,2,FALSE)</f>
        <v>ASun</v>
      </c>
      <c r="L443" s="9">
        <v>56</v>
      </c>
      <c r="N443" s="9">
        <f>Table1[[#This Row],[Winning Score]]-Table1[[#This Row],[Losing Score]]</f>
        <v>26</v>
      </c>
      <c r="O443" s="9">
        <f>Table1[[#This Row],[Losing Seed]]-Table1[[#This Row],[Winning Seed]]</f>
        <v>15</v>
      </c>
      <c r="P443" s="9" t="str">
        <f>IF(Table1[[#This Row],[SeD]]&lt;-2,Table1[[#This Row],[Winning Seed]]&amp; " over " &amp;Table1[[#This Row],[Losing Seed]],"")</f>
        <v/>
      </c>
      <c r="Q443">
        <f>VLOOKUP(Table1[[#This Row],[Losing Seed]],'[1]Seed History'!$N$4:$O$19,2)</f>
        <v>7.1428571428571426E-3</v>
      </c>
      <c r="R443" s="9">
        <f>IF(Table1[[#This Row],[Round]]="PI",0,Table1[[#This Row],[Round]]-1)</f>
        <v>0</v>
      </c>
      <c r="S443">
        <f>Table1[[#This Row],[LAW]]-Table1[[#This Row],[LEW]]</f>
        <v>-7.1428571428571426E-3</v>
      </c>
      <c r="V443">
        <f>COUNTIF([1]PASE!B:B,Table1[[#This Row],[Loser]])</f>
        <v>1</v>
      </c>
    </row>
    <row r="444" spans="1:22" x14ac:dyDescent="0.25">
      <c r="A444" s="7">
        <v>33682</v>
      </c>
      <c r="B444" s="8">
        <v>1992</v>
      </c>
      <c r="C444" s="9">
        <v>1</v>
      </c>
      <c r="D444" t="s">
        <v>84</v>
      </c>
      <c r="E444" s="9">
        <v>4</v>
      </c>
      <c r="F444" t="s">
        <v>218</v>
      </c>
      <c r="G444" t="str">
        <f>VLOOKUP(Table1[[#This Row],[Winner]],[1]Ranking!D:E,2,FALSE)</f>
        <v>BE</v>
      </c>
      <c r="H444" s="9">
        <v>78</v>
      </c>
      <c r="I444" s="9">
        <v>13</v>
      </c>
      <c r="J444" t="s">
        <v>202</v>
      </c>
      <c r="K444" t="str">
        <f>VLOOKUP(Table1[[#This Row],[Loser]],[1]Ranking!D:E,2,FALSE)</f>
        <v>A10</v>
      </c>
      <c r="L444" s="9">
        <v>76</v>
      </c>
      <c r="N444" s="9">
        <f>Table1[[#This Row],[Winning Score]]-Table1[[#This Row],[Losing Score]]</f>
        <v>2</v>
      </c>
      <c r="O444" s="9">
        <f>Table1[[#This Row],[Losing Seed]]-Table1[[#This Row],[Winning Seed]]</f>
        <v>9</v>
      </c>
      <c r="P444" s="9" t="str">
        <f>IF(Table1[[#This Row],[SeD]]&lt;-2,Table1[[#This Row],[Winning Seed]]&amp; " over " &amp;Table1[[#This Row],[Losing Seed]],"")</f>
        <v/>
      </c>
      <c r="Q444">
        <f>VLOOKUP(Table1[[#This Row],[Losing Seed]],'[1]Seed History'!$N$4:$O$19,2)</f>
        <v>0.25</v>
      </c>
      <c r="R444" s="9">
        <f>IF(Table1[[#This Row],[Round]]="PI",0,Table1[[#This Row],[Round]]-1)</f>
        <v>0</v>
      </c>
      <c r="S444">
        <f>Table1[[#This Row],[LAW]]-Table1[[#This Row],[LEW]]</f>
        <v>-0.25</v>
      </c>
      <c r="V444">
        <f>COUNTIF([1]PASE!B:B,Table1[[#This Row],[Loser]])</f>
        <v>1</v>
      </c>
    </row>
    <row r="445" spans="1:22" x14ac:dyDescent="0.25">
      <c r="A445" s="7">
        <v>33682</v>
      </c>
      <c r="B445" s="8">
        <v>1992</v>
      </c>
      <c r="C445" s="9">
        <v>1</v>
      </c>
      <c r="D445" t="s">
        <v>84</v>
      </c>
      <c r="E445" s="9">
        <v>5</v>
      </c>
      <c r="F445" t="s">
        <v>162</v>
      </c>
      <c r="G445" t="str">
        <f>VLOOKUP(Table1[[#This Row],[Winner]],[1]Ranking!D:E,2,FALSE)</f>
        <v>B12</v>
      </c>
      <c r="H445" s="9">
        <v>89</v>
      </c>
      <c r="I445" s="9">
        <v>12</v>
      </c>
      <c r="J445" t="s">
        <v>156</v>
      </c>
      <c r="K445" t="str">
        <f>VLOOKUP(Table1[[#This Row],[Loser]],[1]Ranking!D:E,2,FALSE)</f>
        <v>BE</v>
      </c>
      <c r="L445" s="9">
        <v>78</v>
      </c>
      <c r="N445" s="9">
        <f>Table1[[#This Row],[Winning Score]]-Table1[[#This Row],[Losing Score]]</f>
        <v>11</v>
      </c>
      <c r="O445" s="9">
        <f>Table1[[#This Row],[Losing Seed]]-Table1[[#This Row],[Winning Seed]]</f>
        <v>7</v>
      </c>
      <c r="P445" s="9" t="str">
        <f>IF(Table1[[#This Row],[SeD]]&lt;-2,Table1[[#This Row],[Winning Seed]]&amp; " over " &amp;Table1[[#This Row],[Losing Seed]],"")</f>
        <v/>
      </c>
      <c r="Q445">
        <f>VLOOKUP(Table1[[#This Row],[Losing Seed]],'[1]Seed History'!$N$4:$O$19,2)</f>
        <v>0.51428571428571423</v>
      </c>
      <c r="R445" s="9">
        <f>IF(Table1[[#This Row],[Round]]="PI",0,Table1[[#This Row],[Round]]-1)</f>
        <v>0</v>
      </c>
      <c r="S445">
        <f>Table1[[#This Row],[LAW]]-Table1[[#This Row],[LEW]]</f>
        <v>-0.51428571428571423</v>
      </c>
      <c r="V445">
        <f>COUNTIF([1]PASE!B:B,Table1[[#This Row],[Loser]])</f>
        <v>1</v>
      </c>
    </row>
    <row r="446" spans="1:22" x14ac:dyDescent="0.25">
      <c r="A446" s="7">
        <v>33682</v>
      </c>
      <c r="B446" s="8">
        <v>1992</v>
      </c>
      <c r="C446" s="9">
        <v>1</v>
      </c>
      <c r="D446" t="s">
        <v>93</v>
      </c>
      <c r="E446" s="9">
        <v>2</v>
      </c>
      <c r="F446" t="s">
        <v>117</v>
      </c>
      <c r="G446" t="str">
        <f>VLOOKUP(Table1[[#This Row],[Winner]],[1]Ranking!D:E,2,FALSE)</f>
        <v>P10</v>
      </c>
      <c r="H446" s="9">
        <v>84</v>
      </c>
      <c r="I446" s="9">
        <v>15</v>
      </c>
      <c r="J446" t="s">
        <v>180</v>
      </c>
      <c r="K446" t="str">
        <f>VLOOKUP(Table1[[#This Row],[Loser]],[1]Ranking!D:E,2,FALSE)</f>
        <v>Slnd</v>
      </c>
      <c r="L446" s="9">
        <v>54</v>
      </c>
      <c r="N446" s="9">
        <f>Table1[[#This Row],[Winning Score]]-Table1[[#This Row],[Losing Score]]</f>
        <v>30</v>
      </c>
      <c r="O446" s="9">
        <f>Table1[[#This Row],[Losing Seed]]-Table1[[#This Row],[Winning Seed]]</f>
        <v>13</v>
      </c>
      <c r="P446" s="9" t="str">
        <f>IF(Table1[[#This Row],[SeD]]&lt;-2,Table1[[#This Row],[Winning Seed]]&amp; " over " &amp;Table1[[#This Row],[Losing Seed]],"")</f>
        <v/>
      </c>
      <c r="Q446">
        <f>VLOOKUP(Table1[[#This Row],[Losing Seed]],'[1]Seed History'!$N$4:$O$19,2)</f>
        <v>6.4285714285714279E-2</v>
      </c>
      <c r="R446" s="9">
        <f>IF(Table1[[#This Row],[Round]]="PI",0,Table1[[#This Row],[Round]]-1)</f>
        <v>0</v>
      </c>
      <c r="S446">
        <f>Table1[[#This Row],[LAW]]-Table1[[#This Row],[LEW]]</f>
        <v>-6.4285714285714279E-2</v>
      </c>
      <c r="V446">
        <f>COUNTIF([1]PASE!B:B,Table1[[#This Row],[Loser]])</f>
        <v>1</v>
      </c>
    </row>
    <row r="447" spans="1:22" x14ac:dyDescent="0.25">
      <c r="A447" s="7">
        <v>33682</v>
      </c>
      <c r="B447" s="8">
        <v>1992</v>
      </c>
      <c r="C447" s="9">
        <v>1</v>
      </c>
      <c r="D447" t="s">
        <v>93</v>
      </c>
      <c r="E447" s="9">
        <v>3</v>
      </c>
      <c r="F447" t="s">
        <v>118</v>
      </c>
      <c r="G447" t="str">
        <f>VLOOKUP(Table1[[#This Row],[Winner]],[1]Ranking!D:E,2,FALSE)</f>
        <v>SEC</v>
      </c>
      <c r="H447" s="9">
        <v>80</v>
      </c>
      <c r="I447" s="9">
        <v>14</v>
      </c>
      <c r="J447" t="s">
        <v>210</v>
      </c>
      <c r="K447" t="str">
        <f>VLOOKUP(Table1[[#This Row],[Loser]],[1]Ranking!D:E,2,FALSE)</f>
        <v>OVC</v>
      </c>
      <c r="L447" s="9">
        <v>69</v>
      </c>
      <c r="N447" s="9">
        <f>Table1[[#This Row],[Winning Score]]-Table1[[#This Row],[Losing Score]]</f>
        <v>11</v>
      </c>
      <c r="O447" s="9">
        <f>Table1[[#This Row],[Losing Seed]]-Table1[[#This Row],[Winning Seed]]</f>
        <v>11</v>
      </c>
      <c r="P447" s="9" t="str">
        <f>IF(Table1[[#This Row],[SeD]]&lt;-2,Table1[[#This Row],[Winning Seed]]&amp; " over " &amp;Table1[[#This Row],[Losing Seed]],"")</f>
        <v/>
      </c>
      <c r="Q447">
        <f>VLOOKUP(Table1[[#This Row],[Losing Seed]],'[1]Seed History'!$N$4:$O$19,2)</f>
        <v>0.16428571428571428</v>
      </c>
      <c r="R447" s="9">
        <f>IF(Table1[[#This Row],[Round]]="PI",0,Table1[[#This Row],[Round]]-1)</f>
        <v>0</v>
      </c>
      <c r="S447">
        <f>Table1[[#This Row],[LAW]]-Table1[[#This Row],[LEW]]</f>
        <v>-0.16428571428571428</v>
      </c>
      <c r="V447">
        <f>COUNTIF([1]PASE!B:B,Table1[[#This Row],[Loser]])</f>
        <v>1</v>
      </c>
    </row>
    <row r="448" spans="1:22" x14ac:dyDescent="0.25">
      <c r="A448" s="7">
        <v>33682</v>
      </c>
      <c r="B448" s="8">
        <v>1992</v>
      </c>
      <c r="C448" s="9">
        <v>1</v>
      </c>
      <c r="D448" t="s">
        <v>93</v>
      </c>
      <c r="E448" s="9">
        <v>6</v>
      </c>
      <c r="F448" t="s">
        <v>128</v>
      </c>
      <c r="G448" t="str">
        <f>VLOOKUP(Table1[[#This Row],[Winner]],[1]Ranking!D:E,2,FALSE)</f>
        <v>CUSA</v>
      </c>
      <c r="H448" s="9">
        <v>80</v>
      </c>
      <c r="I448" s="9">
        <v>11</v>
      </c>
      <c r="J448" t="s">
        <v>131</v>
      </c>
      <c r="K448" t="str">
        <f>VLOOKUP(Table1[[#This Row],[Loser]],[1]Ranking!D:E,2,FALSE)</f>
        <v>WCC</v>
      </c>
      <c r="L448" s="9">
        <v>70</v>
      </c>
      <c r="N448" s="9">
        <f>Table1[[#This Row],[Winning Score]]-Table1[[#This Row],[Losing Score]]</f>
        <v>10</v>
      </c>
      <c r="O448" s="9">
        <f>Table1[[#This Row],[Losing Seed]]-Table1[[#This Row],[Winning Seed]]</f>
        <v>5</v>
      </c>
      <c r="P448" s="9" t="str">
        <f>IF(Table1[[#This Row],[SeD]]&lt;-2,Table1[[#This Row],[Winning Seed]]&amp; " over " &amp;Table1[[#This Row],[Losing Seed]],"")</f>
        <v/>
      </c>
      <c r="Q448">
        <f>VLOOKUP(Table1[[#This Row],[Losing Seed]],'[1]Seed History'!$N$4:$O$19,2)</f>
        <v>0.61428571428571432</v>
      </c>
      <c r="R448" s="9">
        <f>IF(Table1[[#This Row],[Round]]="PI",0,Table1[[#This Row],[Round]]-1)</f>
        <v>0</v>
      </c>
      <c r="S448">
        <f>Table1[[#This Row],[LAW]]-Table1[[#This Row],[LEW]]</f>
        <v>-0.61428571428571432</v>
      </c>
      <c r="V448">
        <f>COUNTIF([1]PASE!B:B,Table1[[#This Row],[Loser]])</f>
        <v>1</v>
      </c>
    </row>
    <row r="449" spans="1:22" x14ac:dyDescent="0.25">
      <c r="A449" s="7">
        <v>33682</v>
      </c>
      <c r="B449" s="8">
        <v>1992</v>
      </c>
      <c r="C449" s="9">
        <v>1</v>
      </c>
      <c r="D449" t="s">
        <v>93</v>
      </c>
      <c r="E449" s="9">
        <v>7</v>
      </c>
      <c r="F449" t="s">
        <v>120</v>
      </c>
      <c r="G449" t="str">
        <f>VLOOKUP(Table1[[#This Row],[Winner]],[1]Ranking!D:E,2,FALSE)</f>
        <v>ACC</v>
      </c>
      <c r="H449" s="9">
        <v>65</v>
      </c>
      <c r="I449" s="9">
        <v>10</v>
      </c>
      <c r="J449" t="s">
        <v>199</v>
      </c>
      <c r="K449" t="str">
        <f>VLOOKUP(Table1[[#This Row],[Loser]],[1]Ranking!D:E,2,FALSE)</f>
        <v>CUSA</v>
      </c>
      <c r="L449" s="9">
        <v>60</v>
      </c>
      <c r="N449" s="9">
        <f>Table1[[#This Row],[Winning Score]]-Table1[[#This Row],[Losing Score]]</f>
        <v>5</v>
      </c>
      <c r="O449" s="9">
        <f>Table1[[#This Row],[Losing Seed]]-Table1[[#This Row],[Winning Seed]]</f>
        <v>3</v>
      </c>
      <c r="P449" s="9" t="str">
        <f>IF(Table1[[#This Row],[SeD]]&lt;-2,Table1[[#This Row],[Winning Seed]]&amp; " over " &amp;Table1[[#This Row],[Losing Seed]],"")</f>
        <v/>
      </c>
      <c r="Q449">
        <f>VLOOKUP(Table1[[#This Row],[Losing Seed]],'[1]Seed History'!$N$4:$O$19,2)</f>
        <v>0.62142857142857144</v>
      </c>
      <c r="R449" s="9">
        <f>IF(Table1[[#This Row],[Round]]="PI",0,Table1[[#This Row],[Round]]-1)</f>
        <v>0</v>
      </c>
      <c r="S449">
        <f>Table1[[#This Row],[LAW]]-Table1[[#This Row],[LEW]]</f>
        <v>-0.62142857142857144</v>
      </c>
      <c r="V449">
        <f>COUNTIF([1]PASE!B:B,Table1[[#This Row],[Loser]])</f>
        <v>1</v>
      </c>
    </row>
    <row r="450" spans="1:22" x14ac:dyDescent="0.25">
      <c r="A450" s="7">
        <v>33682</v>
      </c>
      <c r="B450" s="8">
        <v>1992</v>
      </c>
      <c r="C450" s="9">
        <v>1</v>
      </c>
      <c r="D450" t="s">
        <v>100</v>
      </c>
      <c r="E450" s="9">
        <v>1</v>
      </c>
      <c r="F450" t="s">
        <v>96</v>
      </c>
      <c r="G450" t="str">
        <f>VLOOKUP(Table1[[#This Row],[Winner]],[1]Ranking!D:E,2,FALSE)</f>
        <v>B10</v>
      </c>
      <c r="H450" s="9">
        <v>83</v>
      </c>
      <c r="I450" s="9">
        <v>16</v>
      </c>
      <c r="J450" t="s">
        <v>155</v>
      </c>
      <c r="K450" t="str">
        <f>VLOOKUP(Table1[[#This Row],[Loser]],[1]Ranking!D:E,2,FALSE)</f>
        <v>SWAC</v>
      </c>
      <c r="L450" s="9">
        <v>56</v>
      </c>
      <c r="N450" s="9">
        <f>Table1[[#This Row],[Winning Score]]-Table1[[#This Row],[Losing Score]]</f>
        <v>27</v>
      </c>
      <c r="O450" s="9">
        <f>Table1[[#This Row],[Losing Seed]]-Table1[[#This Row],[Winning Seed]]</f>
        <v>15</v>
      </c>
      <c r="P450" s="9" t="str">
        <f>IF(Table1[[#This Row],[SeD]]&lt;-2,Table1[[#This Row],[Winning Seed]]&amp; " over " &amp;Table1[[#This Row],[Losing Seed]],"")</f>
        <v/>
      </c>
      <c r="Q450">
        <f>VLOOKUP(Table1[[#This Row],[Losing Seed]],'[1]Seed History'!$N$4:$O$19,2)</f>
        <v>7.1428571428571426E-3</v>
      </c>
      <c r="R450" s="9">
        <f>IF(Table1[[#This Row],[Round]]="PI",0,Table1[[#This Row],[Round]]-1)</f>
        <v>0</v>
      </c>
      <c r="S450">
        <f>Table1[[#This Row],[LAW]]-Table1[[#This Row],[LEW]]</f>
        <v>-7.1428571428571426E-3</v>
      </c>
      <c r="V450">
        <f>COUNTIF([1]PASE!B:B,Table1[[#This Row],[Loser]])</f>
        <v>1</v>
      </c>
    </row>
    <row r="451" spans="1:22" x14ac:dyDescent="0.25">
      <c r="A451" s="7">
        <v>33682</v>
      </c>
      <c r="B451" s="8">
        <v>1992</v>
      </c>
      <c r="C451" s="9">
        <v>1</v>
      </c>
      <c r="D451" t="s">
        <v>100</v>
      </c>
      <c r="E451" s="9">
        <v>4</v>
      </c>
      <c r="F451" t="s">
        <v>101</v>
      </c>
      <c r="G451" t="str">
        <f>VLOOKUP(Table1[[#This Row],[Winner]],[1]Ranking!D:E,2,FALSE)</f>
        <v>ACC</v>
      </c>
      <c r="H451" s="9">
        <v>68</v>
      </c>
      <c r="I451" s="9">
        <v>13</v>
      </c>
      <c r="J451" t="s">
        <v>137</v>
      </c>
      <c r="K451" t="str">
        <f>VLOOKUP(Table1[[#This Row],[Loser]],[1]Ranking!D:E,2,FALSE)</f>
        <v>MAC</v>
      </c>
      <c r="L451" s="9">
        <v>63</v>
      </c>
      <c r="N451" s="9">
        <f>Table1[[#This Row],[Winning Score]]-Table1[[#This Row],[Losing Score]]</f>
        <v>5</v>
      </c>
      <c r="O451" s="9">
        <f>Table1[[#This Row],[Losing Seed]]-Table1[[#This Row],[Winning Seed]]</f>
        <v>9</v>
      </c>
      <c r="P451" s="9" t="str">
        <f>IF(Table1[[#This Row],[SeD]]&lt;-2,Table1[[#This Row],[Winning Seed]]&amp; " over " &amp;Table1[[#This Row],[Losing Seed]],"")</f>
        <v/>
      </c>
      <c r="Q451">
        <f>VLOOKUP(Table1[[#This Row],[Losing Seed]],'[1]Seed History'!$N$4:$O$19,2)</f>
        <v>0.25</v>
      </c>
      <c r="R451" s="9">
        <f>IF(Table1[[#This Row],[Round]]="PI",0,Table1[[#This Row],[Round]]-1)</f>
        <v>0</v>
      </c>
      <c r="S451">
        <f>Table1[[#This Row],[LAW]]-Table1[[#This Row],[LEW]]</f>
        <v>-0.25</v>
      </c>
      <c r="V451">
        <f>COUNTIF([1]PASE!B:B,Table1[[#This Row],[Loser]])</f>
        <v>1</v>
      </c>
    </row>
    <row r="452" spans="1:22" x14ac:dyDescent="0.25">
      <c r="A452" s="7">
        <v>33682</v>
      </c>
      <c r="B452" s="8">
        <v>1992</v>
      </c>
      <c r="C452" s="9">
        <v>1</v>
      </c>
      <c r="D452" t="s">
        <v>100</v>
      </c>
      <c r="E452" s="9">
        <v>5</v>
      </c>
      <c r="F452" t="s">
        <v>145</v>
      </c>
      <c r="G452" t="str">
        <f>VLOOKUP(Table1[[#This Row],[Winner]],[1]Ranking!D:E,2,FALSE)</f>
        <v>SEC</v>
      </c>
      <c r="H452" s="9">
        <v>80</v>
      </c>
      <c r="I452" s="9">
        <v>12</v>
      </c>
      <c r="J452" t="s">
        <v>220</v>
      </c>
      <c r="K452" t="str">
        <f>VLOOKUP(Table1[[#This Row],[Loser]],[1]Ranking!D:E,2,FALSE)</f>
        <v>P10</v>
      </c>
      <c r="L452" s="9">
        <v>75</v>
      </c>
      <c r="N452" s="9">
        <f>Table1[[#This Row],[Winning Score]]-Table1[[#This Row],[Losing Score]]</f>
        <v>5</v>
      </c>
      <c r="O452" s="9">
        <f>Table1[[#This Row],[Losing Seed]]-Table1[[#This Row],[Winning Seed]]</f>
        <v>7</v>
      </c>
      <c r="P452" s="9" t="str">
        <f>IF(Table1[[#This Row],[SeD]]&lt;-2,Table1[[#This Row],[Winning Seed]]&amp; " over " &amp;Table1[[#This Row],[Losing Seed]],"")</f>
        <v/>
      </c>
      <c r="Q452">
        <f>VLOOKUP(Table1[[#This Row],[Losing Seed]],'[1]Seed History'!$N$4:$O$19,2)</f>
        <v>0.51428571428571423</v>
      </c>
      <c r="R452" s="9">
        <f>IF(Table1[[#This Row],[Round]]="PI",0,Table1[[#This Row],[Round]]-1)</f>
        <v>0</v>
      </c>
      <c r="S452">
        <f>Table1[[#This Row],[LAW]]-Table1[[#This Row],[LEW]]</f>
        <v>-0.51428571428571423</v>
      </c>
      <c r="V452">
        <f>COUNTIF([1]PASE!B:B,Table1[[#This Row],[Loser]])</f>
        <v>1</v>
      </c>
    </row>
    <row r="453" spans="1:22" x14ac:dyDescent="0.25">
      <c r="A453" s="7">
        <v>33682</v>
      </c>
      <c r="B453" s="8">
        <v>1992</v>
      </c>
      <c r="C453" s="9">
        <v>1</v>
      </c>
      <c r="D453" t="s">
        <v>107</v>
      </c>
      <c r="E453" s="9">
        <v>2</v>
      </c>
      <c r="F453" t="s">
        <v>168</v>
      </c>
      <c r="G453" t="str">
        <f>VLOOKUP(Table1[[#This Row],[Winner]],[1]Ranking!D:E,2,FALSE)</f>
        <v>B10</v>
      </c>
      <c r="H453" s="9">
        <v>94</v>
      </c>
      <c r="I453" s="9">
        <v>15</v>
      </c>
      <c r="J453" t="s">
        <v>261</v>
      </c>
      <c r="K453" t="str">
        <f>VLOOKUP(Table1[[#This Row],[Loser]],[1]Ranking!D:E,2,FALSE)</f>
        <v>OVC</v>
      </c>
      <c r="L453" s="9">
        <v>55</v>
      </c>
      <c r="N453" s="9">
        <f>Table1[[#This Row],[Winning Score]]-Table1[[#This Row],[Losing Score]]</f>
        <v>39</v>
      </c>
      <c r="O453" s="9">
        <f>Table1[[#This Row],[Losing Seed]]-Table1[[#This Row],[Winning Seed]]</f>
        <v>13</v>
      </c>
      <c r="P453" s="9" t="str">
        <f>IF(Table1[[#This Row],[SeD]]&lt;-2,Table1[[#This Row],[Winning Seed]]&amp; " over " &amp;Table1[[#This Row],[Losing Seed]],"")</f>
        <v/>
      </c>
      <c r="Q453">
        <f>VLOOKUP(Table1[[#This Row],[Losing Seed]],'[1]Seed History'!$N$4:$O$19,2)</f>
        <v>6.4285714285714279E-2</v>
      </c>
      <c r="R453" s="9">
        <f>IF(Table1[[#This Row],[Round]]="PI",0,Table1[[#This Row],[Round]]-1)</f>
        <v>0</v>
      </c>
      <c r="S453">
        <f>Table1[[#This Row],[LAW]]-Table1[[#This Row],[LEW]]</f>
        <v>-6.4285714285714279E-2</v>
      </c>
      <c r="V453">
        <f>COUNTIF([1]PASE!B:B,Table1[[#This Row],[Loser]])</f>
        <v>1</v>
      </c>
    </row>
    <row r="454" spans="1:22" x14ac:dyDescent="0.25">
      <c r="A454" s="7">
        <v>33682</v>
      </c>
      <c r="B454" s="8">
        <v>1992</v>
      </c>
      <c r="C454" s="9">
        <v>1</v>
      </c>
      <c r="D454" t="s">
        <v>107</v>
      </c>
      <c r="E454" s="9">
        <v>3</v>
      </c>
      <c r="F454" t="s">
        <v>217</v>
      </c>
      <c r="G454" t="str">
        <f>VLOOKUP(Table1[[#This Row],[Winner]],[1]Ranking!D:E,2,FALSE)</f>
        <v>ACC</v>
      </c>
      <c r="H454" s="9">
        <v>78</v>
      </c>
      <c r="I454" s="9">
        <v>14</v>
      </c>
      <c r="J454" t="s">
        <v>257</v>
      </c>
      <c r="K454" t="str">
        <f>VLOOKUP(Table1[[#This Row],[Loser]],[1]Ranking!D:E,2,FALSE)</f>
        <v>BSky</v>
      </c>
      <c r="L454" s="9">
        <v>68</v>
      </c>
      <c r="N454" s="9">
        <f>Table1[[#This Row],[Winning Score]]-Table1[[#This Row],[Losing Score]]</f>
        <v>10</v>
      </c>
      <c r="O454" s="9">
        <f>Table1[[#This Row],[Losing Seed]]-Table1[[#This Row],[Winning Seed]]</f>
        <v>11</v>
      </c>
      <c r="P454" s="9" t="str">
        <f>IF(Table1[[#This Row],[SeD]]&lt;-2,Table1[[#This Row],[Winning Seed]]&amp; " over " &amp;Table1[[#This Row],[Losing Seed]],"")</f>
        <v/>
      </c>
      <c r="Q454">
        <f>VLOOKUP(Table1[[#This Row],[Losing Seed]],'[1]Seed History'!$N$4:$O$19,2)</f>
        <v>0.16428571428571428</v>
      </c>
      <c r="R454" s="9">
        <f>IF(Table1[[#This Row],[Round]]="PI",0,Table1[[#This Row],[Round]]-1)</f>
        <v>0</v>
      </c>
      <c r="S454">
        <f>Table1[[#This Row],[LAW]]-Table1[[#This Row],[LEW]]</f>
        <v>-0.16428571428571428</v>
      </c>
      <c r="V454">
        <f>COUNTIF([1]PASE!B:B,Table1[[#This Row],[Loser]])</f>
        <v>1</v>
      </c>
    </row>
    <row r="455" spans="1:22" x14ac:dyDescent="0.25">
      <c r="A455" s="7">
        <v>33682</v>
      </c>
      <c r="B455" s="8">
        <v>1992</v>
      </c>
      <c r="C455" s="9">
        <v>1</v>
      </c>
      <c r="D455" t="s">
        <v>107</v>
      </c>
      <c r="E455" s="9">
        <v>6</v>
      </c>
      <c r="F455" t="s">
        <v>85</v>
      </c>
      <c r="G455" t="str">
        <f>VLOOKUP(Table1[[#This Row],[Winner]],[1]Ranking!D:E,2,FALSE)</f>
        <v>BE</v>
      </c>
      <c r="H455" s="9">
        <v>75</v>
      </c>
      <c r="I455" s="9">
        <v>11</v>
      </c>
      <c r="J455" t="s">
        <v>245</v>
      </c>
      <c r="K455" t="str">
        <f>VLOOKUP(Table1[[#This Row],[Loser]],[1]Ranking!D:E,2,FALSE)</f>
        <v>CUSA</v>
      </c>
      <c r="L455" s="9">
        <v>60</v>
      </c>
      <c r="N455" s="9">
        <f>Table1[[#This Row],[Winning Score]]-Table1[[#This Row],[Losing Score]]</f>
        <v>15</v>
      </c>
      <c r="O455" s="9">
        <f>Table1[[#This Row],[Losing Seed]]-Table1[[#This Row],[Winning Seed]]</f>
        <v>5</v>
      </c>
      <c r="P455" s="9" t="str">
        <f>IF(Table1[[#This Row],[SeD]]&lt;-2,Table1[[#This Row],[Winning Seed]]&amp; " over " &amp;Table1[[#This Row],[Losing Seed]],"")</f>
        <v/>
      </c>
      <c r="Q455">
        <f>VLOOKUP(Table1[[#This Row],[Losing Seed]],'[1]Seed History'!$N$4:$O$19,2)</f>
        <v>0.61428571428571432</v>
      </c>
      <c r="R455" s="9">
        <f>IF(Table1[[#This Row],[Round]]="PI",0,Table1[[#This Row],[Round]]-1)</f>
        <v>0</v>
      </c>
      <c r="S455">
        <f>Table1[[#This Row],[LAW]]-Table1[[#This Row],[LEW]]</f>
        <v>-0.61428571428571432</v>
      </c>
      <c r="V455">
        <f>COUNTIF([1]PASE!B:B,Table1[[#This Row],[Loser]])</f>
        <v>1</v>
      </c>
    </row>
    <row r="456" spans="1:22" x14ac:dyDescent="0.25">
      <c r="A456" s="7">
        <v>33682</v>
      </c>
      <c r="B456" s="8">
        <v>1992</v>
      </c>
      <c r="C456" s="9">
        <v>1</v>
      </c>
      <c r="D456" t="s">
        <v>107</v>
      </c>
      <c r="E456" s="9">
        <v>7</v>
      </c>
      <c r="F456" t="s">
        <v>148</v>
      </c>
      <c r="G456" t="str">
        <f>VLOOKUP(Table1[[#This Row],[Winner]],[1]Ranking!D:E,2,FALSE)</f>
        <v>SEC</v>
      </c>
      <c r="H456" s="9">
        <v>94</v>
      </c>
      <c r="I456" s="9">
        <v>10</v>
      </c>
      <c r="J456" t="s">
        <v>188</v>
      </c>
      <c r="K456" t="str">
        <f>VLOOKUP(Table1[[#This Row],[Loser]],[1]Ranking!D:E,2,FALSE)</f>
        <v>MWC</v>
      </c>
      <c r="L456" s="9">
        <v>83</v>
      </c>
      <c r="N456" s="9">
        <f>Table1[[#This Row],[Winning Score]]-Table1[[#This Row],[Losing Score]]</f>
        <v>11</v>
      </c>
      <c r="O456" s="9">
        <f>Table1[[#This Row],[Losing Seed]]-Table1[[#This Row],[Winning Seed]]</f>
        <v>3</v>
      </c>
      <c r="P456" s="9" t="str">
        <f>IF(Table1[[#This Row],[SeD]]&lt;-2,Table1[[#This Row],[Winning Seed]]&amp; " over " &amp;Table1[[#This Row],[Losing Seed]],"")</f>
        <v/>
      </c>
      <c r="Q456">
        <f>VLOOKUP(Table1[[#This Row],[Losing Seed]],'[1]Seed History'!$N$4:$O$19,2)</f>
        <v>0.62142857142857144</v>
      </c>
      <c r="R456" s="9">
        <f>IF(Table1[[#This Row],[Round]]="PI",0,Table1[[#This Row],[Round]]-1)</f>
        <v>0</v>
      </c>
      <c r="S456">
        <f>Table1[[#This Row],[LAW]]-Table1[[#This Row],[LEW]]</f>
        <v>-0.62142857142857144</v>
      </c>
      <c r="V456">
        <f>COUNTIF([1]PASE!B:B,Table1[[#This Row],[Loser]])</f>
        <v>1</v>
      </c>
    </row>
    <row r="457" spans="1:22" x14ac:dyDescent="0.25">
      <c r="A457" s="7">
        <v>33682</v>
      </c>
      <c r="B457" s="8">
        <v>1992</v>
      </c>
      <c r="C457" s="9">
        <v>1</v>
      </c>
      <c r="D457" t="s">
        <v>84</v>
      </c>
      <c r="E457" s="9">
        <v>9</v>
      </c>
      <c r="F457" t="s">
        <v>119</v>
      </c>
      <c r="G457" t="str">
        <f>VLOOKUP(Table1[[#This Row],[Winner]],[1]Ranking!D:E,2,FALSE)</f>
        <v>B10</v>
      </c>
      <c r="H457" s="9">
        <v>98</v>
      </c>
      <c r="I457" s="9">
        <v>8</v>
      </c>
      <c r="J457" t="s">
        <v>234</v>
      </c>
      <c r="K457" t="str">
        <f>VLOOKUP(Table1[[#This Row],[Loser]],[1]Ranking!D:E,2,FALSE)</f>
        <v>B12</v>
      </c>
      <c r="L457" s="9">
        <v>92</v>
      </c>
      <c r="N457" s="9">
        <f>Table1[[#This Row],[Winning Score]]-Table1[[#This Row],[Losing Score]]</f>
        <v>6</v>
      </c>
      <c r="O457" s="9">
        <f>Table1[[#This Row],[Losing Seed]]-Table1[[#This Row],[Winning Seed]]</f>
        <v>-1</v>
      </c>
      <c r="P457" s="9" t="str">
        <f>IF(Table1[[#This Row],[SeD]]&lt;-2,Table1[[#This Row],[Winning Seed]]&amp; " over " &amp;Table1[[#This Row],[Losing Seed]],"")</f>
        <v/>
      </c>
      <c r="Q457">
        <f>VLOOKUP(Table1[[#This Row],[Losing Seed]],'[1]Seed History'!$N$4:$O$19,2)</f>
        <v>0.7</v>
      </c>
      <c r="R457" s="9">
        <f>IF(Table1[[#This Row],[Round]]="PI",0,Table1[[#This Row],[Round]]-1)</f>
        <v>0</v>
      </c>
      <c r="S457">
        <f>Table1[[#This Row],[LAW]]-Table1[[#This Row],[LEW]]</f>
        <v>-0.7</v>
      </c>
      <c r="V457">
        <f>COUNTIF([1]PASE!B:B,Table1[[#This Row],[Loser]])</f>
        <v>1</v>
      </c>
    </row>
    <row r="458" spans="1:22" x14ac:dyDescent="0.25">
      <c r="A458" s="7">
        <v>33682</v>
      </c>
      <c r="B458" s="8">
        <v>1992</v>
      </c>
      <c r="C458" s="9">
        <v>1</v>
      </c>
      <c r="D458" t="s">
        <v>100</v>
      </c>
      <c r="E458" s="9">
        <v>9</v>
      </c>
      <c r="F458" t="s">
        <v>238</v>
      </c>
      <c r="G458" t="str">
        <f>VLOOKUP(Table1[[#This Row],[Winner]],[1]Ranking!D:E,2,FALSE)</f>
        <v>BE</v>
      </c>
      <c r="H458" s="9">
        <v>86</v>
      </c>
      <c r="I458" s="9">
        <v>8</v>
      </c>
      <c r="J458" t="s">
        <v>178</v>
      </c>
      <c r="K458" t="str">
        <f>VLOOKUP(Table1[[#This Row],[Loser]],[1]Ranking!D:E,2,FALSE)</f>
        <v>B12</v>
      </c>
      <c r="L458" s="9">
        <v>65</v>
      </c>
      <c r="N458" s="9">
        <f>Table1[[#This Row],[Winning Score]]-Table1[[#This Row],[Losing Score]]</f>
        <v>21</v>
      </c>
      <c r="O458" s="9">
        <f>Table1[[#This Row],[Losing Seed]]-Table1[[#This Row],[Winning Seed]]</f>
        <v>-1</v>
      </c>
      <c r="P458" s="9" t="str">
        <f>IF(Table1[[#This Row],[SeD]]&lt;-2,Table1[[#This Row],[Winning Seed]]&amp; " over " &amp;Table1[[#This Row],[Losing Seed]],"")</f>
        <v/>
      </c>
      <c r="Q458">
        <f>VLOOKUP(Table1[[#This Row],[Losing Seed]],'[1]Seed History'!$N$4:$O$19,2)</f>
        <v>0.7</v>
      </c>
      <c r="R458" s="9">
        <f>IF(Table1[[#This Row],[Round]]="PI",0,Table1[[#This Row],[Round]]-1)</f>
        <v>0</v>
      </c>
      <c r="S458">
        <f>Table1[[#This Row],[LAW]]-Table1[[#This Row],[LEW]]</f>
        <v>-0.7</v>
      </c>
      <c r="V458">
        <f>COUNTIF([1]PASE!B:B,Table1[[#This Row],[Loser]])</f>
        <v>1</v>
      </c>
    </row>
    <row r="459" spans="1:22" x14ac:dyDescent="0.25">
      <c r="A459" s="7">
        <v>33683</v>
      </c>
      <c r="B459" s="8">
        <v>1992</v>
      </c>
      <c r="C459" s="9">
        <v>1</v>
      </c>
      <c r="D459" t="s">
        <v>100</v>
      </c>
      <c r="E459" s="9">
        <v>14</v>
      </c>
      <c r="F459" t="s">
        <v>224</v>
      </c>
      <c r="G459" t="str">
        <f>VLOOKUP(Table1[[#This Row],[Winner]],[1]Ranking!D:E,2,FALSE)</f>
        <v>SC</v>
      </c>
      <c r="H459" s="9">
        <v>87</v>
      </c>
      <c r="I459" s="9">
        <v>3</v>
      </c>
      <c r="J459" t="s">
        <v>146</v>
      </c>
      <c r="K459" t="str">
        <f>VLOOKUP(Table1[[#This Row],[Loser]],[1]Ranking!D:E,2,FALSE)</f>
        <v>P10</v>
      </c>
      <c r="L459" s="9">
        <v>80</v>
      </c>
      <c r="N459" s="9">
        <f>Table1[[#This Row],[Winning Score]]-Table1[[#This Row],[Losing Score]]</f>
        <v>7</v>
      </c>
      <c r="O459" s="9">
        <f>Table1[[#This Row],[Losing Seed]]-Table1[[#This Row],[Winning Seed]]</f>
        <v>-11</v>
      </c>
      <c r="P459" s="9" t="str">
        <f>IF(Table1[[#This Row],[SeD]]&lt;-2,Table1[[#This Row],[Winning Seed]]&amp; " over " &amp;Table1[[#This Row],[Losing Seed]],"")</f>
        <v>14 over 3</v>
      </c>
      <c r="Q459">
        <f>VLOOKUP(Table1[[#This Row],[Losing Seed]],'[1]Seed History'!$N$4:$O$19,2)</f>
        <v>1.8642857142857143</v>
      </c>
      <c r="R459" s="9">
        <f>IF(Table1[[#This Row],[Round]]="PI",0,Table1[[#This Row],[Round]]-1)</f>
        <v>0</v>
      </c>
      <c r="S459">
        <f>Table1[[#This Row],[LAW]]-Table1[[#This Row],[LEW]]</f>
        <v>-1.8642857142857143</v>
      </c>
      <c r="V459">
        <f>COUNTIF([1]PASE!B:B,Table1[[#This Row],[Loser]])</f>
        <v>1</v>
      </c>
    </row>
    <row r="460" spans="1:22" x14ac:dyDescent="0.25">
      <c r="A460" s="7">
        <v>33683</v>
      </c>
      <c r="B460" s="8">
        <v>1992</v>
      </c>
      <c r="C460" s="9">
        <v>1</v>
      </c>
      <c r="D460" t="s">
        <v>107</v>
      </c>
      <c r="E460" s="9">
        <v>13</v>
      </c>
      <c r="F460" t="s">
        <v>262</v>
      </c>
      <c r="G460" t="str">
        <f>VLOOKUP(Table1[[#This Row],[Winner]],[1]Ranking!D:E,2,FALSE)</f>
        <v>SB</v>
      </c>
      <c r="H460" s="9">
        <v>87</v>
      </c>
      <c r="I460" s="9">
        <v>4</v>
      </c>
      <c r="J460" t="s">
        <v>94</v>
      </c>
      <c r="K460" t="str">
        <f>VLOOKUP(Table1[[#This Row],[Loser]],[1]Ranking!D:E,2,FALSE)</f>
        <v>B12</v>
      </c>
      <c r="L460" s="9">
        <v>83</v>
      </c>
      <c r="N460" s="9">
        <f>Table1[[#This Row],[Winning Score]]-Table1[[#This Row],[Losing Score]]</f>
        <v>4</v>
      </c>
      <c r="O460" s="9">
        <f>Table1[[#This Row],[Losing Seed]]-Table1[[#This Row],[Winning Seed]]</f>
        <v>-9</v>
      </c>
      <c r="P460" s="9" t="str">
        <f>IF(Table1[[#This Row],[SeD]]&lt;-2,Table1[[#This Row],[Winning Seed]]&amp; " over " &amp;Table1[[#This Row],[Losing Seed]],"")</f>
        <v>13 over 4</v>
      </c>
      <c r="Q460">
        <f>VLOOKUP(Table1[[#This Row],[Losing Seed]],'[1]Seed History'!$N$4:$O$19,2)</f>
        <v>1.5357142857142858</v>
      </c>
      <c r="R460" s="9">
        <f>IF(Table1[[#This Row],[Round]]="PI",0,Table1[[#This Row],[Round]]-1)</f>
        <v>0</v>
      </c>
      <c r="S460">
        <f>Table1[[#This Row],[LAW]]-Table1[[#This Row],[LEW]]</f>
        <v>-1.5357142857142858</v>
      </c>
      <c r="V460">
        <f>COUNTIF([1]PASE!B:B,Table1[[#This Row],[Loser]])</f>
        <v>1</v>
      </c>
    </row>
    <row r="461" spans="1:22" x14ac:dyDescent="0.25">
      <c r="A461" s="7">
        <v>33683</v>
      </c>
      <c r="B461" s="8">
        <v>1992</v>
      </c>
      <c r="C461" s="9">
        <v>1</v>
      </c>
      <c r="D461" t="s">
        <v>84</v>
      </c>
      <c r="E461" s="9">
        <v>2</v>
      </c>
      <c r="F461" t="s">
        <v>112</v>
      </c>
      <c r="G461" t="str">
        <f>VLOOKUP(Table1[[#This Row],[Winner]],[1]Ranking!D:E,2,FALSE)</f>
        <v>SEC</v>
      </c>
      <c r="H461" s="9">
        <v>88</v>
      </c>
      <c r="I461" s="9">
        <v>15</v>
      </c>
      <c r="J461" t="s">
        <v>90</v>
      </c>
      <c r="K461" t="str">
        <f>VLOOKUP(Table1[[#This Row],[Loser]],[1]Ranking!D:E,2,FALSE)</f>
        <v>CAA</v>
      </c>
      <c r="L461" s="9">
        <v>69</v>
      </c>
      <c r="N461" s="9">
        <f>Table1[[#This Row],[Winning Score]]-Table1[[#This Row],[Losing Score]]</f>
        <v>19</v>
      </c>
      <c r="O461" s="9">
        <f>Table1[[#This Row],[Losing Seed]]-Table1[[#This Row],[Winning Seed]]</f>
        <v>13</v>
      </c>
      <c r="P461" s="9" t="str">
        <f>IF(Table1[[#This Row],[SeD]]&lt;-2,Table1[[#This Row],[Winning Seed]]&amp; " over " &amp;Table1[[#This Row],[Losing Seed]],"")</f>
        <v/>
      </c>
      <c r="Q461">
        <f>VLOOKUP(Table1[[#This Row],[Losing Seed]],'[1]Seed History'!$N$4:$O$19,2)</f>
        <v>6.4285714285714279E-2</v>
      </c>
      <c r="R461" s="9">
        <f>IF(Table1[[#This Row],[Round]]="PI",0,Table1[[#This Row],[Round]]-1)</f>
        <v>0</v>
      </c>
      <c r="S461">
        <f>Table1[[#This Row],[LAW]]-Table1[[#This Row],[LEW]]</f>
        <v>-6.4285714285714279E-2</v>
      </c>
      <c r="V461">
        <f>COUNTIF([1]PASE!B:B,Table1[[#This Row],[Loser]])</f>
        <v>1</v>
      </c>
    </row>
    <row r="462" spans="1:22" x14ac:dyDescent="0.25">
      <c r="A462" s="7">
        <v>33683</v>
      </c>
      <c r="B462" s="8">
        <v>1992</v>
      </c>
      <c r="C462" s="9">
        <v>1</v>
      </c>
      <c r="D462" t="s">
        <v>84</v>
      </c>
      <c r="E462" s="9">
        <v>3</v>
      </c>
      <c r="F462" t="s">
        <v>263</v>
      </c>
      <c r="G462" t="str">
        <f>VLOOKUP(Table1[[#This Row],[Winner]],[1]Ranking!D:E,2,FALSE)</f>
        <v>A10</v>
      </c>
      <c r="H462" s="9">
        <v>85</v>
      </c>
      <c r="I462" s="9">
        <v>14</v>
      </c>
      <c r="J462" t="s">
        <v>264</v>
      </c>
      <c r="K462" t="str">
        <f>VLOOKUP(Table1[[#This Row],[Loser]],[1]Ranking!D:E,2,FALSE)</f>
        <v>A10</v>
      </c>
      <c r="L462" s="9">
        <v>58</v>
      </c>
      <c r="N462" s="9">
        <f>Table1[[#This Row],[Winning Score]]-Table1[[#This Row],[Losing Score]]</f>
        <v>27</v>
      </c>
      <c r="O462" s="9">
        <f>Table1[[#This Row],[Losing Seed]]-Table1[[#This Row],[Winning Seed]]</f>
        <v>11</v>
      </c>
      <c r="P462" s="9" t="str">
        <f>IF(Table1[[#This Row],[SeD]]&lt;-2,Table1[[#This Row],[Winning Seed]]&amp; " over " &amp;Table1[[#This Row],[Losing Seed]],"")</f>
        <v/>
      </c>
      <c r="Q462">
        <f>VLOOKUP(Table1[[#This Row],[Losing Seed]],'[1]Seed History'!$N$4:$O$19,2)</f>
        <v>0.16428571428571428</v>
      </c>
      <c r="R462" s="9">
        <f>IF(Table1[[#This Row],[Round]]="PI",0,Table1[[#This Row],[Round]]-1)</f>
        <v>0</v>
      </c>
      <c r="S462">
        <f>Table1[[#This Row],[LAW]]-Table1[[#This Row],[LEW]]</f>
        <v>-0.16428571428571428</v>
      </c>
      <c r="V462">
        <f>COUNTIF([1]PASE!B:B,Table1[[#This Row],[Loser]])</f>
        <v>1</v>
      </c>
    </row>
    <row r="463" spans="1:22" x14ac:dyDescent="0.25">
      <c r="A463" s="7">
        <v>33683</v>
      </c>
      <c r="B463" s="8">
        <v>1992</v>
      </c>
      <c r="C463" s="9">
        <v>1</v>
      </c>
      <c r="D463" t="s">
        <v>84</v>
      </c>
      <c r="E463" s="9">
        <v>6</v>
      </c>
      <c r="F463" t="s">
        <v>126</v>
      </c>
      <c r="G463" t="str">
        <f>VLOOKUP(Table1[[#This Row],[Winner]],[1]Ranking!D:E,2,FALSE)</f>
        <v>BE</v>
      </c>
      <c r="H463" s="9">
        <v>51</v>
      </c>
      <c r="I463" s="9">
        <v>11</v>
      </c>
      <c r="J463" t="s">
        <v>229</v>
      </c>
      <c r="K463" t="str">
        <f>VLOOKUP(Table1[[#This Row],[Loser]],[1]Ranking!D:E,2,FALSE)</f>
        <v>Ivy</v>
      </c>
      <c r="L463" s="9">
        <v>43</v>
      </c>
      <c r="N463" s="9">
        <f>Table1[[#This Row],[Winning Score]]-Table1[[#This Row],[Losing Score]]</f>
        <v>8</v>
      </c>
      <c r="O463" s="9">
        <f>Table1[[#This Row],[Losing Seed]]-Table1[[#This Row],[Winning Seed]]</f>
        <v>5</v>
      </c>
      <c r="P463" s="9" t="str">
        <f>IF(Table1[[#This Row],[SeD]]&lt;-2,Table1[[#This Row],[Winning Seed]]&amp; " over " &amp;Table1[[#This Row],[Losing Seed]],"")</f>
        <v/>
      </c>
      <c r="Q463">
        <f>VLOOKUP(Table1[[#This Row],[Losing Seed]],'[1]Seed History'!$N$4:$O$19,2)</f>
        <v>0.61428571428571432</v>
      </c>
      <c r="R463" s="9">
        <f>IF(Table1[[#This Row],[Round]]="PI",0,Table1[[#This Row],[Round]]-1)</f>
        <v>0</v>
      </c>
      <c r="S463">
        <f>Table1[[#This Row],[LAW]]-Table1[[#This Row],[LEW]]</f>
        <v>-0.61428571428571432</v>
      </c>
      <c r="V463">
        <f>COUNTIF([1]PASE!B:B,Table1[[#This Row],[Loser]])</f>
        <v>1</v>
      </c>
    </row>
    <row r="464" spans="1:22" x14ac:dyDescent="0.25">
      <c r="A464" s="7">
        <v>33683</v>
      </c>
      <c r="B464" s="8">
        <v>1992</v>
      </c>
      <c r="C464" s="9">
        <v>1</v>
      </c>
      <c r="D464" t="s">
        <v>93</v>
      </c>
      <c r="E464" s="9">
        <v>1</v>
      </c>
      <c r="F464" t="s">
        <v>103</v>
      </c>
      <c r="G464" t="str">
        <f>VLOOKUP(Table1[[#This Row],[Winner]],[1]Ranking!D:E,2,FALSE)</f>
        <v>B12</v>
      </c>
      <c r="H464" s="9">
        <v>100</v>
      </c>
      <c r="I464" s="9">
        <v>16</v>
      </c>
      <c r="J464" t="s">
        <v>265</v>
      </c>
      <c r="K464" t="str">
        <f>VLOOKUP(Table1[[#This Row],[Loser]],[1]Ranking!D:E,2,FALSE)</f>
        <v>MEAC</v>
      </c>
      <c r="L464" s="9">
        <v>67</v>
      </c>
      <c r="N464" s="9">
        <f>Table1[[#This Row],[Winning Score]]-Table1[[#This Row],[Losing Score]]</f>
        <v>33</v>
      </c>
      <c r="O464" s="9">
        <f>Table1[[#This Row],[Losing Seed]]-Table1[[#This Row],[Winning Seed]]</f>
        <v>15</v>
      </c>
      <c r="P464" s="9" t="str">
        <f>IF(Table1[[#This Row],[SeD]]&lt;-2,Table1[[#This Row],[Winning Seed]]&amp; " over " &amp;Table1[[#This Row],[Losing Seed]],"")</f>
        <v/>
      </c>
      <c r="Q464">
        <f>VLOOKUP(Table1[[#This Row],[Losing Seed]],'[1]Seed History'!$N$4:$O$19,2)</f>
        <v>7.1428571428571426E-3</v>
      </c>
      <c r="R464" s="9">
        <f>IF(Table1[[#This Row],[Round]]="PI",0,Table1[[#This Row],[Round]]-1)</f>
        <v>0</v>
      </c>
      <c r="S464">
        <f>Table1[[#This Row],[LAW]]-Table1[[#This Row],[LEW]]</f>
        <v>-7.1428571428571426E-3</v>
      </c>
      <c r="V464">
        <f>COUNTIF([1]PASE!B:B,Table1[[#This Row],[Loser]])</f>
        <v>1</v>
      </c>
    </row>
    <row r="465" spans="1:22" x14ac:dyDescent="0.25">
      <c r="A465" s="7">
        <v>33683</v>
      </c>
      <c r="B465" s="8">
        <v>1992</v>
      </c>
      <c r="C465" s="9">
        <v>1</v>
      </c>
      <c r="D465" t="s">
        <v>93</v>
      </c>
      <c r="E465" s="9">
        <v>4</v>
      </c>
      <c r="F465" t="s">
        <v>266</v>
      </c>
      <c r="G465" t="str">
        <f>VLOOKUP(Table1[[#This Row],[Winner]],[1]Ranking!D:E,2,FALSE)</f>
        <v>CUSA</v>
      </c>
      <c r="H465" s="9">
        <v>85</v>
      </c>
      <c r="I465" s="9">
        <v>13</v>
      </c>
      <c r="J465" t="s">
        <v>267</v>
      </c>
      <c r="K465" t="str">
        <f>VLOOKUP(Table1[[#This Row],[Loser]],[1]Ranking!D:E,2,FALSE)</f>
        <v>CAA</v>
      </c>
      <c r="L465" s="9">
        <v>47</v>
      </c>
      <c r="N465" s="9">
        <f>Table1[[#This Row],[Winning Score]]-Table1[[#This Row],[Losing Score]]</f>
        <v>38</v>
      </c>
      <c r="O465" s="9">
        <f>Table1[[#This Row],[Losing Seed]]-Table1[[#This Row],[Winning Seed]]</f>
        <v>9</v>
      </c>
      <c r="P465" s="9" t="str">
        <f>IF(Table1[[#This Row],[SeD]]&lt;-2,Table1[[#This Row],[Winning Seed]]&amp; " over " &amp;Table1[[#This Row],[Losing Seed]],"")</f>
        <v/>
      </c>
      <c r="Q465">
        <f>VLOOKUP(Table1[[#This Row],[Losing Seed]],'[1]Seed History'!$N$4:$O$19,2)</f>
        <v>0.25</v>
      </c>
      <c r="R465" s="9">
        <f>IF(Table1[[#This Row],[Round]]="PI",0,Table1[[#This Row],[Round]]-1)</f>
        <v>0</v>
      </c>
      <c r="S465">
        <f>Table1[[#This Row],[LAW]]-Table1[[#This Row],[LEW]]</f>
        <v>-0.25</v>
      </c>
      <c r="V465">
        <f>COUNTIF([1]PASE!B:B,Table1[[#This Row],[Loser]])</f>
        <v>1</v>
      </c>
    </row>
    <row r="466" spans="1:22" x14ac:dyDescent="0.25">
      <c r="A466" s="7">
        <v>33683</v>
      </c>
      <c r="B466" s="8">
        <v>1992</v>
      </c>
      <c r="C466" s="9">
        <v>1</v>
      </c>
      <c r="D466" t="s">
        <v>93</v>
      </c>
      <c r="E466" s="9">
        <v>5</v>
      </c>
      <c r="F466" t="s">
        <v>133</v>
      </c>
      <c r="G466" t="str">
        <f>VLOOKUP(Table1[[#This Row],[Winner]],[1]Ranking!D:E,2,FALSE)</f>
        <v>B10</v>
      </c>
      <c r="H466" s="9">
        <v>61</v>
      </c>
      <c r="I466" s="9">
        <v>12</v>
      </c>
      <c r="J466" t="s">
        <v>194</v>
      </c>
      <c r="K466" t="str">
        <f>VLOOKUP(Table1[[#This Row],[Loser]],[1]Ranking!D:E,2,FALSE)</f>
        <v>MVC</v>
      </c>
      <c r="L466" s="9">
        <v>54</v>
      </c>
      <c r="N466" s="9">
        <f>Table1[[#This Row],[Winning Score]]-Table1[[#This Row],[Losing Score]]</f>
        <v>7</v>
      </c>
      <c r="O466" s="9">
        <f>Table1[[#This Row],[Losing Seed]]-Table1[[#This Row],[Winning Seed]]</f>
        <v>7</v>
      </c>
      <c r="P466" s="9" t="str">
        <f>IF(Table1[[#This Row],[SeD]]&lt;-2,Table1[[#This Row],[Winning Seed]]&amp; " over " &amp;Table1[[#This Row],[Losing Seed]],"")</f>
        <v/>
      </c>
      <c r="Q466">
        <f>VLOOKUP(Table1[[#This Row],[Losing Seed]],'[1]Seed History'!$N$4:$O$19,2)</f>
        <v>0.51428571428571423</v>
      </c>
      <c r="R466" s="9">
        <f>IF(Table1[[#This Row],[Round]]="PI",0,Table1[[#This Row],[Round]]-1)</f>
        <v>0</v>
      </c>
      <c r="S466">
        <f>Table1[[#This Row],[LAW]]-Table1[[#This Row],[LEW]]</f>
        <v>-0.51428571428571423</v>
      </c>
      <c r="V466">
        <f>COUNTIF([1]PASE!B:B,Table1[[#This Row],[Loser]])</f>
        <v>1</v>
      </c>
    </row>
    <row r="467" spans="1:22" x14ac:dyDescent="0.25">
      <c r="A467" s="7">
        <v>33683</v>
      </c>
      <c r="B467" s="8">
        <v>1992</v>
      </c>
      <c r="C467" s="9">
        <v>1</v>
      </c>
      <c r="D467" t="s">
        <v>107</v>
      </c>
      <c r="E467" s="9">
        <v>12</v>
      </c>
      <c r="F467" t="s">
        <v>246</v>
      </c>
      <c r="G467" t="str">
        <f>VLOOKUP(Table1[[#This Row],[Winner]],[1]Ranking!D:E,2,FALSE)</f>
        <v>SB</v>
      </c>
      <c r="H467" s="9">
        <v>81</v>
      </c>
      <c r="I467" s="9">
        <v>5</v>
      </c>
      <c r="J467" t="s">
        <v>127</v>
      </c>
      <c r="K467" t="str">
        <f>VLOOKUP(Table1[[#This Row],[Loser]],[1]Ranking!D:E,2,FALSE)</f>
        <v>CUSA</v>
      </c>
      <c r="L467" s="9">
        <v>73</v>
      </c>
      <c r="N467" s="9">
        <f>Table1[[#This Row],[Winning Score]]-Table1[[#This Row],[Losing Score]]</f>
        <v>8</v>
      </c>
      <c r="O467" s="9">
        <f>Table1[[#This Row],[Losing Seed]]-Table1[[#This Row],[Winning Seed]]</f>
        <v>-7</v>
      </c>
      <c r="P467" s="9" t="str">
        <f>IF(Table1[[#This Row],[SeD]]&lt;-2,Table1[[#This Row],[Winning Seed]]&amp; " over " &amp;Table1[[#This Row],[Losing Seed]],"")</f>
        <v>12 over 5</v>
      </c>
      <c r="Q467">
        <f>VLOOKUP(Table1[[#This Row],[Losing Seed]],'[1]Seed History'!$N$4:$O$19,2)</f>
        <v>1.1071428571428572</v>
      </c>
      <c r="R467" s="9">
        <f>IF(Table1[[#This Row],[Round]]="PI",0,Table1[[#This Row],[Round]]-1)</f>
        <v>0</v>
      </c>
      <c r="S467">
        <f>Table1[[#This Row],[LAW]]-Table1[[#This Row],[LEW]]</f>
        <v>-1.1071428571428572</v>
      </c>
      <c r="V467">
        <f>COUNTIF([1]PASE!B:B,Table1[[#This Row],[Loser]])</f>
        <v>1</v>
      </c>
    </row>
    <row r="468" spans="1:22" x14ac:dyDescent="0.25">
      <c r="A468" s="7">
        <v>33683</v>
      </c>
      <c r="B468" s="8">
        <v>1992</v>
      </c>
      <c r="C468" s="9">
        <v>1</v>
      </c>
      <c r="D468" t="s">
        <v>100</v>
      </c>
      <c r="E468" s="9">
        <v>2</v>
      </c>
      <c r="F468" t="s">
        <v>247</v>
      </c>
      <c r="G468" t="str">
        <f>VLOOKUP(Table1[[#This Row],[Winner]],[1]Ranking!D:E,2,FALSE)</f>
        <v>B12</v>
      </c>
      <c r="H468" s="9">
        <v>100</v>
      </c>
      <c r="I468" s="9">
        <v>15</v>
      </c>
      <c r="J468" t="s">
        <v>196</v>
      </c>
      <c r="K468" t="str">
        <f>VLOOKUP(Table1[[#This Row],[Loser]],[1]Ranking!D:E,2,FALSE)</f>
        <v>SC</v>
      </c>
      <c r="L468" s="9">
        <v>73</v>
      </c>
      <c r="N468" s="9">
        <f>Table1[[#This Row],[Winning Score]]-Table1[[#This Row],[Losing Score]]</f>
        <v>27</v>
      </c>
      <c r="O468" s="9">
        <f>Table1[[#This Row],[Losing Seed]]-Table1[[#This Row],[Winning Seed]]</f>
        <v>13</v>
      </c>
      <c r="P468" s="9" t="str">
        <f>IF(Table1[[#This Row],[SeD]]&lt;-2,Table1[[#This Row],[Winning Seed]]&amp; " over " &amp;Table1[[#This Row],[Losing Seed]],"")</f>
        <v/>
      </c>
      <c r="Q468">
        <f>VLOOKUP(Table1[[#This Row],[Losing Seed]],'[1]Seed History'!$N$4:$O$19,2)</f>
        <v>6.4285714285714279E-2</v>
      </c>
      <c r="R468" s="9">
        <f>IF(Table1[[#This Row],[Round]]="PI",0,Table1[[#This Row],[Round]]-1)</f>
        <v>0</v>
      </c>
      <c r="S468">
        <f>Table1[[#This Row],[LAW]]-Table1[[#This Row],[LEW]]</f>
        <v>-6.4285714285714279E-2</v>
      </c>
      <c r="V468">
        <f>COUNTIF([1]PASE!B:B,Table1[[#This Row],[Loser]])</f>
        <v>1</v>
      </c>
    </row>
    <row r="469" spans="1:22" x14ac:dyDescent="0.25">
      <c r="A469" s="7">
        <v>33683</v>
      </c>
      <c r="B469" s="8">
        <v>1992</v>
      </c>
      <c r="C469" s="9">
        <v>1</v>
      </c>
      <c r="D469" t="s">
        <v>100</v>
      </c>
      <c r="E469" s="9">
        <v>6</v>
      </c>
      <c r="F469" t="s">
        <v>134</v>
      </c>
      <c r="G469" t="str">
        <f>VLOOKUP(Table1[[#This Row],[Winner]],[1]Ranking!D:E,2,FALSE)</f>
        <v>B10</v>
      </c>
      <c r="H469" s="9">
        <v>73</v>
      </c>
      <c r="I469" s="9">
        <v>11</v>
      </c>
      <c r="J469" t="s">
        <v>91</v>
      </c>
      <c r="K469" t="str">
        <f>VLOOKUP(Table1[[#This Row],[Loser]],[1]Ranking!D:E,2,FALSE)</f>
        <v>A10</v>
      </c>
      <c r="L469" s="9">
        <v>66</v>
      </c>
      <c r="N469" s="9">
        <f>Table1[[#This Row],[Winning Score]]-Table1[[#This Row],[Losing Score]]</f>
        <v>7</v>
      </c>
      <c r="O469" s="9">
        <f>Table1[[#This Row],[Losing Seed]]-Table1[[#This Row],[Winning Seed]]</f>
        <v>5</v>
      </c>
      <c r="P469" s="9" t="str">
        <f>IF(Table1[[#This Row],[SeD]]&lt;-2,Table1[[#This Row],[Winning Seed]]&amp; " over " &amp;Table1[[#This Row],[Losing Seed]],"")</f>
        <v/>
      </c>
      <c r="Q469">
        <f>VLOOKUP(Table1[[#This Row],[Losing Seed]],'[1]Seed History'!$N$4:$O$19,2)</f>
        <v>0.61428571428571432</v>
      </c>
      <c r="R469" s="9">
        <f>IF(Table1[[#This Row],[Round]]="PI",0,Table1[[#This Row],[Round]]-1)</f>
        <v>0</v>
      </c>
      <c r="S469">
        <f>Table1[[#This Row],[LAW]]-Table1[[#This Row],[LEW]]</f>
        <v>-0.61428571428571432</v>
      </c>
      <c r="V469">
        <f>COUNTIF([1]PASE!B:B,Table1[[#This Row],[Loser]])</f>
        <v>1</v>
      </c>
    </row>
    <row r="470" spans="1:22" x14ac:dyDescent="0.25">
      <c r="A470" s="7">
        <v>33683</v>
      </c>
      <c r="B470" s="8">
        <v>1992</v>
      </c>
      <c r="C470" s="9">
        <v>1</v>
      </c>
      <c r="D470" t="s">
        <v>107</v>
      </c>
      <c r="E470" s="9">
        <v>1</v>
      </c>
      <c r="F470" t="s">
        <v>190</v>
      </c>
      <c r="G470" t="str">
        <f>VLOOKUP(Table1[[#This Row],[Winner]],[1]Ranking!D:E,2,FALSE)</f>
        <v>P10</v>
      </c>
      <c r="H470" s="9">
        <v>73</v>
      </c>
      <c r="I470" s="9">
        <v>16</v>
      </c>
      <c r="J470" t="s">
        <v>225</v>
      </c>
      <c r="K470" t="str">
        <f>VLOOKUP(Table1[[#This Row],[Loser]],[1]Ranking!D:E,2,FALSE)</f>
        <v>NEC</v>
      </c>
      <c r="L470" s="9">
        <v>53</v>
      </c>
      <c r="N470" s="9">
        <f>Table1[[#This Row],[Winning Score]]-Table1[[#This Row],[Losing Score]]</f>
        <v>20</v>
      </c>
      <c r="O470" s="9">
        <f>Table1[[#This Row],[Losing Seed]]-Table1[[#This Row],[Winning Seed]]</f>
        <v>15</v>
      </c>
      <c r="P470" s="9" t="str">
        <f>IF(Table1[[#This Row],[SeD]]&lt;-2,Table1[[#This Row],[Winning Seed]]&amp; " over " &amp;Table1[[#This Row],[Losing Seed]],"")</f>
        <v/>
      </c>
      <c r="Q470">
        <f>VLOOKUP(Table1[[#This Row],[Losing Seed]],'[1]Seed History'!$N$4:$O$19,2)</f>
        <v>7.1428571428571426E-3</v>
      </c>
      <c r="R470" s="9">
        <f>IF(Table1[[#This Row],[Round]]="PI",0,Table1[[#This Row],[Round]]-1)</f>
        <v>0</v>
      </c>
      <c r="S470">
        <f>Table1[[#This Row],[LAW]]-Table1[[#This Row],[LEW]]</f>
        <v>-7.1428571428571426E-3</v>
      </c>
      <c r="V470">
        <f>COUNTIF([1]PASE!B:B,Table1[[#This Row],[Loser]])</f>
        <v>1</v>
      </c>
    </row>
    <row r="471" spans="1:22" x14ac:dyDescent="0.25">
      <c r="A471" s="7">
        <v>33683</v>
      </c>
      <c r="B471" s="8">
        <v>1992</v>
      </c>
      <c r="C471" s="9">
        <v>1</v>
      </c>
      <c r="D471" t="s">
        <v>107</v>
      </c>
      <c r="E471" s="9">
        <v>8</v>
      </c>
      <c r="F471" t="s">
        <v>159</v>
      </c>
      <c r="G471" t="str">
        <f>VLOOKUP(Table1[[#This Row],[Winner]],[1]Ranking!D:E,2,FALSE)</f>
        <v>CUSA</v>
      </c>
      <c r="H471" s="9">
        <v>81</v>
      </c>
      <c r="I471" s="9">
        <v>9</v>
      </c>
      <c r="J471" t="s">
        <v>255</v>
      </c>
      <c r="K471" t="str">
        <f>VLOOKUP(Table1[[#This Row],[Loser]],[1]Ranking!D:E,2,FALSE)</f>
        <v>ACC</v>
      </c>
      <c r="L471" s="9">
        <v>58</v>
      </c>
      <c r="N471" s="9">
        <f>Table1[[#This Row],[Winning Score]]-Table1[[#This Row],[Losing Score]]</f>
        <v>23</v>
      </c>
      <c r="O471" s="9">
        <f>Table1[[#This Row],[Losing Seed]]-Table1[[#This Row],[Winning Seed]]</f>
        <v>1</v>
      </c>
      <c r="P471" s="9" t="str">
        <f>IF(Table1[[#This Row],[SeD]]&lt;-2,Table1[[#This Row],[Winning Seed]]&amp; " over " &amp;Table1[[#This Row],[Losing Seed]],"")</f>
        <v/>
      </c>
      <c r="Q471">
        <f>VLOOKUP(Table1[[#This Row],[Losing Seed]],'[1]Seed History'!$N$4:$O$19,2)</f>
        <v>0.6</v>
      </c>
      <c r="R471" s="9">
        <f>IF(Table1[[#This Row],[Round]]="PI",0,Table1[[#This Row],[Round]]-1)</f>
        <v>0</v>
      </c>
      <c r="S471">
        <f>Table1[[#This Row],[LAW]]-Table1[[#This Row],[LEW]]</f>
        <v>-0.6</v>
      </c>
      <c r="V471">
        <f>COUNTIF([1]PASE!B:B,Table1[[#This Row],[Loser]])</f>
        <v>1</v>
      </c>
    </row>
    <row r="472" spans="1:22" x14ac:dyDescent="0.25">
      <c r="A472" s="7">
        <v>33683</v>
      </c>
      <c r="B472" s="8">
        <v>1992</v>
      </c>
      <c r="C472" s="9">
        <v>1</v>
      </c>
      <c r="D472" t="s">
        <v>84</v>
      </c>
      <c r="E472" s="9">
        <v>10</v>
      </c>
      <c r="F472" t="s">
        <v>97</v>
      </c>
      <c r="G472" t="str">
        <f>VLOOKUP(Table1[[#This Row],[Winner]],[1]Ranking!D:E,2,FALSE)</f>
        <v>B12</v>
      </c>
      <c r="H472" s="9">
        <v>76</v>
      </c>
      <c r="I472" s="9">
        <v>7</v>
      </c>
      <c r="J472" t="s">
        <v>204</v>
      </c>
      <c r="K472" t="str">
        <f>VLOOKUP(Table1[[#This Row],[Loser]],[1]Ranking!D:E,2,FALSE)</f>
        <v>CUSA</v>
      </c>
      <c r="L472" s="9">
        <v>74</v>
      </c>
      <c r="N472" s="9">
        <f>Table1[[#This Row],[Winning Score]]-Table1[[#This Row],[Losing Score]]</f>
        <v>2</v>
      </c>
      <c r="O472" s="9">
        <f>Table1[[#This Row],[Losing Seed]]-Table1[[#This Row],[Winning Seed]]</f>
        <v>-3</v>
      </c>
      <c r="P472" s="9" t="str">
        <f>IF(Table1[[#This Row],[SeD]]&lt;-2,Table1[[#This Row],[Winning Seed]]&amp; " over " &amp;Table1[[#This Row],[Losing Seed]],"")</f>
        <v>10 over 7</v>
      </c>
      <c r="Q472">
        <f>VLOOKUP(Table1[[#This Row],[Losing Seed]],'[1]Seed History'!$N$4:$O$19,2)</f>
        <v>0.9</v>
      </c>
      <c r="R472" s="9">
        <f>IF(Table1[[#This Row],[Round]]="PI",0,Table1[[#This Row],[Round]]-1)</f>
        <v>0</v>
      </c>
      <c r="S472">
        <f>Table1[[#This Row],[LAW]]-Table1[[#This Row],[LEW]]</f>
        <v>-0.9</v>
      </c>
      <c r="V472">
        <f>COUNTIF([1]PASE!B:B,Table1[[#This Row],[Loser]])</f>
        <v>1</v>
      </c>
    </row>
    <row r="473" spans="1:22" x14ac:dyDescent="0.25">
      <c r="A473" s="7">
        <v>33683</v>
      </c>
      <c r="B473" s="8">
        <v>1992</v>
      </c>
      <c r="C473" s="9">
        <v>1</v>
      </c>
      <c r="D473" t="s">
        <v>100</v>
      </c>
      <c r="E473" s="9">
        <v>10</v>
      </c>
      <c r="F473" t="s">
        <v>268</v>
      </c>
      <c r="G473" t="str">
        <f>VLOOKUP(Table1[[#This Row],[Winner]],[1]Ranking!D:E,2,FALSE)</f>
        <v>CUSA</v>
      </c>
      <c r="H473" s="9">
        <v>61</v>
      </c>
      <c r="I473" s="9">
        <v>7</v>
      </c>
      <c r="J473" t="s">
        <v>108</v>
      </c>
      <c r="K473" t="str">
        <f>VLOOKUP(Table1[[#This Row],[Loser]],[1]Ranking!D:E,2,FALSE)</f>
        <v>BE</v>
      </c>
      <c r="L473" s="9">
        <v>57</v>
      </c>
      <c r="N473" s="9">
        <f>Table1[[#This Row],[Winning Score]]-Table1[[#This Row],[Losing Score]]</f>
        <v>4</v>
      </c>
      <c r="O473" s="9">
        <f>Table1[[#This Row],[Losing Seed]]-Table1[[#This Row],[Winning Seed]]</f>
        <v>-3</v>
      </c>
      <c r="P473" s="9" t="str">
        <f>IF(Table1[[#This Row],[SeD]]&lt;-2,Table1[[#This Row],[Winning Seed]]&amp; " over " &amp;Table1[[#This Row],[Losing Seed]],"")</f>
        <v>10 over 7</v>
      </c>
      <c r="Q473">
        <f>VLOOKUP(Table1[[#This Row],[Losing Seed]],'[1]Seed History'!$N$4:$O$19,2)</f>
        <v>0.9</v>
      </c>
      <c r="R473" s="9">
        <f>IF(Table1[[#This Row],[Round]]="PI",0,Table1[[#This Row],[Round]]-1)</f>
        <v>0</v>
      </c>
      <c r="S473">
        <f>Table1[[#This Row],[LAW]]-Table1[[#This Row],[LEW]]</f>
        <v>-0.9</v>
      </c>
      <c r="V473">
        <f>COUNTIF([1]PASE!B:B,Table1[[#This Row],[Loser]])</f>
        <v>1</v>
      </c>
    </row>
    <row r="474" spans="1:22" x14ac:dyDescent="0.25">
      <c r="A474" s="7">
        <v>33683</v>
      </c>
      <c r="B474" s="8">
        <v>1992</v>
      </c>
      <c r="C474" s="9">
        <v>1</v>
      </c>
      <c r="D474" t="s">
        <v>93</v>
      </c>
      <c r="E474" s="9">
        <v>9</v>
      </c>
      <c r="F474" t="s">
        <v>151</v>
      </c>
      <c r="G474" t="str">
        <f>VLOOKUP(Table1[[#This Row],[Winner]],[1]Ranking!D:E,2,FALSE)</f>
        <v>WAC</v>
      </c>
      <c r="H474" s="9">
        <v>55</v>
      </c>
      <c r="I474" s="9">
        <v>8</v>
      </c>
      <c r="J474" t="s">
        <v>236</v>
      </c>
      <c r="K474" t="str">
        <f>VLOOKUP(Table1[[#This Row],[Loser]],[1]Ranking!D:E,2,FALSE)</f>
        <v>MVC</v>
      </c>
      <c r="L474" s="9">
        <v>50</v>
      </c>
      <c r="N474" s="9">
        <f>Table1[[#This Row],[Winning Score]]-Table1[[#This Row],[Losing Score]]</f>
        <v>5</v>
      </c>
      <c r="O474" s="9">
        <f>Table1[[#This Row],[Losing Seed]]-Table1[[#This Row],[Winning Seed]]</f>
        <v>-1</v>
      </c>
      <c r="P474" s="9" t="str">
        <f>IF(Table1[[#This Row],[SeD]]&lt;-2,Table1[[#This Row],[Winning Seed]]&amp; " over " &amp;Table1[[#This Row],[Losing Seed]],"")</f>
        <v/>
      </c>
      <c r="Q474">
        <f>VLOOKUP(Table1[[#This Row],[Losing Seed]],'[1]Seed History'!$N$4:$O$19,2)</f>
        <v>0.7</v>
      </c>
      <c r="R474" s="9">
        <f>IF(Table1[[#This Row],[Round]]="PI",0,Table1[[#This Row],[Round]]-1)</f>
        <v>0</v>
      </c>
      <c r="S474">
        <f>Table1[[#This Row],[LAW]]-Table1[[#This Row],[LEW]]</f>
        <v>-0.7</v>
      </c>
      <c r="V474">
        <f>COUNTIF([1]PASE!B:B,Table1[[#This Row],[Loser]])</f>
        <v>1</v>
      </c>
    </row>
    <row r="475" spans="1:22" x14ac:dyDescent="0.25">
      <c r="A475" s="7">
        <v>33684</v>
      </c>
      <c r="B475" s="8">
        <v>1992</v>
      </c>
      <c r="C475" s="9">
        <v>2</v>
      </c>
      <c r="D475" t="s">
        <v>84</v>
      </c>
      <c r="E475" s="9">
        <v>1</v>
      </c>
      <c r="F475" t="s">
        <v>130</v>
      </c>
      <c r="G475" t="str">
        <f>VLOOKUP(Table1[[#This Row],[Winner]],[1]Ranking!D:E,2,FALSE)</f>
        <v>ACC</v>
      </c>
      <c r="H475" s="9">
        <v>75</v>
      </c>
      <c r="I475" s="9">
        <v>9</v>
      </c>
      <c r="J475" t="s">
        <v>119</v>
      </c>
      <c r="K475" t="str">
        <f>VLOOKUP(Table1[[#This Row],[Loser]],[1]Ranking!D:E,2,FALSE)</f>
        <v>B10</v>
      </c>
      <c r="L475" s="9">
        <v>62</v>
      </c>
      <c r="N475" s="9">
        <f>Table1[[#This Row],[Winning Score]]-Table1[[#This Row],[Losing Score]]</f>
        <v>13</v>
      </c>
      <c r="O475" s="9">
        <f>Table1[[#This Row],[Losing Seed]]-Table1[[#This Row],[Winning Seed]]</f>
        <v>8</v>
      </c>
      <c r="P475" s="9" t="str">
        <f>IF(Table1[[#This Row],[SeD]]&lt;-2,Table1[[#This Row],[Winning Seed]]&amp; " over " &amp;Table1[[#This Row],[Losing Seed]],"")</f>
        <v/>
      </c>
      <c r="Q475">
        <f>VLOOKUP(Table1[[#This Row],[Losing Seed]],'[1]Seed History'!$N$4:$O$19,2)</f>
        <v>0.6</v>
      </c>
      <c r="R475" s="9">
        <f>IF(Table1[[#This Row],[Round]]="PI",0,Table1[[#This Row],[Round]]-1)</f>
        <v>1</v>
      </c>
      <c r="S475">
        <f>Table1[[#This Row],[LAW]]-Table1[[#This Row],[LEW]]</f>
        <v>0.4</v>
      </c>
      <c r="V475">
        <f>COUNTIF([1]PASE!B:B,Table1[[#This Row],[Loser]])</f>
        <v>1</v>
      </c>
    </row>
    <row r="476" spans="1:22" x14ac:dyDescent="0.25">
      <c r="A476" s="7">
        <v>33684</v>
      </c>
      <c r="B476" s="8">
        <v>1992</v>
      </c>
      <c r="C476" s="9">
        <v>2</v>
      </c>
      <c r="D476" t="s">
        <v>84</v>
      </c>
      <c r="E476" s="9">
        <v>4</v>
      </c>
      <c r="F476" t="s">
        <v>218</v>
      </c>
      <c r="G476" t="str">
        <f>VLOOKUP(Table1[[#This Row],[Winner]],[1]Ranking!D:E,2,FALSE)</f>
        <v>BE</v>
      </c>
      <c r="H476" s="9">
        <v>88</v>
      </c>
      <c r="I476" s="9">
        <v>5</v>
      </c>
      <c r="J476" t="s">
        <v>162</v>
      </c>
      <c r="K476" t="str">
        <f>VLOOKUP(Table1[[#This Row],[Loser]],[1]Ranking!D:E,2,FALSE)</f>
        <v>B12</v>
      </c>
      <c r="L476" s="9">
        <v>71</v>
      </c>
      <c r="N476" s="9">
        <f>Table1[[#This Row],[Winning Score]]-Table1[[#This Row],[Losing Score]]</f>
        <v>17</v>
      </c>
      <c r="O476" s="9">
        <f>Table1[[#This Row],[Losing Seed]]-Table1[[#This Row],[Winning Seed]]</f>
        <v>1</v>
      </c>
      <c r="P476" s="9" t="str">
        <f>IF(Table1[[#This Row],[SeD]]&lt;-2,Table1[[#This Row],[Winning Seed]]&amp; " over " &amp;Table1[[#This Row],[Losing Seed]],"")</f>
        <v/>
      </c>
      <c r="Q476">
        <f>VLOOKUP(Table1[[#This Row],[Losing Seed]],'[1]Seed History'!$N$4:$O$19,2)</f>
        <v>1.1071428571428572</v>
      </c>
      <c r="R476" s="9">
        <f>IF(Table1[[#This Row],[Round]]="PI",0,Table1[[#This Row],[Round]]-1)</f>
        <v>1</v>
      </c>
      <c r="S476">
        <f>Table1[[#This Row],[LAW]]-Table1[[#This Row],[LEW]]</f>
        <v>-0.10714285714285721</v>
      </c>
      <c r="V476">
        <f>COUNTIF([1]PASE!B:B,Table1[[#This Row],[Loser]])</f>
        <v>1</v>
      </c>
    </row>
    <row r="477" spans="1:22" x14ac:dyDescent="0.25">
      <c r="A477" s="7">
        <v>33684</v>
      </c>
      <c r="B477" s="8">
        <v>1992</v>
      </c>
      <c r="C477" s="9">
        <v>2</v>
      </c>
      <c r="D477" t="s">
        <v>100</v>
      </c>
      <c r="E477" s="9">
        <v>1</v>
      </c>
      <c r="F477" t="s">
        <v>96</v>
      </c>
      <c r="G477" t="str">
        <f>VLOOKUP(Table1[[#This Row],[Winner]],[1]Ranking!D:E,2,FALSE)</f>
        <v>B10</v>
      </c>
      <c r="H477" s="9">
        <v>78</v>
      </c>
      <c r="I477" s="9">
        <v>9</v>
      </c>
      <c r="J477" t="s">
        <v>238</v>
      </c>
      <c r="K477" t="str">
        <f>VLOOKUP(Table1[[#This Row],[Loser]],[1]Ranking!D:E,2,FALSE)</f>
        <v>BE</v>
      </c>
      <c r="L477" s="9">
        <v>55</v>
      </c>
      <c r="N477" s="9">
        <f>Table1[[#This Row],[Winning Score]]-Table1[[#This Row],[Losing Score]]</f>
        <v>23</v>
      </c>
      <c r="O477" s="9">
        <f>Table1[[#This Row],[Losing Seed]]-Table1[[#This Row],[Winning Seed]]</f>
        <v>8</v>
      </c>
      <c r="P477" s="9" t="str">
        <f>IF(Table1[[#This Row],[SeD]]&lt;-2,Table1[[#This Row],[Winning Seed]]&amp; " over " &amp;Table1[[#This Row],[Losing Seed]],"")</f>
        <v/>
      </c>
      <c r="Q477">
        <f>VLOOKUP(Table1[[#This Row],[Losing Seed]],'[1]Seed History'!$N$4:$O$19,2)</f>
        <v>0.6</v>
      </c>
      <c r="R477" s="9">
        <f>IF(Table1[[#This Row],[Round]]="PI",0,Table1[[#This Row],[Round]]-1)</f>
        <v>1</v>
      </c>
      <c r="S477">
        <f>Table1[[#This Row],[LAW]]-Table1[[#This Row],[LEW]]</f>
        <v>0.4</v>
      </c>
      <c r="V477">
        <f>COUNTIF([1]PASE!B:B,Table1[[#This Row],[Loser]])</f>
        <v>1</v>
      </c>
    </row>
    <row r="478" spans="1:22" x14ac:dyDescent="0.25">
      <c r="A478" s="7">
        <v>33684</v>
      </c>
      <c r="B478" s="8">
        <v>1992</v>
      </c>
      <c r="C478" s="9">
        <v>2</v>
      </c>
      <c r="D478" t="s">
        <v>100</v>
      </c>
      <c r="E478" s="9">
        <v>4</v>
      </c>
      <c r="F478" t="s">
        <v>101</v>
      </c>
      <c r="G478" t="str">
        <f>VLOOKUP(Table1[[#This Row],[Winner]],[1]Ranking!D:E,2,FALSE)</f>
        <v>ACC</v>
      </c>
      <c r="H478" s="9">
        <v>64</v>
      </c>
      <c r="I478" s="9">
        <v>5</v>
      </c>
      <c r="J478" t="s">
        <v>145</v>
      </c>
      <c r="K478" t="str">
        <f>VLOOKUP(Table1[[#This Row],[Loser]],[1]Ranking!D:E,2,FALSE)</f>
        <v>SEC</v>
      </c>
      <c r="L478" s="9">
        <v>55</v>
      </c>
      <c r="N478" s="9">
        <f>Table1[[#This Row],[Winning Score]]-Table1[[#This Row],[Losing Score]]</f>
        <v>9</v>
      </c>
      <c r="O478" s="9">
        <f>Table1[[#This Row],[Losing Seed]]-Table1[[#This Row],[Winning Seed]]</f>
        <v>1</v>
      </c>
      <c r="P478" s="9" t="str">
        <f>IF(Table1[[#This Row],[SeD]]&lt;-2,Table1[[#This Row],[Winning Seed]]&amp; " over " &amp;Table1[[#This Row],[Losing Seed]],"")</f>
        <v/>
      </c>
      <c r="Q478">
        <f>VLOOKUP(Table1[[#This Row],[Losing Seed]],'[1]Seed History'!$N$4:$O$19,2)</f>
        <v>1.1071428571428572</v>
      </c>
      <c r="R478" s="9">
        <f>IF(Table1[[#This Row],[Round]]="PI",0,Table1[[#This Row],[Round]]-1)</f>
        <v>1</v>
      </c>
      <c r="S478">
        <f>Table1[[#This Row],[LAW]]-Table1[[#This Row],[LEW]]</f>
        <v>-0.10714285714285721</v>
      </c>
      <c r="V478">
        <f>COUNTIF([1]PASE!B:B,Table1[[#This Row],[Loser]])</f>
        <v>1</v>
      </c>
    </row>
    <row r="479" spans="1:22" x14ac:dyDescent="0.25">
      <c r="A479" s="7">
        <v>33684</v>
      </c>
      <c r="B479" s="8">
        <v>1992</v>
      </c>
      <c r="C479" s="9">
        <v>2</v>
      </c>
      <c r="D479" t="s">
        <v>107</v>
      </c>
      <c r="E479" s="9">
        <v>2</v>
      </c>
      <c r="F479" t="s">
        <v>168</v>
      </c>
      <c r="G479" t="str">
        <f>VLOOKUP(Table1[[#This Row],[Winner]],[1]Ranking!D:E,2,FALSE)</f>
        <v>B10</v>
      </c>
      <c r="H479" s="9">
        <v>89</v>
      </c>
      <c r="I479" s="9">
        <v>7</v>
      </c>
      <c r="J479" t="s">
        <v>148</v>
      </c>
      <c r="K479" t="str">
        <f>VLOOKUP(Table1[[#This Row],[Loser]],[1]Ranking!D:E,2,FALSE)</f>
        <v>SEC</v>
      </c>
      <c r="L479" s="9">
        <v>79</v>
      </c>
      <c r="N479" s="9">
        <f>Table1[[#This Row],[Winning Score]]-Table1[[#This Row],[Losing Score]]</f>
        <v>10</v>
      </c>
      <c r="O479" s="9">
        <f>Table1[[#This Row],[Losing Seed]]-Table1[[#This Row],[Winning Seed]]</f>
        <v>5</v>
      </c>
      <c r="P479" s="9" t="str">
        <f>IF(Table1[[#This Row],[SeD]]&lt;-2,Table1[[#This Row],[Winning Seed]]&amp; " over " &amp;Table1[[#This Row],[Losing Seed]],"")</f>
        <v/>
      </c>
      <c r="Q479">
        <f>VLOOKUP(Table1[[#This Row],[Losing Seed]],'[1]Seed History'!$N$4:$O$19,2)</f>
        <v>0.9</v>
      </c>
      <c r="R479" s="9">
        <f>IF(Table1[[#This Row],[Round]]="PI",0,Table1[[#This Row],[Round]]-1)</f>
        <v>1</v>
      </c>
      <c r="S479">
        <f>Table1[[#This Row],[LAW]]-Table1[[#This Row],[LEW]]</f>
        <v>9.9999999999999978E-2</v>
      </c>
      <c r="V479">
        <f>COUNTIF([1]PASE!B:B,Table1[[#This Row],[Loser]])</f>
        <v>1</v>
      </c>
    </row>
    <row r="480" spans="1:22" x14ac:dyDescent="0.25">
      <c r="A480" s="7">
        <v>33684</v>
      </c>
      <c r="B480" s="8">
        <v>1992</v>
      </c>
      <c r="C480" s="9">
        <v>2</v>
      </c>
      <c r="D480" t="s">
        <v>107</v>
      </c>
      <c r="E480" s="9">
        <v>3</v>
      </c>
      <c r="F480" t="s">
        <v>217</v>
      </c>
      <c r="G480" t="str">
        <f>VLOOKUP(Table1[[#This Row],[Winner]],[1]Ranking!D:E,2,FALSE)</f>
        <v>ACC</v>
      </c>
      <c r="H480" s="9">
        <v>78</v>
      </c>
      <c r="I480" s="9">
        <v>6</v>
      </c>
      <c r="J480" t="s">
        <v>85</v>
      </c>
      <c r="K480" t="str">
        <f>VLOOKUP(Table1[[#This Row],[Loser]],[1]Ranking!D:E,2,FALSE)</f>
        <v>BE</v>
      </c>
      <c r="L480" s="9">
        <v>68</v>
      </c>
      <c r="N480" s="9">
        <f>Table1[[#This Row],[Winning Score]]-Table1[[#This Row],[Losing Score]]</f>
        <v>10</v>
      </c>
      <c r="O480" s="9">
        <f>Table1[[#This Row],[Losing Seed]]-Table1[[#This Row],[Winning Seed]]</f>
        <v>3</v>
      </c>
      <c r="P480" s="9" t="str">
        <f>IF(Table1[[#This Row],[SeD]]&lt;-2,Table1[[#This Row],[Winning Seed]]&amp; " over " &amp;Table1[[#This Row],[Losing Seed]],"")</f>
        <v/>
      </c>
      <c r="Q480">
        <f>VLOOKUP(Table1[[#This Row],[Losing Seed]],'[1]Seed History'!$N$4:$O$19,2)</f>
        <v>1.0785714285714285</v>
      </c>
      <c r="R480" s="9">
        <f>IF(Table1[[#This Row],[Round]]="PI",0,Table1[[#This Row],[Round]]-1)</f>
        <v>1</v>
      </c>
      <c r="S480">
        <f>Table1[[#This Row],[LAW]]-Table1[[#This Row],[LEW]]</f>
        <v>-7.8571428571428514E-2</v>
      </c>
      <c r="V480">
        <f>COUNTIF([1]PASE!B:B,Table1[[#This Row],[Loser]])</f>
        <v>1</v>
      </c>
    </row>
    <row r="481" spans="1:22" x14ac:dyDescent="0.25">
      <c r="A481" s="7">
        <v>33684</v>
      </c>
      <c r="B481" s="8">
        <v>1992</v>
      </c>
      <c r="C481" s="9">
        <v>2</v>
      </c>
      <c r="D481" t="s">
        <v>93</v>
      </c>
      <c r="E481" s="9">
        <v>7</v>
      </c>
      <c r="F481" t="s">
        <v>120</v>
      </c>
      <c r="G481" t="str">
        <f>VLOOKUP(Table1[[#This Row],[Winner]],[1]Ranking!D:E,2,FALSE)</f>
        <v>ACC</v>
      </c>
      <c r="H481" s="9">
        <v>79</v>
      </c>
      <c r="I481" s="9">
        <v>2</v>
      </c>
      <c r="J481" t="s">
        <v>117</v>
      </c>
      <c r="K481" t="str">
        <f>VLOOKUP(Table1[[#This Row],[Loser]],[1]Ranking!D:E,2,FALSE)</f>
        <v>P10</v>
      </c>
      <c r="L481" s="9">
        <v>78</v>
      </c>
      <c r="N481" s="9">
        <f>Table1[[#This Row],[Winning Score]]-Table1[[#This Row],[Losing Score]]</f>
        <v>1</v>
      </c>
      <c r="O481" s="9">
        <f>Table1[[#This Row],[Losing Seed]]-Table1[[#This Row],[Winning Seed]]</f>
        <v>-5</v>
      </c>
      <c r="P481" s="9" t="str">
        <f>IF(Table1[[#This Row],[SeD]]&lt;-2,Table1[[#This Row],[Winning Seed]]&amp; " over " &amp;Table1[[#This Row],[Losing Seed]],"")</f>
        <v>7 over 2</v>
      </c>
      <c r="Q481">
        <f>VLOOKUP(Table1[[#This Row],[Losing Seed]],'[1]Seed History'!$N$4:$O$19,2)</f>
        <v>2.3714285714285714</v>
      </c>
      <c r="R481" s="9">
        <f>IF(Table1[[#This Row],[Round]]="PI",0,Table1[[#This Row],[Round]]-1)</f>
        <v>1</v>
      </c>
      <c r="S481">
        <f>Table1[[#This Row],[LAW]]-Table1[[#This Row],[LEW]]</f>
        <v>-1.3714285714285714</v>
      </c>
      <c r="V481">
        <f>COUNTIF([1]PASE!B:B,Table1[[#This Row],[Loser]])</f>
        <v>1</v>
      </c>
    </row>
    <row r="482" spans="1:22" x14ac:dyDescent="0.25">
      <c r="A482" s="7">
        <v>33684</v>
      </c>
      <c r="B482" s="8">
        <v>1992</v>
      </c>
      <c r="C482" s="9">
        <v>2</v>
      </c>
      <c r="D482" t="s">
        <v>93</v>
      </c>
      <c r="E482" s="9">
        <v>6</v>
      </c>
      <c r="F482" t="s">
        <v>128</v>
      </c>
      <c r="G482" t="str">
        <f>VLOOKUP(Table1[[#This Row],[Winner]],[1]Ranking!D:E,2,FALSE)</f>
        <v>CUSA</v>
      </c>
      <c r="H482" s="9">
        <v>82</v>
      </c>
      <c r="I482" s="9">
        <v>3</v>
      </c>
      <c r="J482" t="s">
        <v>118</v>
      </c>
      <c r="K482" t="str">
        <f>VLOOKUP(Table1[[#This Row],[Loser]],[1]Ranking!D:E,2,FALSE)</f>
        <v>SEC</v>
      </c>
      <c r="L482" s="9">
        <v>80</v>
      </c>
      <c r="N482" s="9">
        <f>Table1[[#This Row],[Winning Score]]-Table1[[#This Row],[Losing Score]]</f>
        <v>2</v>
      </c>
      <c r="O482" s="9">
        <f>Table1[[#This Row],[Losing Seed]]-Table1[[#This Row],[Winning Seed]]</f>
        <v>-3</v>
      </c>
      <c r="P482" s="9" t="str">
        <f>IF(Table1[[#This Row],[SeD]]&lt;-2,Table1[[#This Row],[Winning Seed]]&amp; " over " &amp;Table1[[#This Row],[Losing Seed]],"")</f>
        <v>6 over 3</v>
      </c>
      <c r="Q482">
        <f>VLOOKUP(Table1[[#This Row],[Losing Seed]],'[1]Seed History'!$N$4:$O$19,2)</f>
        <v>1.8642857142857143</v>
      </c>
      <c r="R482" s="9">
        <f>IF(Table1[[#This Row],[Round]]="PI",0,Table1[[#This Row],[Round]]-1)</f>
        <v>1</v>
      </c>
      <c r="S482">
        <f>Table1[[#This Row],[LAW]]-Table1[[#This Row],[LEW]]</f>
        <v>-0.86428571428571432</v>
      </c>
      <c r="V482">
        <f>COUNTIF([1]PASE!B:B,Table1[[#This Row],[Loser]])</f>
        <v>1</v>
      </c>
    </row>
    <row r="483" spans="1:22" x14ac:dyDescent="0.25">
      <c r="A483" s="7">
        <v>33685</v>
      </c>
      <c r="B483" s="8">
        <v>1992</v>
      </c>
      <c r="C483" s="9">
        <v>2</v>
      </c>
      <c r="D483" t="s">
        <v>93</v>
      </c>
      <c r="E483" s="9">
        <v>9</v>
      </c>
      <c r="F483" t="s">
        <v>151</v>
      </c>
      <c r="G483" t="str">
        <f>VLOOKUP(Table1[[#This Row],[Winner]],[1]Ranking!D:E,2,FALSE)</f>
        <v>WAC</v>
      </c>
      <c r="H483" s="9">
        <v>66</v>
      </c>
      <c r="I483" s="9">
        <v>1</v>
      </c>
      <c r="J483" t="s">
        <v>103</v>
      </c>
      <c r="K483" t="str">
        <f>VLOOKUP(Table1[[#This Row],[Loser]],[1]Ranking!D:E,2,FALSE)</f>
        <v>B12</v>
      </c>
      <c r="L483" s="9">
        <v>60</v>
      </c>
      <c r="N483" s="9">
        <f>Table1[[#This Row],[Winning Score]]-Table1[[#This Row],[Losing Score]]</f>
        <v>6</v>
      </c>
      <c r="O483" s="9">
        <f>Table1[[#This Row],[Losing Seed]]-Table1[[#This Row],[Winning Seed]]</f>
        <v>-8</v>
      </c>
      <c r="P483" s="9" t="str">
        <f>IF(Table1[[#This Row],[SeD]]&lt;-2,Table1[[#This Row],[Winning Seed]]&amp; " over " &amp;Table1[[#This Row],[Losing Seed]],"")</f>
        <v>9 over 1</v>
      </c>
      <c r="Q483">
        <f>VLOOKUP(Table1[[#This Row],[Losing Seed]],'[1]Seed History'!$N$4:$O$19,2)</f>
        <v>3.3571428571428572</v>
      </c>
      <c r="R483" s="9">
        <f>IF(Table1[[#This Row],[Round]]="PI",0,Table1[[#This Row],[Round]]-1)</f>
        <v>1</v>
      </c>
      <c r="S483">
        <f>Table1[[#This Row],[LAW]]-Table1[[#This Row],[LEW]]</f>
        <v>-2.3571428571428572</v>
      </c>
      <c r="V483">
        <f>COUNTIF([1]PASE!B:B,Table1[[#This Row],[Loser]])</f>
        <v>1</v>
      </c>
    </row>
    <row r="484" spans="1:22" x14ac:dyDescent="0.25">
      <c r="A484" s="7">
        <v>33685</v>
      </c>
      <c r="B484" s="8">
        <v>1992</v>
      </c>
      <c r="C484" s="9">
        <v>2</v>
      </c>
      <c r="D484" t="s">
        <v>84</v>
      </c>
      <c r="E484" s="9">
        <v>2</v>
      </c>
      <c r="F484" t="s">
        <v>112</v>
      </c>
      <c r="G484" t="str">
        <f>VLOOKUP(Table1[[#This Row],[Winner]],[1]Ranking!D:E,2,FALSE)</f>
        <v>SEC</v>
      </c>
      <c r="H484" s="9">
        <v>106</v>
      </c>
      <c r="I484" s="9">
        <v>10</v>
      </c>
      <c r="J484" t="s">
        <v>97</v>
      </c>
      <c r="K484" t="str">
        <f>VLOOKUP(Table1[[#This Row],[Loser]],[1]Ranking!D:E,2,FALSE)</f>
        <v>B12</v>
      </c>
      <c r="L484" s="9">
        <v>98</v>
      </c>
      <c r="N484" s="9">
        <f>Table1[[#This Row],[Winning Score]]-Table1[[#This Row],[Losing Score]]</f>
        <v>8</v>
      </c>
      <c r="O484" s="9">
        <f>Table1[[#This Row],[Losing Seed]]-Table1[[#This Row],[Winning Seed]]</f>
        <v>8</v>
      </c>
      <c r="P484" s="9" t="str">
        <f>IF(Table1[[#This Row],[SeD]]&lt;-2,Table1[[#This Row],[Winning Seed]]&amp; " over " &amp;Table1[[#This Row],[Losing Seed]],"")</f>
        <v/>
      </c>
      <c r="Q484">
        <f>VLOOKUP(Table1[[#This Row],[Losing Seed]],'[1]Seed History'!$N$4:$O$19,2)</f>
        <v>0.62142857142857144</v>
      </c>
      <c r="R484" s="9">
        <f>IF(Table1[[#This Row],[Round]]="PI",0,Table1[[#This Row],[Round]]-1)</f>
        <v>1</v>
      </c>
      <c r="S484">
        <f>Table1[[#This Row],[LAW]]-Table1[[#This Row],[LEW]]</f>
        <v>0.37857142857142856</v>
      </c>
      <c r="V484">
        <f>COUNTIF([1]PASE!B:B,Table1[[#This Row],[Loser]])</f>
        <v>1</v>
      </c>
    </row>
    <row r="485" spans="1:22" x14ac:dyDescent="0.25">
      <c r="A485" s="7">
        <v>33685</v>
      </c>
      <c r="B485" s="8">
        <v>1992</v>
      </c>
      <c r="C485" s="9">
        <v>2</v>
      </c>
      <c r="D485" t="s">
        <v>84</v>
      </c>
      <c r="E485" s="9">
        <v>3</v>
      </c>
      <c r="F485" t="s">
        <v>263</v>
      </c>
      <c r="G485" t="str">
        <f>VLOOKUP(Table1[[#This Row],[Winner]],[1]Ranking!D:E,2,FALSE)</f>
        <v>A10</v>
      </c>
      <c r="H485" s="9">
        <v>77</v>
      </c>
      <c r="I485" s="9">
        <v>6</v>
      </c>
      <c r="J485" t="s">
        <v>126</v>
      </c>
      <c r="K485" t="str">
        <f>VLOOKUP(Table1[[#This Row],[Loser]],[1]Ranking!D:E,2,FALSE)</f>
        <v>BE</v>
      </c>
      <c r="L485" s="9">
        <v>71</v>
      </c>
      <c r="M485" s="9" t="s">
        <v>138</v>
      </c>
      <c r="N485" s="9">
        <f>Table1[[#This Row],[Winning Score]]-Table1[[#This Row],[Losing Score]]</f>
        <v>6</v>
      </c>
      <c r="O485" s="9">
        <f>Table1[[#This Row],[Losing Seed]]-Table1[[#This Row],[Winning Seed]]</f>
        <v>3</v>
      </c>
      <c r="P485" s="9" t="str">
        <f>IF(Table1[[#This Row],[SeD]]&lt;-2,Table1[[#This Row],[Winning Seed]]&amp; " over " &amp;Table1[[#This Row],[Losing Seed]],"")</f>
        <v/>
      </c>
      <c r="Q485">
        <f>VLOOKUP(Table1[[#This Row],[Losing Seed]],'[1]Seed History'!$N$4:$O$19,2)</f>
        <v>1.0785714285714285</v>
      </c>
      <c r="R485" s="9">
        <f>IF(Table1[[#This Row],[Round]]="PI",0,Table1[[#This Row],[Round]]-1)</f>
        <v>1</v>
      </c>
      <c r="S485">
        <f>Table1[[#This Row],[LAW]]-Table1[[#This Row],[LEW]]</f>
        <v>-7.8571428571428514E-2</v>
      </c>
      <c r="V485">
        <f>COUNTIF([1]PASE!B:B,Table1[[#This Row],[Loser]])</f>
        <v>1</v>
      </c>
    </row>
    <row r="486" spans="1:22" x14ac:dyDescent="0.25">
      <c r="A486" s="7">
        <v>33685</v>
      </c>
      <c r="B486" s="8">
        <v>1992</v>
      </c>
      <c r="C486" s="9">
        <v>2</v>
      </c>
      <c r="D486" t="s">
        <v>93</v>
      </c>
      <c r="E486" s="9">
        <v>4</v>
      </c>
      <c r="F486" t="s">
        <v>266</v>
      </c>
      <c r="G486" t="str">
        <f>VLOOKUP(Table1[[#This Row],[Winner]],[1]Ranking!D:E,2,FALSE)</f>
        <v>CUSA</v>
      </c>
      <c r="H486" s="9">
        <v>77</v>
      </c>
      <c r="I486" s="9">
        <v>5</v>
      </c>
      <c r="J486" t="s">
        <v>133</v>
      </c>
      <c r="K486" t="str">
        <f>VLOOKUP(Table1[[#This Row],[Loser]],[1]Ranking!D:E,2,FALSE)</f>
        <v>B10</v>
      </c>
      <c r="L486" s="9">
        <v>65</v>
      </c>
      <c r="N486" s="9">
        <f>Table1[[#This Row],[Winning Score]]-Table1[[#This Row],[Losing Score]]</f>
        <v>12</v>
      </c>
      <c r="O486" s="9">
        <f>Table1[[#This Row],[Losing Seed]]-Table1[[#This Row],[Winning Seed]]</f>
        <v>1</v>
      </c>
      <c r="P486" s="9" t="str">
        <f>IF(Table1[[#This Row],[SeD]]&lt;-2,Table1[[#This Row],[Winning Seed]]&amp; " over " &amp;Table1[[#This Row],[Losing Seed]],"")</f>
        <v/>
      </c>
      <c r="Q486">
        <f>VLOOKUP(Table1[[#This Row],[Losing Seed]],'[1]Seed History'!$N$4:$O$19,2)</f>
        <v>1.1071428571428572</v>
      </c>
      <c r="R486" s="9">
        <f>IF(Table1[[#This Row],[Round]]="PI",0,Table1[[#This Row],[Round]]-1)</f>
        <v>1</v>
      </c>
      <c r="S486">
        <f>Table1[[#This Row],[LAW]]-Table1[[#This Row],[LEW]]</f>
        <v>-0.10714285714285721</v>
      </c>
      <c r="V486">
        <f>COUNTIF([1]PASE!B:B,Table1[[#This Row],[Loser]])</f>
        <v>1</v>
      </c>
    </row>
    <row r="487" spans="1:22" x14ac:dyDescent="0.25">
      <c r="A487" s="7">
        <v>33685</v>
      </c>
      <c r="B487" s="8">
        <v>1992</v>
      </c>
      <c r="C487" s="9">
        <v>2</v>
      </c>
      <c r="D487" t="s">
        <v>100</v>
      </c>
      <c r="E487" s="9">
        <v>2</v>
      </c>
      <c r="F487" t="s">
        <v>247</v>
      </c>
      <c r="G487" t="str">
        <f>VLOOKUP(Table1[[#This Row],[Winner]],[1]Ranking!D:E,2,FALSE)</f>
        <v>B12</v>
      </c>
      <c r="H487" s="9">
        <v>87</v>
      </c>
      <c r="I487" s="9">
        <v>10</v>
      </c>
      <c r="J487" t="s">
        <v>268</v>
      </c>
      <c r="K487" t="str">
        <f>VLOOKUP(Table1[[#This Row],[Loser]],[1]Ranking!D:E,2,FALSE)</f>
        <v>CUSA</v>
      </c>
      <c r="L487" s="9">
        <v>71</v>
      </c>
      <c r="N487" s="9">
        <f>Table1[[#This Row],[Winning Score]]-Table1[[#This Row],[Losing Score]]</f>
        <v>16</v>
      </c>
      <c r="O487" s="9">
        <f>Table1[[#This Row],[Losing Seed]]-Table1[[#This Row],[Winning Seed]]</f>
        <v>8</v>
      </c>
      <c r="P487" s="9" t="str">
        <f>IF(Table1[[#This Row],[SeD]]&lt;-2,Table1[[#This Row],[Winning Seed]]&amp; " over " &amp;Table1[[#This Row],[Losing Seed]],"")</f>
        <v/>
      </c>
      <c r="Q487">
        <f>VLOOKUP(Table1[[#This Row],[Losing Seed]],'[1]Seed History'!$N$4:$O$19,2)</f>
        <v>0.62142857142857144</v>
      </c>
      <c r="R487" s="9">
        <f>IF(Table1[[#This Row],[Round]]="PI",0,Table1[[#This Row],[Round]]-1)</f>
        <v>1</v>
      </c>
      <c r="S487">
        <f>Table1[[#This Row],[LAW]]-Table1[[#This Row],[LEW]]</f>
        <v>0.37857142857142856</v>
      </c>
      <c r="V487">
        <f>COUNTIF([1]PASE!B:B,Table1[[#This Row],[Loser]])</f>
        <v>1</v>
      </c>
    </row>
    <row r="488" spans="1:22" x14ac:dyDescent="0.25">
      <c r="A488" s="7">
        <v>33685</v>
      </c>
      <c r="B488" s="8">
        <v>1992</v>
      </c>
      <c r="C488" s="9">
        <v>2</v>
      </c>
      <c r="D488" t="s">
        <v>100</v>
      </c>
      <c r="E488" s="9">
        <v>6</v>
      </c>
      <c r="F488" t="s">
        <v>134</v>
      </c>
      <c r="G488" t="str">
        <f>VLOOKUP(Table1[[#This Row],[Winner]],[1]Ranking!D:E,2,FALSE)</f>
        <v>B10</v>
      </c>
      <c r="H488" s="9">
        <v>102</v>
      </c>
      <c r="I488" s="9">
        <v>14</v>
      </c>
      <c r="J488" t="s">
        <v>224</v>
      </c>
      <c r="K488" t="str">
        <f>VLOOKUP(Table1[[#This Row],[Loser]],[1]Ranking!D:E,2,FALSE)</f>
        <v>SC</v>
      </c>
      <c r="L488" s="9">
        <v>90</v>
      </c>
      <c r="N488" s="9">
        <f>Table1[[#This Row],[Winning Score]]-Table1[[#This Row],[Losing Score]]</f>
        <v>12</v>
      </c>
      <c r="O488" s="9">
        <f>Table1[[#This Row],[Losing Seed]]-Table1[[#This Row],[Winning Seed]]</f>
        <v>8</v>
      </c>
      <c r="P488" s="9" t="str">
        <f>IF(Table1[[#This Row],[SeD]]&lt;-2,Table1[[#This Row],[Winning Seed]]&amp; " over " &amp;Table1[[#This Row],[Losing Seed]],"")</f>
        <v/>
      </c>
      <c r="Q488">
        <f>VLOOKUP(Table1[[#This Row],[Losing Seed]],'[1]Seed History'!$N$4:$O$19,2)</f>
        <v>0.16428571428571428</v>
      </c>
      <c r="R488" s="9">
        <f>IF(Table1[[#This Row],[Round]]="PI",0,Table1[[#This Row],[Round]]-1)</f>
        <v>1</v>
      </c>
      <c r="S488">
        <f>Table1[[#This Row],[LAW]]-Table1[[#This Row],[LEW]]</f>
        <v>0.83571428571428574</v>
      </c>
      <c r="V488">
        <f>COUNTIF([1]PASE!B:B,Table1[[#This Row],[Loser]])</f>
        <v>1</v>
      </c>
    </row>
    <row r="489" spans="1:22" x14ac:dyDescent="0.25">
      <c r="A489" s="7">
        <v>33685</v>
      </c>
      <c r="B489" s="8">
        <v>1992</v>
      </c>
      <c r="C489" s="9">
        <v>2</v>
      </c>
      <c r="D489" t="s">
        <v>107</v>
      </c>
      <c r="E489" s="9">
        <v>1</v>
      </c>
      <c r="F489" t="s">
        <v>190</v>
      </c>
      <c r="G489" t="str">
        <f>VLOOKUP(Table1[[#This Row],[Winner]],[1]Ranking!D:E,2,FALSE)</f>
        <v>P10</v>
      </c>
      <c r="H489" s="9">
        <v>85</v>
      </c>
      <c r="I489" s="9">
        <v>8</v>
      </c>
      <c r="J489" t="s">
        <v>159</v>
      </c>
      <c r="K489" t="str">
        <f>VLOOKUP(Table1[[#This Row],[Loser]],[1]Ranking!D:E,2,FALSE)</f>
        <v>CUSA</v>
      </c>
      <c r="L489" s="9">
        <v>69</v>
      </c>
      <c r="N489" s="9">
        <f>Table1[[#This Row],[Winning Score]]-Table1[[#This Row],[Losing Score]]</f>
        <v>16</v>
      </c>
      <c r="O489" s="9">
        <f>Table1[[#This Row],[Losing Seed]]-Table1[[#This Row],[Winning Seed]]</f>
        <v>7</v>
      </c>
      <c r="P489" s="9" t="str">
        <f>IF(Table1[[#This Row],[SeD]]&lt;-2,Table1[[#This Row],[Winning Seed]]&amp; " over " &amp;Table1[[#This Row],[Losing Seed]],"")</f>
        <v/>
      </c>
      <c r="Q489">
        <f>VLOOKUP(Table1[[#This Row],[Losing Seed]],'[1]Seed History'!$N$4:$O$19,2)</f>
        <v>0.7</v>
      </c>
      <c r="R489" s="9">
        <f>IF(Table1[[#This Row],[Round]]="PI",0,Table1[[#This Row],[Round]]-1)</f>
        <v>1</v>
      </c>
      <c r="S489">
        <f>Table1[[#This Row],[LAW]]-Table1[[#This Row],[LEW]]</f>
        <v>0.30000000000000004</v>
      </c>
      <c r="V489">
        <f>COUNTIF([1]PASE!B:B,Table1[[#This Row],[Loser]])</f>
        <v>1</v>
      </c>
    </row>
    <row r="490" spans="1:22" x14ac:dyDescent="0.25">
      <c r="A490" s="7">
        <v>33685</v>
      </c>
      <c r="B490" s="8">
        <v>1992</v>
      </c>
      <c r="C490" s="9">
        <v>2</v>
      </c>
      <c r="D490" t="s">
        <v>107</v>
      </c>
      <c r="E490" s="9">
        <v>12</v>
      </c>
      <c r="F490" t="s">
        <v>246</v>
      </c>
      <c r="G490" t="str">
        <f>VLOOKUP(Table1[[#This Row],[Winner]],[1]Ranking!D:E,2,FALSE)</f>
        <v>SB</v>
      </c>
      <c r="H490" s="9">
        <v>81</v>
      </c>
      <c r="I490" s="9">
        <v>13</v>
      </c>
      <c r="J490" t="s">
        <v>269</v>
      </c>
      <c r="K490" t="str">
        <f>VLOOKUP(Table1[[#This Row],[Loser]],[1]Ranking!D:E,2,FALSE)</f>
        <v>Pat</v>
      </c>
      <c r="L490" s="9">
        <v>73</v>
      </c>
      <c r="N490" s="9">
        <f>Table1[[#This Row],[Winning Score]]-Table1[[#This Row],[Losing Score]]</f>
        <v>8</v>
      </c>
      <c r="O490" s="9">
        <f>Table1[[#This Row],[Losing Seed]]-Table1[[#This Row],[Winning Seed]]</f>
        <v>1</v>
      </c>
      <c r="P490" s="9" t="str">
        <f>IF(Table1[[#This Row],[SeD]]&lt;-2,Table1[[#This Row],[Winning Seed]]&amp; " over " &amp;Table1[[#This Row],[Losing Seed]],"")</f>
        <v/>
      </c>
      <c r="Q490">
        <f>VLOOKUP(Table1[[#This Row],[Losing Seed]],'[1]Seed History'!$N$4:$O$19,2)</f>
        <v>0.25</v>
      </c>
      <c r="R490" s="9">
        <f>IF(Table1[[#This Row],[Round]]="PI",0,Table1[[#This Row],[Round]]-1)</f>
        <v>1</v>
      </c>
      <c r="S490">
        <f>Table1[[#This Row],[LAW]]-Table1[[#This Row],[LEW]]</f>
        <v>0.75</v>
      </c>
      <c r="V490">
        <f>COUNTIF([1]PASE!B:B,Table1[[#This Row],[Loser]])</f>
        <v>1</v>
      </c>
    </row>
    <row r="491" spans="1:22" x14ac:dyDescent="0.25">
      <c r="A491" s="7">
        <v>33689</v>
      </c>
      <c r="B491" s="8">
        <v>1992</v>
      </c>
      <c r="C491" s="9">
        <v>3</v>
      </c>
      <c r="D491" t="s">
        <v>84</v>
      </c>
      <c r="E491" s="9">
        <v>1</v>
      </c>
      <c r="F491" t="s">
        <v>130</v>
      </c>
      <c r="G491" t="str">
        <f>VLOOKUP(Table1[[#This Row],[Winner]],[1]Ranking!D:E,2,FALSE)</f>
        <v>ACC</v>
      </c>
      <c r="H491" s="9">
        <v>81</v>
      </c>
      <c r="I491" s="9">
        <v>4</v>
      </c>
      <c r="J491" t="s">
        <v>218</v>
      </c>
      <c r="K491" t="str">
        <f>VLOOKUP(Table1[[#This Row],[Loser]],[1]Ranking!D:E,2,FALSE)</f>
        <v>BE</v>
      </c>
      <c r="L491" s="9">
        <v>69</v>
      </c>
      <c r="N491" s="9">
        <f>Table1[[#This Row],[Winning Score]]-Table1[[#This Row],[Losing Score]]</f>
        <v>12</v>
      </c>
      <c r="O491" s="9">
        <f>Table1[[#This Row],[Losing Seed]]-Table1[[#This Row],[Winning Seed]]</f>
        <v>3</v>
      </c>
      <c r="P491" s="9" t="str">
        <f>IF(Table1[[#This Row],[SeD]]&lt;-2,Table1[[#This Row],[Winning Seed]]&amp; " over " &amp;Table1[[#This Row],[Losing Seed]],"")</f>
        <v/>
      </c>
      <c r="Q491">
        <f>VLOOKUP(Table1[[#This Row],[Losing Seed]],'[1]Seed History'!$N$4:$O$19,2)</f>
        <v>1.5357142857142858</v>
      </c>
      <c r="R491" s="9">
        <f>IF(Table1[[#This Row],[Round]]="PI",0,Table1[[#This Row],[Round]]-1)</f>
        <v>2</v>
      </c>
      <c r="S491">
        <f>Table1[[#This Row],[LAW]]-Table1[[#This Row],[LEW]]</f>
        <v>0.46428571428571419</v>
      </c>
      <c r="V491">
        <f>COUNTIF([1]PASE!B:B,Table1[[#This Row],[Loser]])</f>
        <v>1</v>
      </c>
    </row>
    <row r="492" spans="1:22" x14ac:dyDescent="0.25">
      <c r="A492" s="7">
        <v>33689</v>
      </c>
      <c r="B492" s="8">
        <v>1992</v>
      </c>
      <c r="C492" s="9">
        <v>3</v>
      </c>
      <c r="D492" t="s">
        <v>84</v>
      </c>
      <c r="E492" s="9">
        <v>2</v>
      </c>
      <c r="F492" t="s">
        <v>112</v>
      </c>
      <c r="G492" t="str">
        <f>VLOOKUP(Table1[[#This Row],[Winner]],[1]Ranking!D:E,2,FALSE)</f>
        <v>SEC</v>
      </c>
      <c r="H492" s="9">
        <v>87</v>
      </c>
      <c r="I492" s="9">
        <v>3</v>
      </c>
      <c r="J492" t="s">
        <v>263</v>
      </c>
      <c r="K492" t="str">
        <f>VLOOKUP(Table1[[#This Row],[Loser]],[1]Ranking!D:E,2,FALSE)</f>
        <v>A10</v>
      </c>
      <c r="L492" s="9">
        <v>77</v>
      </c>
      <c r="N492" s="9">
        <f>Table1[[#This Row],[Winning Score]]-Table1[[#This Row],[Losing Score]]</f>
        <v>10</v>
      </c>
      <c r="O492" s="9">
        <f>Table1[[#This Row],[Losing Seed]]-Table1[[#This Row],[Winning Seed]]</f>
        <v>1</v>
      </c>
      <c r="P492" s="9" t="str">
        <f>IF(Table1[[#This Row],[SeD]]&lt;-2,Table1[[#This Row],[Winning Seed]]&amp; " over " &amp;Table1[[#This Row],[Losing Seed]],"")</f>
        <v/>
      </c>
      <c r="Q492">
        <f>VLOOKUP(Table1[[#This Row],[Losing Seed]],'[1]Seed History'!$N$4:$O$19,2)</f>
        <v>1.8642857142857143</v>
      </c>
      <c r="R492" s="9">
        <f>IF(Table1[[#This Row],[Round]]="PI",0,Table1[[#This Row],[Round]]-1)</f>
        <v>2</v>
      </c>
      <c r="S492">
        <f>Table1[[#This Row],[LAW]]-Table1[[#This Row],[LEW]]</f>
        <v>0.13571428571428568</v>
      </c>
      <c r="V492">
        <f>COUNTIF([1]PASE!B:B,Table1[[#This Row],[Loser]])</f>
        <v>1</v>
      </c>
    </row>
    <row r="493" spans="1:22" x14ac:dyDescent="0.25">
      <c r="A493" s="7">
        <v>33689</v>
      </c>
      <c r="B493" s="8">
        <v>1992</v>
      </c>
      <c r="C493" s="9">
        <v>3</v>
      </c>
      <c r="D493" t="s">
        <v>107</v>
      </c>
      <c r="E493" s="9">
        <v>1</v>
      </c>
      <c r="F493" t="s">
        <v>190</v>
      </c>
      <c r="G493" t="str">
        <f>VLOOKUP(Table1[[#This Row],[Winner]],[1]Ranking!D:E,2,FALSE)</f>
        <v>P10</v>
      </c>
      <c r="H493" s="9">
        <v>85</v>
      </c>
      <c r="I493" s="9">
        <v>12</v>
      </c>
      <c r="J493" t="s">
        <v>246</v>
      </c>
      <c r="K493" t="str">
        <f>VLOOKUP(Table1[[#This Row],[Loser]],[1]Ranking!D:E,2,FALSE)</f>
        <v>SB</v>
      </c>
      <c r="L493" s="9">
        <v>78</v>
      </c>
      <c r="N493" s="9">
        <f>Table1[[#This Row],[Winning Score]]-Table1[[#This Row],[Losing Score]]</f>
        <v>7</v>
      </c>
      <c r="O493" s="9">
        <f>Table1[[#This Row],[Losing Seed]]-Table1[[#This Row],[Winning Seed]]</f>
        <v>11</v>
      </c>
      <c r="P493" s="9" t="str">
        <f>IF(Table1[[#This Row],[SeD]]&lt;-2,Table1[[#This Row],[Winning Seed]]&amp; " over " &amp;Table1[[#This Row],[Losing Seed]],"")</f>
        <v/>
      </c>
      <c r="Q493">
        <f>VLOOKUP(Table1[[#This Row],[Losing Seed]],'[1]Seed History'!$N$4:$O$19,2)</f>
        <v>0.51428571428571423</v>
      </c>
      <c r="R493" s="9">
        <f>IF(Table1[[#This Row],[Round]]="PI",0,Table1[[#This Row],[Round]]-1)</f>
        <v>2</v>
      </c>
      <c r="S493">
        <f>Table1[[#This Row],[LAW]]-Table1[[#This Row],[LEW]]</f>
        <v>1.4857142857142858</v>
      </c>
      <c r="V493">
        <f>COUNTIF([1]PASE!B:B,Table1[[#This Row],[Loser]])</f>
        <v>1</v>
      </c>
    </row>
    <row r="494" spans="1:22" x14ac:dyDescent="0.25">
      <c r="A494" s="7">
        <v>33689</v>
      </c>
      <c r="B494" s="8">
        <v>1992</v>
      </c>
      <c r="C494" s="9">
        <v>3</v>
      </c>
      <c r="D494" t="s">
        <v>107</v>
      </c>
      <c r="E494" s="9">
        <v>2</v>
      </c>
      <c r="F494" t="s">
        <v>168</v>
      </c>
      <c r="G494" t="str">
        <f>VLOOKUP(Table1[[#This Row],[Winner]],[1]Ranking!D:E,2,FALSE)</f>
        <v>B10</v>
      </c>
      <c r="H494" s="9">
        <v>85</v>
      </c>
      <c r="I494" s="9">
        <v>3</v>
      </c>
      <c r="J494" t="s">
        <v>217</v>
      </c>
      <c r="K494" t="str">
        <f>VLOOKUP(Table1[[#This Row],[Loser]],[1]Ranking!D:E,2,FALSE)</f>
        <v>ACC</v>
      </c>
      <c r="L494" s="9">
        <v>74</v>
      </c>
      <c r="N494" s="9">
        <f>Table1[[#This Row],[Winning Score]]-Table1[[#This Row],[Losing Score]]</f>
        <v>11</v>
      </c>
      <c r="O494" s="9">
        <f>Table1[[#This Row],[Losing Seed]]-Table1[[#This Row],[Winning Seed]]</f>
        <v>1</v>
      </c>
      <c r="P494" s="9" t="str">
        <f>IF(Table1[[#This Row],[SeD]]&lt;-2,Table1[[#This Row],[Winning Seed]]&amp; " over " &amp;Table1[[#This Row],[Losing Seed]],"")</f>
        <v/>
      </c>
      <c r="Q494">
        <f>VLOOKUP(Table1[[#This Row],[Losing Seed]],'[1]Seed History'!$N$4:$O$19,2)</f>
        <v>1.8642857142857143</v>
      </c>
      <c r="R494" s="9">
        <f>IF(Table1[[#This Row],[Round]]="PI",0,Table1[[#This Row],[Round]]-1)</f>
        <v>2</v>
      </c>
      <c r="S494">
        <f>Table1[[#This Row],[LAW]]-Table1[[#This Row],[LEW]]</f>
        <v>0.13571428571428568</v>
      </c>
      <c r="V494">
        <f>COUNTIF([1]PASE!B:B,Table1[[#This Row],[Loser]])</f>
        <v>1</v>
      </c>
    </row>
    <row r="495" spans="1:22" x14ac:dyDescent="0.25">
      <c r="A495" s="7">
        <v>33690</v>
      </c>
      <c r="B495" s="8">
        <v>1992</v>
      </c>
      <c r="C495" s="9">
        <v>3</v>
      </c>
      <c r="D495" t="s">
        <v>93</v>
      </c>
      <c r="E495" s="9">
        <v>4</v>
      </c>
      <c r="F495" t="s">
        <v>266</v>
      </c>
      <c r="G495" t="str">
        <f>VLOOKUP(Table1[[#This Row],[Winner]],[1]Ranking!D:E,2,FALSE)</f>
        <v>CUSA</v>
      </c>
      <c r="H495" s="9">
        <v>69</v>
      </c>
      <c r="I495" s="9">
        <v>9</v>
      </c>
      <c r="J495" t="s">
        <v>151</v>
      </c>
      <c r="K495" t="str">
        <f>VLOOKUP(Table1[[#This Row],[Loser]],[1]Ranking!D:E,2,FALSE)</f>
        <v>WAC</v>
      </c>
      <c r="L495" s="9">
        <v>67</v>
      </c>
      <c r="N495" s="9">
        <f>Table1[[#This Row],[Winning Score]]-Table1[[#This Row],[Losing Score]]</f>
        <v>2</v>
      </c>
      <c r="O495" s="9">
        <f>Table1[[#This Row],[Losing Seed]]-Table1[[#This Row],[Winning Seed]]</f>
        <v>5</v>
      </c>
      <c r="P495" s="9" t="str">
        <f>IF(Table1[[#This Row],[SeD]]&lt;-2,Table1[[#This Row],[Winning Seed]]&amp; " over " &amp;Table1[[#This Row],[Losing Seed]],"")</f>
        <v/>
      </c>
      <c r="Q495">
        <f>VLOOKUP(Table1[[#This Row],[Losing Seed]],'[1]Seed History'!$N$4:$O$19,2)</f>
        <v>0.6</v>
      </c>
      <c r="R495" s="9">
        <f>IF(Table1[[#This Row],[Round]]="PI",0,Table1[[#This Row],[Round]]-1)</f>
        <v>2</v>
      </c>
      <c r="S495">
        <f>Table1[[#This Row],[LAW]]-Table1[[#This Row],[LEW]]</f>
        <v>1.4</v>
      </c>
      <c r="V495">
        <f>COUNTIF([1]PASE!B:B,Table1[[#This Row],[Loser]])</f>
        <v>1</v>
      </c>
    </row>
    <row r="496" spans="1:22" x14ac:dyDescent="0.25">
      <c r="A496" s="7">
        <v>33690</v>
      </c>
      <c r="B496" s="8">
        <v>1992</v>
      </c>
      <c r="C496" s="9">
        <v>3</v>
      </c>
      <c r="D496" t="s">
        <v>93</v>
      </c>
      <c r="E496" s="9">
        <v>6</v>
      </c>
      <c r="F496" t="s">
        <v>128</v>
      </c>
      <c r="G496" t="str">
        <f>VLOOKUP(Table1[[#This Row],[Winner]],[1]Ranking!D:E,2,FALSE)</f>
        <v>CUSA</v>
      </c>
      <c r="H496" s="9">
        <v>83</v>
      </c>
      <c r="I496" s="9">
        <v>7</v>
      </c>
      <c r="J496" t="s">
        <v>120</v>
      </c>
      <c r="K496" t="str">
        <f>VLOOKUP(Table1[[#This Row],[Loser]],[1]Ranking!D:E,2,FALSE)</f>
        <v>ACC</v>
      </c>
      <c r="L496" s="9">
        <v>79</v>
      </c>
      <c r="M496" s="9" t="s">
        <v>138</v>
      </c>
      <c r="N496" s="9">
        <f>Table1[[#This Row],[Winning Score]]-Table1[[#This Row],[Losing Score]]</f>
        <v>4</v>
      </c>
      <c r="O496" s="9">
        <f>Table1[[#This Row],[Losing Seed]]-Table1[[#This Row],[Winning Seed]]</f>
        <v>1</v>
      </c>
      <c r="P496" s="9" t="str">
        <f>IF(Table1[[#This Row],[SeD]]&lt;-2,Table1[[#This Row],[Winning Seed]]&amp; " over " &amp;Table1[[#This Row],[Losing Seed]],"")</f>
        <v/>
      </c>
      <c r="Q496">
        <f>VLOOKUP(Table1[[#This Row],[Losing Seed]],'[1]Seed History'!$N$4:$O$19,2)</f>
        <v>0.9</v>
      </c>
      <c r="R496" s="9">
        <f>IF(Table1[[#This Row],[Round]]="PI",0,Table1[[#This Row],[Round]]-1)</f>
        <v>2</v>
      </c>
      <c r="S496">
        <f>Table1[[#This Row],[LAW]]-Table1[[#This Row],[LEW]]</f>
        <v>1.1000000000000001</v>
      </c>
      <c r="V496">
        <f>COUNTIF([1]PASE!B:B,Table1[[#This Row],[Loser]])</f>
        <v>1</v>
      </c>
    </row>
    <row r="497" spans="1:22" x14ac:dyDescent="0.25">
      <c r="A497" s="7">
        <v>33690</v>
      </c>
      <c r="B497" s="8">
        <v>1992</v>
      </c>
      <c r="C497" s="9">
        <v>3</v>
      </c>
      <c r="D497" t="s">
        <v>100</v>
      </c>
      <c r="E497" s="9">
        <v>1</v>
      </c>
      <c r="F497" t="s">
        <v>96</v>
      </c>
      <c r="G497" t="str">
        <f>VLOOKUP(Table1[[#This Row],[Winner]],[1]Ranking!D:E,2,FALSE)</f>
        <v>B10</v>
      </c>
      <c r="H497" s="9">
        <v>80</v>
      </c>
      <c r="I497" s="9">
        <v>4</v>
      </c>
      <c r="J497" t="s">
        <v>101</v>
      </c>
      <c r="K497" t="str">
        <f>VLOOKUP(Table1[[#This Row],[Loser]],[1]Ranking!D:E,2,FALSE)</f>
        <v>ACC</v>
      </c>
      <c r="L497" s="9">
        <v>73</v>
      </c>
      <c r="N497" s="9">
        <f>Table1[[#This Row],[Winning Score]]-Table1[[#This Row],[Losing Score]]</f>
        <v>7</v>
      </c>
      <c r="O497" s="9">
        <f>Table1[[#This Row],[Losing Seed]]-Table1[[#This Row],[Winning Seed]]</f>
        <v>3</v>
      </c>
      <c r="P497" s="9" t="str">
        <f>IF(Table1[[#This Row],[SeD]]&lt;-2,Table1[[#This Row],[Winning Seed]]&amp; " over " &amp;Table1[[#This Row],[Losing Seed]],"")</f>
        <v/>
      </c>
      <c r="Q497">
        <f>VLOOKUP(Table1[[#This Row],[Losing Seed]],'[1]Seed History'!$N$4:$O$19,2)</f>
        <v>1.5357142857142858</v>
      </c>
      <c r="R497" s="9">
        <f>IF(Table1[[#This Row],[Round]]="PI",0,Table1[[#This Row],[Round]]-1)</f>
        <v>2</v>
      </c>
      <c r="S497">
        <f>Table1[[#This Row],[LAW]]-Table1[[#This Row],[LEW]]</f>
        <v>0.46428571428571419</v>
      </c>
      <c r="V497">
        <f>COUNTIF([1]PASE!B:B,Table1[[#This Row],[Loser]])</f>
        <v>1</v>
      </c>
    </row>
    <row r="498" spans="1:22" x14ac:dyDescent="0.25">
      <c r="A498" s="7">
        <v>33690</v>
      </c>
      <c r="B498" s="8">
        <v>1992</v>
      </c>
      <c r="C498" s="9">
        <v>3</v>
      </c>
      <c r="D498" t="s">
        <v>100</v>
      </c>
      <c r="E498" s="9">
        <v>6</v>
      </c>
      <c r="F498" t="s">
        <v>134</v>
      </c>
      <c r="G498" t="str">
        <f>VLOOKUP(Table1[[#This Row],[Winner]],[1]Ranking!D:E,2,FALSE)</f>
        <v>B10</v>
      </c>
      <c r="H498" s="9">
        <v>75</v>
      </c>
      <c r="I498" s="9">
        <v>2</v>
      </c>
      <c r="J498" t="s">
        <v>247</v>
      </c>
      <c r="K498" t="str">
        <f>VLOOKUP(Table1[[#This Row],[Loser]],[1]Ranking!D:E,2,FALSE)</f>
        <v>B12</v>
      </c>
      <c r="L498" s="9">
        <v>72</v>
      </c>
      <c r="N498" s="9">
        <f>Table1[[#This Row],[Winning Score]]-Table1[[#This Row],[Losing Score]]</f>
        <v>3</v>
      </c>
      <c r="O498" s="9">
        <f>Table1[[#This Row],[Losing Seed]]-Table1[[#This Row],[Winning Seed]]</f>
        <v>-4</v>
      </c>
      <c r="P498" s="9" t="str">
        <f>IF(Table1[[#This Row],[SeD]]&lt;-2,Table1[[#This Row],[Winning Seed]]&amp; " over " &amp;Table1[[#This Row],[Losing Seed]],"")</f>
        <v>6 over 2</v>
      </c>
      <c r="Q498">
        <f>VLOOKUP(Table1[[#This Row],[Losing Seed]],'[1]Seed History'!$N$4:$O$19,2)</f>
        <v>2.3714285714285714</v>
      </c>
      <c r="R498" s="9">
        <f>IF(Table1[[#This Row],[Round]]="PI",0,Table1[[#This Row],[Round]]-1)</f>
        <v>2</v>
      </c>
      <c r="S498">
        <f>Table1[[#This Row],[LAW]]-Table1[[#This Row],[LEW]]</f>
        <v>-0.37142857142857144</v>
      </c>
      <c r="V498">
        <f>COUNTIF([1]PASE!B:B,Table1[[#This Row],[Loser]])</f>
        <v>1</v>
      </c>
    </row>
    <row r="499" spans="1:22" x14ac:dyDescent="0.25">
      <c r="A499" s="7">
        <v>33691</v>
      </c>
      <c r="B499" s="8">
        <v>1992</v>
      </c>
      <c r="C499" s="9">
        <v>4</v>
      </c>
      <c r="D499" t="s">
        <v>84</v>
      </c>
      <c r="E499" s="9">
        <v>1</v>
      </c>
      <c r="F499" t="s">
        <v>130</v>
      </c>
      <c r="G499" t="str">
        <f>VLOOKUP(Table1[[#This Row],[Winner]],[1]Ranking!D:E,2,FALSE)</f>
        <v>ACC</v>
      </c>
      <c r="H499" s="9">
        <v>104</v>
      </c>
      <c r="I499" s="9">
        <v>2</v>
      </c>
      <c r="J499" t="s">
        <v>112</v>
      </c>
      <c r="K499" t="str">
        <f>VLOOKUP(Table1[[#This Row],[Loser]],[1]Ranking!D:E,2,FALSE)</f>
        <v>SEC</v>
      </c>
      <c r="L499" s="9">
        <v>103</v>
      </c>
      <c r="M499" s="9" t="s">
        <v>138</v>
      </c>
      <c r="N499" s="9">
        <f>Table1[[#This Row],[Winning Score]]-Table1[[#This Row],[Losing Score]]</f>
        <v>1</v>
      </c>
      <c r="O499" s="9">
        <f>Table1[[#This Row],[Losing Seed]]-Table1[[#This Row],[Winning Seed]]</f>
        <v>1</v>
      </c>
      <c r="P499" s="9" t="str">
        <f>IF(Table1[[#This Row],[SeD]]&lt;-2,Table1[[#This Row],[Winning Seed]]&amp; " over " &amp;Table1[[#This Row],[Losing Seed]],"")</f>
        <v/>
      </c>
      <c r="Q499">
        <f>VLOOKUP(Table1[[#This Row],[Losing Seed]],'[1]Seed History'!$N$4:$O$19,2)</f>
        <v>2.3714285714285714</v>
      </c>
      <c r="R499" s="9">
        <f>IF(Table1[[#This Row],[Round]]="PI",0,Table1[[#This Row],[Round]]-1)</f>
        <v>3</v>
      </c>
      <c r="S499">
        <f>Table1[[#This Row],[LAW]]-Table1[[#This Row],[LEW]]</f>
        <v>0.62857142857142856</v>
      </c>
      <c r="V499">
        <f>COUNTIF([1]PASE!B:B,Table1[[#This Row],[Loser]])</f>
        <v>1</v>
      </c>
    </row>
    <row r="500" spans="1:22" x14ac:dyDescent="0.25">
      <c r="A500" s="7">
        <v>33691</v>
      </c>
      <c r="B500" s="8">
        <v>1992</v>
      </c>
      <c r="C500" s="9">
        <v>4</v>
      </c>
      <c r="D500" t="s">
        <v>107</v>
      </c>
      <c r="E500" s="9">
        <v>2</v>
      </c>
      <c r="F500" t="s">
        <v>168</v>
      </c>
      <c r="G500" t="str">
        <f>VLOOKUP(Table1[[#This Row],[Winner]],[1]Ranking!D:E,2,FALSE)</f>
        <v>B10</v>
      </c>
      <c r="H500" s="9">
        <v>106</v>
      </c>
      <c r="I500" s="9">
        <v>1</v>
      </c>
      <c r="J500" t="s">
        <v>190</v>
      </c>
      <c r="K500" t="str">
        <f>VLOOKUP(Table1[[#This Row],[Loser]],[1]Ranking!D:E,2,FALSE)</f>
        <v>P10</v>
      </c>
      <c r="L500" s="9">
        <v>79</v>
      </c>
      <c r="N500" s="9">
        <f>Table1[[#This Row],[Winning Score]]-Table1[[#This Row],[Losing Score]]</f>
        <v>27</v>
      </c>
      <c r="O500" s="9">
        <f>Table1[[#This Row],[Losing Seed]]-Table1[[#This Row],[Winning Seed]]</f>
        <v>-1</v>
      </c>
      <c r="P500" s="9" t="str">
        <f>IF(Table1[[#This Row],[SeD]]&lt;-2,Table1[[#This Row],[Winning Seed]]&amp; " over " &amp;Table1[[#This Row],[Losing Seed]],"")</f>
        <v/>
      </c>
      <c r="Q500">
        <f>VLOOKUP(Table1[[#This Row],[Losing Seed]],'[1]Seed History'!$N$4:$O$19,2)</f>
        <v>3.3571428571428572</v>
      </c>
      <c r="R500" s="9">
        <f>IF(Table1[[#This Row],[Round]]="PI",0,Table1[[#This Row],[Round]]-1)</f>
        <v>3</v>
      </c>
      <c r="S500">
        <f>Table1[[#This Row],[LAW]]-Table1[[#This Row],[LEW]]</f>
        <v>-0.35714285714285721</v>
      </c>
      <c r="V500">
        <f>COUNTIF([1]PASE!B:B,Table1[[#This Row],[Loser]])</f>
        <v>1</v>
      </c>
    </row>
    <row r="501" spans="1:22" x14ac:dyDescent="0.25">
      <c r="A501" s="7">
        <v>33692</v>
      </c>
      <c r="B501" s="8">
        <v>1992</v>
      </c>
      <c r="C501" s="9">
        <v>4</v>
      </c>
      <c r="D501" t="s">
        <v>93</v>
      </c>
      <c r="E501" s="9">
        <v>4</v>
      </c>
      <c r="F501" t="s">
        <v>266</v>
      </c>
      <c r="G501" t="str">
        <f>VLOOKUP(Table1[[#This Row],[Winner]],[1]Ranking!D:E,2,FALSE)</f>
        <v>CUSA</v>
      </c>
      <c r="H501" s="9">
        <v>88</v>
      </c>
      <c r="I501" s="9">
        <v>6</v>
      </c>
      <c r="J501" t="s">
        <v>128</v>
      </c>
      <c r="K501" t="str">
        <f>VLOOKUP(Table1[[#This Row],[Loser]],[1]Ranking!D:E,2,FALSE)</f>
        <v>CUSA</v>
      </c>
      <c r="L501" s="9">
        <v>57</v>
      </c>
      <c r="N501" s="9">
        <f>Table1[[#This Row],[Winning Score]]-Table1[[#This Row],[Losing Score]]</f>
        <v>31</v>
      </c>
      <c r="O501" s="9">
        <f>Table1[[#This Row],[Losing Seed]]-Table1[[#This Row],[Winning Seed]]</f>
        <v>2</v>
      </c>
      <c r="P501" s="9" t="str">
        <f>IF(Table1[[#This Row],[SeD]]&lt;-2,Table1[[#This Row],[Winning Seed]]&amp; " over " &amp;Table1[[#This Row],[Losing Seed]],"")</f>
        <v/>
      </c>
      <c r="Q501">
        <f>VLOOKUP(Table1[[#This Row],[Losing Seed]],'[1]Seed History'!$N$4:$O$19,2)</f>
        <v>1.0785714285714285</v>
      </c>
      <c r="R501" s="9">
        <f>IF(Table1[[#This Row],[Round]]="PI",0,Table1[[#This Row],[Round]]-1)</f>
        <v>3</v>
      </c>
      <c r="S501">
        <f>Table1[[#This Row],[LAW]]-Table1[[#This Row],[LEW]]</f>
        <v>1.9214285714285715</v>
      </c>
      <c r="V501">
        <f>COUNTIF([1]PASE!B:B,Table1[[#This Row],[Loser]])</f>
        <v>1</v>
      </c>
    </row>
    <row r="502" spans="1:22" x14ac:dyDescent="0.25">
      <c r="A502" s="7">
        <v>33692</v>
      </c>
      <c r="B502" s="8">
        <v>1992</v>
      </c>
      <c r="C502" s="9">
        <v>4</v>
      </c>
      <c r="D502" t="s">
        <v>100</v>
      </c>
      <c r="E502" s="9">
        <v>6</v>
      </c>
      <c r="F502" t="s">
        <v>134</v>
      </c>
      <c r="G502" t="str">
        <f>VLOOKUP(Table1[[#This Row],[Winner]],[1]Ranking!D:E,2,FALSE)</f>
        <v>B10</v>
      </c>
      <c r="H502" s="9">
        <v>75</v>
      </c>
      <c r="I502" s="9">
        <v>1</v>
      </c>
      <c r="J502" t="s">
        <v>96</v>
      </c>
      <c r="K502" t="str">
        <f>VLOOKUP(Table1[[#This Row],[Loser]],[1]Ranking!D:E,2,FALSE)</f>
        <v>B10</v>
      </c>
      <c r="L502" s="9">
        <v>71</v>
      </c>
      <c r="M502" s="9" t="s">
        <v>138</v>
      </c>
      <c r="N502" s="9">
        <f>Table1[[#This Row],[Winning Score]]-Table1[[#This Row],[Losing Score]]</f>
        <v>4</v>
      </c>
      <c r="O502" s="9">
        <f>Table1[[#This Row],[Losing Seed]]-Table1[[#This Row],[Winning Seed]]</f>
        <v>-5</v>
      </c>
      <c r="P502" s="9" t="str">
        <f>IF(Table1[[#This Row],[SeD]]&lt;-2,Table1[[#This Row],[Winning Seed]]&amp; " over " &amp;Table1[[#This Row],[Losing Seed]],"")</f>
        <v>6 over 1</v>
      </c>
      <c r="Q502">
        <f>VLOOKUP(Table1[[#This Row],[Losing Seed]],'[1]Seed History'!$N$4:$O$19,2)</f>
        <v>3.3571428571428572</v>
      </c>
      <c r="R502" s="9">
        <f>IF(Table1[[#This Row],[Round]]="PI",0,Table1[[#This Row],[Round]]-1)</f>
        <v>3</v>
      </c>
      <c r="S502">
        <f>Table1[[#This Row],[LAW]]-Table1[[#This Row],[LEW]]</f>
        <v>-0.35714285714285721</v>
      </c>
      <c r="V502">
        <f>COUNTIF([1]PASE!B:B,Table1[[#This Row],[Loser]])</f>
        <v>1</v>
      </c>
    </row>
    <row r="503" spans="1:22" x14ac:dyDescent="0.25">
      <c r="A503" s="7">
        <v>33698</v>
      </c>
      <c r="B503" s="8">
        <v>1992</v>
      </c>
      <c r="C503" s="9">
        <v>5</v>
      </c>
      <c r="D503" t="s">
        <v>153</v>
      </c>
      <c r="E503" s="9">
        <v>1</v>
      </c>
      <c r="F503" t="s">
        <v>130</v>
      </c>
      <c r="G503" t="str">
        <f>VLOOKUP(Table1[[#This Row],[Winner]],[1]Ranking!D:E,2,FALSE)</f>
        <v>ACC</v>
      </c>
      <c r="H503" s="9">
        <v>81</v>
      </c>
      <c r="I503" s="9">
        <v>2</v>
      </c>
      <c r="J503" t="s">
        <v>168</v>
      </c>
      <c r="K503" t="str">
        <f>VLOOKUP(Table1[[#This Row],[Loser]],[1]Ranking!D:E,2,FALSE)</f>
        <v>B10</v>
      </c>
      <c r="L503" s="9">
        <v>78</v>
      </c>
      <c r="N503" s="9">
        <f>Table1[[#This Row],[Winning Score]]-Table1[[#This Row],[Losing Score]]</f>
        <v>3</v>
      </c>
      <c r="O503" s="9">
        <f>Table1[[#This Row],[Losing Seed]]-Table1[[#This Row],[Winning Seed]]</f>
        <v>1</v>
      </c>
      <c r="P503" s="9" t="str">
        <f>IF(Table1[[#This Row],[SeD]]&lt;-2,Table1[[#This Row],[Winning Seed]]&amp; " over " &amp;Table1[[#This Row],[Losing Seed]],"")</f>
        <v/>
      </c>
      <c r="Q503">
        <f>VLOOKUP(Table1[[#This Row],[Losing Seed]],'[1]Seed History'!$N$4:$O$19,2)</f>
        <v>2.3714285714285714</v>
      </c>
      <c r="R503" s="9">
        <f>IF(Table1[[#This Row],[Round]]="PI",0,Table1[[#This Row],[Round]]-1)</f>
        <v>4</v>
      </c>
      <c r="S503">
        <f>Table1[[#This Row],[LAW]]-Table1[[#This Row],[LEW]]</f>
        <v>1.6285714285714286</v>
      </c>
      <c r="V503">
        <f>COUNTIF([1]PASE!B:B,Table1[[#This Row],[Loser]])</f>
        <v>1</v>
      </c>
    </row>
    <row r="504" spans="1:22" x14ac:dyDescent="0.25">
      <c r="A504" s="7">
        <v>33698</v>
      </c>
      <c r="B504" s="8">
        <v>1992</v>
      </c>
      <c r="C504" s="9">
        <v>5</v>
      </c>
      <c r="D504" t="s">
        <v>153</v>
      </c>
      <c r="E504" s="9">
        <v>6</v>
      </c>
      <c r="F504" t="s">
        <v>134</v>
      </c>
      <c r="G504" t="str">
        <f>VLOOKUP(Table1[[#This Row],[Winner]],[1]Ranking!D:E,2,FALSE)</f>
        <v>B10</v>
      </c>
      <c r="H504" s="9">
        <v>76</v>
      </c>
      <c r="I504" s="9">
        <v>4</v>
      </c>
      <c r="J504" t="s">
        <v>266</v>
      </c>
      <c r="K504" t="str">
        <f>VLOOKUP(Table1[[#This Row],[Loser]],[1]Ranking!D:E,2,FALSE)</f>
        <v>CUSA</v>
      </c>
      <c r="L504" s="9">
        <v>72</v>
      </c>
      <c r="N504" s="9">
        <f>Table1[[#This Row],[Winning Score]]-Table1[[#This Row],[Losing Score]]</f>
        <v>4</v>
      </c>
      <c r="O504" s="9">
        <f>Table1[[#This Row],[Losing Seed]]-Table1[[#This Row],[Winning Seed]]</f>
        <v>-2</v>
      </c>
      <c r="P504" s="9" t="str">
        <f>IF(Table1[[#This Row],[SeD]]&lt;-2,Table1[[#This Row],[Winning Seed]]&amp; " over " &amp;Table1[[#This Row],[Losing Seed]],"")</f>
        <v/>
      </c>
      <c r="Q504">
        <f>VLOOKUP(Table1[[#This Row],[Losing Seed]],'[1]Seed History'!$N$4:$O$19,2)</f>
        <v>1.5357142857142858</v>
      </c>
      <c r="R504" s="9">
        <f>IF(Table1[[#This Row],[Round]]="PI",0,Table1[[#This Row],[Round]]-1)</f>
        <v>4</v>
      </c>
      <c r="S504">
        <f>Table1[[#This Row],[LAW]]-Table1[[#This Row],[LEW]]</f>
        <v>2.4642857142857144</v>
      </c>
      <c r="V504">
        <f>COUNTIF([1]PASE!B:B,Table1[[#This Row],[Loser]])</f>
        <v>1</v>
      </c>
    </row>
    <row r="505" spans="1:22" x14ac:dyDescent="0.25">
      <c r="A505" s="7">
        <v>33700</v>
      </c>
      <c r="B505" s="8">
        <v>1992</v>
      </c>
      <c r="C505" s="9">
        <v>6</v>
      </c>
      <c r="D505" t="s">
        <v>154</v>
      </c>
      <c r="E505" s="9">
        <v>1</v>
      </c>
      <c r="F505" t="s">
        <v>130</v>
      </c>
      <c r="G505" t="str">
        <f>VLOOKUP(Table1[[#This Row],[Winner]],[1]Ranking!D:E,2,FALSE)</f>
        <v>ACC</v>
      </c>
      <c r="H505" s="9">
        <v>71</v>
      </c>
      <c r="I505" s="9">
        <v>6</v>
      </c>
      <c r="J505" t="s">
        <v>134</v>
      </c>
      <c r="K505" t="str">
        <f>VLOOKUP(Table1[[#This Row],[Loser]],[1]Ranking!D:E,2,FALSE)</f>
        <v>B10</v>
      </c>
      <c r="L505" s="9">
        <v>51</v>
      </c>
      <c r="N505" s="9">
        <f>Table1[[#This Row],[Winning Score]]-Table1[[#This Row],[Losing Score]]</f>
        <v>20</v>
      </c>
      <c r="O505" s="9">
        <f>Table1[[#This Row],[Losing Seed]]-Table1[[#This Row],[Winning Seed]]</f>
        <v>5</v>
      </c>
      <c r="P505" s="9" t="str">
        <f>IF(Table1[[#This Row],[SeD]]&lt;-2,Table1[[#This Row],[Winning Seed]]&amp; " over " &amp;Table1[[#This Row],[Losing Seed]],"")</f>
        <v/>
      </c>
      <c r="Q505">
        <f>VLOOKUP(Table1[[#This Row],[Losing Seed]],'[1]Seed History'!$N$4:$O$19,2)</f>
        <v>1.0785714285714285</v>
      </c>
      <c r="R505" s="9">
        <f>IF(Table1[[#This Row],[Round]]="PI",0,Table1[[#This Row],[Round]]-1)</f>
        <v>5</v>
      </c>
      <c r="S505">
        <f>Table1[[#This Row],[LAW]]-Table1[[#This Row],[LEW]]</f>
        <v>3.9214285714285717</v>
      </c>
      <c r="V505">
        <f>COUNTIF([1]PASE!B:B,Table1[[#This Row],[Loser]])</f>
        <v>1</v>
      </c>
    </row>
    <row r="506" spans="1:22" x14ac:dyDescent="0.25">
      <c r="A506" s="7">
        <v>34046</v>
      </c>
      <c r="B506" s="8">
        <v>1993</v>
      </c>
      <c r="C506" s="9">
        <v>1</v>
      </c>
      <c r="D506" t="s">
        <v>107</v>
      </c>
      <c r="E506" s="9">
        <v>15</v>
      </c>
      <c r="F506" t="s">
        <v>200</v>
      </c>
      <c r="G506" t="str">
        <f>VLOOKUP(Table1[[#This Row],[Winner]],[1]Ranking!D:E,2,FALSE)</f>
        <v>WCC</v>
      </c>
      <c r="H506" s="9">
        <v>64</v>
      </c>
      <c r="I506" s="9">
        <v>2</v>
      </c>
      <c r="J506" t="s">
        <v>146</v>
      </c>
      <c r="K506" t="str">
        <f>VLOOKUP(Table1[[#This Row],[Loser]],[1]Ranking!D:E,2,FALSE)</f>
        <v>P10</v>
      </c>
      <c r="L506" s="9">
        <v>61</v>
      </c>
      <c r="N506" s="9">
        <f>Table1[[#This Row],[Winning Score]]-Table1[[#This Row],[Losing Score]]</f>
        <v>3</v>
      </c>
      <c r="O506" s="9">
        <f>Table1[[#This Row],[Losing Seed]]-Table1[[#This Row],[Winning Seed]]</f>
        <v>-13</v>
      </c>
      <c r="P506" s="9" t="str">
        <f>IF(Table1[[#This Row],[SeD]]&lt;-2,Table1[[#This Row],[Winning Seed]]&amp; " over " &amp;Table1[[#This Row],[Losing Seed]],"")</f>
        <v>15 over 2</v>
      </c>
      <c r="Q506">
        <f>VLOOKUP(Table1[[#This Row],[Losing Seed]],'[1]Seed History'!$N$4:$O$19,2)</f>
        <v>2.3714285714285714</v>
      </c>
      <c r="R506" s="9">
        <f>IF(Table1[[#This Row],[Round]]="PI",0,Table1[[#This Row],[Round]]-1)</f>
        <v>0</v>
      </c>
      <c r="S506">
        <f>Table1[[#This Row],[LAW]]-Table1[[#This Row],[LEW]]</f>
        <v>-2.3714285714285714</v>
      </c>
      <c r="V506">
        <f>COUNTIF([1]PASE!B:B,Table1[[#This Row],[Loser]])</f>
        <v>1</v>
      </c>
    </row>
    <row r="507" spans="1:22" x14ac:dyDescent="0.25">
      <c r="A507" s="7">
        <v>34046</v>
      </c>
      <c r="B507" s="8">
        <v>1993</v>
      </c>
      <c r="C507" s="9">
        <v>1</v>
      </c>
      <c r="D507" t="s">
        <v>84</v>
      </c>
      <c r="E507" s="9">
        <v>1</v>
      </c>
      <c r="F507" t="s">
        <v>101</v>
      </c>
      <c r="G507" t="str">
        <f>VLOOKUP(Table1[[#This Row],[Winner]],[1]Ranking!D:E,2,FALSE)</f>
        <v>ACC</v>
      </c>
      <c r="H507" s="9">
        <v>85</v>
      </c>
      <c r="I507" s="9">
        <v>16</v>
      </c>
      <c r="J507" t="s">
        <v>270</v>
      </c>
      <c r="K507" t="str">
        <f>VLOOKUP(Table1[[#This Row],[Loser]],[1]Ranking!D:E,2,FALSE)</f>
        <v>CUSA</v>
      </c>
      <c r="L507" s="9">
        <v>65</v>
      </c>
      <c r="N507" s="9">
        <f>Table1[[#This Row],[Winning Score]]-Table1[[#This Row],[Losing Score]]</f>
        <v>20</v>
      </c>
      <c r="O507" s="9">
        <f>Table1[[#This Row],[Losing Seed]]-Table1[[#This Row],[Winning Seed]]</f>
        <v>15</v>
      </c>
      <c r="P507" s="9" t="str">
        <f>IF(Table1[[#This Row],[SeD]]&lt;-2,Table1[[#This Row],[Winning Seed]]&amp; " over " &amp;Table1[[#This Row],[Losing Seed]],"")</f>
        <v/>
      </c>
      <c r="Q507">
        <f>VLOOKUP(Table1[[#This Row],[Losing Seed]],'[1]Seed History'!$N$4:$O$19,2)</f>
        <v>7.1428571428571426E-3</v>
      </c>
      <c r="R507" s="9">
        <f>IF(Table1[[#This Row],[Round]]="PI",0,Table1[[#This Row],[Round]]-1)</f>
        <v>0</v>
      </c>
      <c r="S507">
        <f>Table1[[#This Row],[LAW]]-Table1[[#This Row],[LEW]]</f>
        <v>-7.1428571428571426E-3</v>
      </c>
      <c r="V507">
        <f>COUNTIF([1]PASE!B:B,Table1[[#This Row],[Loser]])</f>
        <v>1</v>
      </c>
    </row>
    <row r="508" spans="1:22" x14ac:dyDescent="0.25">
      <c r="A508" s="7">
        <v>34046</v>
      </c>
      <c r="B508" s="8">
        <v>1993</v>
      </c>
      <c r="C508" s="9">
        <v>1</v>
      </c>
      <c r="D508" t="s">
        <v>84</v>
      </c>
      <c r="E508" s="9">
        <v>4</v>
      </c>
      <c r="F508" t="s">
        <v>118</v>
      </c>
      <c r="G508" t="str">
        <f>VLOOKUP(Table1[[#This Row],[Winner]],[1]Ranking!D:E,2,FALSE)</f>
        <v>SEC</v>
      </c>
      <c r="H508" s="9">
        <v>94</v>
      </c>
      <c r="I508" s="9">
        <v>13</v>
      </c>
      <c r="J508" t="s">
        <v>271</v>
      </c>
      <c r="K508" t="str">
        <f>VLOOKUP(Table1[[#This Row],[Loser]],[1]Ranking!D:E,2,FALSE)</f>
        <v>Pat</v>
      </c>
      <c r="L508" s="9">
        <v>64</v>
      </c>
      <c r="N508" s="9">
        <f>Table1[[#This Row],[Winning Score]]-Table1[[#This Row],[Losing Score]]</f>
        <v>30</v>
      </c>
      <c r="O508" s="9">
        <f>Table1[[#This Row],[Losing Seed]]-Table1[[#This Row],[Winning Seed]]</f>
        <v>9</v>
      </c>
      <c r="P508" s="9" t="str">
        <f>IF(Table1[[#This Row],[SeD]]&lt;-2,Table1[[#This Row],[Winning Seed]]&amp; " over " &amp;Table1[[#This Row],[Losing Seed]],"")</f>
        <v/>
      </c>
      <c r="Q508">
        <f>VLOOKUP(Table1[[#This Row],[Losing Seed]],'[1]Seed History'!$N$4:$O$19,2)</f>
        <v>0.25</v>
      </c>
      <c r="R508" s="9">
        <f>IF(Table1[[#This Row],[Round]]="PI",0,Table1[[#This Row],[Round]]-1)</f>
        <v>0</v>
      </c>
      <c r="S508">
        <f>Table1[[#This Row],[LAW]]-Table1[[#This Row],[LEW]]</f>
        <v>-0.25</v>
      </c>
      <c r="V508">
        <f>COUNTIF([1]PASE!B:B,Table1[[#This Row],[Loser]])</f>
        <v>1</v>
      </c>
    </row>
    <row r="509" spans="1:22" x14ac:dyDescent="0.25">
      <c r="A509" s="7">
        <v>34046</v>
      </c>
      <c r="B509" s="8">
        <v>1993</v>
      </c>
      <c r="C509" s="9">
        <v>1</v>
      </c>
      <c r="D509" t="s">
        <v>84</v>
      </c>
      <c r="E509" s="9">
        <v>5</v>
      </c>
      <c r="F509" t="s">
        <v>108</v>
      </c>
      <c r="G509" t="str">
        <f>VLOOKUP(Table1[[#This Row],[Winner]],[1]Ranking!D:E,2,FALSE)</f>
        <v>BE</v>
      </c>
      <c r="H509" s="9">
        <v>85</v>
      </c>
      <c r="I509" s="9">
        <v>12</v>
      </c>
      <c r="J509" t="s">
        <v>150</v>
      </c>
      <c r="K509" t="str">
        <f>VLOOKUP(Table1[[#This Row],[Loser]],[1]Ranking!D:E,2,FALSE)</f>
        <v>B12</v>
      </c>
      <c r="L509" s="9">
        <v>67</v>
      </c>
      <c r="N509" s="9">
        <f>Table1[[#This Row],[Winning Score]]-Table1[[#This Row],[Losing Score]]</f>
        <v>18</v>
      </c>
      <c r="O509" s="9">
        <f>Table1[[#This Row],[Losing Seed]]-Table1[[#This Row],[Winning Seed]]</f>
        <v>7</v>
      </c>
      <c r="P509" s="9" t="str">
        <f>IF(Table1[[#This Row],[SeD]]&lt;-2,Table1[[#This Row],[Winning Seed]]&amp; " over " &amp;Table1[[#This Row],[Losing Seed]],"")</f>
        <v/>
      </c>
      <c r="Q509">
        <f>VLOOKUP(Table1[[#This Row],[Losing Seed]],'[1]Seed History'!$N$4:$O$19,2)</f>
        <v>0.51428571428571423</v>
      </c>
      <c r="R509" s="9">
        <f>IF(Table1[[#This Row],[Round]]="PI",0,Table1[[#This Row],[Round]]-1)</f>
        <v>0</v>
      </c>
      <c r="S509">
        <f>Table1[[#This Row],[LAW]]-Table1[[#This Row],[LEW]]</f>
        <v>-0.51428571428571423</v>
      </c>
      <c r="V509">
        <f>COUNTIF([1]PASE!B:B,Table1[[#This Row],[Loser]])</f>
        <v>1</v>
      </c>
    </row>
    <row r="510" spans="1:22" x14ac:dyDescent="0.25">
      <c r="A510" s="7">
        <v>34046</v>
      </c>
      <c r="B510" s="8">
        <v>1993</v>
      </c>
      <c r="C510" s="9">
        <v>1</v>
      </c>
      <c r="D510" t="s">
        <v>84</v>
      </c>
      <c r="E510" s="9">
        <v>8</v>
      </c>
      <c r="F510" t="s">
        <v>207</v>
      </c>
      <c r="G510" t="str">
        <f>VLOOKUP(Table1[[#This Row],[Winner]],[1]Ranking!D:E,2,FALSE)</f>
        <v>A10</v>
      </c>
      <c r="H510" s="9">
        <v>74</v>
      </c>
      <c r="I510" s="9">
        <v>9</v>
      </c>
      <c r="J510" t="s">
        <v>115</v>
      </c>
      <c r="K510" t="str">
        <f>VLOOKUP(Table1[[#This Row],[Loser]],[1]Ranking!D:E,2,FALSE)</f>
        <v>B10</v>
      </c>
      <c r="L510" s="9">
        <v>68</v>
      </c>
      <c r="N510" s="9">
        <f>Table1[[#This Row],[Winning Score]]-Table1[[#This Row],[Losing Score]]</f>
        <v>6</v>
      </c>
      <c r="O510" s="9">
        <f>Table1[[#This Row],[Losing Seed]]-Table1[[#This Row],[Winning Seed]]</f>
        <v>1</v>
      </c>
      <c r="P510" s="9" t="str">
        <f>IF(Table1[[#This Row],[SeD]]&lt;-2,Table1[[#This Row],[Winning Seed]]&amp; " over " &amp;Table1[[#This Row],[Losing Seed]],"")</f>
        <v/>
      </c>
      <c r="Q510">
        <f>VLOOKUP(Table1[[#This Row],[Losing Seed]],'[1]Seed History'!$N$4:$O$19,2)</f>
        <v>0.6</v>
      </c>
      <c r="R510" s="9">
        <f>IF(Table1[[#This Row],[Round]]="PI",0,Table1[[#This Row],[Round]]-1)</f>
        <v>0</v>
      </c>
      <c r="S510">
        <f>Table1[[#This Row],[LAW]]-Table1[[#This Row],[LEW]]</f>
        <v>-0.6</v>
      </c>
      <c r="V510">
        <f>COUNTIF([1]PASE!B:B,Table1[[#This Row],[Loser]])</f>
        <v>1</v>
      </c>
    </row>
    <row r="511" spans="1:22" x14ac:dyDescent="0.25">
      <c r="A511" s="7">
        <v>34046</v>
      </c>
      <c r="B511" s="8">
        <v>1993</v>
      </c>
      <c r="C511" s="9">
        <v>1</v>
      </c>
      <c r="D511" t="s">
        <v>93</v>
      </c>
      <c r="E511" s="9">
        <v>2</v>
      </c>
      <c r="F511" t="s">
        <v>103</v>
      </c>
      <c r="G511" t="str">
        <f>VLOOKUP(Table1[[#This Row],[Winner]],[1]Ranking!D:E,2,FALSE)</f>
        <v>B12</v>
      </c>
      <c r="H511" s="9">
        <v>94</v>
      </c>
      <c r="I511" s="9">
        <v>15</v>
      </c>
      <c r="J511" t="s">
        <v>158</v>
      </c>
      <c r="K511" t="str">
        <f>VLOOKUP(Table1[[#This Row],[Loser]],[1]Ranking!D:E,2,FALSE)</f>
        <v>MAC</v>
      </c>
      <c r="L511" s="9">
        <v>72</v>
      </c>
      <c r="N511" s="9">
        <f>Table1[[#This Row],[Winning Score]]-Table1[[#This Row],[Losing Score]]</f>
        <v>22</v>
      </c>
      <c r="O511" s="9">
        <f>Table1[[#This Row],[Losing Seed]]-Table1[[#This Row],[Winning Seed]]</f>
        <v>13</v>
      </c>
      <c r="P511" s="9" t="str">
        <f>IF(Table1[[#This Row],[SeD]]&lt;-2,Table1[[#This Row],[Winning Seed]]&amp; " over " &amp;Table1[[#This Row],[Losing Seed]],"")</f>
        <v/>
      </c>
      <c r="Q511">
        <f>VLOOKUP(Table1[[#This Row],[Losing Seed]],'[1]Seed History'!$N$4:$O$19,2)</f>
        <v>6.4285714285714279E-2</v>
      </c>
      <c r="R511" s="9">
        <f>IF(Table1[[#This Row],[Round]]="PI",0,Table1[[#This Row],[Round]]-1)</f>
        <v>0</v>
      </c>
      <c r="S511">
        <f>Table1[[#This Row],[LAW]]-Table1[[#This Row],[LEW]]</f>
        <v>-6.4285714285714279E-2</v>
      </c>
      <c r="V511">
        <f>COUNTIF([1]PASE!B:B,Table1[[#This Row],[Loser]])</f>
        <v>1</v>
      </c>
    </row>
    <row r="512" spans="1:22" x14ac:dyDescent="0.25">
      <c r="A512" s="7">
        <v>34046</v>
      </c>
      <c r="B512" s="8">
        <v>1993</v>
      </c>
      <c r="C512" s="9">
        <v>1</v>
      </c>
      <c r="D512" t="s">
        <v>93</v>
      </c>
      <c r="E512" s="9">
        <v>3</v>
      </c>
      <c r="F512" t="s">
        <v>130</v>
      </c>
      <c r="G512" t="str">
        <f>VLOOKUP(Table1[[#This Row],[Winner]],[1]Ranking!D:E,2,FALSE)</f>
        <v>ACC</v>
      </c>
      <c r="H512" s="9">
        <v>105</v>
      </c>
      <c r="I512" s="9">
        <v>14</v>
      </c>
      <c r="J512" t="s">
        <v>272</v>
      </c>
      <c r="K512" t="str">
        <f>VLOOKUP(Table1[[#This Row],[Loser]],[1]Ranking!D:E,2,FALSE)</f>
        <v>MVC</v>
      </c>
      <c r="L512" s="9">
        <v>70</v>
      </c>
      <c r="N512" s="9">
        <f>Table1[[#This Row],[Winning Score]]-Table1[[#This Row],[Losing Score]]</f>
        <v>35</v>
      </c>
      <c r="O512" s="9">
        <f>Table1[[#This Row],[Losing Seed]]-Table1[[#This Row],[Winning Seed]]</f>
        <v>11</v>
      </c>
      <c r="P512" s="9" t="str">
        <f>IF(Table1[[#This Row],[SeD]]&lt;-2,Table1[[#This Row],[Winning Seed]]&amp; " over " &amp;Table1[[#This Row],[Losing Seed]],"")</f>
        <v/>
      </c>
      <c r="Q512">
        <f>VLOOKUP(Table1[[#This Row],[Losing Seed]],'[1]Seed History'!$N$4:$O$19,2)</f>
        <v>0.16428571428571428</v>
      </c>
      <c r="R512" s="9">
        <f>IF(Table1[[#This Row],[Round]]="PI",0,Table1[[#This Row],[Round]]-1)</f>
        <v>0</v>
      </c>
      <c r="S512">
        <f>Table1[[#This Row],[LAW]]-Table1[[#This Row],[LEW]]</f>
        <v>-0.16428571428571428</v>
      </c>
      <c r="V512">
        <f>COUNTIF([1]PASE!B:B,Table1[[#This Row],[Loser]])</f>
        <v>1</v>
      </c>
    </row>
    <row r="513" spans="1:22" x14ac:dyDescent="0.25">
      <c r="A513" s="7">
        <v>34046</v>
      </c>
      <c r="B513" s="8">
        <v>1993</v>
      </c>
      <c r="C513" s="9">
        <v>1</v>
      </c>
      <c r="D513" t="s">
        <v>93</v>
      </c>
      <c r="E513" s="9">
        <v>6</v>
      </c>
      <c r="F513" t="s">
        <v>241</v>
      </c>
      <c r="G513" t="str">
        <f>VLOOKUP(Table1[[#This Row],[Winner]],[1]Ranking!D:E,2,FALSE)</f>
        <v>P10</v>
      </c>
      <c r="H513" s="9">
        <v>66</v>
      </c>
      <c r="I513" s="9">
        <v>11</v>
      </c>
      <c r="J513" t="s">
        <v>148</v>
      </c>
      <c r="K513" t="str">
        <f>VLOOKUP(Table1[[#This Row],[Loser]],[1]Ranking!D:E,2,FALSE)</f>
        <v>SEC</v>
      </c>
      <c r="L513" s="9">
        <v>64</v>
      </c>
      <c r="N513" s="9">
        <f>Table1[[#This Row],[Winning Score]]-Table1[[#This Row],[Losing Score]]</f>
        <v>2</v>
      </c>
      <c r="O513" s="9">
        <f>Table1[[#This Row],[Losing Seed]]-Table1[[#This Row],[Winning Seed]]</f>
        <v>5</v>
      </c>
      <c r="P513" s="9" t="str">
        <f>IF(Table1[[#This Row],[SeD]]&lt;-2,Table1[[#This Row],[Winning Seed]]&amp; " over " &amp;Table1[[#This Row],[Losing Seed]],"")</f>
        <v/>
      </c>
      <c r="Q513">
        <f>VLOOKUP(Table1[[#This Row],[Losing Seed]],'[1]Seed History'!$N$4:$O$19,2)</f>
        <v>0.61428571428571432</v>
      </c>
      <c r="R513" s="9">
        <f>IF(Table1[[#This Row],[Round]]="PI",0,Table1[[#This Row],[Round]]-1)</f>
        <v>0</v>
      </c>
      <c r="S513">
        <f>Table1[[#This Row],[LAW]]-Table1[[#This Row],[LEW]]</f>
        <v>-0.61428571428571432</v>
      </c>
      <c r="V513">
        <f>COUNTIF([1]PASE!B:B,Table1[[#This Row],[Loser]])</f>
        <v>1</v>
      </c>
    </row>
    <row r="514" spans="1:22" x14ac:dyDescent="0.25">
      <c r="A514" s="7">
        <v>34046</v>
      </c>
      <c r="B514" s="8">
        <v>1993</v>
      </c>
      <c r="C514" s="9">
        <v>1</v>
      </c>
      <c r="D514" t="s">
        <v>93</v>
      </c>
      <c r="E514" s="9">
        <v>7</v>
      </c>
      <c r="F514" t="s">
        <v>188</v>
      </c>
      <c r="G514" t="str">
        <f>VLOOKUP(Table1[[#This Row],[Winner]],[1]Ranking!D:E,2,FALSE)</f>
        <v>MWC</v>
      </c>
      <c r="H514" s="9">
        <v>80</v>
      </c>
      <c r="I514" s="9">
        <v>10</v>
      </c>
      <c r="J514" t="s">
        <v>89</v>
      </c>
      <c r="K514" t="str">
        <f>VLOOKUP(Table1[[#This Row],[Loser]],[1]Ranking!D:E,2,FALSE)</f>
        <v>WAC</v>
      </c>
      <c r="L514" s="9">
        <v>71</v>
      </c>
      <c r="N514" s="9">
        <f>Table1[[#This Row],[Winning Score]]-Table1[[#This Row],[Losing Score]]</f>
        <v>9</v>
      </c>
      <c r="O514" s="9">
        <f>Table1[[#This Row],[Losing Seed]]-Table1[[#This Row],[Winning Seed]]</f>
        <v>3</v>
      </c>
      <c r="P514" s="9" t="str">
        <f>IF(Table1[[#This Row],[SeD]]&lt;-2,Table1[[#This Row],[Winning Seed]]&amp; " over " &amp;Table1[[#This Row],[Losing Seed]],"")</f>
        <v/>
      </c>
      <c r="Q514">
        <f>VLOOKUP(Table1[[#This Row],[Losing Seed]],'[1]Seed History'!$N$4:$O$19,2)</f>
        <v>0.62142857142857144</v>
      </c>
      <c r="R514" s="9">
        <f>IF(Table1[[#This Row],[Round]]="PI",0,Table1[[#This Row],[Round]]-1)</f>
        <v>0</v>
      </c>
      <c r="S514">
        <f>Table1[[#This Row],[LAW]]-Table1[[#This Row],[LEW]]</f>
        <v>-0.62142857142857144</v>
      </c>
      <c r="V514">
        <f>COUNTIF([1]PASE!B:B,Table1[[#This Row],[Loser]])</f>
        <v>1</v>
      </c>
    </row>
    <row r="515" spans="1:22" x14ac:dyDescent="0.25">
      <c r="A515" s="7">
        <v>34046</v>
      </c>
      <c r="B515" s="8">
        <v>1993</v>
      </c>
      <c r="C515" s="9">
        <v>1</v>
      </c>
      <c r="D515" t="s">
        <v>100</v>
      </c>
      <c r="E515" s="9">
        <v>2</v>
      </c>
      <c r="F515" t="s">
        <v>218</v>
      </c>
      <c r="G515" t="str">
        <f>VLOOKUP(Table1[[#This Row],[Winner]],[1]Ranking!D:E,2,FALSE)</f>
        <v>BE</v>
      </c>
      <c r="H515" s="9">
        <v>81</v>
      </c>
      <c r="I515" s="9">
        <v>15</v>
      </c>
      <c r="J515" t="s">
        <v>273</v>
      </c>
      <c r="K515" t="str">
        <f>VLOOKUP(Table1[[#This Row],[Loser]],[1]Ranking!D:E,2,FALSE)</f>
        <v>OVC</v>
      </c>
      <c r="L515" s="9">
        <v>59</v>
      </c>
      <c r="N515" s="9">
        <f>Table1[[#This Row],[Winning Score]]-Table1[[#This Row],[Losing Score]]</f>
        <v>22</v>
      </c>
      <c r="O515" s="9">
        <f>Table1[[#This Row],[Losing Seed]]-Table1[[#This Row],[Winning Seed]]</f>
        <v>13</v>
      </c>
      <c r="P515" s="9" t="str">
        <f>IF(Table1[[#This Row],[SeD]]&lt;-2,Table1[[#This Row],[Winning Seed]]&amp; " over " &amp;Table1[[#This Row],[Losing Seed]],"")</f>
        <v/>
      </c>
      <c r="Q515">
        <f>VLOOKUP(Table1[[#This Row],[Losing Seed]],'[1]Seed History'!$N$4:$O$19,2)</f>
        <v>6.4285714285714279E-2</v>
      </c>
      <c r="R515" s="9">
        <f>IF(Table1[[#This Row],[Round]]="PI",0,Table1[[#This Row],[Round]]-1)</f>
        <v>0</v>
      </c>
      <c r="S515">
        <f>Table1[[#This Row],[LAW]]-Table1[[#This Row],[LEW]]</f>
        <v>-6.4285714285714279E-2</v>
      </c>
      <c r="V515">
        <f>COUNTIF([1]PASE!B:B,Table1[[#This Row],[Loser]])</f>
        <v>1</v>
      </c>
    </row>
    <row r="516" spans="1:22" x14ac:dyDescent="0.25">
      <c r="A516" s="7">
        <v>34046</v>
      </c>
      <c r="B516" s="8">
        <v>1993</v>
      </c>
      <c r="C516" s="9">
        <v>1</v>
      </c>
      <c r="D516" t="s">
        <v>100</v>
      </c>
      <c r="E516" s="9">
        <v>3</v>
      </c>
      <c r="F516" t="s">
        <v>217</v>
      </c>
      <c r="G516" t="str">
        <f>VLOOKUP(Table1[[#This Row],[Winner]],[1]Ranking!D:E,2,FALSE)</f>
        <v>ACC</v>
      </c>
      <c r="H516" s="9">
        <v>82</v>
      </c>
      <c r="I516" s="9">
        <v>14</v>
      </c>
      <c r="J516" t="s">
        <v>236</v>
      </c>
      <c r="K516" t="str">
        <f>VLOOKUP(Table1[[#This Row],[Loser]],[1]Ranking!D:E,2,FALSE)</f>
        <v>MVC</v>
      </c>
      <c r="L516" s="9">
        <v>70</v>
      </c>
      <c r="N516" s="9">
        <f>Table1[[#This Row],[Winning Score]]-Table1[[#This Row],[Losing Score]]</f>
        <v>12</v>
      </c>
      <c r="O516" s="9">
        <f>Table1[[#This Row],[Losing Seed]]-Table1[[#This Row],[Winning Seed]]</f>
        <v>11</v>
      </c>
      <c r="P516" s="9" t="str">
        <f>IF(Table1[[#This Row],[SeD]]&lt;-2,Table1[[#This Row],[Winning Seed]]&amp; " over " &amp;Table1[[#This Row],[Losing Seed]],"")</f>
        <v/>
      </c>
      <c r="Q516">
        <f>VLOOKUP(Table1[[#This Row],[Losing Seed]],'[1]Seed History'!$N$4:$O$19,2)</f>
        <v>0.16428571428571428</v>
      </c>
      <c r="R516" s="9">
        <f>IF(Table1[[#This Row],[Round]]="PI",0,Table1[[#This Row],[Round]]-1)</f>
        <v>0</v>
      </c>
      <c r="S516">
        <f>Table1[[#This Row],[LAW]]-Table1[[#This Row],[LEW]]</f>
        <v>-0.16428571428571428</v>
      </c>
      <c r="V516">
        <f>COUNTIF([1]PASE!B:B,Table1[[#This Row],[Loser]])</f>
        <v>1</v>
      </c>
    </row>
    <row r="517" spans="1:22" x14ac:dyDescent="0.25">
      <c r="A517" s="7">
        <v>34046</v>
      </c>
      <c r="B517" s="8">
        <v>1993</v>
      </c>
      <c r="C517" s="9">
        <v>1</v>
      </c>
      <c r="D517" t="s">
        <v>100</v>
      </c>
      <c r="E517" s="9">
        <v>7</v>
      </c>
      <c r="F517" t="s">
        <v>177</v>
      </c>
      <c r="G517" t="str">
        <f>VLOOKUP(Table1[[#This Row],[Winner]],[1]Ranking!D:E,2,FALSE)</f>
        <v>SB</v>
      </c>
      <c r="H517" s="9">
        <v>55</v>
      </c>
      <c r="I517" s="9">
        <v>10</v>
      </c>
      <c r="J517" t="s">
        <v>128</v>
      </c>
      <c r="K517" t="str">
        <f>VLOOKUP(Table1[[#This Row],[Loser]],[1]Ranking!D:E,2,FALSE)</f>
        <v>CUSA</v>
      </c>
      <c r="L517" s="9">
        <v>52</v>
      </c>
      <c r="N517" s="9">
        <f>Table1[[#This Row],[Winning Score]]-Table1[[#This Row],[Losing Score]]</f>
        <v>3</v>
      </c>
      <c r="O517" s="9">
        <f>Table1[[#This Row],[Losing Seed]]-Table1[[#This Row],[Winning Seed]]</f>
        <v>3</v>
      </c>
      <c r="P517" s="9" t="str">
        <f>IF(Table1[[#This Row],[SeD]]&lt;-2,Table1[[#This Row],[Winning Seed]]&amp; " over " &amp;Table1[[#This Row],[Losing Seed]],"")</f>
        <v/>
      </c>
      <c r="Q517">
        <f>VLOOKUP(Table1[[#This Row],[Losing Seed]],'[1]Seed History'!$N$4:$O$19,2)</f>
        <v>0.62142857142857144</v>
      </c>
      <c r="R517" s="9">
        <f>IF(Table1[[#This Row],[Round]]="PI",0,Table1[[#This Row],[Round]]-1)</f>
        <v>0</v>
      </c>
      <c r="S517">
        <f>Table1[[#This Row],[LAW]]-Table1[[#This Row],[LEW]]</f>
        <v>-0.62142857142857144</v>
      </c>
      <c r="V517">
        <f>COUNTIF([1]PASE!B:B,Table1[[#This Row],[Loser]])</f>
        <v>1</v>
      </c>
    </row>
    <row r="518" spans="1:22" x14ac:dyDescent="0.25">
      <c r="A518" s="7">
        <v>34046</v>
      </c>
      <c r="B518" s="8">
        <v>1993</v>
      </c>
      <c r="C518" s="9">
        <v>1</v>
      </c>
      <c r="D518" t="s">
        <v>107</v>
      </c>
      <c r="E518" s="9">
        <v>3</v>
      </c>
      <c r="F518" t="s">
        <v>212</v>
      </c>
      <c r="G518" t="str">
        <f>VLOOKUP(Table1[[#This Row],[Winner]],[1]Ranking!D:E,2,FALSE)</f>
        <v>SEC</v>
      </c>
      <c r="H518" s="9">
        <v>92</v>
      </c>
      <c r="I518" s="9">
        <v>14</v>
      </c>
      <c r="J518" t="s">
        <v>206</v>
      </c>
      <c r="K518" t="str">
        <f>VLOOKUP(Table1[[#This Row],[Loser]],[1]Ranking!D:E,2,FALSE)</f>
        <v>WAC</v>
      </c>
      <c r="L518" s="9">
        <v>72</v>
      </c>
      <c r="N518" s="9">
        <f>Table1[[#This Row],[Winning Score]]-Table1[[#This Row],[Losing Score]]</f>
        <v>20</v>
      </c>
      <c r="O518" s="9">
        <f>Table1[[#This Row],[Losing Seed]]-Table1[[#This Row],[Winning Seed]]</f>
        <v>11</v>
      </c>
      <c r="P518" s="9" t="str">
        <f>IF(Table1[[#This Row],[SeD]]&lt;-2,Table1[[#This Row],[Winning Seed]]&amp; " over " &amp;Table1[[#This Row],[Losing Seed]],"")</f>
        <v/>
      </c>
      <c r="Q518">
        <f>VLOOKUP(Table1[[#This Row],[Losing Seed]],'[1]Seed History'!$N$4:$O$19,2)</f>
        <v>0.16428571428571428</v>
      </c>
      <c r="R518" s="9">
        <f>IF(Table1[[#This Row],[Round]]="PI",0,Table1[[#This Row],[Round]]-1)</f>
        <v>0</v>
      </c>
      <c r="S518">
        <f>Table1[[#This Row],[LAW]]-Table1[[#This Row],[LEW]]</f>
        <v>-0.16428571428571428</v>
      </c>
      <c r="V518">
        <f>COUNTIF([1]PASE!B:B,Table1[[#This Row],[Loser]])</f>
        <v>1</v>
      </c>
    </row>
    <row r="519" spans="1:22" x14ac:dyDescent="0.25">
      <c r="A519" s="7">
        <v>34046</v>
      </c>
      <c r="B519" s="8">
        <v>1993</v>
      </c>
      <c r="C519" s="9">
        <v>1</v>
      </c>
      <c r="D519" t="s">
        <v>107</v>
      </c>
      <c r="E519" s="9">
        <v>6</v>
      </c>
      <c r="F519" t="s">
        <v>122</v>
      </c>
      <c r="G519" t="str">
        <f>VLOOKUP(Table1[[#This Row],[Winner]],[1]Ranking!D:E,2,FALSE)</f>
        <v>B10</v>
      </c>
      <c r="H519" s="9">
        <v>75</v>
      </c>
      <c r="I519" s="9">
        <v>11</v>
      </c>
      <c r="J519" t="s">
        <v>274</v>
      </c>
      <c r="K519" t="str">
        <f>VLOOKUP(Table1[[#This Row],[Loser]],[1]Ranking!D:E,2,FALSE)</f>
        <v>BW</v>
      </c>
      <c r="L519" s="9">
        <v>72</v>
      </c>
      <c r="N519" s="9">
        <f>Table1[[#This Row],[Winning Score]]-Table1[[#This Row],[Losing Score]]</f>
        <v>3</v>
      </c>
      <c r="O519" s="9">
        <f>Table1[[#This Row],[Losing Seed]]-Table1[[#This Row],[Winning Seed]]</f>
        <v>5</v>
      </c>
      <c r="P519" s="9" t="str">
        <f>IF(Table1[[#This Row],[SeD]]&lt;-2,Table1[[#This Row],[Winning Seed]]&amp; " over " &amp;Table1[[#This Row],[Losing Seed]],"")</f>
        <v/>
      </c>
      <c r="Q519">
        <f>VLOOKUP(Table1[[#This Row],[Losing Seed]],'[1]Seed History'!$N$4:$O$19,2)</f>
        <v>0.61428571428571432</v>
      </c>
      <c r="R519" s="9">
        <f>IF(Table1[[#This Row],[Round]]="PI",0,Table1[[#This Row],[Round]]-1)</f>
        <v>0</v>
      </c>
      <c r="S519">
        <f>Table1[[#This Row],[LAW]]-Table1[[#This Row],[LEW]]</f>
        <v>-0.61428571428571432</v>
      </c>
      <c r="V519">
        <f>COUNTIF([1]PASE!B:B,Table1[[#This Row],[Loser]])</f>
        <v>1</v>
      </c>
    </row>
    <row r="520" spans="1:22" x14ac:dyDescent="0.25">
      <c r="A520" s="7">
        <v>34046</v>
      </c>
      <c r="B520" s="8">
        <v>1993</v>
      </c>
      <c r="C520" s="9">
        <v>1</v>
      </c>
      <c r="D520" t="s">
        <v>107</v>
      </c>
      <c r="E520" s="9">
        <v>7</v>
      </c>
      <c r="F520" t="s">
        <v>91</v>
      </c>
      <c r="G520" t="str">
        <f>VLOOKUP(Table1[[#This Row],[Winner]],[1]Ranking!D:E,2,FALSE)</f>
        <v>A10</v>
      </c>
      <c r="H520" s="9">
        <v>75</v>
      </c>
      <c r="I520" s="9">
        <v>10</v>
      </c>
      <c r="J520" t="s">
        <v>162</v>
      </c>
      <c r="K520" t="str">
        <f>VLOOKUP(Table1[[#This Row],[Loser]],[1]Ranking!D:E,2,FALSE)</f>
        <v>B12</v>
      </c>
      <c r="L520" s="9">
        <v>61</v>
      </c>
      <c r="N520" s="9">
        <f>Table1[[#This Row],[Winning Score]]-Table1[[#This Row],[Losing Score]]</f>
        <v>14</v>
      </c>
      <c r="O520" s="9">
        <f>Table1[[#This Row],[Losing Seed]]-Table1[[#This Row],[Winning Seed]]</f>
        <v>3</v>
      </c>
      <c r="P520" s="9" t="str">
        <f>IF(Table1[[#This Row],[SeD]]&lt;-2,Table1[[#This Row],[Winning Seed]]&amp; " over " &amp;Table1[[#This Row],[Losing Seed]],"")</f>
        <v/>
      </c>
      <c r="Q520">
        <f>VLOOKUP(Table1[[#This Row],[Losing Seed]],'[1]Seed History'!$N$4:$O$19,2)</f>
        <v>0.62142857142857144</v>
      </c>
      <c r="R520" s="9">
        <f>IF(Table1[[#This Row],[Round]]="PI",0,Table1[[#This Row],[Round]]-1)</f>
        <v>0</v>
      </c>
      <c r="S520">
        <f>Table1[[#This Row],[LAW]]-Table1[[#This Row],[LEW]]</f>
        <v>-0.62142857142857144</v>
      </c>
      <c r="V520">
        <f>COUNTIF([1]PASE!B:B,Table1[[#This Row],[Loser]])</f>
        <v>1</v>
      </c>
    </row>
    <row r="521" spans="1:22" x14ac:dyDescent="0.25">
      <c r="A521" s="7">
        <v>34046</v>
      </c>
      <c r="B521" s="8">
        <v>1993</v>
      </c>
      <c r="C521" s="9">
        <v>1</v>
      </c>
      <c r="D521" t="s">
        <v>100</v>
      </c>
      <c r="E521" s="9">
        <v>11</v>
      </c>
      <c r="F521" t="s">
        <v>268</v>
      </c>
      <c r="G521" t="str">
        <f>VLOOKUP(Table1[[#This Row],[Winner]],[1]Ranking!D:E,2,FALSE)</f>
        <v>CUSA</v>
      </c>
      <c r="H521" s="9">
        <v>55</v>
      </c>
      <c r="I521" s="9">
        <v>6</v>
      </c>
      <c r="J521" t="s">
        <v>193</v>
      </c>
      <c r="K521" t="str">
        <f>VLOOKUP(Table1[[#This Row],[Loser]],[1]Ranking!D:E,2,FALSE)</f>
        <v>B12</v>
      </c>
      <c r="L521" s="9">
        <v>53</v>
      </c>
      <c r="N521" s="9">
        <f>Table1[[#This Row],[Winning Score]]-Table1[[#This Row],[Losing Score]]</f>
        <v>2</v>
      </c>
      <c r="O521" s="9">
        <f>Table1[[#This Row],[Losing Seed]]-Table1[[#This Row],[Winning Seed]]</f>
        <v>-5</v>
      </c>
      <c r="P521" s="9" t="str">
        <f>IF(Table1[[#This Row],[SeD]]&lt;-2,Table1[[#This Row],[Winning Seed]]&amp; " over " &amp;Table1[[#This Row],[Losing Seed]],"")</f>
        <v>11 over 6</v>
      </c>
      <c r="Q521">
        <f>VLOOKUP(Table1[[#This Row],[Losing Seed]],'[1]Seed History'!$N$4:$O$19,2)</f>
        <v>1.0785714285714285</v>
      </c>
      <c r="R521" s="9">
        <f>IF(Table1[[#This Row],[Round]]="PI",0,Table1[[#This Row],[Round]]-1)</f>
        <v>0</v>
      </c>
      <c r="S521">
        <f>Table1[[#This Row],[LAW]]-Table1[[#This Row],[LEW]]</f>
        <v>-1.0785714285714285</v>
      </c>
      <c r="V521">
        <f>COUNTIF([1]PASE!B:B,Table1[[#This Row],[Loser]])</f>
        <v>1</v>
      </c>
    </row>
    <row r="522" spans="1:22" x14ac:dyDescent="0.25">
      <c r="A522" s="7">
        <v>34047</v>
      </c>
      <c r="B522" s="8">
        <v>1993</v>
      </c>
      <c r="C522" s="9">
        <v>1</v>
      </c>
      <c r="D522" t="s">
        <v>107</v>
      </c>
      <c r="E522" s="9">
        <v>13</v>
      </c>
      <c r="F522" t="s">
        <v>109</v>
      </c>
      <c r="G522" t="str">
        <f>VLOOKUP(Table1[[#This Row],[Winner]],[1]Ranking!D:E,2,FALSE)</f>
        <v>SWAC</v>
      </c>
      <c r="H522" s="9">
        <v>93</v>
      </c>
      <c r="I522" s="9">
        <v>4</v>
      </c>
      <c r="J522" t="s">
        <v>120</v>
      </c>
      <c r="K522" t="str">
        <f>VLOOKUP(Table1[[#This Row],[Loser]],[1]Ranking!D:E,2,FALSE)</f>
        <v>ACC</v>
      </c>
      <c r="L522" s="9">
        <v>78</v>
      </c>
      <c r="N522" s="9">
        <f>Table1[[#This Row],[Winning Score]]-Table1[[#This Row],[Losing Score]]</f>
        <v>15</v>
      </c>
      <c r="O522" s="9">
        <f>Table1[[#This Row],[Losing Seed]]-Table1[[#This Row],[Winning Seed]]</f>
        <v>-9</v>
      </c>
      <c r="P522" s="9" t="str">
        <f>IF(Table1[[#This Row],[SeD]]&lt;-2,Table1[[#This Row],[Winning Seed]]&amp; " over " &amp;Table1[[#This Row],[Losing Seed]],"")</f>
        <v>13 over 4</v>
      </c>
      <c r="Q522">
        <f>VLOOKUP(Table1[[#This Row],[Losing Seed]],'[1]Seed History'!$N$4:$O$19,2)</f>
        <v>1.5357142857142858</v>
      </c>
      <c r="R522" s="9">
        <f>IF(Table1[[#This Row],[Round]]="PI",0,Table1[[#This Row],[Round]]-1)</f>
        <v>0</v>
      </c>
      <c r="S522">
        <f>Table1[[#This Row],[LAW]]-Table1[[#This Row],[LEW]]</f>
        <v>-1.5357142857142858</v>
      </c>
      <c r="V522">
        <f>COUNTIF([1]PASE!B:B,Table1[[#This Row],[Loser]])</f>
        <v>1</v>
      </c>
    </row>
    <row r="523" spans="1:22" x14ac:dyDescent="0.25">
      <c r="A523" s="7">
        <v>34047</v>
      </c>
      <c r="B523" s="8">
        <v>1993</v>
      </c>
      <c r="C523" s="9">
        <v>1</v>
      </c>
      <c r="D523" t="s">
        <v>107</v>
      </c>
      <c r="E523" s="9">
        <v>12</v>
      </c>
      <c r="F523" t="s">
        <v>275</v>
      </c>
      <c r="G523" t="str">
        <f>VLOOKUP(Table1[[#This Row],[Winner]],[1]Ranking!D:E,2,FALSE)</f>
        <v>A10</v>
      </c>
      <c r="H523" s="9">
        <v>82</v>
      </c>
      <c r="I523" s="9">
        <v>5</v>
      </c>
      <c r="J523" t="s">
        <v>248</v>
      </c>
      <c r="K523" t="str">
        <f>VLOOKUP(Table1[[#This Row],[Loser]],[1]Ranking!D:E,2,FALSE)</f>
        <v>MWC</v>
      </c>
      <c r="L523" s="9">
        <v>68</v>
      </c>
      <c r="N523" s="9">
        <f>Table1[[#This Row],[Winning Score]]-Table1[[#This Row],[Losing Score]]</f>
        <v>14</v>
      </c>
      <c r="O523" s="9">
        <f>Table1[[#This Row],[Losing Seed]]-Table1[[#This Row],[Winning Seed]]</f>
        <v>-7</v>
      </c>
      <c r="P523" s="9" t="str">
        <f>IF(Table1[[#This Row],[SeD]]&lt;-2,Table1[[#This Row],[Winning Seed]]&amp; " over " &amp;Table1[[#This Row],[Losing Seed]],"")</f>
        <v>12 over 5</v>
      </c>
      <c r="Q523">
        <f>VLOOKUP(Table1[[#This Row],[Losing Seed]],'[1]Seed History'!$N$4:$O$19,2)</f>
        <v>1.1071428571428572</v>
      </c>
      <c r="R523" s="9">
        <f>IF(Table1[[#This Row],[Round]]="PI",0,Table1[[#This Row],[Round]]-1)</f>
        <v>0</v>
      </c>
      <c r="S523">
        <f>Table1[[#This Row],[LAW]]-Table1[[#This Row],[LEW]]</f>
        <v>-1.1071428571428572</v>
      </c>
      <c r="V523">
        <f>COUNTIF([1]PASE!B:B,Table1[[#This Row],[Loser]])</f>
        <v>1</v>
      </c>
    </row>
    <row r="524" spans="1:22" x14ac:dyDescent="0.25">
      <c r="A524" s="7">
        <v>34047</v>
      </c>
      <c r="B524" s="8">
        <v>1993</v>
      </c>
      <c r="C524" s="9">
        <v>1</v>
      </c>
      <c r="D524" t="s">
        <v>84</v>
      </c>
      <c r="E524" s="9">
        <v>2</v>
      </c>
      <c r="F524" t="s">
        <v>266</v>
      </c>
      <c r="G524" t="str">
        <f>VLOOKUP(Table1[[#This Row],[Winner]],[1]Ranking!D:E,2,FALSE)</f>
        <v>CUSA</v>
      </c>
      <c r="H524" s="9">
        <v>93</v>
      </c>
      <c r="I524" s="9">
        <v>15</v>
      </c>
      <c r="J524" t="s">
        <v>244</v>
      </c>
      <c r="K524" t="str">
        <f>VLOOKUP(Table1[[#This Row],[Loser]],[1]Ranking!D:E,2,FALSE)</f>
        <v>MEAC</v>
      </c>
      <c r="L524" s="9">
        <v>66</v>
      </c>
      <c r="N524" s="9">
        <f>Table1[[#This Row],[Winning Score]]-Table1[[#This Row],[Losing Score]]</f>
        <v>27</v>
      </c>
      <c r="O524" s="9">
        <f>Table1[[#This Row],[Losing Seed]]-Table1[[#This Row],[Winning Seed]]</f>
        <v>13</v>
      </c>
      <c r="P524" s="9" t="str">
        <f>IF(Table1[[#This Row],[SeD]]&lt;-2,Table1[[#This Row],[Winning Seed]]&amp; " over " &amp;Table1[[#This Row],[Losing Seed]],"")</f>
        <v/>
      </c>
      <c r="Q524">
        <f>VLOOKUP(Table1[[#This Row],[Losing Seed]],'[1]Seed History'!$N$4:$O$19,2)</f>
        <v>6.4285714285714279E-2</v>
      </c>
      <c r="R524" s="9">
        <f>IF(Table1[[#This Row],[Round]]="PI",0,Table1[[#This Row],[Round]]-1)</f>
        <v>0</v>
      </c>
      <c r="S524">
        <f>Table1[[#This Row],[LAW]]-Table1[[#This Row],[LEW]]</f>
        <v>-6.4285714285714279E-2</v>
      </c>
      <c r="V524">
        <f>COUNTIF([1]PASE!B:B,Table1[[#This Row],[Loser]])</f>
        <v>1</v>
      </c>
    </row>
    <row r="525" spans="1:22" x14ac:dyDescent="0.25">
      <c r="A525" s="7">
        <v>34047</v>
      </c>
      <c r="B525" s="8">
        <v>1993</v>
      </c>
      <c r="C525" s="9">
        <v>1</v>
      </c>
      <c r="D525" t="s">
        <v>84</v>
      </c>
      <c r="E525" s="9">
        <v>3</v>
      </c>
      <c r="F525" t="s">
        <v>263</v>
      </c>
      <c r="G525" t="str">
        <f>VLOOKUP(Table1[[#This Row],[Winner]],[1]Ranking!D:E,2,FALSE)</f>
        <v>A10</v>
      </c>
      <c r="H525" s="9">
        <v>54</v>
      </c>
      <c r="I525" s="9">
        <v>14</v>
      </c>
      <c r="J525" t="s">
        <v>129</v>
      </c>
      <c r="K525" t="str">
        <f>VLOOKUP(Table1[[#This Row],[Loser]],[1]Ranking!D:E,2,FALSE)</f>
        <v>Ivy</v>
      </c>
      <c r="L525" s="9">
        <v>50</v>
      </c>
      <c r="N525" s="9">
        <f>Table1[[#This Row],[Winning Score]]-Table1[[#This Row],[Losing Score]]</f>
        <v>4</v>
      </c>
      <c r="O525" s="9">
        <f>Table1[[#This Row],[Losing Seed]]-Table1[[#This Row],[Winning Seed]]</f>
        <v>11</v>
      </c>
      <c r="P525" s="9" t="str">
        <f>IF(Table1[[#This Row],[SeD]]&lt;-2,Table1[[#This Row],[Winning Seed]]&amp; " over " &amp;Table1[[#This Row],[Losing Seed]],"")</f>
        <v/>
      </c>
      <c r="Q525">
        <f>VLOOKUP(Table1[[#This Row],[Losing Seed]],'[1]Seed History'!$N$4:$O$19,2)</f>
        <v>0.16428571428571428</v>
      </c>
      <c r="R525" s="9">
        <f>IF(Table1[[#This Row],[Round]]="PI",0,Table1[[#This Row],[Round]]-1)</f>
        <v>0</v>
      </c>
      <c r="S525">
        <f>Table1[[#This Row],[LAW]]-Table1[[#This Row],[LEW]]</f>
        <v>-0.16428571428571428</v>
      </c>
      <c r="V525">
        <f>COUNTIF([1]PASE!B:B,Table1[[#This Row],[Loser]])</f>
        <v>1</v>
      </c>
    </row>
    <row r="526" spans="1:22" x14ac:dyDescent="0.25">
      <c r="A526" s="7">
        <v>34047</v>
      </c>
      <c r="B526" s="8">
        <v>1993</v>
      </c>
      <c r="C526" s="9">
        <v>1</v>
      </c>
      <c r="D526" t="s">
        <v>84</v>
      </c>
      <c r="E526" s="9">
        <v>6</v>
      </c>
      <c r="F526" t="s">
        <v>164</v>
      </c>
      <c r="G526" t="str">
        <f>VLOOKUP(Table1[[#This Row],[Winner]],[1]Ranking!D:E,2,FALSE)</f>
        <v>ACC</v>
      </c>
      <c r="H526" s="9">
        <v>78</v>
      </c>
      <c r="I526" s="9">
        <v>11</v>
      </c>
      <c r="J526" t="s">
        <v>276</v>
      </c>
      <c r="K526" t="str">
        <f>VLOOKUP(Table1[[#This Row],[Loser]],[1]Ranking!D:E,2,FALSE)</f>
        <v>MAAC</v>
      </c>
      <c r="L526" s="9">
        <v>66</v>
      </c>
      <c r="N526" s="9">
        <f>Table1[[#This Row],[Winning Score]]-Table1[[#This Row],[Losing Score]]</f>
        <v>12</v>
      </c>
      <c r="O526" s="9">
        <f>Table1[[#This Row],[Losing Seed]]-Table1[[#This Row],[Winning Seed]]</f>
        <v>5</v>
      </c>
      <c r="P526" s="9" t="str">
        <f>IF(Table1[[#This Row],[SeD]]&lt;-2,Table1[[#This Row],[Winning Seed]]&amp; " over " &amp;Table1[[#This Row],[Losing Seed]],"")</f>
        <v/>
      </c>
      <c r="Q526">
        <f>VLOOKUP(Table1[[#This Row],[Losing Seed]],'[1]Seed History'!$N$4:$O$19,2)</f>
        <v>0.61428571428571432</v>
      </c>
      <c r="R526" s="9">
        <f>IF(Table1[[#This Row],[Round]]="PI",0,Table1[[#This Row],[Round]]-1)</f>
        <v>0</v>
      </c>
      <c r="S526">
        <f>Table1[[#This Row],[LAW]]-Table1[[#This Row],[LEW]]</f>
        <v>-0.61428571428571432</v>
      </c>
      <c r="V526">
        <f>COUNTIF([1]PASE!B:B,Table1[[#This Row],[Loser]])</f>
        <v>1</v>
      </c>
    </row>
    <row r="527" spans="1:22" x14ac:dyDescent="0.25">
      <c r="A527" s="7">
        <v>34047</v>
      </c>
      <c r="B527" s="8">
        <v>1993</v>
      </c>
      <c r="C527" s="9">
        <v>1</v>
      </c>
      <c r="D527" t="s">
        <v>84</v>
      </c>
      <c r="E527" s="9">
        <v>7</v>
      </c>
      <c r="F527" t="s">
        <v>246</v>
      </c>
      <c r="G527" t="str">
        <f>VLOOKUP(Table1[[#This Row],[Winner]],[1]Ranking!D:E,2,FALSE)</f>
        <v>SB</v>
      </c>
      <c r="H527" s="9">
        <v>93</v>
      </c>
      <c r="I527" s="9">
        <v>10</v>
      </c>
      <c r="J527" t="s">
        <v>178</v>
      </c>
      <c r="K527" t="str">
        <f>VLOOKUP(Table1[[#This Row],[Loser]],[1]Ranking!D:E,2,FALSE)</f>
        <v>B12</v>
      </c>
      <c r="L527" s="9">
        <v>79</v>
      </c>
      <c r="N527" s="9">
        <f>Table1[[#This Row],[Winning Score]]-Table1[[#This Row],[Losing Score]]</f>
        <v>14</v>
      </c>
      <c r="O527" s="9">
        <f>Table1[[#This Row],[Losing Seed]]-Table1[[#This Row],[Winning Seed]]</f>
        <v>3</v>
      </c>
      <c r="P527" s="9" t="str">
        <f>IF(Table1[[#This Row],[SeD]]&lt;-2,Table1[[#This Row],[Winning Seed]]&amp; " over " &amp;Table1[[#This Row],[Losing Seed]],"")</f>
        <v/>
      </c>
      <c r="Q527">
        <f>VLOOKUP(Table1[[#This Row],[Losing Seed]],'[1]Seed History'!$N$4:$O$19,2)</f>
        <v>0.62142857142857144</v>
      </c>
      <c r="R527" s="9">
        <f>IF(Table1[[#This Row],[Round]]="PI",0,Table1[[#This Row],[Round]]-1)</f>
        <v>0</v>
      </c>
      <c r="S527">
        <f>Table1[[#This Row],[LAW]]-Table1[[#This Row],[LEW]]</f>
        <v>-0.62142857142857144</v>
      </c>
      <c r="V527">
        <f>COUNTIF([1]PASE!B:B,Table1[[#This Row],[Loser]])</f>
        <v>1</v>
      </c>
    </row>
    <row r="528" spans="1:22" x14ac:dyDescent="0.25">
      <c r="A528" s="7">
        <v>34047</v>
      </c>
      <c r="B528" s="8">
        <v>1993</v>
      </c>
      <c r="C528" s="9">
        <v>1</v>
      </c>
      <c r="D528" t="s">
        <v>93</v>
      </c>
      <c r="E528" s="9">
        <v>1</v>
      </c>
      <c r="F528" t="s">
        <v>168</v>
      </c>
      <c r="G528" t="str">
        <f>VLOOKUP(Table1[[#This Row],[Winner]],[1]Ranking!D:E,2,FALSE)</f>
        <v>B10</v>
      </c>
      <c r="H528" s="9">
        <v>97</v>
      </c>
      <c r="I528" s="9">
        <v>16</v>
      </c>
      <c r="J528" t="s">
        <v>277</v>
      </c>
      <c r="K528" t="str">
        <f>VLOOKUP(Table1[[#This Row],[Loser]],[1]Ranking!D:E,2,FALSE)</f>
        <v>Horz</v>
      </c>
      <c r="L528" s="9">
        <v>54</v>
      </c>
      <c r="N528" s="9">
        <f>Table1[[#This Row],[Winning Score]]-Table1[[#This Row],[Losing Score]]</f>
        <v>43</v>
      </c>
      <c r="O528" s="9">
        <f>Table1[[#This Row],[Losing Seed]]-Table1[[#This Row],[Winning Seed]]</f>
        <v>15</v>
      </c>
      <c r="P528" s="9" t="str">
        <f>IF(Table1[[#This Row],[SeD]]&lt;-2,Table1[[#This Row],[Winning Seed]]&amp; " over " &amp;Table1[[#This Row],[Losing Seed]],"")</f>
        <v/>
      </c>
      <c r="Q528">
        <f>VLOOKUP(Table1[[#This Row],[Losing Seed]],'[1]Seed History'!$N$4:$O$19,2)</f>
        <v>7.1428571428571426E-3</v>
      </c>
      <c r="R528" s="9">
        <f>IF(Table1[[#This Row],[Round]]="PI",0,Table1[[#This Row],[Round]]-1)</f>
        <v>0</v>
      </c>
      <c r="S528">
        <f>Table1[[#This Row],[LAW]]-Table1[[#This Row],[LEW]]</f>
        <v>-7.1428571428571426E-3</v>
      </c>
      <c r="V528">
        <f>COUNTIF([1]PASE!B:B,Table1[[#This Row],[Loser]])</f>
        <v>1</v>
      </c>
    </row>
    <row r="529" spans="1:22" x14ac:dyDescent="0.25">
      <c r="A529" s="7">
        <v>34047</v>
      </c>
      <c r="B529" s="8">
        <v>1993</v>
      </c>
      <c r="C529" s="9">
        <v>1</v>
      </c>
      <c r="D529" t="s">
        <v>93</v>
      </c>
      <c r="E529" s="9">
        <v>4</v>
      </c>
      <c r="F529" t="s">
        <v>159</v>
      </c>
      <c r="G529" t="str">
        <f>VLOOKUP(Table1[[#This Row],[Winner]],[1]Ranking!D:E,2,FALSE)</f>
        <v>CUSA</v>
      </c>
      <c r="H529" s="9">
        <v>76</v>
      </c>
      <c r="I529" s="9">
        <v>13</v>
      </c>
      <c r="J529" t="s">
        <v>267</v>
      </c>
      <c r="K529" t="str">
        <f>VLOOKUP(Table1[[#This Row],[Loser]],[1]Ranking!D:E,2,FALSE)</f>
        <v>CAA</v>
      </c>
      <c r="L529" s="9">
        <v>70</v>
      </c>
      <c r="N529" s="9">
        <f>Table1[[#This Row],[Winning Score]]-Table1[[#This Row],[Losing Score]]</f>
        <v>6</v>
      </c>
      <c r="O529" s="9">
        <f>Table1[[#This Row],[Losing Seed]]-Table1[[#This Row],[Winning Seed]]</f>
        <v>9</v>
      </c>
      <c r="P529" s="9" t="str">
        <f>IF(Table1[[#This Row],[SeD]]&lt;-2,Table1[[#This Row],[Winning Seed]]&amp; " over " &amp;Table1[[#This Row],[Losing Seed]],"")</f>
        <v/>
      </c>
      <c r="Q529">
        <f>VLOOKUP(Table1[[#This Row],[Losing Seed]],'[1]Seed History'!$N$4:$O$19,2)</f>
        <v>0.25</v>
      </c>
      <c r="R529" s="9">
        <f>IF(Table1[[#This Row],[Round]]="PI",0,Table1[[#This Row],[Round]]-1)</f>
        <v>0</v>
      </c>
      <c r="S529">
        <f>Table1[[#This Row],[LAW]]-Table1[[#This Row],[LEW]]</f>
        <v>-0.25</v>
      </c>
      <c r="V529">
        <f>COUNTIF([1]PASE!B:B,Table1[[#This Row],[Loser]])</f>
        <v>1</v>
      </c>
    </row>
    <row r="530" spans="1:22" x14ac:dyDescent="0.25">
      <c r="A530" s="7">
        <v>34047</v>
      </c>
      <c r="B530" s="8">
        <v>1993</v>
      </c>
      <c r="C530" s="9">
        <v>1</v>
      </c>
      <c r="D530" t="s">
        <v>93</v>
      </c>
      <c r="E530" s="9">
        <v>5</v>
      </c>
      <c r="F530" t="s">
        <v>247</v>
      </c>
      <c r="G530" t="str">
        <f>VLOOKUP(Table1[[#This Row],[Winner]],[1]Ranking!D:E,2,FALSE)</f>
        <v>B12</v>
      </c>
      <c r="H530" s="9">
        <v>74</v>
      </c>
      <c r="I530" s="9">
        <v>12</v>
      </c>
      <c r="J530" t="s">
        <v>278</v>
      </c>
      <c r="K530" t="str">
        <f>VLOOKUP(Table1[[#This Row],[Loser]],[1]Ranking!D:E,2,FALSE)</f>
        <v>CUSA</v>
      </c>
      <c r="L530" s="9">
        <v>62</v>
      </c>
      <c r="N530" s="9">
        <f>Table1[[#This Row],[Winning Score]]-Table1[[#This Row],[Losing Score]]</f>
        <v>12</v>
      </c>
      <c r="O530" s="9">
        <f>Table1[[#This Row],[Losing Seed]]-Table1[[#This Row],[Winning Seed]]</f>
        <v>7</v>
      </c>
      <c r="P530" s="9" t="str">
        <f>IF(Table1[[#This Row],[SeD]]&lt;-2,Table1[[#This Row],[Winning Seed]]&amp; " over " &amp;Table1[[#This Row],[Losing Seed]],"")</f>
        <v/>
      </c>
      <c r="Q530">
        <f>VLOOKUP(Table1[[#This Row],[Losing Seed]],'[1]Seed History'!$N$4:$O$19,2)</f>
        <v>0.51428571428571423</v>
      </c>
      <c r="R530" s="9">
        <f>IF(Table1[[#This Row],[Round]]="PI",0,Table1[[#This Row],[Round]]-1)</f>
        <v>0</v>
      </c>
      <c r="S530">
        <f>Table1[[#This Row],[LAW]]-Table1[[#This Row],[LEW]]</f>
        <v>-0.51428571428571423</v>
      </c>
      <c r="V530">
        <f>COUNTIF([1]PASE!B:B,Table1[[#This Row],[Loser]])</f>
        <v>1</v>
      </c>
    </row>
    <row r="531" spans="1:22" x14ac:dyDescent="0.25">
      <c r="A531" s="7">
        <v>34047</v>
      </c>
      <c r="B531" s="8">
        <v>1993</v>
      </c>
      <c r="C531" s="9">
        <v>1</v>
      </c>
      <c r="D531" t="s">
        <v>100</v>
      </c>
      <c r="E531" s="9">
        <v>1</v>
      </c>
      <c r="F531" t="s">
        <v>112</v>
      </c>
      <c r="G531" t="str">
        <f>VLOOKUP(Table1[[#This Row],[Winner]],[1]Ranking!D:E,2,FALSE)</f>
        <v>SEC</v>
      </c>
      <c r="H531" s="9">
        <v>96</v>
      </c>
      <c r="I531" s="9">
        <v>16</v>
      </c>
      <c r="J531" t="s">
        <v>279</v>
      </c>
      <c r="K531" t="str">
        <f>VLOOKUP(Table1[[#This Row],[Loser]],[1]Ranking!D:E,2,FALSE)</f>
        <v>MAAC</v>
      </c>
      <c r="L531" s="9">
        <v>52</v>
      </c>
      <c r="N531" s="9">
        <f>Table1[[#This Row],[Winning Score]]-Table1[[#This Row],[Losing Score]]</f>
        <v>44</v>
      </c>
      <c r="O531" s="9">
        <f>Table1[[#This Row],[Losing Seed]]-Table1[[#This Row],[Winning Seed]]</f>
        <v>15</v>
      </c>
      <c r="P531" s="9" t="str">
        <f>IF(Table1[[#This Row],[SeD]]&lt;-2,Table1[[#This Row],[Winning Seed]]&amp; " over " &amp;Table1[[#This Row],[Losing Seed]],"")</f>
        <v/>
      </c>
      <c r="Q531">
        <f>VLOOKUP(Table1[[#This Row],[Losing Seed]],'[1]Seed History'!$N$4:$O$19,2)</f>
        <v>7.1428571428571426E-3</v>
      </c>
      <c r="R531" s="9">
        <f>IF(Table1[[#This Row],[Round]]="PI",0,Table1[[#This Row],[Round]]-1)</f>
        <v>0</v>
      </c>
      <c r="S531">
        <f>Table1[[#This Row],[LAW]]-Table1[[#This Row],[LEW]]</f>
        <v>-7.1428571428571426E-3</v>
      </c>
      <c r="V531">
        <f>COUNTIF([1]PASE!B:B,Table1[[#This Row],[Loser]])</f>
        <v>1</v>
      </c>
    </row>
    <row r="532" spans="1:22" x14ac:dyDescent="0.25">
      <c r="A532" s="7">
        <v>34047</v>
      </c>
      <c r="B532" s="8">
        <v>1993</v>
      </c>
      <c r="C532" s="9">
        <v>1</v>
      </c>
      <c r="D532" t="s">
        <v>100</v>
      </c>
      <c r="E532" s="9">
        <v>4</v>
      </c>
      <c r="F532" t="s">
        <v>119</v>
      </c>
      <c r="G532" t="str">
        <f>VLOOKUP(Table1[[#This Row],[Winner]],[1]Ranking!D:E,2,FALSE)</f>
        <v>B10</v>
      </c>
      <c r="H532" s="9">
        <v>82</v>
      </c>
      <c r="I532" s="9">
        <v>13</v>
      </c>
      <c r="J532" t="s">
        <v>180</v>
      </c>
      <c r="K532" t="str">
        <f>VLOOKUP(Table1[[#This Row],[Loser]],[1]Ranking!D:E,2,FALSE)</f>
        <v>Slnd</v>
      </c>
      <c r="L532" s="9">
        <v>69</v>
      </c>
      <c r="N532" s="9">
        <f>Table1[[#This Row],[Winning Score]]-Table1[[#This Row],[Losing Score]]</f>
        <v>13</v>
      </c>
      <c r="O532" s="9">
        <f>Table1[[#This Row],[Losing Seed]]-Table1[[#This Row],[Winning Seed]]</f>
        <v>9</v>
      </c>
      <c r="P532" s="9" t="str">
        <f>IF(Table1[[#This Row],[SeD]]&lt;-2,Table1[[#This Row],[Winning Seed]]&amp; " over " &amp;Table1[[#This Row],[Losing Seed]],"")</f>
        <v/>
      </c>
      <c r="Q532">
        <f>VLOOKUP(Table1[[#This Row],[Losing Seed]],'[1]Seed History'!$N$4:$O$19,2)</f>
        <v>0.25</v>
      </c>
      <c r="R532" s="9">
        <f>IF(Table1[[#This Row],[Round]]="PI",0,Table1[[#This Row],[Round]]-1)</f>
        <v>0</v>
      </c>
      <c r="S532">
        <f>Table1[[#This Row],[LAW]]-Table1[[#This Row],[LEW]]</f>
        <v>-0.25</v>
      </c>
      <c r="V532">
        <f>COUNTIF([1]PASE!B:B,Table1[[#This Row],[Loser]])</f>
        <v>1</v>
      </c>
    </row>
    <row r="533" spans="1:22" x14ac:dyDescent="0.25">
      <c r="A533" s="7">
        <v>34047</v>
      </c>
      <c r="B533" s="8">
        <v>1993</v>
      </c>
      <c r="C533" s="9">
        <v>1</v>
      </c>
      <c r="D533" t="s">
        <v>100</v>
      </c>
      <c r="E533" s="9">
        <v>5</v>
      </c>
      <c r="F533" t="s">
        <v>255</v>
      </c>
      <c r="G533" t="str">
        <f>VLOOKUP(Table1[[#This Row],[Winner]],[1]Ranking!D:E,2,FALSE)</f>
        <v>ACC</v>
      </c>
      <c r="H533" s="9">
        <v>81</v>
      </c>
      <c r="I533" s="9">
        <v>12</v>
      </c>
      <c r="J533" t="s">
        <v>203</v>
      </c>
      <c r="K533" t="str">
        <f>VLOOKUP(Table1[[#This Row],[Loser]],[1]Ranking!D:E,2,FALSE)</f>
        <v>SC</v>
      </c>
      <c r="L533" s="9">
        <v>58</v>
      </c>
      <c r="N533" s="9">
        <f>Table1[[#This Row],[Winning Score]]-Table1[[#This Row],[Losing Score]]</f>
        <v>23</v>
      </c>
      <c r="O533" s="9">
        <f>Table1[[#This Row],[Losing Seed]]-Table1[[#This Row],[Winning Seed]]</f>
        <v>7</v>
      </c>
      <c r="P533" s="9" t="str">
        <f>IF(Table1[[#This Row],[SeD]]&lt;-2,Table1[[#This Row],[Winning Seed]]&amp; " over " &amp;Table1[[#This Row],[Losing Seed]],"")</f>
        <v/>
      </c>
      <c r="Q533">
        <f>VLOOKUP(Table1[[#This Row],[Losing Seed]],'[1]Seed History'!$N$4:$O$19,2)</f>
        <v>0.51428571428571423</v>
      </c>
      <c r="R533" s="9">
        <f>IF(Table1[[#This Row],[Round]]="PI",0,Table1[[#This Row],[Round]]-1)</f>
        <v>0</v>
      </c>
      <c r="S533">
        <f>Table1[[#This Row],[LAW]]-Table1[[#This Row],[LEW]]</f>
        <v>-0.51428571428571423</v>
      </c>
      <c r="V533">
        <f>COUNTIF([1]PASE!B:B,Table1[[#This Row],[Loser]])</f>
        <v>1</v>
      </c>
    </row>
    <row r="534" spans="1:22" x14ac:dyDescent="0.25">
      <c r="A534" s="7">
        <v>34047</v>
      </c>
      <c r="B534" s="8">
        <v>1993</v>
      </c>
      <c r="C534" s="9">
        <v>1</v>
      </c>
      <c r="D534" t="s">
        <v>100</v>
      </c>
      <c r="E534" s="9">
        <v>8</v>
      </c>
      <c r="F534" t="s">
        <v>161</v>
      </c>
      <c r="G534" t="str">
        <f>VLOOKUP(Table1[[#This Row],[Winner]],[1]Ranking!D:E,2,FALSE)</f>
        <v>MWC</v>
      </c>
      <c r="H534" s="9">
        <v>86</v>
      </c>
      <c r="I534" s="9">
        <v>9</v>
      </c>
      <c r="J534" t="s">
        <v>99</v>
      </c>
      <c r="K534" t="str">
        <f>VLOOKUP(Table1[[#This Row],[Loser]],[1]Ranking!D:E,2,FALSE)</f>
        <v>BE</v>
      </c>
      <c r="L534" s="9">
        <v>85</v>
      </c>
      <c r="N534" s="9">
        <f>Table1[[#This Row],[Winning Score]]-Table1[[#This Row],[Losing Score]]</f>
        <v>1</v>
      </c>
      <c r="O534" s="9">
        <f>Table1[[#This Row],[Losing Seed]]-Table1[[#This Row],[Winning Seed]]</f>
        <v>1</v>
      </c>
      <c r="P534" s="9" t="str">
        <f>IF(Table1[[#This Row],[SeD]]&lt;-2,Table1[[#This Row],[Winning Seed]]&amp; " over " &amp;Table1[[#This Row],[Losing Seed]],"")</f>
        <v/>
      </c>
      <c r="Q534">
        <f>VLOOKUP(Table1[[#This Row],[Losing Seed]],'[1]Seed History'!$N$4:$O$19,2)</f>
        <v>0.6</v>
      </c>
      <c r="R534" s="9">
        <f>IF(Table1[[#This Row],[Round]]="PI",0,Table1[[#This Row],[Round]]-1)</f>
        <v>0</v>
      </c>
      <c r="S534">
        <f>Table1[[#This Row],[LAW]]-Table1[[#This Row],[LEW]]</f>
        <v>-0.6</v>
      </c>
      <c r="V534">
        <f>COUNTIF([1]PASE!B:B,Table1[[#This Row],[Loser]])</f>
        <v>1</v>
      </c>
    </row>
    <row r="535" spans="1:22" x14ac:dyDescent="0.25">
      <c r="A535" s="7">
        <v>34047</v>
      </c>
      <c r="B535" s="8">
        <v>1993</v>
      </c>
      <c r="C535" s="9">
        <v>1</v>
      </c>
      <c r="D535" t="s">
        <v>107</v>
      </c>
      <c r="E535" s="9">
        <v>1</v>
      </c>
      <c r="F535" t="s">
        <v>134</v>
      </c>
      <c r="G535" t="str">
        <f>VLOOKUP(Table1[[#This Row],[Winner]],[1]Ranking!D:E,2,FALSE)</f>
        <v>B10</v>
      </c>
      <c r="H535" s="9">
        <v>84</v>
      </c>
      <c r="I535" s="9">
        <v>16</v>
      </c>
      <c r="J535" t="s">
        <v>249</v>
      </c>
      <c r="K535" t="str">
        <f>VLOOKUP(Table1[[#This Row],[Loser]],[1]Ranking!D:E,2,FALSE)</f>
        <v>BSth</v>
      </c>
      <c r="L535" s="9">
        <v>53</v>
      </c>
      <c r="N535" s="9">
        <f>Table1[[#This Row],[Winning Score]]-Table1[[#This Row],[Losing Score]]</f>
        <v>31</v>
      </c>
      <c r="O535" s="9">
        <f>Table1[[#This Row],[Losing Seed]]-Table1[[#This Row],[Winning Seed]]</f>
        <v>15</v>
      </c>
      <c r="P535" s="9" t="str">
        <f>IF(Table1[[#This Row],[SeD]]&lt;-2,Table1[[#This Row],[Winning Seed]]&amp; " over " &amp;Table1[[#This Row],[Losing Seed]],"")</f>
        <v/>
      </c>
      <c r="Q535">
        <f>VLOOKUP(Table1[[#This Row],[Losing Seed]],'[1]Seed History'!$N$4:$O$19,2)</f>
        <v>7.1428571428571426E-3</v>
      </c>
      <c r="R535" s="9">
        <f>IF(Table1[[#This Row],[Round]]="PI",0,Table1[[#This Row],[Round]]-1)</f>
        <v>0</v>
      </c>
      <c r="S535">
        <f>Table1[[#This Row],[LAW]]-Table1[[#This Row],[LEW]]</f>
        <v>-7.1428571428571426E-3</v>
      </c>
      <c r="V535">
        <f>COUNTIF([1]PASE!B:B,Table1[[#This Row],[Loser]])</f>
        <v>1</v>
      </c>
    </row>
    <row r="536" spans="1:22" x14ac:dyDescent="0.25">
      <c r="A536" s="7">
        <v>34047</v>
      </c>
      <c r="B536" s="8">
        <v>1993</v>
      </c>
      <c r="C536" s="9">
        <v>1</v>
      </c>
      <c r="D536" t="s">
        <v>93</v>
      </c>
      <c r="E536" s="9">
        <v>9</v>
      </c>
      <c r="F536" t="s">
        <v>176</v>
      </c>
      <c r="G536" t="str">
        <f>VLOOKUP(Table1[[#This Row],[Winner]],[1]Ranking!D:E,2,FALSE)</f>
        <v>A10</v>
      </c>
      <c r="H536" s="9">
        <v>73</v>
      </c>
      <c r="I536" s="9">
        <v>8</v>
      </c>
      <c r="J536" t="s">
        <v>187</v>
      </c>
      <c r="K536" t="str">
        <f>VLOOKUP(Table1[[#This Row],[Loser]],[1]Ranking!D:E,2,FALSE)</f>
        <v>SB</v>
      </c>
      <c r="L536" s="9">
        <v>55</v>
      </c>
      <c r="N536" s="9">
        <f>Table1[[#This Row],[Winning Score]]-Table1[[#This Row],[Losing Score]]</f>
        <v>18</v>
      </c>
      <c r="O536" s="9">
        <f>Table1[[#This Row],[Losing Seed]]-Table1[[#This Row],[Winning Seed]]</f>
        <v>-1</v>
      </c>
      <c r="P536" s="9" t="str">
        <f>IF(Table1[[#This Row],[SeD]]&lt;-2,Table1[[#This Row],[Winning Seed]]&amp; " over " &amp;Table1[[#This Row],[Losing Seed]],"")</f>
        <v/>
      </c>
      <c r="Q536">
        <f>VLOOKUP(Table1[[#This Row],[Losing Seed]],'[1]Seed History'!$N$4:$O$19,2)</f>
        <v>0.7</v>
      </c>
      <c r="R536" s="9">
        <f>IF(Table1[[#This Row],[Round]]="PI",0,Table1[[#This Row],[Round]]-1)</f>
        <v>0</v>
      </c>
      <c r="S536">
        <f>Table1[[#This Row],[LAW]]-Table1[[#This Row],[LEW]]</f>
        <v>-0.7</v>
      </c>
      <c r="V536">
        <f>COUNTIF([1]PASE!B:B,Table1[[#This Row],[Loser]])</f>
        <v>1</v>
      </c>
    </row>
    <row r="537" spans="1:22" x14ac:dyDescent="0.25">
      <c r="A537" s="7">
        <v>34047</v>
      </c>
      <c r="B537" s="8">
        <v>1993</v>
      </c>
      <c r="C537" s="9">
        <v>1</v>
      </c>
      <c r="D537" t="s">
        <v>107</v>
      </c>
      <c r="E537" s="9">
        <v>9</v>
      </c>
      <c r="F537" t="s">
        <v>190</v>
      </c>
      <c r="G537" t="str">
        <f>VLOOKUP(Table1[[#This Row],[Winner]],[1]Ranking!D:E,2,FALSE)</f>
        <v>P10</v>
      </c>
      <c r="H537" s="9">
        <v>81</v>
      </c>
      <c r="I537" s="9">
        <v>8</v>
      </c>
      <c r="J537" t="s">
        <v>97</v>
      </c>
      <c r="K537" t="str">
        <f>VLOOKUP(Table1[[#This Row],[Loser]],[1]Ranking!D:E,2,FALSE)</f>
        <v>B12</v>
      </c>
      <c r="L537" s="9">
        <v>70</v>
      </c>
      <c r="N537" s="9">
        <f>Table1[[#This Row],[Winning Score]]-Table1[[#This Row],[Losing Score]]</f>
        <v>11</v>
      </c>
      <c r="O537" s="9">
        <f>Table1[[#This Row],[Losing Seed]]-Table1[[#This Row],[Winning Seed]]</f>
        <v>-1</v>
      </c>
      <c r="P537" s="9" t="str">
        <f>IF(Table1[[#This Row],[SeD]]&lt;-2,Table1[[#This Row],[Winning Seed]]&amp; " over " &amp;Table1[[#This Row],[Losing Seed]],"")</f>
        <v/>
      </c>
      <c r="Q537">
        <f>VLOOKUP(Table1[[#This Row],[Losing Seed]],'[1]Seed History'!$N$4:$O$19,2)</f>
        <v>0.7</v>
      </c>
      <c r="R537" s="9">
        <f>IF(Table1[[#This Row],[Round]]="PI",0,Table1[[#This Row],[Round]]-1)</f>
        <v>0</v>
      </c>
      <c r="S537">
        <f>Table1[[#This Row],[LAW]]-Table1[[#This Row],[LEW]]</f>
        <v>-0.7</v>
      </c>
      <c r="V537">
        <f>COUNTIF([1]PASE!B:B,Table1[[#This Row],[Loser]])</f>
        <v>1</v>
      </c>
    </row>
    <row r="538" spans="1:22" x14ac:dyDescent="0.25">
      <c r="A538" s="7">
        <v>34048</v>
      </c>
      <c r="B538" s="8">
        <v>1993</v>
      </c>
      <c r="C538" s="9">
        <v>2</v>
      </c>
      <c r="D538" t="s">
        <v>84</v>
      </c>
      <c r="E538" s="9">
        <v>1</v>
      </c>
      <c r="F538" t="s">
        <v>101</v>
      </c>
      <c r="G538" t="str">
        <f>VLOOKUP(Table1[[#This Row],[Winner]],[1]Ranking!D:E,2,FALSE)</f>
        <v>ACC</v>
      </c>
      <c r="H538" s="9">
        <v>112</v>
      </c>
      <c r="I538" s="9">
        <v>8</v>
      </c>
      <c r="J538" t="s">
        <v>207</v>
      </c>
      <c r="K538" t="str">
        <f>VLOOKUP(Table1[[#This Row],[Loser]],[1]Ranking!D:E,2,FALSE)</f>
        <v>A10</v>
      </c>
      <c r="L538" s="9">
        <v>67</v>
      </c>
      <c r="N538" s="9">
        <f>Table1[[#This Row],[Winning Score]]-Table1[[#This Row],[Losing Score]]</f>
        <v>45</v>
      </c>
      <c r="O538" s="9">
        <f>Table1[[#This Row],[Losing Seed]]-Table1[[#This Row],[Winning Seed]]</f>
        <v>7</v>
      </c>
      <c r="P538" s="9" t="str">
        <f>IF(Table1[[#This Row],[SeD]]&lt;-2,Table1[[#This Row],[Winning Seed]]&amp; " over " &amp;Table1[[#This Row],[Losing Seed]],"")</f>
        <v/>
      </c>
      <c r="Q538">
        <f>VLOOKUP(Table1[[#This Row],[Losing Seed]],'[1]Seed History'!$N$4:$O$19,2)</f>
        <v>0.7</v>
      </c>
      <c r="R538" s="9">
        <f>IF(Table1[[#This Row],[Round]]="PI",0,Table1[[#This Row],[Round]]-1)</f>
        <v>1</v>
      </c>
      <c r="S538">
        <f>Table1[[#This Row],[LAW]]-Table1[[#This Row],[LEW]]</f>
        <v>0.30000000000000004</v>
      </c>
      <c r="V538">
        <f>COUNTIF([1]PASE!B:B,Table1[[#This Row],[Loser]])</f>
        <v>1</v>
      </c>
    </row>
    <row r="539" spans="1:22" x14ac:dyDescent="0.25">
      <c r="A539" s="7">
        <v>34048</v>
      </c>
      <c r="B539" s="8">
        <v>1993</v>
      </c>
      <c r="C539" s="9">
        <v>2</v>
      </c>
      <c r="D539" t="s">
        <v>84</v>
      </c>
      <c r="E539" s="9">
        <v>4</v>
      </c>
      <c r="F539" t="s">
        <v>118</v>
      </c>
      <c r="G539" t="str">
        <f>VLOOKUP(Table1[[#This Row],[Winner]],[1]Ranking!D:E,2,FALSE)</f>
        <v>SEC</v>
      </c>
      <c r="H539" s="9">
        <v>80</v>
      </c>
      <c r="I539" s="9">
        <v>5</v>
      </c>
      <c r="J539" t="s">
        <v>108</v>
      </c>
      <c r="K539" t="str">
        <f>VLOOKUP(Table1[[#This Row],[Loser]],[1]Ranking!D:E,2,FALSE)</f>
        <v>BE</v>
      </c>
      <c r="L539" s="9">
        <v>74</v>
      </c>
      <c r="N539" s="9">
        <f>Table1[[#This Row],[Winning Score]]-Table1[[#This Row],[Losing Score]]</f>
        <v>6</v>
      </c>
      <c r="O539" s="9">
        <f>Table1[[#This Row],[Losing Seed]]-Table1[[#This Row],[Winning Seed]]</f>
        <v>1</v>
      </c>
      <c r="P539" s="9" t="str">
        <f>IF(Table1[[#This Row],[SeD]]&lt;-2,Table1[[#This Row],[Winning Seed]]&amp; " over " &amp;Table1[[#This Row],[Losing Seed]],"")</f>
        <v/>
      </c>
      <c r="Q539">
        <f>VLOOKUP(Table1[[#This Row],[Losing Seed]],'[1]Seed History'!$N$4:$O$19,2)</f>
        <v>1.1071428571428572</v>
      </c>
      <c r="R539" s="9">
        <f>IF(Table1[[#This Row],[Round]]="PI",0,Table1[[#This Row],[Round]]-1)</f>
        <v>1</v>
      </c>
      <c r="S539">
        <f>Table1[[#This Row],[LAW]]-Table1[[#This Row],[LEW]]</f>
        <v>-0.10714285714285721</v>
      </c>
      <c r="V539">
        <f>COUNTIF([1]PASE!B:B,Table1[[#This Row],[Loser]])</f>
        <v>1</v>
      </c>
    </row>
    <row r="540" spans="1:22" x14ac:dyDescent="0.25">
      <c r="A540" s="7">
        <v>34048</v>
      </c>
      <c r="B540" s="8">
        <v>1993</v>
      </c>
      <c r="C540" s="9">
        <v>2</v>
      </c>
      <c r="D540" t="s">
        <v>93</v>
      </c>
      <c r="E540" s="9">
        <v>2</v>
      </c>
      <c r="F540" t="s">
        <v>103</v>
      </c>
      <c r="G540" t="str">
        <f>VLOOKUP(Table1[[#This Row],[Winner]],[1]Ranking!D:E,2,FALSE)</f>
        <v>B12</v>
      </c>
      <c r="H540" s="9">
        <v>90</v>
      </c>
      <c r="I540" s="9">
        <v>7</v>
      </c>
      <c r="J540" t="s">
        <v>188</v>
      </c>
      <c r="K540" t="str">
        <f>VLOOKUP(Table1[[#This Row],[Loser]],[1]Ranking!D:E,2,FALSE)</f>
        <v>MWC</v>
      </c>
      <c r="L540" s="9">
        <v>76</v>
      </c>
      <c r="N540" s="9">
        <f>Table1[[#This Row],[Winning Score]]-Table1[[#This Row],[Losing Score]]</f>
        <v>14</v>
      </c>
      <c r="O540" s="9">
        <f>Table1[[#This Row],[Losing Seed]]-Table1[[#This Row],[Winning Seed]]</f>
        <v>5</v>
      </c>
      <c r="P540" s="9" t="str">
        <f>IF(Table1[[#This Row],[SeD]]&lt;-2,Table1[[#This Row],[Winning Seed]]&amp; " over " &amp;Table1[[#This Row],[Losing Seed]],"")</f>
        <v/>
      </c>
      <c r="Q540">
        <f>VLOOKUP(Table1[[#This Row],[Losing Seed]],'[1]Seed History'!$N$4:$O$19,2)</f>
        <v>0.9</v>
      </c>
      <c r="R540" s="9">
        <f>IF(Table1[[#This Row],[Round]]="PI",0,Table1[[#This Row],[Round]]-1)</f>
        <v>1</v>
      </c>
      <c r="S540">
        <f>Table1[[#This Row],[LAW]]-Table1[[#This Row],[LEW]]</f>
        <v>9.9999999999999978E-2</v>
      </c>
      <c r="V540">
        <f>COUNTIF([1]PASE!B:B,Table1[[#This Row],[Loser]])</f>
        <v>1</v>
      </c>
    </row>
    <row r="541" spans="1:22" x14ac:dyDescent="0.25">
      <c r="A541" s="7">
        <v>34048</v>
      </c>
      <c r="B541" s="8">
        <v>1993</v>
      </c>
      <c r="C541" s="9">
        <v>2</v>
      </c>
      <c r="D541" t="s">
        <v>100</v>
      </c>
      <c r="E541" s="9">
        <v>3</v>
      </c>
      <c r="F541" t="s">
        <v>217</v>
      </c>
      <c r="G541" t="str">
        <f>VLOOKUP(Table1[[#This Row],[Winner]],[1]Ranking!D:E,2,FALSE)</f>
        <v>ACC</v>
      </c>
      <c r="H541" s="9">
        <v>94</v>
      </c>
      <c r="I541" s="9">
        <v>11</v>
      </c>
      <c r="J541" t="s">
        <v>268</v>
      </c>
      <c r="K541" t="str">
        <f>VLOOKUP(Table1[[#This Row],[Loser]],[1]Ranking!D:E,2,FALSE)</f>
        <v>CUSA</v>
      </c>
      <c r="L541" s="9">
        <v>63</v>
      </c>
      <c r="N541" s="9">
        <f>Table1[[#This Row],[Winning Score]]-Table1[[#This Row],[Losing Score]]</f>
        <v>31</v>
      </c>
      <c r="O541" s="9">
        <f>Table1[[#This Row],[Losing Seed]]-Table1[[#This Row],[Winning Seed]]</f>
        <v>8</v>
      </c>
      <c r="P541" s="9" t="str">
        <f>IF(Table1[[#This Row],[SeD]]&lt;-2,Table1[[#This Row],[Winning Seed]]&amp; " over " &amp;Table1[[#This Row],[Losing Seed]],"")</f>
        <v/>
      </c>
      <c r="Q541">
        <f>VLOOKUP(Table1[[#This Row],[Losing Seed]],'[1]Seed History'!$N$4:$O$19,2)</f>
        <v>0.61428571428571432</v>
      </c>
      <c r="R541" s="9">
        <f>IF(Table1[[#This Row],[Round]]="PI",0,Table1[[#This Row],[Round]]-1)</f>
        <v>1</v>
      </c>
      <c r="S541">
        <f>Table1[[#This Row],[LAW]]-Table1[[#This Row],[LEW]]</f>
        <v>0.38571428571428568</v>
      </c>
      <c r="V541">
        <f>COUNTIF([1]PASE!B:B,Table1[[#This Row],[Loser]])</f>
        <v>1</v>
      </c>
    </row>
    <row r="542" spans="1:22" x14ac:dyDescent="0.25">
      <c r="A542" s="7">
        <v>34048</v>
      </c>
      <c r="B542" s="8">
        <v>1993</v>
      </c>
      <c r="C542" s="9">
        <v>2</v>
      </c>
      <c r="D542" t="s">
        <v>107</v>
      </c>
      <c r="E542" s="9">
        <v>3</v>
      </c>
      <c r="F542" t="s">
        <v>212</v>
      </c>
      <c r="G542" t="str">
        <f>VLOOKUP(Table1[[#This Row],[Winner]],[1]Ranking!D:E,2,FALSE)</f>
        <v>SEC</v>
      </c>
      <c r="H542" s="9">
        <v>85</v>
      </c>
      <c r="I542" s="9">
        <v>6</v>
      </c>
      <c r="J542" t="s">
        <v>122</v>
      </c>
      <c r="K542" t="str">
        <f>VLOOKUP(Table1[[#This Row],[Loser]],[1]Ranking!D:E,2,FALSE)</f>
        <v>B10</v>
      </c>
      <c r="L542" s="9">
        <v>68</v>
      </c>
      <c r="N542" s="9">
        <f>Table1[[#This Row],[Winning Score]]-Table1[[#This Row],[Losing Score]]</f>
        <v>17</v>
      </c>
      <c r="O542" s="9">
        <f>Table1[[#This Row],[Losing Seed]]-Table1[[#This Row],[Winning Seed]]</f>
        <v>3</v>
      </c>
      <c r="P542" s="9" t="str">
        <f>IF(Table1[[#This Row],[SeD]]&lt;-2,Table1[[#This Row],[Winning Seed]]&amp; " over " &amp;Table1[[#This Row],[Losing Seed]],"")</f>
        <v/>
      </c>
      <c r="Q542">
        <f>VLOOKUP(Table1[[#This Row],[Losing Seed]],'[1]Seed History'!$N$4:$O$19,2)</f>
        <v>1.0785714285714285</v>
      </c>
      <c r="R542" s="9">
        <f>IF(Table1[[#This Row],[Round]]="PI",0,Table1[[#This Row],[Round]]-1)</f>
        <v>1</v>
      </c>
      <c r="S542">
        <f>Table1[[#This Row],[LAW]]-Table1[[#This Row],[LEW]]</f>
        <v>-7.8571428571428514E-2</v>
      </c>
      <c r="V542">
        <f>COUNTIF([1]PASE!B:B,Table1[[#This Row],[Loser]])</f>
        <v>1</v>
      </c>
    </row>
    <row r="543" spans="1:22" x14ac:dyDescent="0.25">
      <c r="A543" s="7">
        <v>34048</v>
      </c>
      <c r="B543" s="8">
        <v>1993</v>
      </c>
      <c r="C543" s="9">
        <v>2</v>
      </c>
      <c r="D543" t="s">
        <v>107</v>
      </c>
      <c r="E543" s="9">
        <v>7</v>
      </c>
      <c r="F543" t="s">
        <v>91</v>
      </c>
      <c r="G543" t="str">
        <f>VLOOKUP(Table1[[#This Row],[Winner]],[1]Ranking!D:E,2,FALSE)</f>
        <v>A10</v>
      </c>
      <c r="H543" s="9">
        <v>68</v>
      </c>
      <c r="I543" s="9">
        <v>15</v>
      </c>
      <c r="J543" t="s">
        <v>200</v>
      </c>
      <c r="K543" t="str">
        <f>VLOOKUP(Table1[[#This Row],[Loser]],[1]Ranking!D:E,2,FALSE)</f>
        <v>WCC</v>
      </c>
      <c r="L543" s="9">
        <v>57</v>
      </c>
      <c r="N543" s="9">
        <f>Table1[[#This Row],[Winning Score]]-Table1[[#This Row],[Losing Score]]</f>
        <v>11</v>
      </c>
      <c r="O543" s="9">
        <f>Table1[[#This Row],[Losing Seed]]-Table1[[#This Row],[Winning Seed]]</f>
        <v>8</v>
      </c>
      <c r="P543" s="9" t="str">
        <f>IF(Table1[[#This Row],[SeD]]&lt;-2,Table1[[#This Row],[Winning Seed]]&amp; " over " &amp;Table1[[#This Row],[Losing Seed]],"")</f>
        <v/>
      </c>
      <c r="Q543">
        <f>VLOOKUP(Table1[[#This Row],[Losing Seed]],'[1]Seed History'!$N$4:$O$19,2)</f>
        <v>6.4285714285714279E-2</v>
      </c>
      <c r="R543" s="9">
        <f>IF(Table1[[#This Row],[Round]]="PI",0,Table1[[#This Row],[Round]]-1)</f>
        <v>1</v>
      </c>
      <c r="S543">
        <f>Table1[[#This Row],[LAW]]-Table1[[#This Row],[LEW]]</f>
        <v>0.93571428571428572</v>
      </c>
      <c r="V543">
        <f>COUNTIF([1]PASE!B:B,Table1[[#This Row],[Loser]])</f>
        <v>1</v>
      </c>
    </row>
    <row r="544" spans="1:22" x14ac:dyDescent="0.25">
      <c r="A544" s="7">
        <v>34048</v>
      </c>
      <c r="B544" s="8">
        <v>1993</v>
      </c>
      <c r="C544" s="9">
        <v>2</v>
      </c>
      <c r="D544" t="s">
        <v>100</v>
      </c>
      <c r="E544" s="9">
        <v>7</v>
      </c>
      <c r="F544" t="s">
        <v>177</v>
      </c>
      <c r="G544" t="str">
        <f>VLOOKUP(Table1[[#This Row],[Winner]],[1]Ranking!D:E,2,FALSE)</f>
        <v>SB</v>
      </c>
      <c r="H544" s="9">
        <v>72</v>
      </c>
      <c r="I544" s="9">
        <v>2</v>
      </c>
      <c r="J544" t="s">
        <v>218</v>
      </c>
      <c r="K544" t="str">
        <f>VLOOKUP(Table1[[#This Row],[Loser]],[1]Ranking!D:E,2,FALSE)</f>
        <v>BE</v>
      </c>
      <c r="L544" s="9">
        <v>68</v>
      </c>
      <c r="N544" s="9">
        <f>Table1[[#This Row],[Winning Score]]-Table1[[#This Row],[Losing Score]]</f>
        <v>4</v>
      </c>
      <c r="O544" s="9">
        <f>Table1[[#This Row],[Losing Seed]]-Table1[[#This Row],[Winning Seed]]</f>
        <v>-5</v>
      </c>
      <c r="P544" s="9" t="str">
        <f>IF(Table1[[#This Row],[SeD]]&lt;-2,Table1[[#This Row],[Winning Seed]]&amp; " over " &amp;Table1[[#This Row],[Losing Seed]],"")</f>
        <v>7 over 2</v>
      </c>
      <c r="Q544">
        <f>VLOOKUP(Table1[[#This Row],[Losing Seed]],'[1]Seed History'!$N$4:$O$19,2)</f>
        <v>2.3714285714285714</v>
      </c>
      <c r="R544" s="9">
        <f>IF(Table1[[#This Row],[Round]]="PI",0,Table1[[#This Row],[Round]]-1)</f>
        <v>1</v>
      </c>
      <c r="S544">
        <f>Table1[[#This Row],[LAW]]-Table1[[#This Row],[LEW]]</f>
        <v>-1.3714285714285714</v>
      </c>
      <c r="V544">
        <f>COUNTIF([1]PASE!B:B,Table1[[#This Row],[Loser]])</f>
        <v>1</v>
      </c>
    </row>
    <row r="545" spans="1:22" x14ac:dyDescent="0.25">
      <c r="A545" s="7">
        <v>34048</v>
      </c>
      <c r="B545" s="8">
        <v>1993</v>
      </c>
      <c r="C545" s="9">
        <v>2</v>
      </c>
      <c r="D545" t="s">
        <v>93</v>
      </c>
      <c r="E545" s="9">
        <v>6</v>
      </c>
      <c r="F545" t="s">
        <v>241</v>
      </c>
      <c r="G545" t="str">
        <f>VLOOKUP(Table1[[#This Row],[Winner]],[1]Ranking!D:E,2,FALSE)</f>
        <v>P10</v>
      </c>
      <c r="H545" s="9">
        <v>82</v>
      </c>
      <c r="I545" s="9">
        <v>3</v>
      </c>
      <c r="J545" t="s">
        <v>130</v>
      </c>
      <c r="K545" t="str">
        <f>VLOOKUP(Table1[[#This Row],[Loser]],[1]Ranking!D:E,2,FALSE)</f>
        <v>ACC</v>
      </c>
      <c r="L545" s="9">
        <v>77</v>
      </c>
      <c r="N545" s="9">
        <f>Table1[[#This Row],[Winning Score]]-Table1[[#This Row],[Losing Score]]</f>
        <v>5</v>
      </c>
      <c r="O545" s="9">
        <f>Table1[[#This Row],[Losing Seed]]-Table1[[#This Row],[Winning Seed]]</f>
        <v>-3</v>
      </c>
      <c r="P545" s="9" t="str">
        <f>IF(Table1[[#This Row],[SeD]]&lt;-2,Table1[[#This Row],[Winning Seed]]&amp; " over " &amp;Table1[[#This Row],[Losing Seed]],"")</f>
        <v>6 over 3</v>
      </c>
      <c r="Q545">
        <f>VLOOKUP(Table1[[#This Row],[Losing Seed]],'[1]Seed History'!$N$4:$O$19,2)</f>
        <v>1.8642857142857143</v>
      </c>
      <c r="R545" s="9">
        <f>IF(Table1[[#This Row],[Round]]="PI",0,Table1[[#This Row],[Round]]-1)</f>
        <v>1</v>
      </c>
      <c r="S545">
        <f>Table1[[#This Row],[LAW]]-Table1[[#This Row],[LEW]]</f>
        <v>-0.86428571428571432</v>
      </c>
      <c r="V545">
        <f>COUNTIF([1]PASE!B:B,Table1[[#This Row],[Loser]])</f>
        <v>1</v>
      </c>
    </row>
    <row r="546" spans="1:22" x14ac:dyDescent="0.25">
      <c r="A546" s="7">
        <v>34049</v>
      </c>
      <c r="B546" s="8">
        <v>1993</v>
      </c>
      <c r="C546" s="9">
        <v>2</v>
      </c>
      <c r="D546" t="s">
        <v>84</v>
      </c>
      <c r="E546" s="9">
        <v>2</v>
      </c>
      <c r="F546" t="s">
        <v>266</v>
      </c>
      <c r="G546" t="str">
        <f>VLOOKUP(Table1[[#This Row],[Winner]],[1]Ranking!D:E,2,FALSE)</f>
        <v>CUSA</v>
      </c>
      <c r="H546" s="9">
        <v>92</v>
      </c>
      <c r="I546" s="9">
        <v>7</v>
      </c>
      <c r="J546" t="s">
        <v>246</v>
      </c>
      <c r="K546" t="str">
        <f>VLOOKUP(Table1[[#This Row],[Loser]],[1]Ranking!D:E,2,FALSE)</f>
        <v>SB</v>
      </c>
      <c r="L546" s="9">
        <v>55</v>
      </c>
      <c r="N546" s="9">
        <f>Table1[[#This Row],[Winning Score]]-Table1[[#This Row],[Losing Score]]</f>
        <v>37</v>
      </c>
      <c r="O546" s="9">
        <f>Table1[[#This Row],[Losing Seed]]-Table1[[#This Row],[Winning Seed]]</f>
        <v>5</v>
      </c>
      <c r="P546" s="9" t="str">
        <f>IF(Table1[[#This Row],[SeD]]&lt;-2,Table1[[#This Row],[Winning Seed]]&amp; " over " &amp;Table1[[#This Row],[Losing Seed]],"")</f>
        <v/>
      </c>
      <c r="Q546">
        <f>VLOOKUP(Table1[[#This Row],[Losing Seed]],'[1]Seed History'!$N$4:$O$19,2)</f>
        <v>0.9</v>
      </c>
      <c r="R546" s="9">
        <f>IF(Table1[[#This Row],[Round]]="PI",0,Table1[[#This Row],[Round]]-1)</f>
        <v>1</v>
      </c>
      <c r="S546">
        <f>Table1[[#This Row],[LAW]]-Table1[[#This Row],[LEW]]</f>
        <v>9.9999999999999978E-2</v>
      </c>
      <c r="V546">
        <f>COUNTIF([1]PASE!B:B,Table1[[#This Row],[Loser]])</f>
        <v>1</v>
      </c>
    </row>
    <row r="547" spans="1:22" x14ac:dyDescent="0.25">
      <c r="A547" s="7">
        <v>34049</v>
      </c>
      <c r="B547" s="8">
        <v>1993</v>
      </c>
      <c r="C547" s="9">
        <v>2</v>
      </c>
      <c r="D547" t="s">
        <v>93</v>
      </c>
      <c r="E547" s="9">
        <v>1</v>
      </c>
      <c r="F547" t="s">
        <v>168</v>
      </c>
      <c r="G547" t="str">
        <f>VLOOKUP(Table1[[#This Row],[Winner]],[1]Ranking!D:E,2,FALSE)</f>
        <v>B10</v>
      </c>
      <c r="H547" s="9">
        <v>73</v>
      </c>
      <c r="I547" s="9">
        <v>9</v>
      </c>
      <c r="J547" t="s">
        <v>176</v>
      </c>
      <c r="K547" t="str">
        <f>VLOOKUP(Table1[[#This Row],[Loser]],[1]Ranking!D:E,2,FALSE)</f>
        <v>A10</v>
      </c>
      <c r="L547" s="9">
        <v>70</v>
      </c>
      <c r="N547" s="9">
        <f>Table1[[#This Row],[Winning Score]]-Table1[[#This Row],[Losing Score]]</f>
        <v>3</v>
      </c>
      <c r="O547" s="9">
        <f>Table1[[#This Row],[Losing Seed]]-Table1[[#This Row],[Winning Seed]]</f>
        <v>8</v>
      </c>
      <c r="P547" s="9" t="str">
        <f>IF(Table1[[#This Row],[SeD]]&lt;-2,Table1[[#This Row],[Winning Seed]]&amp; " over " &amp;Table1[[#This Row],[Losing Seed]],"")</f>
        <v/>
      </c>
      <c r="Q547">
        <f>VLOOKUP(Table1[[#This Row],[Losing Seed]],'[1]Seed History'!$N$4:$O$19,2)</f>
        <v>0.6</v>
      </c>
      <c r="R547" s="9">
        <f>IF(Table1[[#This Row],[Round]]="PI",0,Table1[[#This Row],[Round]]-1)</f>
        <v>1</v>
      </c>
      <c r="S547">
        <f>Table1[[#This Row],[LAW]]-Table1[[#This Row],[LEW]]</f>
        <v>0.4</v>
      </c>
      <c r="V547">
        <f>COUNTIF([1]PASE!B:B,Table1[[#This Row],[Loser]])</f>
        <v>1</v>
      </c>
    </row>
    <row r="548" spans="1:22" x14ac:dyDescent="0.25">
      <c r="A548" s="7">
        <v>34049</v>
      </c>
      <c r="B548" s="8">
        <v>1993</v>
      </c>
      <c r="C548" s="9">
        <v>2</v>
      </c>
      <c r="D548" t="s">
        <v>93</v>
      </c>
      <c r="E548" s="9">
        <v>4</v>
      </c>
      <c r="F548" t="s">
        <v>159</v>
      </c>
      <c r="G548" t="str">
        <f>VLOOKUP(Table1[[#This Row],[Winner]],[1]Ranking!D:E,2,FALSE)</f>
        <v>CUSA</v>
      </c>
      <c r="H548" s="9">
        <v>78</v>
      </c>
      <c r="I548" s="9">
        <v>5</v>
      </c>
      <c r="J548" t="s">
        <v>247</v>
      </c>
      <c r="K548" t="str">
        <f>VLOOKUP(Table1[[#This Row],[Loser]],[1]Ranking!D:E,2,FALSE)</f>
        <v>B12</v>
      </c>
      <c r="L548" s="9">
        <v>63</v>
      </c>
      <c r="N548" s="9">
        <f>Table1[[#This Row],[Winning Score]]-Table1[[#This Row],[Losing Score]]</f>
        <v>15</v>
      </c>
      <c r="O548" s="9">
        <f>Table1[[#This Row],[Losing Seed]]-Table1[[#This Row],[Winning Seed]]</f>
        <v>1</v>
      </c>
      <c r="P548" s="9" t="str">
        <f>IF(Table1[[#This Row],[SeD]]&lt;-2,Table1[[#This Row],[Winning Seed]]&amp; " over " &amp;Table1[[#This Row],[Losing Seed]],"")</f>
        <v/>
      </c>
      <c r="Q548">
        <f>VLOOKUP(Table1[[#This Row],[Losing Seed]],'[1]Seed History'!$N$4:$O$19,2)</f>
        <v>1.1071428571428572</v>
      </c>
      <c r="R548" s="9">
        <f>IF(Table1[[#This Row],[Round]]="PI",0,Table1[[#This Row],[Round]]-1)</f>
        <v>1</v>
      </c>
      <c r="S548">
        <f>Table1[[#This Row],[LAW]]-Table1[[#This Row],[LEW]]</f>
        <v>-0.10714285714285721</v>
      </c>
      <c r="V548">
        <f>COUNTIF([1]PASE!B:B,Table1[[#This Row],[Loser]])</f>
        <v>1</v>
      </c>
    </row>
    <row r="549" spans="1:22" x14ac:dyDescent="0.25">
      <c r="A549" s="7">
        <v>34049</v>
      </c>
      <c r="B549" s="8">
        <v>1993</v>
      </c>
      <c r="C549" s="9">
        <v>2</v>
      </c>
      <c r="D549" t="s">
        <v>100</v>
      </c>
      <c r="E549" s="9">
        <v>1</v>
      </c>
      <c r="F549" t="s">
        <v>112</v>
      </c>
      <c r="G549" t="str">
        <f>VLOOKUP(Table1[[#This Row],[Winner]],[1]Ranking!D:E,2,FALSE)</f>
        <v>SEC</v>
      </c>
      <c r="H549" s="9">
        <v>83</v>
      </c>
      <c r="I549" s="9">
        <v>8</v>
      </c>
      <c r="J549" t="s">
        <v>161</v>
      </c>
      <c r="K549" t="str">
        <f>VLOOKUP(Table1[[#This Row],[Loser]],[1]Ranking!D:E,2,FALSE)</f>
        <v>MWC</v>
      </c>
      <c r="L549" s="9">
        <v>62</v>
      </c>
      <c r="N549" s="9">
        <f>Table1[[#This Row],[Winning Score]]-Table1[[#This Row],[Losing Score]]</f>
        <v>21</v>
      </c>
      <c r="O549" s="9">
        <f>Table1[[#This Row],[Losing Seed]]-Table1[[#This Row],[Winning Seed]]</f>
        <v>7</v>
      </c>
      <c r="P549" s="9" t="str">
        <f>IF(Table1[[#This Row],[SeD]]&lt;-2,Table1[[#This Row],[Winning Seed]]&amp; " over " &amp;Table1[[#This Row],[Losing Seed]],"")</f>
        <v/>
      </c>
      <c r="Q549">
        <f>VLOOKUP(Table1[[#This Row],[Losing Seed]],'[1]Seed History'!$N$4:$O$19,2)</f>
        <v>0.7</v>
      </c>
      <c r="R549" s="9">
        <f>IF(Table1[[#This Row],[Round]]="PI",0,Table1[[#This Row],[Round]]-1)</f>
        <v>1</v>
      </c>
      <c r="S549">
        <f>Table1[[#This Row],[LAW]]-Table1[[#This Row],[LEW]]</f>
        <v>0.30000000000000004</v>
      </c>
      <c r="V549">
        <f>COUNTIF([1]PASE!B:B,Table1[[#This Row],[Loser]])</f>
        <v>1</v>
      </c>
    </row>
    <row r="550" spans="1:22" x14ac:dyDescent="0.25">
      <c r="A550" s="7">
        <v>34049</v>
      </c>
      <c r="B550" s="8">
        <v>1993</v>
      </c>
      <c r="C550" s="9">
        <v>2</v>
      </c>
      <c r="D550" t="s">
        <v>107</v>
      </c>
      <c r="E550" s="9">
        <v>1</v>
      </c>
      <c r="F550" t="s">
        <v>134</v>
      </c>
      <c r="G550" t="str">
        <f>VLOOKUP(Table1[[#This Row],[Winner]],[1]Ranking!D:E,2,FALSE)</f>
        <v>B10</v>
      </c>
      <c r="H550" s="9">
        <v>86</v>
      </c>
      <c r="I550" s="9">
        <v>9</v>
      </c>
      <c r="J550" t="s">
        <v>190</v>
      </c>
      <c r="K550" t="str">
        <f>VLOOKUP(Table1[[#This Row],[Loser]],[1]Ranking!D:E,2,FALSE)</f>
        <v>P10</v>
      </c>
      <c r="L550" s="9">
        <v>84</v>
      </c>
      <c r="M550" s="9" t="s">
        <v>138</v>
      </c>
      <c r="N550" s="9">
        <f>Table1[[#This Row],[Winning Score]]-Table1[[#This Row],[Losing Score]]</f>
        <v>2</v>
      </c>
      <c r="O550" s="9">
        <f>Table1[[#This Row],[Losing Seed]]-Table1[[#This Row],[Winning Seed]]</f>
        <v>8</v>
      </c>
      <c r="P550" s="9" t="str">
        <f>IF(Table1[[#This Row],[SeD]]&lt;-2,Table1[[#This Row],[Winning Seed]]&amp; " over " &amp;Table1[[#This Row],[Losing Seed]],"")</f>
        <v/>
      </c>
      <c r="Q550">
        <f>VLOOKUP(Table1[[#This Row],[Losing Seed]],'[1]Seed History'!$N$4:$O$19,2)</f>
        <v>0.6</v>
      </c>
      <c r="R550" s="9">
        <f>IF(Table1[[#This Row],[Round]]="PI",0,Table1[[#This Row],[Round]]-1)</f>
        <v>1</v>
      </c>
      <c r="S550">
        <f>Table1[[#This Row],[LAW]]-Table1[[#This Row],[LEW]]</f>
        <v>0.4</v>
      </c>
      <c r="V550">
        <f>COUNTIF([1]PASE!B:B,Table1[[#This Row],[Loser]])</f>
        <v>1</v>
      </c>
    </row>
    <row r="551" spans="1:22" x14ac:dyDescent="0.25">
      <c r="A551" s="7">
        <v>34049</v>
      </c>
      <c r="B551" s="8">
        <v>1993</v>
      </c>
      <c r="C551" s="9">
        <v>2</v>
      </c>
      <c r="D551" t="s">
        <v>107</v>
      </c>
      <c r="E551" s="9">
        <v>12</v>
      </c>
      <c r="F551" t="s">
        <v>275</v>
      </c>
      <c r="G551" t="str">
        <f>VLOOKUP(Table1[[#This Row],[Winner]],[1]Ranking!D:E,2,FALSE)</f>
        <v>A10</v>
      </c>
      <c r="H551" s="9">
        <v>90</v>
      </c>
      <c r="I551" s="9">
        <v>13</v>
      </c>
      <c r="J551" t="s">
        <v>109</v>
      </c>
      <c r="K551" t="str">
        <f>VLOOKUP(Table1[[#This Row],[Loser]],[1]Ranking!D:E,2,FALSE)</f>
        <v>SWAC</v>
      </c>
      <c r="L551" s="9">
        <v>80</v>
      </c>
      <c r="N551" s="9">
        <f>Table1[[#This Row],[Winning Score]]-Table1[[#This Row],[Losing Score]]</f>
        <v>10</v>
      </c>
      <c r="O551" s="9">
        <f>Table1[[#This Row],[Losing Seed]]-Table1[[#This Row],[Winning Seed]]</f>
        <v>1</v>
      </c>
      <c r="P551" s="9" t="str">
        <f>IF(Table1[[#This Row],[SeD]]&lt;-2,Table1[[#This Row],[Winning Seed]]&amp; " over " &amp;Table1[[#This Row],[Losing Seed]],"")</f>
        <v/>
      </c>
      <c r="Q551">
        <f>VLOOKUP(Table1[[#This Row],[Losing Seed]],'[1]Seed History'!$N$4:$O$19,2)</f>
        <v>0.25</v>
      </c>
      <c r="R551" s="9">
        <f>IF(Table1[[#This Row],[Round]]="PI",0,Table1[[#This Row],[Round]]-1)</f>
        <v>1</v>
      </c>
      <c r="S551">
        <f>Table1[[#This Row],[LAW]]-Table1[[#This Row],[LEW]]</f>
        <v>0.75</v>
      </c>
      <c r="V551">
        <f>COUNTIF([1]PASE!B:B,Table1[[#This Row],[Loser]])</f>
        <v>1</v>
      </c>
    </row>
    <row r="552" spans="1:22" x14ac:dyDescent="0.25">
      <c r="A552" s="7">
        <v>34049</v>
      </c>
      <c r="B552" s="8">
        <v>1993</v>
      </c>
      <c r="C552" s="9">
        <v>2</v>
      </c>
      <c r="D552" t="s">
        <v>84</v>
      </c>
      <c r="E552" s="9">
        <v>6</v>
      </c>
      <c r="F552" t="s">
        <v>164</v>
      </c>
      <c r="G552" t="str">
        <f>VLOOKUP(Table1[[#This Row],[Winner]],[1]Ranking!D:E,2,FALSE)</f>
        <v>ACC</v>
      </c>
      <c r="H552" s="9">
        <v>71</v>
      </c>
      <c r="I552" s="9">
        <v>3</v>
      </c>
      <c r="J552" t="s">
        <v>263</v>
      </c>
      <c r="K552" t="str">
        <f>VLOOKUP(Table1[[#This Row],[Loser]],[1]Ranking!D:E,2,FALSE)</f>
        <v>A10</v>
      </c>
      <c r="L552" s="9">
        <v>56</v>
      </c>
      <c r="N552" s="9">
        <f>Table1[[#This Row],[Winning Score]]-Table1[[#This Row],[Losing Score]]</f>
        <v>15</v>
      </c>
      <c r="O552" s="9">
        <f>Table1[[#This Row],[Losing Seed]]-Table1[[#This Row],[Winning Seed]]</f>
        <v>-3</v>
      </c>
      <c r="P552" s="9" t="str">
        <f>IF(Table1[[#This Row],[SeD]]&lt;-2,Table1[[#This Row],[Winning Seed]]&amp; " over " &amp;Table1[[#This Row],[Losing Seed]],"")</f>
        <v>6 over 3</v>
      </c>
      <c r="Q552">
        <f>VLOOKUP(Table1[[#This Row],[Losing Seed]],'[1]Seed History'!$N$4:$O$19,2)</f>
        <v>1.8642857142857143</v>
      </c>
      <c r="R552" s="9">
        <f>IF(Table1[[#This Row],[Round]]="PI",0,Table1[[#This Row],[Round]]-1)</f>
        <v>1</v>
      </c>
      <c r="S552">
        <f>Table1[[#This Row],[LAW]]-Table1[[#This Row],[LEW]]</f>
        <v>-0.86428571428571432</v>
      </c>
      <c r="V552">
        <f>COUNTIF([1]PASE!B:B,Table1[[#This Row],[Loser]])</f>
        <v>1</v>
      </c>
    </row>
    <row r="553" spans="1:22" x14ac:dyDescent="0.25">
      <c r="A553" s="7">
        <v>34049</v>
      </c>
      <c r="B553" s="8">
        <v>1993</v>
      </c>
      <c r="C553" s="9">
        <v>2</v>
      </c>
      <c r="D553" t="s">
        <v>100</v>
      </c>
      <c r="E553" s="9">
        <v>5</v>
      </c>
      <c r="F553" t="s">
        <v>255</v>
      </c>
      <c r="G553" t="str">
        <f>VLOOKUP(Table1[[#This Row],[Winner]],[1]Ranking!D:E,2,FALSE)</f>
        <v>ACC</v>
      </c>
      <c r="H553" s="9">
        <v>84</v>
      </c>
      <c r="I553" s="9">
        <v>4</v>
      </c>
      <c r="J553" t="s">
        <v>119</v>
      </c>
      <c r="K553" t="str">
        <f>VLOOKUP(Table1[[#This Row],[Loser]],[1]Ranking!D:E,2,FALSE)</f>
        <v>B10</v>
      </c>
      <c r="L553" s="9">
        <v>78</v>
      </c>
      <c r="N553" s="9">
        <f>Table1[[#This Row],[Winning Score]]-Table1[[#This Row],[Losing Score]]</f>
        <v>6</v>
      </c>
      <c r="O553" s="9">
        <f>Table1[[#This Row],[Losing Seed]]-Table1[[#This Row],[Winning Seed]]</f>
        <v>-1</v>
      </c>
      <c r="P553" s="9" t="str">
        <f>IF(Table1[[#This Row],[SeD]]&lt;-2,Table1[[#This Row],[Winning Seed]]&amp; " over " &amp;Table1[[#This Row],[Losing Seed]],"")</f>
        <v/>
      </c>
      <c r="Q553">
        <f>VLOOKUP(Table1[[#This Row],[Losing Seed]],'[1]Seed History'!$N$4:$O$19,2)</f>
        <v>1.5357142857142858</v>
      </c>
      <c r="R553" s="9">
        <f>IF(Table1[[#This Row],[Round]]="PI",0,Table1[[#This Row],[Round]]-1)</f>
        <v>1</v>
      </c>
      <c r="S553">
        <f>Table1[[#This Row],[LAW]]-Table1[[#This Row],[LEW]]</f>
        <v>-0.53571428571428581</v>
      </c>
      <c r="V553">
        <f>COUNTIF([1]PASE!B:B,Table1[[#This Row],[Loser]])</f>
        <v>1</v>
      </c>
    </row>
    <row r="554" spans="1:22" x14ac:dyDescent="0.25">
      <c r="A554" s="7">
        <v>34053</v>
      </c>
      <c r="B554" s="8">
        <v>1993</v>
      </c>
      <c r="C554" s="9">
        <v>3</v>
      </c>
      <c r="D554" t="s">
        <v>93</v>
      </c>
      <c r="E554" s="9">
        <v>1</v>
      </c>
      <c r="F554" t="s">
        <v>168</v>
      </c>
      <c r="G554" t="str">
        <f>VLOOKUP(Table1[[#This Row],[Winner]],[1]Ranking!D:E,2,FALSE)</f>
        <v>B10</v>
      </c>
      <c r="H554" s="9">
        <v>82</v>
      </c>
      <c r="I554" s="9">
        <v>4</v>
      </c>
      <c r="J554" t="s">
        <v>159</v>
      </c>
      <c r="K554" t="str">
        <f>VLOOKUP(Table1[[#This Row],[Loser]],[1]Ranking!D:E,2,FALSE)</f>
        <v>CUSA</v>
      </c>
      <c r="L554" s="9">
        <v>69</v>
      </c>
      <c r="N554" s="9">
        <f>Table1[[#This Row],[Winning Score]]-Table1[[#This Row],[Losing Score]]</f>
        <v>13</v>
      </c>
      <c r="O554" s="9">
        <f>Table1[[#This Row],[Losing Seed]]-Table1[[#This Row],[Winning Seed]]</f>
        <v>3</v>
      </c>
      <c r="P554" s="9" t="str">
        <f>IF(Table1[[#This Row],[SeD]]&lt;-2,Table1[[#This Row],[Winning Seed]]&amp; " over " &amp;Table1[[#This Row],[Losing Seed]],"")</f>
        <v/>
      </c>
      <c r="Q554">
        <f>VLOOKUP(Table1[[#This Row],[Losing Seed]],'[1]Seed History'!$N$4:$O$19,2)</f>
        <v>1.5357142857142858</v>
      </c>
      <c r="R554" s="9">
        <f>IF(Table1[[#This Row],[Round]]="PI",0,Table1[[#This Row],[Round]]-1)</f>
        <v>2</v>
      </c>
      <c r="S554">
        <f>Table1[[#This Row],[LAW]]-Table1[[#This Row],[LEW]]</f>
        <v>0.46428571428571419</v>
      </c>
      <c r="V554">
        <f>COUNTIF([1]PASE!B:B,Table1[[#This Row],[Loser]])</f>
        <v>1</v>
      </c>
    </row>
    <row r="555" spans="1:22" x14ac:dyDescent="0.25">
      <c r="A555" s="7">
        <v>34053</v>
      </c>
      <c r="B555" s="8">
        <v>1993</v>
      </c>
      <c r="C555" s="9">
        <v>3</v>
      </c>
      <c r="D555" t="s">
        <v>93</v>
      </c>
      <c r="E555" s="9">
        <v>2</v>
      </c>
      <c r="F555" t="s">
        <v>103</v>
      </c>
      <c r="G555" t="str">
        <f>VLOOKUP(Table1[[#This Row],[Winner]],[1]Ranking!D:E,2,FALSE)</f>
        <v>B12</v>
      </c>
      <c r="H555" s="9">
        <v>93</v>
      </c>
      <c r="I555" s="9">
        <v>6</v>
      </c>
      <c r="J555" t="s">
        <v>241</v>
      </c>
      <c r="K555" t="str">
        <f>VLOOKUP(Table1[[#This Row],[Loser]],[1]Ranking!D:E,2,FALSE)</f>
        <v>P10</v>
      </c>
      <c r="L555" s="9">
        <v>76</v>
      </c>
      <c r="N555" s="9">
        <f>Table1[[#This Row],[Winning Score]]-Table1[[#This Row],[Losing Score]]</f>
        <v>17</v>
      </c>
      <c r="O555" s="9">
        <f>Table1[[#This Row],[Losing Seed]]-Table1[[#This Row],[Winning Seed]]</f>
        <v>4</v>
      </c>
      <c r="P555" s="9" t="str">
        <f>IF(Table1[[#This Row],[SeD]]&lt;-2,Table1[[#This Row],[Winning Seed]]&amp; " over " &amp;Table1[[#This Row],[Losing Seed]],"")</f>
        <v/>
      </c>
      <c r="Q555">
        <f>VLOOKUP(Table1[[#This Row],[Losing Seed]],'[1]Seed History'!$N$4:$O$19,2)</f>
        <v>1.0785714285714285</v>
      </c>
      <c r="R555" s="9">
        <f>IF(Table1[[#This Row],[Round]]="PI",0,Table1[[#This Row],[Round]]-1)</f>
        <v>2</v>
      </c>
      <c r="S555">
        <f>Table1[[#This Row],[LAW]]-Table1[[#This Row],[LEW]]</f>
        <v>0.92142857142857149</v>
      </c>
      <c r="V555">
        <f>COUNTIF([1]PASE!B:B,Table1[[#This Row],[Loser]])</f>
        <v>1</v>
      </c>
    </row>
    <row r="556" spans="1:22" x14ac:dyDescent="0.25">
      <c r="A556" s="7">
        <v>34053</v>
      </c>
      <c r="B556" s="8">
        <v>1993</v>
      </c>
      <c r="C556" s="9">
        <v>3</v>
      </c>
      <c r="D556" t="s">
        <v>100</v>
      </c>
      <c r="E556" s="9">
        <v>1</v>
      </c>
      <c r="F556" t="s">
        <v>112</v>
      </c>
      <c r="G556" t="str">
        <f>VLOOKUP(Table1[[#This Row],[Winner]],[1]Ranking!D:E,2,FALSE)</f>
        <v>SEC</v>
      </c>
      <c r="H556" s="9">
        <v>103</v>
      </c>
      <c r="I556" s="9">
        <v>5</v>
      </c>
      <c r="J556" t="s">
        <v>255</v>
      </c>
      <c r="K556" t="str">
        <f>VLOOKUP(Table1[[#This Row],[Loser]],[1]Ranking!D:E,2,FALSE)</f>
        <v>ACC</v>
      </c>
      <c r="L556" s="9">
        <v>69</v>
      </c>
      <c r="N556" s="9">
        <f>Table1[[#This Row],[Winning Score]]-Table1[[#This Row],[Losing Score]]</f>
        <v>34</v>
      </c>
      <c r="O556" s="9">
        <f>Table1[[#This Row],[Losing Seed]]-Table1[[#This Row],[Winning Seed]]</f>
        <v>4</v>
      </c>
      <c r="P556" s="9" t="str">
        <f>IF(Table1[[#This Row],[SeD]]&lt;-2,Table1[[#This Row],[Winning Seed]]&amp; " over " &amp;Table1[[#This Row],[Losing Seed]],"")</f>
        <v/>
      </c>
      <c r="Q556">
        <f>VLOOKUP(Table1[[#This Row],[Losing Seed]],'[1]Seed History'!$N$4:$O$19,2)</f>
        <v>1.1071428571428572</v>
      </c>
      <c r="R556" s="9">
        <f>IF(Table1[[#This Row],[Round]]="PI",0,Table1[[#This Row],[Round]]-1)</f>
        <v>2</v>
      </c>
      <c r="S556">
        <f>Table1[[#This Row],[LAW]]-Table1[[#This Row],[LEW]]</f>
        <v>0.89285714285714279</v>
      </c>
      <c r="V556">
        <f>COUNTIF([1]PASE!B:B,Table1[[#This Row],[Loser]])</f>
        <v>1</v>
      </c>
    </row>
    <row r="557" spans="1:22" x14ac:dyDescent="0.25">
      <c r="A557" s="7">
        <v>34053</v>
      </c>
      <c r="B557" s="8">
        <v>1993</v>
      </c>
      <c r="C557" s="9">
        <v>3</v>
      </c>
      <c r="D557" t="s">
        <v>100</v>
      </c>
      <c r="E557" s="9">
        <v>3</v>
      </c>
      <c r="F557" t="s">
        <v>217</v>
      </c>
      <c r="G557" t="str">
        <f>VLOOKUP(Table1[[#This Row],[Winner]],[1]Ranking!D:E,2,FALSE)</f>
        <v>ACC</v>
      </c>
      <c r="H557" s="9">
        <v>81</v>
      </c>
      <c r="I557" s="9">
        <v>7</v>
      </c>
      <c r="J557" t="s">
        <v>177</v>
      </c>
      <c r="K557" t="str">
        <f>VLOOKUP(Table1[[#This Row],[Loser]],[1]Ranking!D:E,2,FALSE)</f>
        <v>SB</v>
      </c>
      <c r="L557" s="9">
        <v>78</v>
      </c>
      <c r="M557" s="9" t="s">
        <v>138</v>
      </c>
      <c r="N557" s="9">
        <f>Table1[[#This Row],[Winning Score]]-Table1[[#This Row],[Losing Score]]</f>
        <v>3</v>
      </c>
      <c r="O557" s="9">
        <f>Table1[[#This Row],[Losing Seed]]-Table1[[#This Row],[Winning Seed]]</f>
        <v>4</v>
      </c>
      <c r="P557" s="9" t="str">
        <f>IF(Table1[[#This Row],[SeD]]&lt;-2,Table1[[#This Row],[Winning Seed]]&amp; " over " &amp;Table1[[#This Row],[Losing Seed]],"")</f>
        <v/>
      </c>
      <c r="Q557">
        <f>VLOOKUP(Table1[[#This Row],[Losing Seed]],'[1]Seed History'!$N$4:$O$19,2)</f>
        <v>0.9</v>
      </c>
      <c r="R557" s="9">
        <f>IF(Table1[[#This Row],[Round]]="PI",0,Table1[[#This Row],[Round]]-1)</f>
        <v>2</v>
      </c>
      <c r="S557">
        <f>Table1[[#This Row],[LAW]]-Table1[[#This Row],[LEW]]</f>
        <v>1.1000000000000001</v>
      </c>
      <c r="V557">
        <f>COUNTIF([1]PASE!B:B,Table1[[#This Row],[Loser]])</f>
        <v>1</v>
      </c>
    </row>
    <row r="558" spans="1:22" x14ac:dyDescent="0.25">
      <c r="A558" s="7">
        <v>34054</v>
      </c>
      <c r="B558" s="8">
        <v>1993</v>
      </c>
      <c r="C558" s="9">
        <v>3</v>
      </c>
      <c r="D558" t="s">
        <v>84</v>
      </c>
      <c r="E558" s="9">
        <v>1</v>
      </c>
      <c r="F558" t="s">
        <v>101</v>
      </c>
      <c r="G558" t="str">
        <f>VLOOKUP(Table1[[#This Row],[Winner]],[1]Ranking!D:E,2,FALSE)</f>
        <v>ACC</v>
      </c>
      <c r="H558" s="9">
        <v>80</v>
      </c>
      <c r="I558" s="9">
        <v>4</v>
      </c>
      <c r="J558" t="s">
        <v>118</v>
      </c>
      <c r="K558" t="str">
        <f>VLOOKUP(Table1[[#This Row],[Loser]],[1]Ranking!D:E,2,FALSE)</f>
        <v>SEC</v>
      </c>
      <c r="L558" s="9">
        <v>74</v>
      </c>
      <c r="N558" s="9">
        <f>Table1[[#This Row],[Winning Score]]-Table1[[#This Row],[Losing Score]]</f>
        <v>6</v>
      </c>
      <c r="O558" s="9">
        <f>Table1[[#This Row],[Losing Seed]]-Table1[[#This Row],[Winning Seed]]</f>
        <v>3</v>
      </c>
      <c r="P558" s="9" t="str">
        <f>IF(Table1[[#This Row],[SeD]]&lt;-2,Table1[[#This Row],[Winning Seed]]&amp; " over " &amp;Table1[[#This Row],[Losing Seed]],"")</f>
        <v/>
      </c>
      <c r="Q558">
        <f>VLOOKUP(Table1[[#This Row],[Losing Seed]],'[1]Seed History'!$N$4:$O$19,2)</f>
        <v>1.5357142857142858</v>
      </c>
      <c r="R558" s="9">
        <f>IF(Table1[[#This Row],[Round]]="PI",0,Table1[[#This Row],[Round]]-1)</f>
        <v>2</v>
      </c>
      <c r="S558">
        <f>Table1[[#This Row],[LAW]]-Table1[[#This Row],[LEW]]</f>
        <v>0.46428571428571419</v>
      </c>
      <c r="V558">
        <f>COUNTIF([1]PASE!B:B,Table1[[#This Row],[Loser]])</f>
        <v>1</v>
      </c>
    </row>
    <row r="559" spans="1:22" x14ac:dyDescent="0.25">
      <c r="A559" s="7">
        <v>34054</v>
      </c>
      <c r="B559" s="8">
        <v>1993</v>
      </c>
      <c r="C559" s="9">
        <v>3</v>
      </c>
      <c r="D559" t="s">
        <v>84</v>
      </c>
      <c r="E559" s="9">
        <v>2</v>
      </c>
      <c r="F559" t="s">
        <v>266</v>
      </c>
      <c r="G559" t="str">
        <f>VLOOKUP(Table1[[#This Row],[Winner]],[1]Ranking!D:E,2,FALSE)</f>
        <v>CUSA</v>
      </c>
      <c r="H559" s="9">
        <v>71</v>
      </c>
      <c r="I559" s="9">
        <v>6</v>
      </c>
      <c r="J559" t="s">
        <v>164</v>
      </c>
      <c r="K559" t="str">
        <f>VLOOKUP(Table1[[#This Row],[Loser]],[1]Ranking!D:E,2,FALSE)</f>
        <v>ACC</v>
      </c>
      <c r="L559" s="9">
        <v>54</v>
      </c>
      <c r="N559" s="9">
        <f>Table1[[#This Row],[Winning Score]]-Table1[[#This Row],[Losing Score]]</f>
        <v>17</v>
      </c>
      <c r="O559" s="9">
        <f>Table1[[#This Row],[Losing Seed]]-Table1[[#This Row],[Winning Seed]]</f>
        <v>4</v>
      </c>
      <c r="P559" s="9" t="str">
        <f>IF(Table1[[#This Row],[SeD]]&lt;-2,Table1[[#This Row],[Winning Seed]]&amp; " over " &amp;Table1[[#This Row],[Losing Seed]],"")</f>
        <v/>
      </c>
      <c r="Q559">
        <f>VLOOKUP(Table1[[#This Row],[Losing Seed]],'[1]Seed History'!$N$4:$O$19,2)</f>
        <v>1.0785714285714285</v>
      </c>
      <c r="R559" s="9">
        <f>IF(Table1[[#This Row],[Round]]="PI",0,Table1[[#This Row],[Round]]-1)</f>
        <v>2</v>
      </c>
      <c r="S559">
        <f>Table1[[#This Row],[LAW]]-Table1[[#This Row],[LEW]]</f>
        <v>0.92142857142857149</v>
      </c>
      <c r="V559">
        <f>COUNTIF([1]PASE!B:B,Table1[[#This Row],[Loser]])</f>
        <v>1</v>
      </c>
    </row>
    <row r="560" spans="1:22" x14ac:dyDescent="0.25">
      <c r="A560" s="7">
        <v>34054</v>
      </c>
      <c r="B560" s="8">
        <v>1993</v>
      </c>
      <c r="C560" s="9">
        <v>3</v>
      </c>
      <c r="D560" t="s">
        <v>107</v>
      </c>
      <c r="E560" s="9">
        <v>1</v>
      </c>
      <c r="F560" t="s">
        <v>134</v>
      </c>
      <c r="G560" t="str">
        <f>VLOOKUP(Table1[[#This Row],[Winner]],[1]Ranking!D:E,2,FALSE)</f>
        <v>B10</v>
      </c>
      <c r="H560" s="9">
        <v>72</v>
      </c>
      <c r="I560" s="9">
        <v>12</v>
      </c>
      <c r="J560" t="s">
        <v>275</v>
      </c>
      <c r="K560" t="str">
        <f>VLOOKUP(Table1[[#This Row],[Loser]],[1]Ranking!D:E,2,FALSE)</f>
        <v>A10</v>
      </c>
      <c r="L560" s="9">
        <v>64</v>
      </c>
      <c r="N560" s="9">
        <f>Table1[[#This Row],[Winning Score]]-Table1[[#This Row],[Losing Score]]</f>
        <v>8</v>
      </c>
      <c r="O560" s="9">
        <f>Table1[[#This Row],[Losing Seed]]-Table1[[#This Row],[Winning Seed]]</f>
        <v>11</v>
      </c>
      <c r="P560" s="9" t="str">
        <f>IF(Table1[[#This Row],[SeD]]&lt;-2,Table1[[#This Row],[Winning Seed]]&amp; " over " &amp;Table1[[#This Row],[Losing Seed]],"")</f>
        <v/>
      </c>
      <c r="Q560">
        <f>VLOOKUP(Table1[[#This Row],[Losing Seed]],'[1]Seed History'!$N$4:$O$19,2)</f>
        <v>0.51428571428571423</v>
      </c>
      <c r="R560" s="9">
        <f>IF(Table1[[#This Row],[Round]]="PI",0,Table1[[#This Row],[Round]]-1)</f>
        <v>2</v>
      </c>
      <c r="S560">
        <f>Table1[[#This Row],[LAW]]-Table1[[#This Row],[LEW]]</f>
        <v>1.4857142857142858</v>
      </c>
      <c r="V560">
        <f>COUNTIF([1]PASE!B:B,Table1[[#This Row],[Loser]])</f>
        <v>1</v>
      </c>
    </row>
    <row r="561" spans="1:22" x14ac:dyDescent="0.25">
      <c r="A561" s="7">
        <v>34054</v>
      </c>
      <c r="B561" s="8">
        <v>1993</v>
      </c>
      <c r="C561" s="9">
        <v>3</v>
      </c>
      <c r="D561" t="s">
        <v>107</v>
      </c>
      <c r="E561" s="9">
        <v>7</v>
      </c>
      <c r="F561" t="s">
        <v>91</v>
      </c>
      <c r="G561" t="str">
        <f>VLOOKUP(Table1[[#This Row],[Winner]],[1]Ranking!D:E,2,FALSE)</f>
        <v>A10</v>
      </c>
      <c r="H561" s="9">
        <v>67</v>
      </c>
      <c r="I561" s="9">
        <v>3</v>
      </c>
      <c r="J561" t="s">
        <v>212</v>
      </c>
      <c r="K561" t="str">
        <f>VLOOKUP(Table1[[#This Row],[Loser]],[1]Ranking!D:E,2,FALSE)</f>
        <v>SEC</v>
      </c>
      <c r="L561" s="9">
        <v>59</v>
      </c>
      <c r="N561" s="9">
        <f>Table1[[#This Row],[Winning Score]]-Table1[[#This Row],[Losing Score]]</f>
        <v>8</v>
      </c>
      <c r="O561" s="9">
        <f>Table1[[#This Row],[Losing Seed]]-Table1[[#This Row],[Winning Seed]]</f>
        <v>-4</v>
      </c>
      <c r="P561" s="9" t="str">
        <f>IF(Table1[[#This Row],[SeD]]&lt;-2,Table1[[#This Row],[Winning Seed]]&amp; " over " &amp;Table1[[#This Row],[Losing Seed]],"")</f>
        <v>7 over 3</v>
      </c>
      <c r="Q561">
        <f>VLOOKUP(Table1[[#This Row],[Losing Seed]],'[1]Seed History'!$N$4:$O$19,2)</f>
        <v>1.8642857142857143</v>
      </c>
      <c r="R561" s="9">
        <f>IF(Table1[[#This Row],[Round]]="PI",0,Table1[[#This Row],[Round]]-1)</f>
        <v>2</v>
      </c>
      <c r="S561">
        <f>Table1[[#This Row],[LAW]]-Table1[[#This Row],[LEW]]</f>
        <v>0.13571428571428568</v>
      </c>
      <c r="V561">
        <f>COUNTIF([1]PASE!B:B,Table1[[#This Row],[Loser]])</f>
        <v>1</v>
      </c>
    </row>
    <row r="562" spans="1:22" x14ac:dyDescent="0.25">
      <c r="A562" s="7">
        <v>34055</v>
      </c>
      <c r="B562" s="8">
        <v>1993</v>
      </c>
      <c r="C562" s="9">
        <v>4</v>
      </c>
      <c r="D562" t="s">
        <v>100</v>
      </c>
      <c r="E562" s="9">
        <v>1</v>
      </c>
      <c r="F562" t="s">
        <v>112</v>
      </c>
      <c r="G562" t="str">
        <f>VLOOKUP(Table1[[#This Row],[Winner]],[1]Ranking!D:E,2,FALSE)</f>
        <v>SEC</v>
      </c>
      <c r="H562" s="9">
        <v>106</v>
      </c>
      <c r="I562" s="9">
        <v>3</v>
      </c>
      <c r="J562" t="s">
        <v>217</v>
      </c>
      <c r="K562" t="str">
        <f>VLOOKUP(Table1[[#This Row],[Loser]],[1]Ranking!D:E,2,FALSE)</f>
        <v>ACC</v>
      </c>
      <c r="L562" s="9">
        <v>81</v>
      </c>
      <c r="N562" s="9">
        <f>Table1[[#This Row],[Winning Score]]-Table1[[#This Row],[Losing Score]]</f>
        <v>25</v>
      </c>
      <c r="O562" s="9">
        <f>Table1[[#This Row],[Losing Seed]]-Table1[[#This Row],[Winning Seed]]</f>
        <v>2</v>
      </c>
      <c r="P562" s="9" t="str">
        <f>IF(Table1[[#This Row],[SeD]]&lt;-2,Table1[[#This Row],[Winning Seed]]&amp; " over " &amp;Table1[[#This Row],[Losing Seed]],"")</f>
        <v/>
      </c>
      <c r="Q562">
        <f>VLOOKUP(Table1[[#This Row],[Losing Seed]],'[1]Seed History'!$N$4:$O$19,2)</f>
        <v>1.8642857142857143</v>
      </c>
      <c r="R562" s="9">
        <f>IF(Table1[[#This Row],[Round]]="PI",0,Table1[[#This Row],[Round]]-1)</f>
        <v>3</v>
      </c>
      <c r="S562">
        <f>Table1[[#This Row],[LAW]]-Table1[[#This Row],[LEW]]</f>
        <v>1.1357142857142857</v>
      </c>
      <c r="V562">
        <f>COUNTIF([1]PASE!B:B,Table1[[#This Row],[Loser]])</f>
        <v>1</v>
      </c>
    </row>
    <row r="563" spans="1:22" x14ac:dyDescent="0.25">
      <c r="A563" s="7">
        <v>34055</v>
      </c>
      <c r="B563" s="8">
        <v>1993</v>
      </c>
      <c r="C563" s="9">
        <v>4</v>
      </c>
      <c r="D563" t="s">
        <v>93</v>
      </c>
      <c r="E563" s="9">
        <v>2</v>
      </c>
      <c r="F563" t="s">
        <v>103</v>
      </c>
      <c r="G563" t="str">
        <f>VLOOKUP(Table1[[#This Row],[Winner]],[1]Ranking!D:E,2,FALSE)</f>
        <v>B12</v>
      </c>
      <c r="H563" s="9">
        <v>83</v>
      </c>
      <c r="I563" s="9">
        <v>1</v>
      </c>
      <c r="J563" t="s">
        <v>168</v>
      </c>
      <c r="K563" t="str">
        <f>VLOOKUP(Table1[[#This Row],[Loser]],[1]Ranking!D:E,2,FALSE)</f>
        <v>B10</v>
      </c>
      <c r="L563" s="9">
        <v>77</v>
      </c>
      <c r="N563" s="9">
        <f>Table1[[#This Row],[Winning Score]]-Table1[[#This Row],[Losing Score]]</f>
        <v>6</v>
      </c>
      <c r="O563" s="9">
        <f>Table1[[#This Row],[Losing Seed]]-Table1[[#This Row],[Winning Seed]]</f>
        <v>-1</v>
      </c>
      <c r="P563" s="9" t="str">
        <f>IF(Table1[[#This Row],[SeD]]&lt;-2,Table1[[#This Row],[Winning Seed]]&amp; " over " &amp;Table1[[#This Row],[Losing Seed]],"")</f>
        <v/>
      </c>
      <c r="Q563">
        <f>VLOOKUP(Table1[[#This Row],[Losing Seed]],'[1]Seed History'!$N$4:$O$19,2)</f>
        <v>3.3571428571428572</v>
      </c>
      <c r="R563" s="9">
        <f>IF(Table1[[#This Row],[Round]]="PI",0,Table1[[#This Row],[Round]]-1)</f>
        <v>3</v>
      </c>
      <c r="S563">
        <f>Table1[[#This Row],[LAW]]-Table1[[#This Row],[LEW]]</f>
        <v>-0.35714285714285721</v>
      </c>
      <c r="V563">
        <f>COUNTIF([1]PASE!B:B,Table1[[#This Row],[Loser]])</f>
        <v>1</v>
      </c>
    </row>
    <row r="564" spans="1:22" x14ac:dyDescent="0.25">
      <c r="A564" s="7">
        <v>34056</v>
      </c>
      <c r="B564" s="8">
        <v>1993</v>
      </c>
      <c r="C564" s="9">
        <v>4</v>
      </c>
      <c r="D564" t="s">
        <v>84</v>
      </c>
      <c r="E564" s="9">
        <v>1</v>
      </c>
      <c r="F564" t="s">
        <v>101</v>
      </c>
      <c r="G564" t="str">
        <f>VLOOKUP(Table1[[#This Row],[Winner]],[1]Ranking!D:E,2,FALSE)</f>
        <v>ACC</v>
      </c>
      <c r="H564" s="9">
        <v>75</v>
      </c>
      <c r="I564" s="9">
        <v>2</v>
      </c>
      <c r="J564" t="s">
        <v>266</v>
      </c>
      <c r="K564" t="str">
        <f>VLOOKUP(Table1[[#This Row],[Loser]],[1]Ranking!D:E,2,FALSE)</f>
        <v>CUSA</v>
      </c>
      <c r="L564" s="9">
        <v>68</v>
      </c>
      <c r="M564" s="9" t="s">
        <v>138</v>
      </c>
      <c r="N564" s="9">
        <f>Table1[[#This Row],[Winning Score]]-Table1[[#This Row],[Losing Score]]</f>
        <v>7</v>
      </c>
      <c r="O564" s="9">
        <f>Table1[[#This Row],[Losing Seed]]-Table1[[#This Row],[Winning Seed]]</f>
        <v>1</v>
      </c>
      <c r="P564" s="9" t="str">
        <f>IF(Table1[[#This Row],[SeD]]&lt;-2,Table1[[#This Row],[Winning Seed]]&amp; " over " &amp;Table1[[#This Row],[Losing Seed]],"")</f>
        <v/>
      </c>
      <c r="Q564">
        <f>VLOOKUP(Table1[[#This Row],[Losing Seed]],'[1]Seed History'!$N$4:$O$19,2)</f>
        <v>2.3714285714285714</v>
      </c>
      <c r="R564" s="9">
        <f>IF(Table1[[#This Row],[Round]]="PI",0,Table1[[#This Row],[Round]]-1)</f>
        <v>3</v>
      </c>
      <c r="S564">
        <f>Table1[[#This Row],[LAW]]-Table1[[#This Row],[LEW]]</f>
        <v>0.62857142857142856</v>
      </c>
      <c r="V564">
        <f>COUNTIF([1]PASE!B:B,Table1[[#This Row],[Loser]])</f>
        <v>1</v>
      </c>
    </row>
    <row r="565" spans="1:22" x14ac:dyDescent="0.25">
      <c r="A565" s="7">
        <v>34056</v>
      </c>
      <c r="B565" s="8">
        <v>1993</v>
      </c>
      <c r="C565" s="9">
        <v>4</v>
      </c>
      <c r="D565" t="s">
        <v>107</v>
      </c>
      <c r="E565" s="9">
        <v>1</v>
      </c>
      <c r="F565" t="s">
        <v>134</v>
      </c>
      <c r="G565" t="str">
        <f>VLOOKUP(Table1[[#This Row],[Winner]],[1]Ranking!D:E,2,FALSE)</f>
        <v>B10</v>
      </c>
      <c r="H565" s="9">
        <v>77</v>
      </c>
      <c r="I565" s="9">
        <v>7</v>
      </c>
      <c r="J565" t="s">
        <v>91</v>
      </c>
      <c r="K565" t="str">
        <f>VLOOKUP(Table1[[#This Row],[Loser]],[1]Ranking!D:E,2,FALSE)</f>
        <v>A10</v>
      </c>
      <c r="L565" s="9">
        <v>72</v>
      </c>
      <c r="N565" s="9">
        <f>Table1[[#This Row],[Winning Score]]-Table1[[#This Row],[Losing Score]]</f>
        <v>5</v>
      </c>
      <c r="O565" s="9">
        <f>Table1[[#This Row],[Losing Seed]]-Table1[[#This Row],[Winning Seed]]</f>
        <v>6</v>
      </c>
      <c r="P565" s="9" t="str">
        <f>IF(Table1[[#This Row],[SeD]]&lt;-2,Table1[[#This Row],[Winning Seed]]&amp; " over " &amp;Table1[[#This Row],[Losing Seed]],"")</f>
        <v/>
      </c>
      <c r="Q565">
        <f>VLOOKUP(Table1[[#This Row],[Losing Seed]],'[1]Seed History'!$N$4:$O$19,2)</f>
        <v>0.9</v>
      </c>
      <c r="R565" s="9">
        <f>IF(Table1[[#This Row],[Round]]="PI",0,Table1[[#This Row],[Round]]-1)</f>
        <v>3</v>
      </c>
      <c r="S565">
        <f>Table1[[#This Row],[LAW]]-Table1[[#This Row],[LEW]]</f>
        <v>2.1</v>
      </c>
      <c r="V565">
        <f>COUNTIF([1]PASE!B:B,Table1[[#This Row],[Loser]])</f>
        <v>1</v>
      </c>
    </row>
    <row r="566" spans="1:22" x14ac:dyDescent="0.25">
      <c r="A566" s="7">
        <v>34062</v>
      </c>
      <c r="B566" s="8">
        <v>1993</v>
      </c>
      <c r="C566" s="9">
        <v>5</v>
      </c>
      <c r="D566" t="s">
        <v>153</v>
      </c>
      <c r="E566" s="9">
        <v>1</v>
      </c>
      <c r="F566" t="s">
        <v>101</v>
      </c>
      <c r="G566" t="str">
        <f>VLOOKUP(Table1[[#This Row],[Winner]],[1]Ranking!D:E,2,FALSE)</f>
        <v>ACC</v>
      </c>
      <c r="H566" s="9">
        <v>78</v>
      </c>
      <c r="I566" s="9">
        <v>2</v>
      </c>
      <c r="J566" t="s">
        <v>103</v>
      </c>
      <c r="K566" t="str">
        <f>VLOOKUP(Table1[[#This Row],[Loser]],[1]Ranking!D:E,2,FALSE)</f>
        <v>B12</v>
      </c>
      <c r="L566" s="9">
        <v>68</v>
      </c>
      <c r="N566" s="9">
        <f>Table1[[#This Row],[Winning Score]]-Table1[[#This Row],[Losing Score]]</f>
        <v>10</v>
      </c>
      <c r="O566" s="9">
        <f>Table1[[#This Row],[Losing Seed]]-Table1[[#This Row],[Winning Seed]]</f>
        <v>1</v>
      </c>
      <c r="P566" s="9" t="str">
        <f>IF(Table1[[#This Row],[SeD]]&lt;-2,Table1[[#This Row],[Winning Seed]]&amp; " over " &amp;Table1[[#This Row],[Losing Seed]],"")</f>
        <v/>
      </c>
      <c r="Q566">
        <f>VLOOKUP(Table1[[#This Row],[Losing Seed]],'[1]Seed History'!$N$4:$O$19,2)</f>
        <v>2.3714285714285714</v>
      </c>
      <c r="R566" s="9">
        <f>IF(Table1[[#This Row],[Round]]="PI",0,Table1[[#This Row],[Round]]-1)</f>
        <v>4</v>
      </c>
      <c r="S566">
        <f>Table1[[#This Row],[LAW]]-Table1[[#This Row],[LEW]]</f>
        <v>1.6285714285714286</v>
      </c>
      <c r="V566">
        <f>COUNTIF([1]PASE!B:B,Table1[[#This Row],[Loser]])</f>
        <v>1</v>
      </c>
    </row>
    <row r="567" spans="1:22" x14ac:dyDescent="0.25">
      <c r="A567" s="7">
        <v>34062</v>
      </c>
      <c r="B567" s="8">
        <v>1993</v>
      </c>
      <c r="C567" s="9">
        <v>5</v>
      </c>
      <c r="D567" t="s">
        <v>153</v>
      </c>
      <c r="E567" s="9">
        <v>1</v>
      </c>
      <c r="F567" t="s">
        <v>134</v>
      </c>
      <c r="G567" t="str">
        <f>VLOOKUP(Table1[[#This Row],[Winner]],[1]Ranking!D:E,2,FALSE)</f>
        <v>B10</v>
      </c>
      <c r="H567" s="9">
        <v>81</v>
      </c>
      <c r="I567" s="9">
        <v>1</v>
      </c>
      <c r="J567" t="s">
        <v>112</v>
      </c>
      <c r="K567" t="str">
        <f>VLOOKUP(Table1[[#This Row],[Loser]],[1]Ranking!D:E,2,FALSE)</f>
        <v>SEC</v>
      </c>
      <c r="L567" s="9">
        <v>78</v>
      </c>
      <c r="M567" s="9" t="s">
        <v>138</v>
      </c>
      <c r="N567" s="9">
        <f>Table1[[#This Row],[Winning Score]]-Table1[[#This Row],[Losing Score]]</f>
        <v>3</v>
      </c>
      <c r="O567" s="9">
        <f>Table1[[#This Row],[Losing Seed]]-Table1[[#This Row],[Winning Seed]]</f>
        <v>0</v>
      </c>
      <c r="P567" s="9" t="str">
        <f>IF(Table1[[#This Row],[SeD]]&lt;-2,Table1[[#This Row],[Winning Seed]]&amp; " over " &amp;Table1[[#This Row],[Losing Seed]],"")</f>
        <v/>
      </c>
      <c r="Q567">
        <f>VLOOKUP(Table1[[#This Row],[Losing Seed]],'[1]Seed History'!$N$4:$O$19,2)</f>
        <v>3.3571428571428572</v>
      </c>
      <c r="R567" s="9">
        <f>IF(Table1[[#This Row],[Round]]="PI",0,Table1[[#This Row],[Round]]-1)</f>
        <v>4</v>
      </c>
      <c r="S567">
        <f>Table1[[#This Row],[LAW]]-Table1[[#This Row],[LEW]]</f>
        <v>0.64285714285714279</v>
      </c>
      <c r="V567">
        <f>COUNTIF([1]PASE!B:B,Table1[[#This Row],[Loser]])</f>
        <v>1</v>
      </c>
    </row>
    <row r="568" spans="1:22" x14ac:dyDescent="0.25">
      <c r="A568" s="7">
        <v>34064</v>
      </c>
      <c r="B568" s="8">
        <v>1993</v>
      </c>
      <c r="C568" s="9">
        <v>6</v>
      </c>
      <c r="D568" t="s">
        <v>154</v>
      </c>
      <c r="E568" s="9">
        <v>1</v>
      </c>
      <c r="F568" t="s">
        <v>101</v>
      </c>
      <c r="G568" t="str">
        <f>VLOOKUP(Table1[[#This Row],[Winner]],[1]Ranking!D:E,2,FALSE)</f>
        <v>ACC</v>
      </c>
      <c r="H568" s="9">
        <v>77</v>
      </c>
      <c r="I568" s="9">
        <v>1</v>
      </c>
      <c r="J568" t="s">
        <v>134</v>
      </c>
      <c r="K568" t="str">
        <f>VLOOKUP(Table1[[#This Row],[Loser]],[1]Ranking!D:E,2,FALSE)</f>
        <v>B10</v>
      </c>
      <c r="L568" s="9">
        <v>71</v>
      </c>
      <c r="N568" s="9">
        <f>Table1[[#This Row],[Winning Score]]-Table1[[#This Row],[Losing Score]]</f>
        <v>6</v>
      </c>
      <c r="O568" s="9">
        <f>Table1[[#This Row],[Losing Seed]]-Table1[[#This Row],[Winning Seed]]</f>
        <v>0</v>
      </c>
      <c r="P568" s="9" t="str">
        <f>IF(Table1[[#This Row],[SeD]]&lt;-2,Table1[[#This Row],[Winning Seed]]&amp; " over " &amp;Table1[[#This Row],[Losing Seed]],"")</f>
        <v/>
      </c>
      <c r="Q568">
        <f>VLOOKUP(Table1[[#This Row],[Losing Seed]],'[1]Seed History'!$N$4:$O$19,2)</f>
        <v>3.3571428571428572</v>
      </c>
      <c r="R568" s="9">
        <f>IF(Table1[[#This Row],[Round]]="PI",0,Table1[[#This Row],[Round]]-1)</f>
        <v>5</v>
      </c>
      <c r="S568">
        <f>Table1[[#This Row],[LAW]]-Table1[[#This Row],[LEW]]</f>
        <v>1.6428571428571428</v>
      </c>
      <c r="V568">
        <f>COUNTIF([1]PASE!B:B,Table1[[#This Row],[Loser]])</f>
        <v>1</v>
      </c>
    </row>
    <row r="569" spans="1:22" x14ac:dyDescent="0.25">
      <c r="A569" s="7">
        <v>34410</v>
      </c>
      <c r="B569" s="8">
        <v>1994</v>
      </c>
      <c r="C569" s="9">
        <v>1</v>
      </c>
      <c r="D569" t="s">
        <v>107</v>
      </c>
      <c r="E569" s="9">
        <v>12</v>
      </c>
      <c r="F569" t="s">
        <v>258</v>
      </c>
      <c r="G569" t="str">
        <f>VLOOKUP(Table1[[#This Row],[Winner]],[1]Ranking!D:E,2,FALSE)</f>
        <v>Horz</v>
      </c>
      <c r="H569" s="9">
        <v>61</v>
      </c>
      <c r="I569" s="9">
        <v>5</v>
      </c>
      <c r="J569" t="s">
        <v>241</v>
      </c>
      <c r="K569" t="str">
        <f>VLOOKUP(Table1[[#This Row],[Loser]],[1]Ranking!D:E,2,FALSE)</f>
        <v>P10</v>
      </c>
      <c r="L569" s="9">
        <v>57</v>
      </c>
      <c r="N569" s="9">
        <f>Table1[[#This Row],[Winning Score]]-Table1[[#This Row],[Losing Score]]</f>
        <v>4</v>
      </c>
      <c r="O569" s="9">
        <f>Table1[[#This Row],[Losing Seed]]-Table1[[#This Row],[Winning Seed]]</f>
        <v>-7</v>
      </c>
      <c r="P569" s="9" t="str">
        <f>IF(Table1[[#This Row],[SeD]]&lt;-2,Table1[[#This Row],[Winning Seed]]&amp; " over " &amp;Table1[[#This Row],[Losing Seed]],"")</f>
        <v>12 over 5</v>
      </c>
      <c r="Q569">
        <f>VLOOKUP(Table1[[#This Row],[Losing Seed]],'[1]Seed History'!$N$4:$O$19,2)</f>
        <v>1.1071428571428572</v>
      </c>
      <c r="R569" s="9">
        <f>IF(Table1[[#This Row],[Round]]="PI",0,Table1[[#This Row],[Round]]-1)</f>
        <v>0</v>
      </c>
      <c r="S569">
        <f>Table1[[#This Row],[LAW]]-Table1[[#This Row],[LEW]]</f>
        <v>-1.1071428571428572</v>
      </c>
      <c r="V569">
        <f>COUNTIF([1]PASE!B:B,Table1[[#This Row],[Loser]])</f>
        <v>1</v>
      </c>
    </row>
    <row r="570" spans="1:22" x14ac:dyDescent="0.25">
      <c r="A570" s="7">
        <v>34410</v>
      </c>
      <c r="B570" s="8">
        <v>1994</v>
      </c>
      <c r="C570" s="9">
        <v>1</v>
      </c>
      <c r="D570" t="s">
        <v>84</v>
      </c>
      <c r="E570" s="9">
        <v>2</v>
      </c>
      <c r="F570" t="s">
        <v>238</v>
      </c>
      <c r="G570" t="str">
        <f>VLOOKUP(Table1[[#This Row],[Winner]],[1]Ranking!D:E,2,FALSE)</f>
        <v>BE</v>
      </c>
      <c r="H570" s="9">
        <v>64</v>
      </c>
      <c r="I570" s="9">
        <v>15</v>
      </c>
      <c r="J570" t="s">
        <v>279</v>
      </c>
      <c r="K570" t="str">
        <f>VLOOKUP(Table1[[#This Row],[Loser]],[1]Ranking!D:E,2,FALSE)</f>
        <v>MAAC</v>
      </c>
      <c r="L570" s="9">
        <v>46</v>
      </c>
      <c r="N570" s="9">
        <f>Table1[[#This Row],[Winning Score]]-Table1[[#This Row],[Losing Score]]</f>
        <v>18</v>
      </c>
      <c r="O570" s="9">
        <f>Table1[[#This Row],[Losing Seed]]-Table1[[#This Row],[Winning Seed]]</f>
        <v>13</v>
      </c>
      <c r="P570" s="9" t="str">
        <f>IF(Table1[[#This Row],[SeD]]&lt;-2,Table1[[#This Row],[Winning Seed]]&amp; " over " &amp;Table1[[#This Row],[Losing Seed]],"")</f>
        <v/>
      </c>
      <c r="Q570">
        <f>VLOOKUP(Table1[[#This Row],[Losing Seed]],'[1]Seed History'!$N$4:$O$19,2)</f>
        <v>6.4285714285714279E-2</v>
      </c>
      <c r="R570" s="9">
        <f>IF(Table1[[#This Row],[Round]]="PI",0,Table1[[#This Row],[Round]]-1)</f>
        <v>0</v>
      </c>
      <c r="S570">
        <f>Table1[[#This Row],[LAW]]-Table1[[#This Row],[LEW]]</f>
        <v>-6.4285714285714279E-2</v>
      </c>
      <c r="V570">
        <f>COUNTIF([1]PASE!B:B,Table1[[#This Row],[Loser]])</f>
        <v>1</v>
      </c>
    </row>
    <row r="571" spans="1:22" x14ac:dyDescent="0.25">
      <c r="A571" s="7">
        <v>34410</v>
      </c>
      <c r="B571" s="8">
        <v>1994</v>
      </c>
      <c r="C571" s="9">
        <v>1</v>
      </c>
      <c r="D571" t="s">
        <v>84</v>
      </c>
      <c r="E571" s="9">
        <v>3</v>
      </c>
      <c r="F571" t="s">
        <v>197</v>
      </c>
      <c r="G571" t="str">
        <f>VLOOKUP(Table1[[#This Row],[Winner]],[1]Ranking!D:E,2,FALSE)</f>
        <v>SEC</v>
      </c>
      <c r="H571" s="9">
        <v>64</v>
      </c>
      <c r="I571" s="9">
        <v>14</v>
      </c>
      <c r="J571" t="s">
        <v>280</v>
      </c>
      <c r="K571" t="str">
        <f>VLOOKUP(Table1[[#This Row],[Loser]],[1]Ranking!D:E,2,FALSE)</f>
        <v>CAA</v>
      </c>
      <c r="L571" s="9">
        <v>62</v>
      </c>
      <c r="N571" s="9">
        <f>Table1[[#This Row],[Winning Score]]-Table1[[#This Row],[Losing Score]]</f>
        <v>2</v>
      </c>
      <c r="O571" s="9">
        <f>Table1[[#This Row],[Losing Seed]]-Table1[[#This Row],[Winning Seed]]</f>
        <v>11</v>
      </c>
      <c r="P571" s="9" t="str">
        <f>IF(Table1[[#This Row],[SeD]]&lt;-2,Table1[[#This Row],[Winning Seed]]&amp; " over " &amp;Table1[[#This Row],[Losing Seed]],"")</f>
        <v/>
      </c>
      <c r="Q571">
        <f>VLOOKUP(Table1[[#This Row],[Losing Seed]],'[1]Seed History'!$N$4:$O$19,2)</f>
        <v>0.16428571428571428</v>
      </c>
      <c r="R571" s="9">
        <f>IF(Table1[[#This Row],[Round]]="PI",0,Table1[[#This Row],[Round]]-1)</f>
        <v>0</v>
      </c>
      <c r="S571">
        <f>Table1[[#This Row],[LAW]]-Table1[[#This Row],[LEW]]</f>
        <v>-0.16428571428571428</v>
      </c>
      <c r="V571">
        <f>COUNTIF([1]PASE!B:B,Table1[[#This Row],[Loser]])</f>
        <v>1</v>
      </c>
    </row>
    <row r="572" spans="1:22" x14ac:dyDescent="0.25">
      <c r="A572" s="7">
        <v>34410</v>
      </c>
      <c r="B572" s="8">
        <v>1994</v>
      </c>
      <c r="C572" s="9">
        <v>1</v>
      </c>
      <c r="D572" t="s">
        <v>93</v>
      </c>
      <c r="E572" s="9">
        <v>2</v>
      </c>
      <c r="F572" t="s">
        <v>263</v>
      </c>
      <c r="G572" t="str">
        <f>VLOOKUP(Table1[[#This Row],[Winner]],[1]Ranking!D:E,2,FALSE)</f>
        <v>A10</v>
      </c>
      <c r="H572" s="9">
        <v>78</v>
      </c>
      <c r="I572" s="9">
        <v>15</v>
      </c>
      <c r="J572" t="s">
        <v>281</v>
      </c>
      <c r="K572" t="str">
        <f>VLOOKUP(Table1[[#This Row],[Loser]],[1]Ranking!D:E,2,FALSE)</f>
        <v>Slnd</v>
      </c>
      <c r="L572" s="9">
        <v>60</v>
      </c>
      <c r="N572" s="9">
        <f>Table1[[#This Row],[Winning Score]]-Table1[[#This Row],[Losing Score]]</f>
        <v>18</v>
      </c>
      <c r="O572" s="9">
        <f>Table1[[#This Row],[Losing Seed]]-Table1[[#This Row],[Winning Seed]]</f>
        <v>13</v>
      </c>
      <c r="P572" s="9" t="str">
        <f>IF(Table1[[#This Row],[SeD]]&lt;-2,Table1[[#This Row],[Winning Seed]]&amp; " over " &amp;Table1[[#This Row],[Losing Seed]],"")</f>
        <v/>
      </c>
      <c r="Q572">
        <f>VLOOKUP(Table1[[#This Row],[Losing Seed]],'[1]Seed History'!$N$4:$O$19,2)</f>
        <v>6.4285714285714279E-2</v>
      </c>
      <c r="R572" s="9">
        <f>IF(Table1[[#This Row],[Round]]="PI",0,Table1[[#This Row],[Round]]-1)</f>
        <v>0</v>
      </c>
      <c r="S572">
        <f>Table1[[#This Row],[LAW]]-Table1[[#This Row],[LEW]]</f>
        <v>-6.4285714285714279E-2</v>
      </c>
      <c r="V572">
        <f>COUNTIF([1]PASE!B:B,Table1[[#This Row],[Loser]])</f>
        <v>1</v>
      </c>
    </row>
    <row r="573" spans="1:22" x14ac:dyDescent="0.25">
      <c r="A573" s="7">
        <v>34410</v>
      </c>
      <c r="B573" s="8">
        <v>1994</v>
      </c>
      <c r="C573" s="9">
        <v>1</v>
      </c>
      <c r="D573" t="s">
        <v>93</v>
      </c>
      <c r="E573" s="9">
        <v>3</v>
      </c>
      <c r="F573" t="s">
        <v>134</v>
      </c>
      <c r="G573" t="str">
        <f>VLOOKUP(Table1[[#This Row],[Winner]],[1]Ranking!D:E,2,FALSE)</f>
        <v>B10</v>
      </c>
      <c r="H573" s="9">
        <v>78</v>
      </c>
      <c r="I573" s="9">
        <v>14</v>
      </c>
      <c r="J573" t="s">
        <v>131</v>
      </c>
      <c r="K573" t="str">
        <f>VLOOKUP(Table1[[#This Row],[Loser]],[1]Ranking!D:E,2,FALSE)</f>
        <v>WCC</v>
      </c>
      <c r="L573" s="9">
        <v>74</v>
      </c>
      <c r="M573" s="9" t="s">
        <v>138</v>
      </c>
      <c r="N573" s="9">
        <f>Table1[[#This Row],[Winning Score]]-Table1[[#This Row],[Losing Score]]</f>
        <v>4</v>
      </c>
      <c r="O573" s="9">
        <f>Table1[[#This Row],[Losing Seed]]-Table1[[#This Row],[Winning Seed]]</f>
        <v>11</v>
      </c>
      <c r="P573" s="9" t="str">
        <f>IF(Table1[[#This Row],[SeD]]&lt;-2,Table1[[#This Row],[Winning Seed]]&amp; " over " &amp;Table1[[#This Row],[Losing Seed]],"")</f>
        <v/>
      </c>
      <c r="Q573">
        <f>VLOOKUP(Table1[[#This Row],[Losing Seed]],'[1]Seed History'!$N$4:$O$19,2)</f>
        <v>0.16428571428571428</v>
      </c>
      <c r="R573" s="9">
        <f>IF(Table1[[#This Row],[Round]]="PI",0,Table1[[#This Row],[Round]]-1)</f>
        <v>0</v>
      </c>
      <c r="S573">
        <f>Table1[[#This Row],[LAW]]-Table1[[#This Row],[LEW]]</f>
        <v>-0.16428571428571428</v>
      </c>
      <c r="V573">
        <f>COUNTIF([1]PASE!B:B,Table1[[#This Row],[Loser]])</f>
        <v>1</v>
      </c>
    </row>
    <row r="574" spans="1:22" x14ac:dyDescent="0.25">
      <c r="A574" s="7">
        <v>34410</v>
      </c>
      <c r="B574" s="8">
        <v>1994</v>
      </c>
      <c r="C574" s="9">
        <v>1</v>
      </c>
      <c r="D574" t="s">
        <v>93</v>
      </c>
      <c r="E574" s="9">
        <v>6</v>
      </c>
      <c r="F574" t="s">
        <v>234</v>
      </c>
      <c r="G574" t="str">
        <f>VLOOKUP(Table1[[#This Row],[Winner]],[1]Ranking!D:E,2,FALSE)</f>
        <v>B12</v>
      </c>
      <c r="H574" s="9">
        <v>91</v>
      </c>
      <c r="I574" s="9">
        <v>11</v>
      </c>
      <c r="J574" t="s">
        <v>177</v>
      </c>
      <c r="K574" t="str">
        <f>VLOOKUP(Table1[[#This Row],[Loser]],[1]Ranking!D:E,2,FALSE)</f>
        <v>SB</v>
      </c>
      <c r="L574" s="9">
        <v>77</v>
      </c>
      <c r="N574" s="9">
        <f>Table1[[#This Row],[Winning Score]]-Table1[[#This Row],[Losing Score]]</f>
        <v>14</v>
      </c>
      <c r="O574" s="9">
        <f>Table1[[#This Row],[Losing Seed]]-Table1[[#This Row],[Winning Seed]]</f>
        <v>5</v>
      </c>
      <c r="P574" s="9" t="str">
        <f>IF(Table1[[#This Row],[SeD]]&lt;-2,Table1[[#This Row],[Winning Seed]]&amp; " over " &amp;Table1[[#This Row],[Losing Seed]],"")</f>
        <v/>
      </c>
      <c r="Q574">
        <f>VLOOKUP(Table1[[#This Row],[Losing Seed]],'[1]Seed History'!$N$4:$O$19,2)</f>
        <v>0.61428571428571432</v>
      </c>
      <c r="R574" s="9">
        <f>IF(Table1[[#This Row],[Round]]="PI",0,Table1[[#This Row],[Round]]-1)</f>
        <v>0</v>
      </c>
      <c r="S574">
        <f>Table1[[#This Row],[LAW]]-Table1[[#This Row],[LEW]]</f>
        <v>-0.61428571428571432</v>
      </c>
      <c r="V574">
        <f>COUNTIF([1]PASE!B:B,Table1[[#This Row],[Loser]])</f>
        <v>1</v>
      </c>
    </row>
    <row r="575" spans="1:22" x14ac:dyDescent="0.25">
      <c r="A575" s="7">
        <v>34410</v>
      </c>
      <c r="B575" s="8">
        <v>1994</v>
      </c>
      <c r="C575" s="9">
        <v>1</v>
      </c>
      <c r="D575" t="s">
        <v>100</v>
      </c>
      <c r="E575" s="9">
        <v>1</v>
      </c>
      <c r="F575" t="s">
        <v>115</v>
      </c>
      <c r="G575" t="str">
        <f>VLOOKUP(Table1[[#This Row],[Winner]],[1]Ranking!D:E,2,FALSE)</f>
        <v>B10</v>
      </c>
      <c r="H575" s="9">
        <v>98</v>
      </c>
      <c r="I575" s="9">
        <v>16</v>
      </c>
      <c r="J575" t="s">
        <v>282</v>
      </c>
      <c r="K575" t="str">
        <f>VLOOKUP(Table1[[#This Row],[Loser]],[1]Ranking!D:E,2,FALSE)</f>
        <v>ASun</v>
      </c>
      <c r="L575" s="9">
        <v>67</v>
      </c>
      <c r="N575" s="9">
        <f>Table1[[#This Row],[Winning Score]]-Table1[[#This Row],[Losing Score]]</f>
        <v>31</v>
      </c>
      <c r="O575" s="9">
        <f>Table1[[#This Row],[Losing Seed]]-Table1[[#This Row],[Winning Seed]]</f>
        <v>15</v>
      </c>
      <c r="P575" s="9" t="str">
        <f>IF(Table1[[#This Row],[SeD]]&lt;-2,Table1[[#This Row],[Winning Seed]]&amp; " over " &amp;Table1[[#This Row],[Losing Seed]],"")</f>
        <v/>
      </c>
      <c r="Q575">
        <f>VLOOKUP(Table1[[#This Row],[Losing Seed]],'[1]Seed History'!$N$4:$O$19,2)</f>
        <v>7.1428571428571426E-3</v>
      </c>
      <c r="R575" s="9">
        <f>IF(Table1[[#This Row],[Round]]="PI",0,Table1[[#This Row],[Round]]-1)</f>
        <v>0</v>
      </c>
      <c r="S575">
        <f>Table1[[#This Row],[LAW]]-Table1[[#This Row],[LEW]]</f>
        <v>-7.1428571428571426E-3</v>
      </c>
      <c r="V575">
        <f>COUNTIF([1]PASE!B:B,Table1[[#This Row],[Loser]])</f>
        <v>1</v>
      </c>
    </row>
    <row r="576" spans="1:22" x14ac:dyDescent="0.25">
      <c r="A576" s="7">
        <v>34410</v>
      </c>
      <c r="B576" s="8">
        <v>1994</v>
      </c>
      <c r="C576" s="9">
        <v>1</v>
      </c>
      <c r="D576" t="s">
        <v>100</v>
      </c>
      <c r="E576" s="9">
        <v>4</v>
      </c>
      <c r="F576" t="s">
        <v>103</v>
      </c>
      <c r="G576" t="str">
        <f>VLOOKUP(Table1[[#This Row],[Winner]],[1]Ranking!D:E,2,FALSE)</f>
        <v>B12</v>
      </c>
      <c r="H576" s="9">
        <v>102</v>
      </c>
      <c r="I576" s="9">
        <v>13</v>
      </c>
      <c r="J576" t="s">
        <v>203</v>
      </c>
      <c r="K576" t="str">
        <f>VLOOKUP(Table1[[#This Row],[Loser]],[1]Ranking!D:E,2,FALSE)</f>
        <v>SC</v>
      </c>
      <c r="L576" s="9">
        <v>73</v>
      </c>
      <c r="N576" s="9">
        <f>Table1[[#This Row],[Winning Score]]-Table1[[#This Row],[Losing Score]]</f>
        <v>29</v>
      </c>
      <c r="O576" s="9">
        <f>Table1[[#This Row],[Losing Seed]]-Table1[[#This Row],[Winning Seed]]</f>
        <v>9</v>
      </c>
      <c r="P576" s="9" t="str">
        <f>IF(Table1[[#This Row],[SeD]]&lt;-2,Table1[[#This Row],[Winning Seed]]&amp; " over " &amp;Table1[[#This Row],[Losing Seed]],"")</f>
        <v/>
      </c>
      <c r="Q576">
        <f>VLOOKUP(Table1[[#This Row],[Losing Seed]],'[1]Seed History'!$N$4:$O$19,2)</f>
        <v>0.25</v>
      </c>
      <c r="R576" s="9">
        <f>IF(Table1[[#This Row],[Round]]="PI",0,Table1[[#This Row],[Round]]-1)</f>
        <v>0</v>
      </c>
      <c r="S576">
        <f>Table1[[#This Row],[LAW]]-Table1[[#This Row],[LEW]]</f>
        <v>-0.25</v>
      </c>
      <c r="V576">
        <f>COUNTIF([1]PASE!B:B,Table1[[#This Row],[Loser]])</f>
        <v>1</v>
      </c>
    </row>
    <row r="577" spans="1:22" x14ac:dyDescent="0.25">
      <c r="A577" s="7">
        <v>34410</v>
      </c>
      <c r="B577" s="8">
        <v>1994</v>
      </c>
      <c r="C577" s="9">
        <v>1</v>
      </c>
      <c r="D577" t="s">
        <v>100</v>
      </c>
      <c r="E577" s="9">
        <v>5</v>
      </c>
      <c r="F577" t="s">
        <v>255</v>
      </c>
      <c r="G577" t="str">
        <f>VLOOKUP(Table1[[#This Row],[Winner]],[1]Ranking!D:E,2,FALSE)</f>
        <v>ACC</v>
      </c>
      <c r="H577" s="9">
        <v>68</v>
      </c>
      <c r="I577" s="9">
        <v>12</v>
      </c>
      <c r="J577" t="s">
        <v>283</v>
      </c>
      <c r="K577" t="str">
        <f>VLOOKUP(Table1[[#This Row],[Loser]],[1]Ranking!D:E,2,FALSE)</f>
        <v>BSth</v>
      </c>
      <c r="L577" s="9">
        <v>58</v>
      </c>
      <c r="N577" s="9">
        <f>Table1[[#This Row],[Winning Score]]-Table1[[#This Row],[Losing Score]]</f>
        <v>10</v>
      </c>
      <c r="O577" s="9">
        <f>Table1[[#This Row],[Losing Seed]]-Table1[[#This Row],[Winning Seed]]</f>
        <v>7</v>
      </c>
      <c r="P577" s="9" t="str">
        <f>IF(Table1[[#This Row],[SeD]]&lt;-2,Table1[[#This Row],[Winning Seed]]&amp; " over " &amp;Table1[[#This Row],[Losing Seed]],"")</f>
        <v/>
      </c>
      <c r="Q577">
        <f>VLOOKUP(Table1[[#This Row],[Losing Seed]],'[1]Seed History'!$N$4:$O$19,2)</f>
        <v>0.51428571428571423</v>
      </c>
      <c r="R577" s="9">
        <f>IF(Table1[[#This Row],[Round]]="PI",0,Table1[[#This Row],[Round]]-1)</f>
        <v>0</v>
      </c>
      <c r="S577">
        <f>Table1[[#This Row],[LAW]]-Table1[[#This Row],[LEW]]</f>
        <v>-0.51428571428571423</v>
      </c>
      <c r="V577">
        <f>COUNTIF([1]PASE!B:B,Table1[[#This Row],[Loser]])</f>
        <v>1</v>
      </c>
    </row>
    <row r="578" spans="1:22" x14ac:dyDescent="0.25">
      <c r="A578" s="7">
        <v>34410</v>
      </c>
      <c r="B578" s="8">
        <v>1994</v>
      </c>
      <c r="C578" s="9">
        <v>1</v>
      </c>
      <c r="D578" t="s">
        <v>107</v>
      </c>
      <c r="E578" s="9">
        <v>1</v>
      </c>
      <c r="F578" t="s">
        <v>162</v>
      </c>
      <c r="G578" t="str">
        <f>VLOOKUP(Table1[[#This Row],[Winner]],[1]Ranking!D:E,2,FALSE)</f>
        <v>B12</v>
      </c>
      <c r="H578" s="9">
        <v>76</v>
      </c>
      <c r="I578" s="9">
        <v>16</v>
      </c>
      <c r="J578" t="s">
        <v>147</v>
      </c>
      <c r="K578" t="str">
        <f>VLOOKUP(Table1[[#This Row],[Loser]],[1]Ranking!D:E,2,FALSE)</f>
        <v>Pat</v>
      </c>
      <c r="L578" s="9">
        <v>53</v>
      </c>
      <c r="N578" s="9">
        <f>Table1[[#This Row],[Winning Score]]-Table1[[#This Row],[Losing Score]]</f>
        <v>23</v>
      </c>
      <c r="O578" s="9">
        <f>Table1[[#This Row],[Losing Seed]]-Table1[[#This Row],[Winning Seed]]</f>
        <v>15</v>
      </c>
      <c r="P578" s="9" t="str">
        <f>IF(Table1[[#This Row],[SeD]]&lt;-2,Table1[[#This Row],[Winning Seed]]&amp; " over " &amp;Table1[[#This Row],[Losing Seed]],"")</f>
        <v/>
      </c>
      <c r="Q578">
        <f>VLOOKUP(Table1[[#This Row],[Losing Seed]],'[1]Seed History'!$N$4:$O$19,2)</f>
        <v>7.1428571428571426E-3</v>
      </c>
      <c r="R578" s="9">
        <f>IF(Table1[[#This Row],[Round]]="PI",0,Table1[[#This Row],[Round]]-1)</f>
        <v>0</v>
      </c>
      <c r="S578">
        <f>Table1[[#This Row],[LAW]]-Table1[[#This Row],[LEW]]</f>
        <v>-7.1428571428571426E-3</v>
      </c>
      <c r="V578">
        <f>COUNTIF([1]PASE!B:B,Table1[[#This Row],[Loser]])</f>
        <v>1</v>
      </c>
    </row>
    <row r="579" spans="1:22" x14ac:dyDescent="0.25">
      <c r="A579" s="7">
        <v>34410</v>
      </c>
      <c r="B579" s="8">
        <v>1994</v>
      </c>
      <c r="C579" s="9">
        <v>1</v>
      </c>
      <c r="D579" t="s">
        <v>107</v>
      </c>
      <c r="E579" s="9">
        <v>4</v>
      </c>
      <c r="F579" t="s">
        <v>126</v>
      </c>
      <c r="G579" t="str">
        <f>VLOOKUP(Table1[[#This Row],[Winner]],[1]Ranking!D:E,2,FALSE)</f>
        <v>BE</v>
      </c>
      <c r="H579" s="9">
        <v>92</v>
      </c>
      <c r="I579" s="9">
        <v>13</v>
      </c>
      <c r="J579" t="s">
        <v>284</v>
      </c>
      <c r="K579" t="str">
        <f>VLOOKUP(Table1[[#This Row],[Loser]],[1]Ranking!D:E,2,FALSE)</f>
        <v>WAC</v>
      </c>
      <c r="L579" s="9">
        <v>78</v>
      </c>
      <c r="N579" s="9">
        <f>Table1[[#This Row],[Winning Score]]-Table1[[#This Row],[Losing Score]]</f>
        <v>14</v>
      </c>
      <c r="O579" s="9">
        <f>Table1[[#This Row],[Losing Seed]]-Table1[[#This Row],[Winning Seed]]</f>
        <v>9</v>
      </c>
      <c r="P579" s="9" t="str">
        <f>IF(Table1[[#This Row],[SeD]]&lt;-2,Table1[[#This Row],[Winning Seed]]&amp; " over " &amp;Table1[[#This Row],[Losing Seed]],"")</f>
        <v/>
      </c>
      <c r="Q579">
        <f>VLOOKUP(Table1[[#This Row],[Losing Seed]],'[1]Seed History'!$N$4:$O$19,2)</f>
        <v>0.25</v>
      </c>
      <c r="R579" s="9">
        <f>IF(Table1[[#This Row],[Round]]="PI",0,Table1[[#This Row],[Round]]-1)</f>
        <v>0</v>
      </c>
      <c r="S579">
        <f>Table1[[#This Row],[LAW]]-Table1[[#This Row],[LEW]]</f>
        <v>-0.25</v>
      </c>
      <c r="V579">
        <f>COUNTIF([1]PASE!B:B,Table1[[#This Row],[Loser]])</f>
        <v>1</v>
      </c>
    </row>
    <row r="580" spans="1:22" x14ac:dyDescent="0.25">
      <c r="A580" s="7">
        <v>34410</v>
      </c>
      <c r="B580" s="8">
        <v>1994</v>
      </c>
      <c r="C580" s="9">
        <v>1</v>
      </c>
      <c r="D580" t="s">
        <v>84</v>
      </c>
      <c r="E580" s="9">
        <v>11</v>
      </c>
      <c r="F580" t="s">
        <v>129</v>
      </c>
      <c r="G580" t="str">
        <f>VLOOKUP(Table1[[#This Row],[Winner]],[1]Ranking!D:E,2,FALSE)</f>
        <v>Ivy</v>
      </c>
      <c r="H580" s="9">
        <v>90</v>
      </c>
      <c r="I580" s="9">
        <v>6</v>
      </c>
      <c r="J580" t="s">
        <v>178</v>
      </c>
      <c r="K580" t="str">
        <f>VLOOKUP(Table1[[#This Row],[Loser]],[1]Ranking!D:E,2,FALSE)</f>
        <v>B12</v>
      </c>
      <c r="L580" s="9">
        <v>80</v>
      </c>
      <c r="N580" s="9">
        <f>Table1[[#This Row],[Winning Score]]-Table1[[#This Row],[Losing Score]]</f>
        <v>10</v>
      </c>
      <c r="O580" s="9">
        <f>Table1[[#This Row],[Losing Seed]]-Table1[[#This Row],[Winning Seed]]</f>
        <v>-5</v>
      </c>
      <c r="P580" s="9" t="str">
        <f>IF(Table1[[#This Row],[SeD]]&lt;-2,Table1[[#This Row],[Winning Seed]]&amp; " over " &amp;Table1[[#This Row],[Losing Seed]],"")</f>
        <v>11 over 6</v>
      </c>
      <c r="Q580">
        <f>VLOOKUP(Table1[[#This Row],[Losing Seed]],'[1]Seed History'!$N$4:$O$19,2)</f>
        <v>1.0785714285714285</v>
      </c>
      <c r="R580" s="9">
        <f>IF(Table1[[#This Row],[Round]]="PI",0,Table1[[#This Row],[Round]]-1)</f>
        <v>0</v>
      </c>
      <c r="S580">
        <f>Table1[[#This Row],[LAW]]-Table1[[#This Row],[LEW]]</f>
        <v>-1.0785714285714285</v>
      </c>
      <c r="V580">
        <f>COUNTIF([1]PASE!B:B,Table1[[#This Row],[Loser]])</f>
        <v>1</v>
      </c>
    </row>
    <row r="581" spans="1:22" x14ac:dyDescent="0.25">
      <c r="A581" s="7">
        <v>34410</v>
      </c>
      <c r="B581" s="8">
        <v>1994</v>
      </c>
      <c r="C581" s="9">
        <v>1</v>
      </c>
      <c r="D581" t="s">
        <v>84</v>
      </c>
      <c r="E581" s="9">
        <v>10</v>
      </c>
      <c r="F581" t="s">
        <v>275</v>
      </c>
      <c r="G581" t="str">
        <f>VLOOKUP(Table1[[#This Row],[Winner]],[1]Ranking!D:E,2,FALSE)</f>
        <v>A10</v>
      </c>
      <c r="H581" s="9">
        <v>51</v>
      </c>
      <c r="I581" s="9">
        <v>7</v>
      </c>
      <c r="J581" t="s">
        <v>132</v>
      </c>
      <c r="K581" t="str">
        <f>VLOOKUP(Table1[[#This Row],[Loser]],[1]Ranking!D:E,2,FALSE)</f>
        <v>CUSA</v>
      </c>
      <c r="L581" s="9">
        <v>46</v>
      </c>
      <c r="N581" s="9">
        <f>Table1[[#This Row],[Winning Score]]-Table1[[#This Row],[Losing Score]]</f>
        <v>5</v>
      </c>
      <c r="O581" s="9">
        <f>Table1[[#This Row],[Losing Seed]]-Table1[[#This Row],[Winning Seed]]</f>
        <v>-3</v>
      </c>
      <c r="P581" s="9" t="str">
        <f>IF(Table1[[#This Row],[SeD]]&lt;-2,Table1[[#This Row],[Winning Seed]]&amp; " over " &amp;Table1[[#This Row],[Losing Seed]],"")</f>
        <v>10 over 7</v>
      </c>
      <c r="Q581">
        <f>VLOOKUP(Table1[[#This Row],[Losing Seed]],'[1]Seed History'!$N$4:$O$19,2)</f>
        <v>0.9</v>
      </c>
      <c r="R581" s="9">
        <f>IF(Table1[[#This Row],[Round]]="PI",0,Table1[[#This Row],[Round]]-1)</f>
        <v>0</v>
      </c>
      <c r="S581">
        <f>Table1[[#This Row],[LAW]]-Table1[[#This Row],[LEW]]</f>
        <v>-0.9</v>
      </c>
      <c r="V581">
        <f>COUNTIF([1]PASE!B:B,Table1[[#This Row],[Loser]])</f>
        <v>1</v>
      </c>
    </row>
    <row r="582" spans="1:22" x14ac:dyDescent="0.25">
      <c r="A582" s="7">
        <v>34410</v>
      </c>
      <c r="B582" s="8">
        <v>1994</v>
      </c>
      <c r="C582" s="9">
        <v>1</v>
      </c>
      <c r="D582" t="s">
        <v>93</v>
      </c>
      <c r="E582" s="9">
        <v>10</v>
      </c>
      <c r="F582" t="s">
        <v>136</v>
      </c>
      <c r="G582" t="str">
        <f>VLOOKUP(Table1[[#This Row],[Winner]],[1]Ranking!D:E,2,FALSE)</f>
        <v>ACC</v>
      </c>
      <c r="H582" s="9">
        <v>74</v>
      </c>
      <c r="I582" s="9">
        <v>7</v>
      </c>
      <c r="J582" t="s">
        <v>285</v>
      </c>
      <c r="K582" t="str">
        <f>VLOOKUP(Table1[[#This Row],[Loser]],[1]Ranking!D:E,2,FALSE)</f>
        <v>CUSA</v>
      </c>
      <c r="L582" s="9">
        <v>66</v>
      </c>
      <c r="N582" s="9">
        <f>Table1[[#This Row],[Winning Score]]-Table1[[#This Row],[Losing Score]]</f>
        <v>8</v>
      </c>
      <c r="O582" s="9">
        <f>Table1[[#This Row],[Losing Seed]]-Table1[[#This Row],[Winning Seed]]</f>
        <v>-3</v>
      </c>
      <c r="P582" s="9" t="str">
        <f>IF(Table1[[#This Row],[SeD]]&lt;-2,Table1[[#This Row],[Winning Seed]]&amp; " over " &amp;Table1[[#This Row],[Losing Seed]],"")</f>
        <v>10 over 7</v>
      </c>
      <c r="Q582">
        <f>VLOOKUP(Table1[[#This Row],[Losing Seed]],'[1]Seed History'!$N$4:$O$19,2)</f>
        <v>0.9</v>
      </c>
      <c r="R582" s="9">
        <f>IF(Table1[[#This Row],[Round]]="PI",0,Table1[[#This Row],[Round]]-1)</f>
        <v>0</v>
      </c>
      <c r="S582">
        <f>Table1[[#This Row],[LAW]]-Table1[[#This Row],[LEW]]</f>
        <v>-0.9</v>
      </c>
      <c r="V582">
        <f>COUNTIF([1]PASE!B:B,Table1[[#This Row],[Loser]])</f>
        <v>1</v>
      </c>
    </row>
    <row r="583" spans="1:22" x14ac:dyDescent="0.25">
      <c r="A583" s="7">
        <v>34410</v>
      </c>
      <c r="B583" s="8">
        <v>1994</v>
      </c>
      <c r="C583" s="9">
        <v>1</v>
      </c>
      <c r="D583" t="s">
        <v>100</v>
      </c>
      <c r="E583" s="9">
        <v>9</v>
      </c>
      <c r="F583" t="s">
        <v>145</v>
      </c>
      <c r="G583" t="str">
        <f>VLOOKUP(Table1[[#This Row],[Winner]],[1]Ranking!D:E,2,FALSE)</f>
        <v>SEC</v>
      </c>
      <c r="H583" s="9">
        <v>76</v>
      </c>
      <c r="I583" s="9">
        <v>8</v>
      </c>
      <c r="J583" t="s">
        <v>186</v>
      </c>
      <c r="K583" t="str">
        <f>VLOOKUP(Table1[[#This Row],[Loser]],[1]Ranking!D:E,2,FALSE)</f>
        <v>BE</v>
      </c>
      <c r="L583" s="9">
        <v>70</v>
      </c>
      <c r="N583" s="9">
        <f>Table1[[#This Row],[Winning Score]]-Table1[[#This Row],[Losing Score]]</f>
        <v>6</v>
      </c>
      <c r="O583" s="9">
        <f>Table1[[#This Row],[Losing Seed]]-Table1[[#This Row],[Winning Seed]]</f>
        <v>-1</v>
      </c>
      <c r="P583" s="9" t="str">
        <f>IF(Table1[[#This Row],[SeD]]&lt;-2,Table1[[#This Row],[Winning Seed]]&amp; " over " &amp;Table1[[#This Row],[Losing Seed]],"")</f>
        <v/>
      </c>
      <c r="Q583">
        <f>VLOOKUP(Table1[[#This Row],[Losing Seed]],'[1]Seed History'!$N$4:$O$19,2)</f>
        <v>0.7</v>
      </c>
      <c r="R583" s="9">
        <f>IF(Table1[[#This Row],[Round]]="PI",0,Table1[[#This Row],[Round]]-1)</f>
        <v>0</v>
      </c>
      <c r="S583">
        <f>Table1[[#This Row],[LAW]]-Table1[[#This Row],[LEW]]</f>
        <v>-0.7</v>
      </c>
      <c r="V583">
        <f>COUNTIF([1]PASE!B:B,Table1[[#This Row],[Loser]])</f>
        <v>1</v>
      </c>
    </row>
    <row r="584" spans="1:22" x14ac:dyDescent="0.25">
      <c r="A584" s="7">
        <v>34410</v>
      </c>
      <c r="B584" s="8">
        <v>1994</v>
      </c>
      <c r="C584" s="9">
        <v>1</v>
      </c>
      <c r="D584" t="s">
        <v>107</v>
      </c>
      <c r="E584" s="9">
        <v>9</v>
      </c>
      <c r="F584" t="s">
        <v>286</v>
      </c>
      <c r="G584" t="str">
        <f>VLOOKUP(Table1[[#This Row],[Winner]],[1]Ranking!D:E,2,FALSE)</f>
        <v>B10</v>
      </c>
      <c r="H584" s="9">
        <v>80</v>
      </c>
      <c r="I584" s="9">
        <v>8</v>
      </c>
      <c r="J584" t="s">
        <v>266</v>
      </c>
      <c r="K584" t="str">
        <f>VLOOKUP(Table1[[#This Row],[Loser]],[1]Ranking!D:E,2,FALSE)</f>
        <v>CUSA</v>
      </c>
      <c r="L584" s="9">
        <v>72</v>
      </c>
      <c r="N584" s="9">
        <f>Table1[[#This Row],[Winning Score]]-Table1[[#This Row],[Losing Score]]</f>
        <v>8</v>
      </c>
      <c r="O584" s="9">
        <f>Table1[[#This Row],[Losing Seed]]-Table1[[#This Row],[Winning Seed]]</f>
        <v>-1</v>
      </c>
      <c r="P584" s="9" t="str">
        <f>IF(Table1[[#This Row],[SeD]]&lt;-2,Table1[[#This Row],[Winning Seed]]&amp; " over " &amp;Table1[[#This Row],[Losing Seed]],"")</f>
        <v/>
      </c>
      <c r="Q584">
        <f>VLOOKUP(Table1[[#This Row],[Losing Seed]],'[1]Seed History'!$N$4:$O$19,2)</f>
        <v>0.7</v>
      </c>
      <c r="R584" s="9">
        <f>IF(Table1[[#This Row],[Round]]="PI",0,Table1[[#This Row],[Round]]-1)</f>
        <v>0</v>
      </c>
      <c r="S584">
        <f>Table1[[#This Row],[LAW]]-Table1[[#This Row],[LEW]]</f>
        <v>-0.7</v>
      </c>
      <c r="V584">
        <f>COUNTIF([1]PASE!B:B,Table1[[#This Row],[Loser]])</f>
        <v>1</v>
      </c>
    </row>
    <row r="585" spans="1:22" x14ac:dyDescent="0.25">
      <c r="A585" s="7">
        <v>34411</v>
      </c>
      <c r="B585" s="8">
        <v>1994</v>
      </c>
      <c r="C585" s="9">
        <v>1</v>
      </c>
      <c r="D585" t="s">
        <v>93</v>
      </c>
      <c r="E585" s="9">
        <v>12</v>
      </c>
      <c r="F585" t="s">
        <v>152</v>
      </c>
      <c r="G585" t="str">
        <f>VLOOKUP(Table1[[#This Row],[Winner]],[1]Ranking!D:E,2,FALSE)</f>
        <v>WAC</v>
      </c>
      <c r="H585" s="9">
        <v>112</v>
      </c>
      <c r="I585" s="9">
        <v>5</v>
      </c>
      <c r="J585" t="s">
        <v>190</v>
      </c>
      <c r="K585" t="str">
        <f>VLOOKUP(Table1[[#This Row],[Loser]],[1]Ranking!D:E,2,FALSE)</f>
        <v>P10</v>
      </c>
      <c r="L585" s="9">
        <v>102</v>
      </c>
      <c r="N585" s="9">
        <f>Table1[[#This Row],[Winning Score]]-Table1[[#This Row],[Losing Score]]</f>
        <v>10</v>
      </c>
      <c r="O585" s="9">
        <f>Table1[[#This Row],[Losing Seed]]-Table1[[#This Row],[Winning Seed]]</f>
        <v>-7</v>
      </c>
      <c r="P585" s="9" t="str">
        <f>IF(Table1[[#This Row],[SeD]]&lt;-2,Table1[[#This Row],[Winning Seed]]&amp; " over " &amp;Table1[[#This Row],[Losing Seed]],"")</f>
        <v>12 over 5</v>
      </c>
      <c r="Q585">
        <f>VLOOKUP(Table1[[#This Row],[Losing Seed]],'[1]Seed History'!$N$4:$O$19,2)</f>
        <v>1.1071428571428572</v>
      </c>
      <c r="R585" s="9">
        <f>IF(Table1[[#This Row],[Round]]="PI",0,Table1[[#This Row],[Round]]-1)</f>
        <v>0</v>
      </c>
      <c r="S585">
        <f>Table1[[#This Row],[LAW]]-Table1[[#This Row],[LEW]]</f>
        <v>-1.1071428571428572</v>
      </c>
      <c r="V585">
        <f>COUNTIF([1]PASE!B:B,Table1[[#This Row],[Loser]])</f>
        <v>1</v>
      </c>
    </row>
    <row r="586" spans="1:22" x14ac:dyDescent="0.25">
      <c r="A586" s="7">
        <v>34411</v>
      </c>
      <c r="B586" s="8">
        <v>1994</v>
      </c>
      <c r="C586" s="9">
        <v>1</v>
      </c>
      <c r="D586" t="s">
        <v>84</v>
      </c>
      <c r="E586" s="9">
        <v>1</v>
      </c>
      <c r="F586" t="s">
        <v>101</v>
      </c>
      <c r="G586" t="str">
        <f>VLOOKUP(Table1[[#This Row],[Winner]],[1]Ranking!D:E,2,FALSE)</f>
        <v>ACC</v>
      </c>
      <c r="H586" s="9">
        <v>71</v>
      </c>
      <c r="I586" s="9">
        <v>16</v>
      </c>
      <c r="J586" t="s">
        <v>287</v>
      </c>
      <c r="K586" t="str">
        <f>VLOOKUP(Table1[[#This Row],[Loser]],[1]Ranking!D:E,2,FALSE)</f>
        <v>BSth</v>
      </c>
      <c r="L586" s="9">
        <v>51</v>
      </c>
      <c r="N586" s="9">
        <f>Table1[[#This Row],[Winning Score]]-Table1[[#This Row],[Losing Score]]</f>
        <v>20</v>
      </c>
      <c r="O586" s="9">
        <f>Table1[[#This Row],[Losing Seed]]-Table1[[#This Row],[Winning Seed]]</f>
        <v>15</v>
      </c>
      <c r="P586" s="9" t="str">
        <f>IF(Table1[[#This Row],[SeD]]&lt;-2,Table1[[#This Row],[Winning Seed]]&amp; " over " &amp;Table1[[#This Row],[Losing Seed]],"")</f>
        <v/>
      </c>
      <c r="Q586">
        <f>VLOOKUP(Table1[[#This Row],[Losing Seed]],'[1]Seed History'!$N$4:$O$19,2)</f>
        <v>7.1428571428571426E-3</v>
      </c>
      <c r="R586" s="9">
        <f>IF(Table1[[#This Row],[Round]]="PI",0,Table1[[#This Row],[Round]]-1)</f>
        <v>0</v>
      </c>
      <c r="S586">
        <f>Table1[[#This Row],[LAW]]-Table1[[#This Row],[LEW]]</f>
        <v>-7.1428571428571426E-3</v>
      </c>
      <c r="V586">
        <f>COUNTIF([1]PASE!B:B,Table1[[#This Row],[Loser]])</f>
        <v>1</v>
      </c>
    </row>
    <row r="587" spans="1:22" x14ac:dyDescent="0.25">
      <c r="A587" s="7">
        <v>34411</v>
      </c>
      <c r="B587" s="8">
        <v>1994</v>
      </c>
      <c r="C587" s="9">
        <v>1</v>
      </c>
      <c r="D587" t="s">
        <v>84</v>
      </c>
      <c r="E587" s="9">
        <v>4</v>
      </c>
      <c r="F587" t="s">
        <v>91</v>
      </c>
      <c r="G587" t="str">
        <f>VLOOKUP(Table1[[#This Row],[Winner]],[1]Ranking!D:E,2,FALSE)</f>
        <v>A10</v>
      </c>
      <c r="H587" s="9">
        <v>61</v>
      </c>
      <c r="I587" s="9">
        <v>13</v>
      </c>
      <c r="J587" t="s">
        <v>160</v>
      </c>
      <c r="K587" t="str">
        <f>VLOOKUP(Table1[[#This Row],[Loser]],[1]Ranking!D:E,2,FALSE)</f>
        <v>CAA</v>
      </c>
      <c r="L587" s="9">
        <v>39</v>
      </c>
      <c r="N587" s="9">
        <f>Table1[[#This Row],[Winning Score]]-Table1[[#This Row],[Losing Score]]</f>
        <v>22</v>
      </c>
      <c r="O587" s="9">
        <f>Table1[[#This Row],[Losing Seed]]-Table1[[#This Row],[Winning Seed]]</f>
        <v>9</v>
      </c>
      <c r="P587" s="9" t="str">
        <f>IF(Table1[[#This Row],[SeD]]&lt;-2,Table1[[#This Row],[Winning Seed]]&amp; " over " &amp;Table1[[#This Row],[Losing Seed]],"")</f>
        <v/>
      </c>
      <c r="Q587">
        <f>VLOOKUP(Table1[[#This Row],[Losing Seed]],'[1]Seed History'!$N$4:$O$19,2)</f>
        <v>0.25</v>
      </c>
      <c r="R587" s="9">
        <f>IF(Table1[[#This Row],[Round]]="PI",0,Table1[[#This Row],[Round]]-1)</f>
        <v>0</v>
      </c>
      <c r="S587">
        <f>Table1[[#This Row],[LAW]]-Table1[[#This Row],[LEW]]</f>
        <v>-0.25</v>
      </c>
      <c r="V587">
        <f>COUNTIF([1]PASE!B:B,Table1[[#This Row],[Loser]])</f>
        <v>1</v>
      </c>
    </row>
    <row r="588" spans="1:22" x14ac:dyDescent="0.25">
      <c r="A588" s="7">
        <v>34411</v>
      </c>
      <c r="B588" s="8">
        <v>1994</v>
      </c>
      <c r="C588" s="9">
        <v>1</v>
      </c>
      <c r="D588" t="s">
        <v>84</v>
      </c>
      <c r="E588" s="9">
        <v>5</v>
      </c>
      <c r="F588" t="s">
        <v>168</v>
      </c>
      <c r="G588" t="str">
        <f>VLOOKUP(Table1[[#This Row],[Winner]],[1]Ranking!D:E,2,FALSE)</f>
        <v>B10</v>
      </c>
      <c r="H588" s="9">
        <v>84</v>
      </c>
      <c r="I588" s="9">
        <v>12</v>
      </c>
      <c r="J588" t="s">
        <v>104</v>
      </c>
      <c r="K588" t="str">
        <f>VLOOKUP(Table1[[#This Row],[Loser]],[1]Ranking!D:E,2,FALSE)</f>
        <v>MAC</v>
      </c>
      <c r="L588" s="9">
        <v>72</v>
      </c>
      <c r="N588" s="9">
        <f>Table1[[#This Row],[Winning Score]]-Table1[[#This Row],[Losing Score]]</f>
        <v>12</v>
      </c>
      <c r="O588" s="9">
        <f>Table1[[#This Row],[Losing Seed]]-Table1[[#This Row],[Winning Seed]]</f>
        <v>7</v>
      </c>
      <c r="P588" s="9" t="str">
        <f>IF(Table1[[#This Row],[SeD]]&lt;-2,Table1[[#This Row],[Winning Seed]]&amp; " over " &amp;Table1[[#This Row],[Losing Seed]],"")</f>
        <v/>
      </c>
      <c r="Q588">
        <f>VLOOKUP(Table1[[#This Row],[Losing Seed]],'[1]Seed History'!$N$4:$O$19,2)</f>
        <v>0.51428571428571423</v>
      </c>
      <c r="R588" s="9">
        <f>IF(Table1[[#This Row],[Round]]="PI",0,Table1[[#This Row],[Round]]-1)</f>
        <v>0</v>
      </c>
      <c r="S588">
        <f>Table1[[#This Row],[LAW]]-Table1[[#This Row],[LEW]]</f>
        <v>-0.51428571428571423</v>
      </c>
      <c r="V588">
        <f>COUNTIF([1]PASE!B:B,Table1[[#This Row],[Loser]])</f>
        <v>1</v>
      </c>
    </row>
    <row r="589" spans="1:22" x14ac:dyDescent="0.25">
      <c r="A589" s="7">
        <v>34411</v>
      </c>
      <c r="B589" s="8">
        <v>1994</v>
      </c>
      <c r="C589" s="9">
        <v>1</v>
      </c>
      <c r="D589" t="s">
        <v>93</v>
      </c>
      <c r="E589" s="9">
        <v>1</v>
      </c>
      <c r="F589" t="s">
        <v>118</v>
      </c>
      <c r="G589" t="str">
        <f>VLOOKUP(Table1[[#This Row],[Winner]],[1]Ranking!D:E,2,FALSE)</f>
        <v>SEC</v>
      </c>
      <c r="H589" s="9">
        <v>94</v>
      </c>
      <c r="I589" s="9">
        <v>16</v>
      </c>
      <c r="J589" t="s">
        <v>95</v>
      </c>
      <c r="K589" t="str">
        <f>VLOOKUP(Table1[[#This Row],[Loser]],[1]Ranking!D:E,2,FALSE)</f>
        <v>MEAC</v>
      </c>
      <c r="L589" s="9">
        <v>79</v>
      </c>
      <c r="N589" s="9">
        <f>Table1[[#This Row],[Winning Score]]-Table1[[#This Row],[Losing Score]]</f>
        <v>15</v>
      </c>
      <c r="O589" s="9">
        <f>Table1[[#This Row],[Losing Seed]]-Table1[[#This Row],[Winning Seed]]</f>
        <v>15</v>
      </c>
      <c r="P589" s="9" t="str">
        <f>IF(Table1[[#This Row],[SeD]]&lt;-2,Table1[[#This Row],[Winning Seed]]&amp; " over " &amp;Table1[[#This Row],[Losing Seed]],"")</f>
        <v/>
      </c>
      <c r="Q589">
        <f>VLOOKUP(Table1[[#This Row],[Losing Seed]],'[1]Seed History'!$N$4:$O$19,2)</f>
        <v>7.1428571428571426E-3</v>
      </c>
      <c r="R589" s="9">
        <f>IF(Table1[[#This Row],[Round]]="PI",0,Table1[[#This Row],[Round]]-1)</f>
        <v>0</v>
      </c>
      <c r="S589">
        <f>Table1[[#This Row],[LAW]]-Table1[[#This Row],[LEW]]</f>
        <v>-7.1428571428571426E-3</v>
      </c>
      <c r="V589">
        <f>COUNTIF([1]PASE!B:B,Table1[[#This Row],[Loser]])</f>
        <v>1</v>
      </c>
    </row>
    <row r="590" spans="1:22" x14ac:dyDescent="0.25">
      <c r="A590" s="7">
        <v>34411</v>
      </c>
      <c r="B590" s="8">
        <v>1994</v>
      </c>
      <c r="C590" s="9">
        <v>1</v>
      </c>
      <c r="D590" t="s">
        <v>93</v>
      </c>
      <c r="E590" s="9">
        <v>4</v>
      </c>
      <c r="F590" t="s">
        <v>247</v>
      </c>
      <c r="G590" t="str">
        <f>VLOOKUP(Table1[[#This Row],[Winner]],[1]Ranking!D:E,2,FALSE)</f>
        <v>B12</v>
      </c>
      <c r="H590" s="9">
        <v>65</v>
      </c>
      <c r="I590" s="9">
        <v>13</v>
      </c>
      <c r="J590" t="s">
        <v>246</v>
      </c>
      <c r="K590" t="str">
        <f>VLOOKUP(Table1[[#This Row],[Loser]],[1]Ranking!D:E,2,FALSE)</f>
        <v>SB</v>
      </c>
      <c r="L590" s="9">
        <v>55</v>
      </c>
      <c r="N590" s="9">
        <f>Table1[[#This Row],[Winning Score]]-Table1[[#This Row],[Losing Score]]</f>
        <v>10</v>
      </c>
      <c r="O590" s="9">
        <f>Table1[[#This Row],[Losing Seed]]-Table1[[#This Row],[Winning Seed]]</f>
        <v>9</v>
      </c>
      <c r="P590" s="9" t="str">
        <f>IF(Table1[[#This Row],[SeD]]&lt;-2,Table1[[#This Row],[Winning Seed]]&amp; " over " &amp;Table1[[#This Row],[Losing Seed]],"")</f>
        <v/>
      </c>
      <c r="Q590">
        <f>VLOOKUP(Table1[[#This Row],[Losing Seed]],'[1]Seed History'!$N$4:$O$19,2)</f>
        <v>0.25</v>
      </c>
      <c r="R590" s="9">
        <f>IF(Table1[[#This Row],[Round]]="PI",0,Table1[[#This Row],[Round]]-1)</f>
        <v>0</v>
      </c>
      <c r="S590">
        <f>Table1[[#This Row],[LAW]]-Table1[[#This Row],[LEW]]</f>
        <v>-0.25</v>
      </c>
      <c r="V590">
        <f>COUNTIF([1]PASE!B:B,Table1[[#This Row],[Loser]])</f>
        <v>1</v>
      </c>
    </row>
    <row r="591" spans="1:22" x14ac:dyDescent="0.25">
      <c r="A591" s="7">
        <v>34411</v>
      </c>
      <c r="B591" s="8">
        <v>1994</v>
      </c>
      <c r="C591" s="9">
        <v>1</v>
      </c>
      <c r="D591" t="s">
        <v>100</v>
      </c>
      <c r="E591" s="9">
        <v>2</v>
      </c>
      <c r="F591" t="s">
        <v>130</v>
      </c>
      <c r="G591" t="str">
        <f>VLOOKUP(Table1[[#This Row],[Winner]],[1]Ranking!D:E,2,FALSE)</f>
        <v>ACC</v>
      </c>
      <c r="H591" s="9">
        <v>82</v>
      </c>
      <c r="I591" s="9">
        <v>15</v>
      </c>
      <c r="J591" t="s">
        <v>243</v>
      </c>
      <c r="K591" t="str">
        <f>VLOOKUP(Table1[[#This Row],[Loser]],[1]Ranking!D:E,2,FALSE)</f>
        <v>SWAC</v>
      </c>
      <c r="L591" s="9">
        <v>70</v>
      </c>
      <c r="N591" s="9">
        <f>Table1[[#This Row],[Winning Score]]-Table1[[#This Row],[Losing Score]]</f>
        <v>12</v>
      </c>
      <c r="O591" s="9">
        <f>Table1[[#This Row],[Losing Seed]]-Table1[[#This Row],[Winning Seed]]</f>
        <v>13</v>
      </c>
      <c r="P591" s="9" t="str">
        <f>IF(Table1[[#This Row],[SeD]]&lt;-2,Table1[[#This Row],[Winning Seed]]&amp; " over " &amp;Table1[[#This Row],[Losing Seed]],"")</f>
        <v/>
      </c>
      <c r="Q591">
        <f>VLOOKUP(Table1[[#This Row],[Losing Seed]],'[1]Seed History'!$N$4:$O$19,2)</f>
        <v>6.4285714285714279E-2</v>
      </c>
      <c r="R591" s="9">
        <f>IF(Table1[[#This Row],[Round]]="PI",0,Table1[[#This Row],[Round]]-1)</f>
        <v>0</v>
      </c>
      <c r="S591">
        <f>Table1[[#This Row],[LAW]]-Table1[[#This Row],[LEW]]</f>
        <v>-6.4285714285714279E-2</v>
      </c>
      <c r="V591">
        <f>COUNTIF([1]PASE!B:B,Table1[[#This Row],[Loser]])</f>
        <v>1</v>
      </c>
    </row>
    <row r="592" spans="1:22" x14ac:dyDescent="0.25">
      <c r="A592" s="7">
        <v>34411</v>
      </c>
      <c r="B592" s="8">
        <v>1994</v>
      </c>
      <c r="C592" s="9">
        <v>1</v>
      </c>
      <c r="D592" t="s">
        <v>100</v>
      </c>
      <c r="E592" s="9">
        <v>3</v>
      </c>
      <c r="F592" t="s">
        <v>112</v>
      </c>
      <c r="G592" t="str">
        <f>VLOOKUP(Table1[[#This Row],[Winner]],[1]Ranking!D:E,2,FALSE)</f>
        <v>SEC</v>
      </c>
      <c r="H592" s="9">
        <v>83</v>
      </c>
      <c r="I592" s="9">
        <v>14</v>
      </c>
      <c r="J592" t="s">
        <v>273</v>
      </c>
      <c r="K592" t="str">
        <f>VLOOKUP(Table1[[#This Row],[Loser]],[1]Ranking!D:E,2,FALSE)</f>
        <v>OVC</v>
      </c>
      <c r="L592" s="9">
        <v>70</v>
      </c>
      <c r="N592" s="9">
        <f>Table1[[#This Row],[Winning Score]]-Table1[[#This Row],[Losing Score]]</f>
        <v>13</v>
      </c>
      <c r="O592" s="9">
        <f>Table1[[#This Row],[Losing Seed]]-Table1[[#This Row],[Winning Seed]]</f>
        <v>11</v>
      </c>
      <c r="P592" s="9" t="str">
        <f>IF(Table1[[#This Row],[SeD]]&lt;-2,Table1[[#This Row],[Winning Seed]]&amp; " over " &amp;Table1[[#This Row],[Losing Seed]],"")</f>
        <v/>
      </c>
      <c r="Q592">
        <f>VLOOKUP(Table1[[#This Row],[Losing Seed]],'[1]Seed History'!$N$4:$O$19,2)</f>
        <v>0.16428571428571428</v>
      </c>
      <c r="R592" s="9">
        <f>IF(Table1[[#This Row],[Round]]="PI",0,Table1[[#This Row],[Round]]-1)</f>
        <v>0</v>
      </c>
      <c r="S592">
        <f>Table1[[#This Row],[LAW]]-Table1[[#This Row],[LEW]]</f>
        <v>-0.16428571428571428</v>
      </c>
      <c r="V592">
        <f>COUNTIF([1]PASE!B:B,Table1[[#This Row],[Loser]])</f>
        <v>1</v>
      </c>
    </row>
    <row r="593" spans="1:22" x14ac:dyDescent="0.25">
      <c r="A593" s="7">
        <v>34411</v>
      </c>
      <c r="B593" s="8">
        <v>1994</v>
      </c>
      <c r="C593" s="9">
        <v>1</v>
      </c>
      <c r="D593" t="s">
        <v>100</v>
      </c>
      <c r="E593" s="9">
        <v>6</v>
      </c>
      <c r="F593" t="s">
        <v>278</v>
      </c>
      <c r="G593" t="str">
        <f>VLOOKUP(Table1[[#This Row],[Winner]],[1]Ranking!D:E,2,FALSE)</f>
        <v>CUSA</v>
      </c>
      <c r="H593" s="9">
        <v>81</v>
      </c>
      <c r="I593" s="9">
        <v>11</v>
      </c>
      <c r="J593" t="s">
        <v>269</v>
      </c>
      <c r="K593" t="str">
        <f>VLOOKUP(Table1[[#This Row],[Loser]],[1]Ranking!D:E,2,FALSE)</f>
        <v>Pat</v>
      </c>
      <c r="L593" s="9">
        <v>59</v>
      </c>
      <c r="N593" s="9">
        <f>Table1[[#This Row],[Winning Score]]-Table1[[#This Row],[Losing Score]]</f>
        <v>22</v>
      </c>
      <c r="O593" s="9">
        <f>Table1[[#This Row],[Losing Seed]]-Table1[[#This Row],[Winning Seed]]</f>
        <v>5</v>
      </c>
      <c r="P593" s="9" t="str">
        <f>IF(Table1[[#This Row],[SeD]]&lt;-2,Table1[[#This Row],[Winning Seed]]&amp; " over " &amp;Table1[[#This Row],[Losing Seed]],"")</f>
        <v/>
      </c>
      <c r="Q593">
        <f>VLOOKUP(Table1[[#This Row],[Losing Seed]],'[1]Seed History'!$N$4:$O$19,2)</f>
        <v>0.61428571428571432</v>
      </c>
      <c r="R593" s="9">
        <f>IF(Table1[[#This Row],[Round]]="PI",0,Table1[[#This Row],[Round]]-1)</f>
        <v>0</v>
      </c>
      <c r="S593">
        <f>Table1[[#This Row],[LAW]]-Table1[[#This Row],[LEW]]</f>
        <v>-0.61428571428571432</v>
      </c>
      <c r="V593">
        <f>COUNTIF([1]PASE!B:B,Table1[[#This Row],[Loser]])</f>
        <v>1</v>
      </c>
    </row>
    <row r="594" spans="1:22" x14ac:dyDescent="0.25">
      <c r="A594" s="7">
        <v>34411</v>
      </c>
      <c r="B594" s="8">
        <v>1994</v>
      </c>
      <c r="C594" s="9">
        <v>1</v>
      </c>
      <c r="D594" t="s">
        <v>100</v>
      </c>
      <c r="E594" s="9">
        <v>7</v>
      </c>
      <c r="F594" t="s">
        <v>133</v>
      </c>
      <c r="G594" t="str">
        <f>VLOOKUP(Table1[[#This Row],[Winner]],[1]Ranking!D:E,2,FALSE)</f>
        <v>B10</v>
      </c>
      <c r="H594" s="9">
        <v>84</v>
      </c>
      <c r="I594" s="9">
        <v>10</v>
      </c>
      <c r="J594" t="s">
        <v>218</v>
      </c>
      <c r="K594" t="str">
        <f>VLOOKUP(Table1[[#This Row],[Loser]],[1]Ranking!D:E,2,FALSE)</f>
        <v>BE</v>
      </c>
      <c r="L594" s="9">
        <v>73</v>
      </c>
      <c r="N594" s="9">
        <f>Table1[[#This Row],[Winning Score]]-Table1[[#This Row],[Losing Score]]</f>
        <v>11</v>
      </c>
      <c r="O594" s="9">
        <f>Table1[[#This Row],[Losing Seed]]-Table1[[#This Row],[Winning Seed]]</f>
        <v>3</v>
      </c>
      <c r="P594" s="9" t="str">
        <f>IF(Table1[[#This Row],[SeD]]&lt;-2,Table1[[#This Row],[Winning Seed]]&amp; " over " &amp;Table1[[#This Row],[Losing Seed]],"")</f>
        <v/>
      </c>
      <c r="Q594">
        <f>VLOOKUP(Table1[[#This Row],[Losing Seed]],'[1]Seed History'!$N$4:$O$19,2)</f>
        <v>0.62142857142857144</v>
      </c>
      <c r="R594" s="9">
        <f>IF(Table1[[#This Row],[Round]]="PI",0,Table1[[#This Row],[Round]]-1)</f>
        <v>0</v>
      </c>
      <c r="S594">
        <f>Table1[[#This Row],[LAW]]-Table1[[#This Row],[LEW]]</f>
        <v>-0.62142857142857144</v>
      </c>
      <c r="V594">
        <f>COUNTIF([1]PASE!B:B,Table1[[#This Row],[Loser]])</f>
        <v>1</v>
      </c>
    </row>
    <row r="595" spans="1:22" x14ac:dyDescent="0.25">
      <c r="A595" s="7">
        <v>34411</v>
      </c>
      <c r="B595" s="8">
        <v>1994</v>
      </c>
      <c r="C595" s="9">
        <v>1</v>
      </c>
      <c r="D595" t="s">
        <v>107</v>
      </c>
      <c r="E595" s="9">
        <v>2</v>
      </c>
      <c r="F595" t="s">
        <v>146</v>
      </c>
      <c r="G595" t="str">
        <f>VLOOKUP(Table1[[#This Row],[Winner]],[1]Ranking!D:E,2,FALSE)</f>
        <v>P10</v>
      </c>
      <c r="H595" s="9">
        <v>81</v>
      </c>
      <c r="I595" s="9">
        <v>15</v>
      </c>
      <c r="J595" t="s">
        <v>288</v>
      </c>
      <c r="K595" t="str">
        <f>VLOOKUP(Table1[[#This Row],[Loser]],[1]Ranking!D:E,2,FALSE)</f>
        <v>MAAC</v>
      </c>
      <c r="L595" s="9">
        <v>55</v>
      </c>
      <c r="N595" s="9">
        <f>Table1[[#This Row],[Winning Score]]-Table1[[#This Row],[Losing Score]]</f>
        <v>26</v>
      </c>
      <c r="O595" s="9">
        <f>Table1[[#This Row],[Losing Seed]]-Table1[[#This Row],[Winning Seed]]</f>
        <v>13</v>
      </c>
      <c r="P595" s="9" t="str">
        <f>IF(Table1[[#This Row],[SeD]]&lt;-2,Table1[[#This Row],[Winning Seed]]&amp; " over " &amp;Table1[[#This Row],[Losing Seed]],"")</f>
        <v/>
      </c>
      <c r="Q595">
        <f>VLOOKUP(Table1[[#This Row],[Losing Seed]],'[1]Seed History'!$N$4:$O$19,2)</f>
        <v>6.4285714285714279E-2</v>
      </c>
      <c r="R595" s="9">
        <f>IF(Table1[[#This Row],[Round]]="PI",0,Table1[[#This Row],[Round]]-1)</f>
        <v>0</v>
      </c>
      <c r="S595">
        <f>Table1[[#This Row],[LAW]]-Table1[[#This Row],[LEW]]</f>
        <v>-6.4285714285714279E-2</v>
      </c>
      <c r="V595">
        <f>COUNTIF([1]PASE!B:B,Table1[[#This Row],[Loser]])</f>
        <v>1</v>
      </c>
    </row>
    <row r="596" spans="1:22" x14ac:dyDescent="0.25">
      <c r="A596" s="7">
        <v>34411</v>
      </c>
      <c r="B596" s="8">
        <v>1994</v>
      </c>
      <c r="C596" s="9">
        <v>1</v>
      </c>
      <c r="D596" t="s">
        <v>107</v>
      </c>
      <c r="E596" s="9">
        <v>3</v>
      </c>
      <c r="F596" t="s">
        <v>159</v>
      </c>
      <c r="G596" t="str">
        <f>VLOOKUP(Table1[[#This Row],[Winner]],[1]Ranking!D:E,2,FALSE)</f>
        <v>CUSA</v>
      </c>
      <c r="H596" s="9">
        <v>67</v>
      </c>
      <c r="I596" s="9">
        <v>14</v>
      </c>
      <c r="J596" t="s">
        <v>206</v>
      </c>
      <c r="K596" t="str">
        <f>VLOOKUP(Table1[[#This Row],[Loser]],[1]Ranking!D:E,2,FALSE)</f>
        <v>WAC</v>
      </c>
      <c r="L596" s="9">
        <v>58</v>
      </c>
      <c r="N596" s="9">
        <f>Table1[[#This Row],[Winning Score]]-Table1[[#This Row],[Losing Score]]</f>
        <v>9</v>
      </c>
      <c r="O596" s="9">
        <f>Table1[[#This Row],[Losing Seed]]-Table1[[#This Row],[Winning Seed]]</f>
        <v>11</v>
      </c>
      <c r="P596" s="9" t="str">
        <f>IF(Table1[[#This Row],[SeD]]&lt;-2,Table1[[#This Row],[Winning Seed]]&amp; " over " &amp;Table1[[#This Row],[Losing Seed]],"")</f>
        <v/>
      </c>
      <c r="Q596">
        <f>VLOOKUP(Table1[[#This Row],[Losing Seed]],'[1]Seed History'!$N$4:$O$19,2)</f>
        <v>0.16428571428571428</v>
      </c>
      <c r="R596" s="9">
        <f>IF(Table1[[#This Row],[Round]]="PI",0,Table1[[#This Row],[Round]]-1)</f>
        <v>0</v>
      </c>
      <c r="S596">
        <f>Table1[[#This Row],[LAW]]-Table1[[#This Row],[LEW]]</f>
        <v>-0.16428571428571428</v>
      </c>
      <c r="V596">
        <f>COUNTIF([1]PASE!B:B,Table1[[#This Row],[Loser]])</f>
        <v>1</v>
      </c>
    </row>
    <row r="597" spans="1:22" x14ac:dyDescent="0.25">
      <c r="A597" s="7">
        <v>34411</v>
      </c>
      <c r="B597" s="8">
        <v>1994</v>
      </c>
      <c r="C597" s="9">
        <v>1</v>
      </c>
      <c r="D597" t="s">
        <v>107</v>
      </c>
      <c r="E597" s="9">
        <v>6</v>
      </c>
      <c r="F597" t="s">
        <v>227</v>
      </c>
      <c r="G597" t="str">
        <f>VLOOKUP(Table1[[#This Row],[Winner]],[1]Ranking!D:E,2,FALSE)</f>
        <v>B10</v>
      </c>
      <c r="H597" s="9">
        <v>74</v>
      </c>
      <c r="I597" s="9">
        <v>11</v>
      </c>
      <c r="J597" t="s">
        <v>272</v>
      </c>
      <c r="K597" t="str">
        <f>VLOOKUP(Table1[[#This Row],[Loser]],[1]Ranking!D:E,2,FALSE)</f>
        <v>MVC</v>
      </c>
      <c r="L597" s="9">
        <v>60</v>
      </c>
      <c r="N597" s="9">
        <f>Table1[[#This Row],[Winning Score]]-Table1[[#This Row],[Losing Score]]</f>
        <v>14</v>
      </c>
      <c r="O597" s="9">
        <f>Table1[[#This Row],[Losing Seed]]-Table1[[#This Row],[Winning Seed]]</f>
        <v>5</v>
      </c>
      <c r="P597" s="9" t="str">
        <f>IF(Table1[[#This Row],[SeD]]&lt;-2,Table1[[#This Row],[Winning Seed]]&amp; " over " &amp;Table1[[#This Row],[Losing Seed]],"")</f>
        <v/>
      </c>
      <c r="Q597">
        <f>VLOOKUP(Table1[[#This Row],[Losing Seed]],'[1]Seed History'!$N$4:$O$19,2)</f>
        <v>0.61428571428571432</v>
      </c>
      <c r="R597" s="9">
        <f>IF(Table1[[#This Row],[Round]]="PI",0,Table1[[#This Row],[Round]]-1)</f>
        <v>0</v>
      </c>
      <c r="S597">
        <f>Table1[[#This Row],[LAW]]-Table1[[#This Row],[LEW]]</f>
        <v>-0.61428571428571432</v>
      </c>
      <c r="V597">
        <f>COUNTIF([1]PASE!B:B,Table1[[#This Row],[Loser]])</f>
        <v>1</v>
      </c>
    </row>
    <row r="598" spans="1:22" x14ac:dyDescent="0.25">
      <c r="A598" s="7">
        <v>34411</v>
      </c>
      <c r="B598" s="8">
        <v>1994</v>
      </c>
      <c r="C598" s="9">
        <v>1</v>
      </c>
      <c r="D598" t="s">
        <v>107</v>
      </c>
      <c r="E598" s="9">
        <v>7</v>
      </c>
      <c r="F598" t="s">
        <v>164</v>
      </c>
      <c r="G598" t="str">
        <f>VLOOKUP(Table1[[#This Row],[Winner]],[1]Ranking!D:E,2,FALSE)</f>
        <v>ACC</v>
      </c>
      <c r="H598" s="9">
        <v>57</v>
      </c>
      <c r="I598" s="9">
        <v>10</v>
      </c>
      <c r="J598" t="s">
        <v>248</v>
      </c>
      <c r="K598" t="str">
        <f>VLOOKUP(Table1[[#This Row],[Loser]],[1]Ranking!D:E,2,FALSE)</f>
        <v>MWC</v>
      </c>
      <c r="L598" s="9">
        <v>54</v>
      </c>
      <c r="N598" s="9">
        <f>Table1[[#This Row],[Winning Score]]-Table1[[#This Row],[Losing Score]]</f>
        <v>3</v>
      </c>
      <c r="O598" s="9">
        <f>Table1[[#This Row],[Losing Seed]]-Table1[[#This Row],[Winning Seed]]</f>
        <v>3</v>
      </c>
      <c r="P598" s="9" t="str">
        <f>IF(Table1[[#This Row],[SeD]]&lt;-2,Table1[[#This Row],[Winning Seed]]&amp; " over " &amp;Table1[[#This Row],[Losing Seed]],"")</f>
        <v/>
      </c>
      <c r="Q598">
        <f>VLOOKUP(Table1[[#This Row],[Losing Seed]],'[1]Seed History'!$N$4:$O$19,2)</f>
        <v>0.62142857142857144</v>
      </c>
      <c r="R598" s="9">
        <f>IF(Table1[[#This Row],[Round]]="PI",0,Table1[[#This Row],[Round]]-1)</f>
        <v>0</v>
      </c>
      <c r="S598">
        <f>Table1[[#This Row],[LAW]]-Table1[[#This Row],[LEW]]</f>
        <v>-0.62142857142857144</v>
      </c>
      <c r="V598">
        <f>COUNTIF([1]PASE!B:B,Table1[[#This Row],[Loser]])</f>
        <v>1</v>
      </c>
    </row>
    <row r="599" spans="1:22" x14ac:dyDescent="0.25">
      <c r="A599" s="7">
        <v>34411</v>
      </c>
      <c r="B599" s="8">
        <v>1994</v>
      </c>
      <c r="C599" s="9">
        <v>1</v>
      </c>
      <c r="D599" t="s">
        <v>84</v>
      </c>
      <c r="E599" s="9">
        <v>9</v>
      </c>
      <c r="F599" t="s">
        <v>149</v>
      </c>
      <c r="G599" t="str">
        <f>VLOOKUP(Table1[[#This Row],[Winner]],[1]Ranking!D:E,2,FALSE)</f>
        <v>BE</v>
      </c>
      <c r="H599" s="9">
        <v>67</v>
      </c>
      <c r="I599" s="9">
        <v>8</v>
      </c>
      <c r="J599" t="s">
        <v>289</v>
      </c>
      <c r="K599" t="str">
        <f>VLOOKUP(Table1[[#This Row],[Loser]],[1]Ranking!D:E,2,FALSE)</f>
        <v>P10</v>
      </c>
      <c r="L599" s="9">
        <v>64</v>
      </c>
      <c r="N599" s="9">
        <f>Table1[[#This Row],[Winning Score]]-Table1[[#This Row],[Losing Score]]</f>
        <v>3</v>
      </c>
      <c r="O599" s="9">
        <f>Table1[[#This Row],[Losing Seed]]-Table1[[#This Row],[Winning Seed]]</f>
        <v>-1</v>
      </c>
      <c r="P599" s="9" t="str">
        <f>IF(Table1[[#This Row],[SeD]]&lt;-2,Table1[[#This Row],[Winning Seed]]&amp; " over " &amp;Table1[[#This Row],[Losing Seed]],"")</f>
        <v/>
      </c>
      <c r="Q599">
        <f>VLOOKUP(Table1[[#This Row],[Losing Seed]],'[1]Seed History'!$N$4:$O$19,2)</f>
        <v>0.7</v>
      </c>
      <c r="R599" s="9">
        <f>IF(Table1[[#This Row],[Round]]="PI",0,Table1[[#This Row],[Round]]-1)</f>
        <v>0</v>
      </c>
      <c r="S599">
        <f>Table1[[#This Row],[LAW]]-Table1[[#This Row],[LEW]]</f>
        <v>-0.7</v>
      </c>
      <c r="V599">
        <f>COUNTIF([1]PASE!B:B,Table1[[#This Row],[Loser]])</f>
        <v>1</v>
      </c>
    </row>
    <row r="600" spans="1:22" x14ac:dyDescent="0.25">
      <c r="A600" s="7">
        <v>34411</v>
      </c>
      <c r="B600" s="8">
        <v>1994</v>
      </c>
      <c r="C600" s="9">
        <v>1</v>
      </c>
      <c r="D600" t="s">
        <v>93</v>
      </c>
      <c r="E600" s="9">
        <v>9</v>
      </c>
      <c r="F600" t="s">
        <v>85</v>
      </c>
      <c r="G600" t="str">
        <f>VLOOKUP(Table1[[#This Row],[Winner]],[1]Ranking!D:E,2,FALSE)</f>
        <v>BE</v>
      </c>
      <c r="H600" s="9">
        <v>84</v>
      </c>
      <c r="I600" s="9">
        <v>8</v>
      </c>
      <c r="J600" t="s">
        <v>122</v>
      </c>
      <c r="K600" t="str">
        <f>VLOOKUP(Table1[[#This Row],[Loser]],[1]Ranking!D:E,2,FALSE)</f>
        <v>B10</v>
      </c>
      <c r="L600" s="9">
        <v>77</v>
      </c>
      <c r="N600" s="9">
        <f>Table1[[#This Row],[Winning Score]]-Table1[[#This Row],[Losing Score]]</f>
        <v>7</v>
      </c>
      <c r="O600" s="9">
        <f>Table1[[#This Row],[Losing Seed]]-Table1[[#This Row],[Winning Seed]]</f>
        <v>-1</v>
      </c>
      <c r="P600" s="9" t="str">
        <f>IF(Table1[[#This Row],[SeD]]&lt;-2,Table1[[#This Row],[Winning Seed]]&amp; " over " &amp;Table1[[#This Row],[Losing Seed]],"")</f>
        <v/>
      </c>
      <c r="Q600">
        <f>VLOOKUP(Table1[[#This Row],[Losing Seed]],'[1]Seed History'!$N$4:$O$19,2)</f>
        <v>0.7</v>
      </c>
      <c r="R600" s="9">
        <f>IF(Table1[[#This Row],[Round]]="PI",0,Table1[[#This Row],[Round]]-1)</f>
        <v>0</v>
      </c>
      <c r="S600">
        <f>Table1[[#This Row],[LAW]]-Table1[[#This Row],[LEW]]</f>
        <v>-0.7</v>
      </c>
      <c r="V600">
        <f>COUNTIF([1]PASE!B:B,Table1[[#This Row],[Loser]])</f>
        <v>1</v>
      </c>
    </row>
    <row r="601" spans="1:22" x14ac:dyDescent="0.25">
      <c r="A601" s="7">
        <v>34412</v>
      </c>
      <c r="B601" s="8">
        <v>1994</v>
      </c>
      <c r="C601" s="9">
        <v>2</v>
      </c>
      <c r="D601" t="s">
        <v>93</v>
      </c>
      <c r="E601" s="9">
        <v>10</v>
      </c>
      <c r="F601" t="s">
        <v>136</v>
      </c>
      <c r="G601" t="str">
        <f>VLOOKUP(Table1[[#This Row],[Winner]],[1]Ranking!D:E,2,FALSE)</f>
        <v>ACC</v>
      </c>
      <c r="H601" s="9">
        <v>95</v>
      </c>
      <c r="I601" s="9">
        <v>2</v>
      </c>
      <c r="J601" t="s">
        <v>263</v>
      </c>
      <c r="K601" t="str">
        <f>VLOOKUP(Table1[[#This Row],[Loser]],[1]Ranking!D:E,2,FALSE)</f>
        <v>A10</v>
      </c>
      <c r="L601" s="9">
        <v>87</v>
      </c>
      <c r="N601" s="9">
        <f>Table1[[#This Row],[Winning Score]]-Table1[[#This Row],[Losing Score]]</f>
        <v>8</v>
      </c>
      <c r="O601" s="9">
        <f>Table1[[#This Row],[Losing Seed]]-Table1[[#This Row],[Winning Seed]]</f>
        <v>-8</v>
      </c>
      <c r="P601" s="9" t="str">
        <f>IF(Table1[[#This Row],[SeD]]&lt;-2,Table1[[#This Row],[Winning Seed]]&amp; " over " &amp;Table1[[#This Row],[Losing Seed]],"")</f>
        <v>10 over 2</v>
      </c>
      <c r="Q601">
        <f>VLOOKUP(Table1[[#This Row],[Losing Seed]],'[1]Seed History'!$N$4:$O$19,2)</f>
        <v>2.3714285714285714</v>
      </c>
      <c r="R601" s="9">
        <f>IF(Table1[[#This Row],[Round]]="PI",0,Table1[[#This Row],[Round]]-1)</f>
        <v>1</v>
      </c>
      <c r="S601">
        <f>Table1[[#This Row],[LAW]]-Table1[[#This Row],[LEW]]</f>
        <v>-1.3714285714285714</v>
      </c>
      <c r="V601">
        <f>COUNTIF([1]PASE!B:B,Table1[[#This Row],[Loser]])</f>
        <v>1</v>
      </c>
    </row>
    <row r="602" spans="1:22" x14ac:dyDescent="0.25">
      <c r="A602" s="7">
        <v>34412</v>
      </c>
      <c r="B602" s="8">
        <v>1994</v>
      </c>
      <c r="C602" s="9">
        <v>2</v>
      </c>
      <c r="D602" t="s">
        <v>84</v>
      </c>
      <c r="E602" s="9">
        <v>2</v>
      </c>
      <c r="F602" t="s">
        <v>238</v>
      </c>
      <c r="G602" t="str">
        <f>VLOOKUP(Table1[[#This Row],[Winner]],[1]Ranking!D:E,2,FALSE)</f>
        <v>BE</v>
      </c>
      <c r="H602" s="9">
        <v>75</v>
      </c>
      <c r="I602" s="9">
        <v>10</v>
      </c>
      <c r="J602" t="s">
        <v>275</v>
      </c>
      <c r="K602" t="str">
        <f>VLOOKUP(Table1[[#This Row],[Loser]],[1]Ranking!D:E,2,FALSE)</f>
        <v>A10</v>
      </c>
      <c r="L602" s="9">
        <v>63</v>
      </c>
      <c r="N602" s="9">
        <f>Table1[[#This Row],[Winning Score]]-Table1[[#This Row],[Losing Score]]</f>
        <v>12</v>
      </c>
      <c r="O602" s="9">
        <f>Table1[[#This Row],[Losing Seed]]-Table1[[#This Row],[Winning Seed]]</f>
        <v>8</v>
      </c>
      <c r="P602" s="9" t="str">
        <f>IF(Table1[[#This Row],[SeD]]&lt;-2,Table1[[#This Row],[Winning Seed]]&amp; " over " &amp;Table1[[#This Row],[Losing Seed]],"")</f>
        <v/>
      </c>
      <c r="Q602">
        <f>VLOOKUP(Table1[[#This Row],[Losing Seed]],'[1]Seed History'!$N$4:$O$19,2)</f>
        <v>0.62142857142857144</v>
      </c>
      <c r="R602" s="9">
        <f>IF(Table1[[#This Row],[Round]]="PI",0,Table1[[#This Row],[Round]]-1)</f>
        <v>1</v>
      </c>
      <c r="S602">
        <f>Table1[[#This Row],[LAW]]-Table1[[#This Row],[LEW]]</f>
        <v>0.37857142857142856</v>
      </c>
      <c r="V602">
        <f>COUNTIF([1]PASE!B:B,Table1[[#This Row],[Loser]])</f>
        <v>1</v>
      </c>
    </row>
    <row r="603" spans="1:22" x14ac:dyDescent="0.25">
      <c r="A603" s="7">
        <v>34412</v>
      </c>
      <c r="B603" s="8">
        <v>1994</v>
      </c>
      <c r="C603" s="9">
        <v>2</v>
      </c>
      <c r="D603" t="s">
        <v>84</v>
      </c>
      <c r="E603" s="9">
        <v>3</v>
      </c>
      <c r="F603" t="s">
        <v>197</v>
      </c>
      <c r="G603" t="str">
        <f>VLOOKUP(Table1[[#This Row],[Winner]],[1]Ranking!D:E,2,FALSE)</f>
        <v>SEC</v>
      </c>
      <c r="H603" s="9">
        <v>70</v>
      </c>
      <c r="I603" s="9">
        <v>11</v>
      </c>
      <c r="J603" t="s">
        <v>129</v>
      </c>
      <c r="K603" t="str">
        <f>VLOOKUP(Table1[[#This Row],[Loser]],[1]Ranking!D:E,2,FALSE)</f>
        <v>Ivy</v>
      </c>
      <c r="L603" s="9">
        <v>58</v>
      </c>
      <c r="N603" s="9">
        <f>Table1[[#This Row],[Winning Score]]-Table1[[#This Row],[Losing Score]]</f>
        <v>12</v>
      </c>
      <c r="O603" s="9">
        <f>Table1[[#This Row],[Losing Seed]]-Table1[[#This Row],[Winning Seed]]</f>
        <v>8</v>
      </c>
      <c r="P603" s="9" t="str">
        <f>IF(Table1[[#This Row],[SeD]]&lt;-2,Table1[[#This Row],[Winning Seed]]&amp; " over " &amp;Table1[[#This Row],[Losing Seed]],"")</f>
        <v/>
      </c>
      <c r="Q603">
        <f>VLOOKUP(Table1[[#This Row],[Losing Seed]],'[1]Seed History'!$N$4:$O$19,2)</f>
        <v>0.61428571428571432</v>
      </c>
      <c r="R603" s="9">
        <f>IF(Table1[[#This Row],[Round]]="PI",0,Table1[[#This Row],[Round]]-1)</f>
        <v>1</v>
      </c>
      <c r="S603">
        <f>Table1[[#This Row],[LAW]]-Table1[[#This Row],[LEW]]</f>
        <v>0.38571428571428568</v>
      </c>
      <c r="V603">
        <f>COUNTIF([1]PASE!B:B,Table1[[#This Row],[Loser]])</f>
        <v>1</v>
      </c>
    </row>
    <row r="604" spans="1:22" x14ac:dyDescent="0.25">
      <c r="A604" s="7">
        <v>34412</v>
      </c>
      <c r="B604" s="8">
        <v>1994</v>
      </c>
      <c r="C604" s="9">
        <v>2</v>
      </c>
      <c r="D604" t="s">
        <v>93</v>
      </c>
      <c r="E604" s="9">
        <v>3</v>
      </c>
      <c r="F604" t="s">
        <v>134</v>
      </c>
      <c r="G604" t="str">
        <f>VLOOKUP(Table1[[#This Row],[Winner]],[1]Ranking!D:E,2,FALSE)</f>
        <v>B10</v>
      </c>
      <c r="H604" s="9">
        <v>84</v>
      </c>
      <c r="I604" s="9">
        <v>6</v>
      </c>
      <c r="J604" t="s">
        <v>234</v>
      </c>
      <c r="K604" t="str">
        <f>VLOOKUP(Table1[[#This Row],[Loser]],[1]Ranking!D:E,2,FALSE)</f>
        <v>B12</v>
      </c>
      <c r="L604" s="9">
        <v>79</v>
      </c>
      <c r="N604" s="9">
        <f>Table1[[#This Row],[Winning Score]]-Table1[[#This Row],[Losing Score]]</f>
        <v>5</v>
      </c>
      <c r="O604" s="9">
        <f>Table1[[#This Row],[Losing Seed]]-Table1[[#This Row],[Winning Seed]]</f>
        <v>3</v>
      </c>
      <c r="P604" s="9" t="str">
        <f>IF(Table1[[#This Row],[SeD]]&lt;-2,Table1[[#This Row],[Winning Seed]]&amp; " over " &amp;Table1[[#This Row],[Losing Seed]],"")</f>
        <v/>
      </c>
      <c r="Q604">
        <f>VLOOKUP(Table1[[#This Row],[Losing Seed]],'[1]Seed History'!$N$4:$O$19,2)</f>
        <v>1.0785714285714285</v>
      </c>
      <c r="R604" s="9">
        <f>IF(Table1[[#This Row],[Round]]="PI",0,Table1[[#This Row],[Round]]-1)</f>
        <v>1</v>
      </c>
      <c r="S604">
        <f>Table1[[#This Row],[LAW]]-Table1[[#This Row],[LEW]]</f>
        <v>-7.8571428571428514E-2</v>
      </c>
      <c r="V604">
        <f>COUNTIF([1]PASE!B:B,Table1[[#This Row],[Loser]])</f>
        <v>1</v>
      </c>
    </row>
    <row r="605" spans="1:22" x14ac:dyDescent="0.25">
      <c r="A605" s="7">
        <v>34412</v>
      </c>
      <c r="B605" s="8">
        <v>1994</v>
      </c>
      <c r="C605" s="9">
        <v>2</v>
      </c>
      <c r="D605" t="s">
        <v>100</v>
      </c>
      <c r="E605" s="9">
        <v>1</v>
      </c>
      <c r="F605" t="s">
        <v>115</v>
      </c>
      <c r="G605" t="str">
        <f>VLOOKUP(Table1[[#This Row],[Winner]],[1]Ranking!D:E,2,FALSE)</f>
        <v>B10</v>
      </c>
      <c r="H605" s="9">
        <v>83</v>
      </c>
      <c r="I605" s="9">
        <v>9</v>
      </c>
      <c r="J605" t="s">
        <v>145</v>
      </c>
      <c r="K605" t="str">
        <f>VLOOKUP(Table1[[#This Row],[Loser]],[1]Ranking!D:E,2,FALSE)</f>
        <v>SEC</v>
      </c>
      <c r="L605" s="9">
        <v>73</v>
      </c>
      <c r="N605" s="9">
        <f>Table1[[#This Row],[Winning Score]]-Table1[[#This Row],[Losing Score]]</f>
        <v>10</v>
      </c>
      <c r="O605" s="9">
        <f>Table1[[#This Row],[Losing Seed]]-Table1[[#This Row],[Winning Seed]]</f>
        <v>8</v>
      </c>
      <c r="P605" s="9" t="str">
        <f>IF(Table1[[#This Row],[SeD]]&lt;-2,Table1[[#This Row],[Winning Seed]]&amp; " over " &amp;Table1[[#This Row],[Losing Seed]],"")</f>
        <v/>
      </c>
      <c r="Q605">
        <f>VLOOKUP(Table1[[#This Row],[Losing Seed]],'[1]Seed History'!$N$4:$O$19,2)</f>
        <v>0.6</v>
      </c>
      <c r="R605" s="9">
        <f>IF(Table1[[#This Row],[Round]]="PI",0,Table1[[#This Row],[Round]]-1)</f>
        <v>1</v>
      </c>
      <c r="S605">
        <f>Table1[[#This Row],[LAW]]-Table1[[#This Row],[LEW]]</f>
        <v>0.4</v>
      </c>
      <c r="V605">
        <f>COUNTIF([1]PASE!B:B,Table1[[#This Row],[Loser]])</f>
        <v>1</v>
      </c>
    </row>
    <row r="606" spans="1:22" x14ac:dyDescent="0.25">
      <c r="A606" s="7">
        <v>34412</v>
      </c>
      <c r="B606" s="8">
        <v>1994</v>
      </c>
      <c r="C606" s="9">
        <v>2</v>
      </c>
      <c r="D606" t="s">
        <v>100</v>
      </c>
      <c r="E606" s="9">
        <v>4</v>
      </c>
      <c r="F606" t="s">
        <v>103</v>
      </c>
      <c r="G606" t="str">
        <f>VLOOKUP(Table1[[#This Row],[Winner]],[1]Ranking!D:E,2,FALSE)</f>
        <v>B12</v>
      </c>
      <c r="H606" s="9">
        <v>69</v>
      </c>
      <c r="I606" s="9">
        <v>5</v>
      </c>
      <c r="J606" t="s">
        <v>255</v>
      </c>
      <c r="K606" t="str">
        <f>VLOOKUP(Table1[[#This Row],[Loser]],[1]Ranking!D:E,2,FALSE)</f>
        <v>ACC</v>
      </c>
      <c r="L606" s="9">
        <v>58</v>
      </c>
      <c r="N606" s="9">
        <f>Table1[[#This Row],[Winning Score]]-Table1[[#This Row],[Losing Score]]</f>
        <v>11</v>
      </c>
      <c r="O606" s="9">
        <f>Table1[[#This Row],[Losing Seed]]-Table1[[#This Row],[Winning Seed]]</f>
        <v>1</v>
      </c>
      <c r="P606" s="9" t="str">
        <f>IF(Table1[[#This Row],[SeD]]&lt;-2,Table1[[#This Row],[Winning Seed]]&amp; " over " &amp;Table1[[#This Row],[Losing Seed]],"")</f>
        <v/>
      </c>
      <c r="Q606">
        <f>VLOOKUP(Table1[[#This Row],[Losing Seed]],'[1]Seed History'!$N$4:$O$19,2)</f>
        <v>1.1071428571428572</v>
      </c>
      <c r="R606" s="9">
        <f>IF(Table1[[#This Row],[Round]]="PI",0,Table1[[#This Row],[Round]]-1)</f>
        <v>1</v>
      </c>
      <c r="S606">
        <f>Table1[[#This Row],[LAW]]-Table1[[#This Row],[LEW]]</f>
        <v>-0.10714285714285721</v>
      </c>
      <c r="V606">
        <f>COUNTIF([1]PASE!B:B,Table1[[#This Row],[Loser]])</f>
        <v>1</v>
      </c>
    </row>
    <row r="607" spans="1:22" x14ac:dyDescent="0.25">
      <c r="A607" s="7">
        <v>34412</v>
      </c>
      <c r="B607" s="8">
        <v>1994</v>
      </c>
      <c r="C607" s="9">
        <v>2</v>
      </c>
      <c r="D607" t="s">
        <v>107</v>
      </c>
      <c r="E607" s="9">
        <v>1</v>
      </c>
      <c r="F607" t="s">
        <v>162</v>
      </c>
      <c r="G607" t="str">
        <f>VLOOKUP(Table1[[#This Row],[Winner]],[1]Ranking!D:E,2,FALSE)</f>
        <v>B12</v>
      </c>
      <c r="H607" s="9">
        <v>109</v>
      </c>
      <c r="I607" s="9">
        <v>9</v>
      </c>
      <c r="J607" t="s">
        <v>286</v>
      </c>
      <c r="K607" t="str">
        <f>VLOOKUP(Table1[[#This Row],[Loser]],[1]Ranking!D:E,2,FALSE)</f>
        <v>B10</v>
      </c>
      <c r="L607" s="9">
        <v>96</v>
      </c>
      <c r="N607" s="9">
        <f>Table1[[#This Row],[Winning Score]]-Table1[[#This Row],[Losing Score]]</f>
        <v>13</v>
      </c>
      <c r="O607" s="9">
        <f>Table1[[#This Row],[Losing Seed]]-Table1[[#This Row],[Winning Seed]]</f>
        <v>8</v>
      </c>
      <c r="P607" s="9" t="str">
        <f>IF(Table1[[#This Row],[SeD]]&lt;-2,Table1[[#This Row],[Winning Seed]]&amp; " over " &amp;Table1[[#This Row],[Losing Seed]],"")</f>
        <v/>
      </c>
      <c r="Q607">
        <f>VLOOKUP(Table1[[#This Row],[Losing Seed]],'[1]Seed History'!$N$4:$O$19,2)</f>
        <v>0.6</v>
      </c>
      <c r="R607" s="9">
        <f>IF(Table1[[#This Row],[Round]]="PI",0,Table1[[#This Row],[Round]]-1)</f>
        <v>1</v>
      </c>
      <c r="S607">
        <f>Table1[[#This Row],[LAW]]-Table1[[#This Row],[LEW]]</f>
        <v>0.4</v>
      </c>
      <c r="V607">
        <f>COUNTIF([1]PASE!B:B,Table1[[#This Row],[Loser]])</f>
        <v>1</v>
      </c>
    </row>
    <row r="608" spans="1:22" x14ac:dyDescent="0.25">
      <c r="A608" s="7">
        <v>34412</v>
      </c>
      <c r="B608" s="8">
        <v>1994</v>
      </c>
      <c r="C608" s="9">
        <v>2</v>
      </c>
      <c r="D608" t="s">
        <v>107</v>
      </c>
      <c r="E608" s="9">
        <v>4</v>
      </c>
      <c r="F608" t="s">
        <v>126</v>
      </c>
      <c r="G608" t="str">
        <f>VLOOKUP(Table1[[#This Row],[Winner]],[1]Ranking!D:E,2,FALSE)</f>
        <v>BE</v>
      </c>
      <c r="H608" s="9">
        <v>64</v>
      </c>
      <c r="I608" s="9">
        <v>12</v>
      </c>
      <c r="J608" t="s">
        <v>258</v>
      </c>
      <c r="K608" t="str">
        <f>VLOOKUP(Table1[[#This Row],[Loser]],[1]Ranking!D:E,2,FALSE)</f>
        <v>Horz</v>
      </c>
      <c r="L608" s="9">
        <v>59</v>
      </c>
      <c r="N608" s="9">
        <f>Table1[[#This Row],[Winning Score]]-Table1[[#This Row],[Losing Score]]</f>
        <v>5</v>
      </c>
      <c r="O608" s="9">
        <f>Table1[[#This Row],[Losing Seed]]-Table1[[#This Row],[Winning Seed]]</f>
        <v>8</v>
      </c>
      <c r="P608" s="9" t="str">
        <f>IF(Table1[[#This Row],[SeD]]&lt;-2,Table1[[#This Row],[Winning Seed]]&amp; " over " &amp;Table1[[#This Row],[Losing Seed]],"")</f>
        <v/>
      </c>
      <c r="Q608">
        <f>VLOOKUP(Table1[[#This Row],[Losing Seed]],'[1]Seed History'!$N$4:$O$19,2)</f>
        <v>0.51428571428571423</v>
      </c>
      <c r="R608" s="9">
        <f>IF(Table1[[#This Row],[Round]]="PI",0,Table1[[#This Row],[Round]]-1)</f>
        <v>1</v>
      </c>
      <c r="S608">
        <f>Table1[[#This Row],[LAW]]-Table1[[#This Row],[LEW]]</f>
        <v>0.48571428571428577</v>
      </c>
      <c r="V608">
        <f>COUNTIF([1]PASE!B:B,Table1[[#This Row],[Loser]])</f>
        <v>1</v>
      </c>
    </row>
    <row r="609" spans="1:22" x14ac:dyDescent="0.25">
      <c r="A609" s="7">
        <v>34413</v>
      </c>
      <c r="B609" s="8">
        <v>1994</v>
      </c>
      <c r="C609" s="9">
        <v>2</v>
      </c>
      <c r="D609" t="s">
        <v>84</v>
      </c>
      <c r="E609" s="9">
        <v>9</v>
      </c>
      <c r="F609" t="s">
        <v>149</v>
      </c>
      <c r="G609" t="str">
        <f>VLOOKUP(Table1[[#This Row],[Winner]],[1]Ranking!D:E,2,FALSE)</f>
        <v>BE</v>
      </c>
      <c r="H609" s="9">
        <v>75</v>
      </c>
      <c r="I609" s="9">
        <v>1</v>
      </c>
      <c r="J609" t="s">
        <v>101</v>
      </c>
      <c r="K609" t="str">
        <f>VLOOKUP(Table1[[#This Row],[Loser]],[1]Ranking!D:E,2,FALSE)</f>
        <v>ACC</v>
      </c>
      <c r="L609" s="9">
        <v>72</v>
      </c>
      <c r="N609" s="9">
        <f>Table1[[#This Row],[Winning Score]]-Table1[[#This Row],[Losing Score]]</f>
        <v>3</v>
      </c>
      <c r="O609" s="9">
        <f>Table1[[#This Row],[Losing Seed]]-Table1[[#This Row],[Winning Seed]]</f>
        <v>-8</v>
      </c>
      <c r="P609" s="9" t="str">
        <f>IF(Table1[[#This Row],[SeD]]&lt;-2,Table1[[#This Row],[Winning Seed]]&amp; " over " &amp;Table1[[#This Row],[Losing Seed]],"")</f>
        <v>9 over 1</v>
      </c>
      <c r="Q609">
        <f>VLOOKUP(Table1[[#This Row],[Losing Seed]],'[1]Seed History'!$N$4:$O$19,2)</f>
        <v>3.3571428571428572</v>
      </c>
      <c r="R609" s="9">
        <f>IF(Table1[[#This Row],[Round]]="PI",0,Table1[[#This Row],[Round]]-1)</f>
        <v>1</v>
      </c>
      <c r="S609">
        <f>Table1[[#This Row],[LAW]]-Table1[[#This Row],[LEW]]</f>
        <v>-2.3571428571428572</v>
      </c>
      <c r="V609">
        <f>COUNTIF([1]PASE!B:B,Table1[[#This Row],[Loser]])</f>
        <v>1</v>
      </c>
    </row>
    <row r="610" spans="1:22" x14ac:dyDescent="0.25">
      <c r="A610" s="7">
        <v>34413</v>
      </c>
      <c r="B610" s="8">
        <v>1994</v>
      </c>
      <c r="C610" s="9">
        <v>2</v>
      </c>
      <c r="D610" t="s">
        <v>93</v>
      </c>
      <c r="E610" s="9">
        <v>12</v>
      </c>
      <c r="F610" t="s">
        <v>152</v>
      </c>
      <c r="G610" t="str">
        <f>VLOOKUP(Table1[[#This Row],[Winner]],[1]Ranking!D:E,2,FALSE)</f>
        <v>WAC</v>
      </c>
      <c r="H610" s="9">
        <v>82</v>
      </c>
      <c r="I610" s="9">
        <v>4</v>
      </c>
      <c r="J610" t="s">
        <v>247</v>
      </c>
      <c r="K610" t="str">
        <f>VLOOKUP(Table1[[#This Row],[Loser]],[1]Ranking!D:E,2,FALSE)</f>
        <v>B12</v>
      </c>
      <c r="L610" s="9">
        <v>80</v>
      </c>
      <c r="N610" s="9">
        <f>Table1[[#This Row],[Winning Score]]-Table1[[#This Row],[Losing Score]]</f>
        <v>2</v>
      </c>
      <c r="O610" s="9">
        <f>Table1[[#This Row],[Losing Seed]]-Table1[[#This Row],[Winning Seed]]</f>
        <v>-8</v>
      </c>
      <c r="P610" s="9" t="str">
        <f>IF(Table1[[#This Row],[SeD]]&lt;-2,Table1[[#This Row],[Winning Seed]]&amp; " over " &amp;Table1[[#This Row],[Losing Seed]],"")</f>
        <v>12 over 4</v>
      </c>
      <c r="Q610">
        <f>VLOOKUP(Table1[[#This Row],[Losing Seed]],'[1]Seed History'!$N$4:$O$19,2)</f>
        <v>1.5357142857142858</v>
      </c>
      <c r="R610" s="9">
        <f>IF(Table1[[#This Row],[Round]]="PI",0,Table1[[#This Row],[Round]]-1)</f>
        <v>1</v>
      </c>
      <c r="S610">
        <f>Table1[[#This Row],[LAW]]-Table1[[#This Row],[LEW]]</f>
        <v>-0.53571428571428581</v>
      </c>
      <c r="V610">
        <f>COUNTIF([1]PASE!B:B,Table1[[#This Row],[Loser]])</f>
        <v>1</v>
      </c>
    </row>
    <row r="611" spans="1:22" x14ac:dyDescent="0.25">
      <c r="A611" s="7">
        <v>34413</v>
      </c>
      <c r="B611" s="8">
        <v>1994</v>
      </c>
      <c r="C611" s="9">
        <v>2</v>
      </c>
      <c r="D611" t="s">
        <v>93</v>
      </c>
      <c r="E611" s="9">
        <v>1</v>
      </c>
      <c r="F611" t="s">
        <v>118</v>
      </c>
      <c r="G611" t="str">
        <f>VLOOKUP(Table1[[#This Row],[Winner]],[1]Ranking!D:E,2,FALSE)</f>
        <v>SEC</v>
      </c>
      <c r="H611" s="9">
        <v>85</v>
      </c>
      <c r="I611" s="9">
        <v>9</v>
      </c>
      <c r="J611" t="s">
        <v>85</v>
      </c>
      <c r="K611" t="str">
        <f>VLOOKUP(Table1[[#This Row],[Loser]],[1]Ranking!D:E,2,FALSE)</f>
        <v>BE</v>
      </c>
      <c r="L611" s="9">
        <v>73</v>
      </c>
      <c r="N611" s="9">
        <f>Table1[[#This Row],[Winning Score]]-Table1[[#This Row],[Losing Score]]</f>
        <v>12</v>
      </c>
      <c r="O611" s="9">
        <f>Table1[[#This Row],[Losing Seed]]-Table1[[#This Row],[Winning Seed]]</f>
        <v>8</v>
      </c>
      <c r="P611" s="9" t="str">
        <f>IF(Table1[[#This Row],[SeD]]&lt;-2,Table1[[#This Row],[Winning Seed]]&amp; " over " &amp;Table1[[#This Row],[Losing Seed]],"")</f>
        <v/>
      </c>
      <c r="Q611">
        <f>VLOOKUP(Table1[[#This Row],[Losing Seed]],'[1]Seed History'!$N$4:$O$19,2)</f>
        <v>0.6</v>
      </c>
      <c r="R611" s="9">
        <f>IF(Table1[[#This Row],[Round]]="PI",0,Table1[[#This Row],[Round]]-1)</f>
        <v>1</v>
      </c>
      <c r="S611">
        <f>Table1[[#This Row],[LAW]]-Table1[[#This Row],[LEW]]</f>
        <v>0.4</v>
      </c>
      <c r="V611">
        <f>COUNTIF([1]PASE!B:B,Table1[[#This Row],[Loser]])</f>
        <v>1</v>
      </c>
    </row>
    <row r="612" spans="1:22" x14ac:dyDescent="0.25">
      <c r="A612" s="7">
        <v>34413</v>
      </c>
      <c r="B612" s="8">
        <v>1994</v>
      </c>
      <c r="C612" s="9">
        <v>2</v>
      </c>
      <c r="D612" t="s">
        <v>100</v>
      </c>
      <c r="E612" s="9">
        <v>2</v>
      </c>
      <c r="F612" t="s">
        <v>130</v>
      </c>
      <c r="G612" t="str">
        <f>VLOOKUP(Table1[[#This Row],[Winner]],[1]Ranking!D:E,2,FALSE)</f>
        <v>ACC</v>
      </c>
      <c r="H612" s="9">
        <v>85</v>
      </c>
      <c r="I612" s="9">
        <v>7</v>
      </c>
      <c r="J612" t="s">
        <v>133</v>
      </c>
      <c r="K612" t="str">
        <f>VLOOKUP(Table1[[#This Row],[Loser]],[1]Ranking!D:E,2,FALSE)</f>
        <v>B10</v>
      </c>
      <c r="L612" s="9">
        <v>74</v>
      </c>
      <c r="N612" s="9">
        <f>Table1[[#This Row],[Winning Score]]-Table1[[#This Row],[Losing Score]]</f>
        <v>11</v>
      </c>
      <c r="O612" s="9">
        <f>Table1[[#This Row],[Losing Seed]]-Table1[[#This Row],[Winning Seed]]</f>
        <v>5</v>
      </c>
      <c r="P612" s="9" t="str">
        <f>IF(Table1[[#This Row],[SeD]]&lt;-2,Table1[[#This Row],[Winning Seed]]&amp; " over " &amp;Table1[[#This Row],[Losing Seed]],"")</f>
        <v/>
      </c>
      <c r="Q612">
        <f>VLOOKUP(Table1[[#This Row],[Losing Seed]],'[1]Seed History'!$N$4:$O$19,2)</f>
        <v>0.9</v>
      </c>
      <c r="R612" s="9">
        <f>IF(Table1[[#This Row],[Round]]="PI",0,Table1[[#This Row],[Round]]-1)</f>
        <v>1</v>
      </c>
      <c r="S612">
        <f>Table1[[#This Row],[LAW]]-Table1[[#This Row],[LEW]]</f>
        <v>9.9999999999999978E-2</v>
      </c>
      <c r="V612">
        <f>COUNTIF([1]PASE!B:B,Table1[[#This Row],[Loser]])</f>
        <v>1</v>
      </c>
    </row>
    <row r="613" spans="1:22" x14ac:dyDescent="0.25">
      <c r="A613" s="7">
        <v>34413</v>
      </c>
      <c r="B613" s="8">
        <v>1994</v>
      </c>
      <c r="C613" s="9">
        <v>2</v>
      </c>
      <c r="D613" t="s">
        <v>107</v>
      </c>
      <c r="E613" s="9">
        <v>2</v>
      </c>
      <c r="F613" t="s">
        <v>146</v>
      </c>
      <c r="G613" t="str">
        <f>VLOOKUP(Table1[[#This Row],[Winner]],[1]Ranking!D:E,2,FALSE)</f>
        <v>P10</v>
      </c>
      <c r="H613" s="9">
        <v>71</v>
      </c>
      <c r="I613" s="9">
        <v>7</v>
      </c>
      <c r="J613" t="s">
        <v>164</v>
      </c>
      <c r="K613" t="str">
        <f>VLOOKUP(Table1[[#This Row],[Loser]],[1]Ranking!D:E,2,FALSE)</f>
        <v>ACC</v>
      </c>
      <c r="L613" s="9">
        <v>58</v>
      </c>
      <c r="N613" s="9">
        <f>Table1[[#This Row],[Winning Score]]-Table1[[#This Row],[Losing Score]]</f>
        <v>13</v>
      </c>
      <c r="O613" s="9">
        <f>Table1[[#This Row],[Losing Seed]]-Table1[[#This Row],[Winning Seed]]</f>
        <v>5</v>
      </c>
      <c r="P613" s="9" t="str">
        <f>IF(Table1[[#This Row],[SeD]]&lt;-2,Table1[[#This Row],[Winning Seed]]&amp; " over " &amp;Table1[[#This Row],[Losing Seed]],"")</f>
        <v/>
      </c>
      <c r="Q613">
        <f>VLOOKUP(Table1[[#This Row],[Losing Seed]],'[1]Seed History'!$N$4:$O$19,2)</f>
        <v>0.9</v>
      </c>
      <c r="R613" s="9">
        <f>IF(Table1[[#This Row],[Round]]="PI",0,Table1[[#This Row],[Round]]-1)</f>
        <v>1</v>
      </c>
      <c r="S613">
        <f>Table1[[#This Row],[LAW]]-Table1[[#This Row],[LEW]]</f>
        <v>9.9999999999999978E-2</v>
      </c>
      <c r="V613">
        <f>COUNTIF([1]PASE!B:B,Table1[[#This Row],[Loser]])</f>
        <v>1</v>
      </c>
    </row>
    <row r="614" spans="1:22" x14ac:dyDescent="0.25">
      <c r="A614" s="7">
        <v>34413</v>
      </c>
      <c r="B614" s="8">
        <v>1994</v>
      </c>
      <c r="C614" s="9">
        <v>2</v>
      </c>
      <c r="D614" t="s">
        <v>107</v>
      </c>
      <c r="E614" s="9">
        <v>3</v>
      </c>
      <c r="F614" t="s">
        <v>159</v>
      </c>
      <c r="G614" t="str">
        <f>VLOOKUP(Table1[[#This Row],[Winner]],[1]Ranking!D:E,2,FALSE)</f>
        <v>CUSA</v>
      </c>
      <c r="H614" s="9">
        <v>60</v>
      </c>
      <c r="I614" s="9">
        <v>6</v>
      </c>
      <c r="J614" t="s">
        <v>227</v>
      </c>
      <c r="K614" t="str">
        <f>VLOOKUP(Table1[[#This Row],[Loser]],[1]Ranking!D:E,2,FALSE)</f>
        <v>B10</v>
      </c>
      <c r="L614" s="9">
        <v>55</v>
      </c>
      <c r="N614" s="9">
        <f>Table1[[#This Row],[Winning Score]]-Table1[[#This Row],[Losing Score]]</f>
        <v>5</v>
      </c>
      <c r="O614" s="9">
        <f>Table1[[#This Row],[Losing Seed]]-Table1[[#This Row],[Winning Seed]]</f>
        <v>3</v>
      </c>
      <c r="P614" s="9" t="str">
        <f>IF(Table1[[#This Row],[SeD]]&lt;-2,Table1[[#This Row],[Winning Seed]]&amp; " over " &amp;Table1[[#This Row],[Losing Seed]],"")</f>
        <v/>
      </c>
      <c r="Q614">
        <f>VLOOKUP(Table1[[#This Row],[Losing Seed]],'[1]Seed History'!$N$4:$O$19,2)</f>
        <v>1.0785714285714285</v>
      </c>
      <c r="R614" s="9">
        <f>IF(Table1[[#This Row],[Round]]="PI",0,Table1[[#This Row],[Round]]-1)</f>
        <v>1</v>
      </c>
      <c r="S614">
        <f>Table1[[#This Row],[LAW]]-Table1[[#This Row],[LEW]]</f>
        <v>-7.8571428571428514E-2</v>
      </c>
      <c r="V614">
        <f>COUNTIF([1]PASE!B:B,Table1[[#This Row],[Loser]])</f>
        <v>1</v>
      </c>
    </row>
    <row r="615" spans="1:22" x14ac:dyDescent="0.25">
      <c r="A615" s="7">
        <v>34413</v>
      </c>
      <c r="B615" s="8">
        <v>1994</v>
      </c>
      <c r="C615" s="9">
        <v>2</v>
      </c>
      <c r="D615" t="s">
        <v>100</v>
      </c>
      <c r="E615" s="9">
        <v>6</v>
      </c>
      <c r="F615" t="s">
        <v>278</v>
      </c>
      <c r="G615" t="str">
        <f>VLOOKUP(Table1[[#This Row],[Winner]],[1]Ranking!D:E,2,FALSE)</f>
        <v>CUSA</v>
      </c>
      <c r="H615" s="9">
        <v>75</v>
      </c>
      <c r="I615" s="9">
        <v>3</v>
      </c>
      <c r="J615" t="s">
        <v>112</v>
      </c>
      <c r="K615" t="str">
        <f>VLOOKUP(Table1[[#This Row],[Loser]],[1]Ranking!D:E,2,FALSE)</f>
        <v>SEC</v>
      </c>
      <c r="L615" s="9">
        <v>63</v>
      </c>
      <c r="N615" s="9">
        <f>Table1[[#This Row],[Winning Score]]-Table1[[#This Row],[Losing Score]]</f>
        <v>12</v>
      </c>
      <c r="O615" s="9">
        <f>Table1[[#This Row],[Losing Seed]]-Table1[[#This Row],[Winning Seed]]</f>
        <v>-3</v>
      </c>
      <c r="P615" s="9" t="str">
        <f>IF(Table1[[#This Row],[SeD]]&lt;-2,Table1[[#This Row],[Winning Seed]]&amp; " over " &amp;Table1[[#This Row],[Losing Seed]],"")</f>
        <v>6 over 3</v>
      </c>
      <c r="Q615">
        <f>VLOOKUP(Table1[[#This Row],[Losing Seed]],'[1]Seed History'!$N$4:$O$19,2)</f>
        <v>1.8642857142857143</v>
      </c>
      <c r="R615" s="9">
        <f>IF(Table1[[#This Row],[Round]]="PI",0,Table1[[#This Row],[Round]]-1)</f>
        <v>1</v>
      </c>
      <c r="S615">
        <f>Table1[[#This Row],[LAW]]-Table1[[#This Row],[LEW]]</f>
        <v>-0.86428571428571432</v>
      </c>
      <c r="V615">
        <f>COUNTIF([1]PASE!B:B,Table1[[#This Row],[Loser]])</f>
        <v>1</v>
      </c>
    </row>
    <row r="616" spans="1:22" x14ac:dyDescent="0.25">
      <c r="A616" s="7">
        <v>34413</v>
      </c>
      <c r="B616" s="8">
        <v>1994</v>
      </c>
      <c r="C616" s="9">
        <v>2</v>
      </c>
      <c r="D616" t="s">
        <v>84</v>
      </c>
      <c r="E616" s="9">
        <v>5</v>
      </c>
      <c r="F616" t="s">
        <v>168</v>
      </c>
      <c r="G616" t="str">
        <f>VLOOKUP(Table1[[#This Row],[Winner]],[1]Ranking!D:E,2,FALSE)</f>
        <v>B10</v>
      </c>
      <c r="H616" s="9">
        <v>67</v>
      </c>
      <c r="I616" s="9">
        <v>4</v>
      </c>
      <c r="J616" t="s">
        <v>91</v>
      </c>
      <c r="K616" t="str">
        <f>VLOOKUP(Table1[[#This Row],[Loser]],[1]Ranking!D:E,2,FALSE)</f>
        <v>A10</v>
      </c>
      <c r="L616" s="9">
        <v>58</v>
      </c>
      <c r="N616" s="9">
        <f>Table1[[#This Row],[Winning Score]]-Table1[[#This Row],[Losing Score]]</f>
        <v>9</v>
      </c>
      <c r="O616" s="9">
        <f>Table1[[#This Row],[Losing Seed]]-Table1[[#This Row],[Winning Seed]]</f>
        <v>-1</v>
      </c>
      <c r="P616" s="9" t="str">
        <f>IF(Table1[[#This Row],[SeD]]&lt;-2,Table1[[#This Row],[Winning Seed]]&amp; " over " &amp;Table1[[#This Row],[Losing Seed]],"")</f>
        <v/>
      </c>
      <c r="Q616">
        <f>VLOOKUP(Table1[[#This Row],[Losing Seed]],'[1]Seed History'!$N$4:$O$19,2)</f>
        <v>1.5357142857142858</v>
      </c>
      <c r="R616" s="9">
        <f>IF(Table1[[#This Row],[Round]]="PI",0,Table1[[#This Row],[Round]]-1)</f>
        <v>1</v>
      </c>
      <c r="S616">
        <f>Table1[[#This Row],[LAW]]-Table1[[#This Row],[LEW]]</f>
        <v>-0.53571428571428581</v>
      </c>
      <c r="V616">
        <f>COUNTIF([1]PASE!B:B,Table1[[#This Row],[Loser]])</f>
        <v>1</v>
      </c>
    </row>
    <row r="617" spans="1:22" x14ac:dyDescent="0.25">
      <c r="A617" s="7">
        <v>34417</v>
      </c>
      <c r="B617" s="8">
        <v>1994</v>
      </c>
      <c r="C617" s="9">
        <v>3</v>
      </c>
      <c r="D617" t="s">
        <v>100</v>
      </c>
      <c r="E617" s="9">
        <v>1</v>
      </c>
      <c r="F617" t="s">
        <v>115</v>
      </c>
      <c r="G617" t="str">
        <f>VLOOKUP(Table1[[#This Row],[Winner]],[1]Ranking!D:E,2,FALSE)</f>
        <v>B10</v>
      </c>
      <c r="H617" s="9">
        <v>83</v>
      </c>
      <c r="I617" s="9">
        <v>4</v>
      </c>
      <c r="J617" t="s">
        <v>103</v>
      </c>
      <c r="K617" t="str">
        <f>VLOOKUP(Table1[[#This Row],[Loser]],[1]Ranking!D:E,2,FALSE)</f>
        <v>B12</v>
      </c>
      <c r="L617" s="9">
        <v>78</v>
      </c>
      <c r="N617" s="9">
        <f>Table1[[#This Row],[Winning Score]]-Table1[[#This Row],[Losing Score]]</f>
        <v>5</v>
      </c>
      <c r="O617" s="9">
        <f>Table1[[#This Row],[Losing Seed]]-Table1[[#This Row],[Winning Seed]]</f>
        <v>3</v>
      </c>
      <c r="P617" s="9" t="str">
        <f>IF(Table1[[#This Row],[SeD]]&lt;-2,Table1[[#This Row],[Winning Seed]]&amp; " over " &amp;Table1[[#This Row],[Losing Seed]],"")</f>
        <v/>
      </c>
      <c r="Q617">
        <f>VLOOKUP(Table1[[#This Row],[Losing Seed]],'[1]Seed History'!$N$4:$O$19,2)</f>
        <v>1.5357142857142858</v>
      </c>
      <c r="R617" s="9">
        <f>IF(Table1[[#This Row],[Round]]="PI",0,Table1[[#This Row],[Round]]-1)</f>
        <v>2</v>
      </c>
      <c r="S617">
        <f>Table1[[#This Row],[LAW]]-Table1[[#This Row],[LEW]]</f>
        <v>0.46428571428571419</v>
      </c>
      <c r="V617">
        <f>COUNTIF([1]PASE!B:B,Table1[[#This Row],[Loser]])</f>
        <v>1</v>
      </c>
    </row>
    <row r="618" spans="1:22" x14ac:dyDescent="0.25">
      <c r="A618" s="7">
        <v>34417</v>
      </c>
      <c r="B618" s="8">
        <v>1994</v>
      </c>
      <c r="C618" s="9">
        <v>3</v>
      </c>
      <c r="D618" t="s">
        <v>100</v>
      </c>
      <c r="E618" s="9">
        <v>2</v>
      </c>
      <c r="F618" t="s">
        <v>130</v>
      </c>
      <c r="G618" t="str">
        <f>VLOOKUP(Table1[[#This Row],[Winner]],[1]Ranking!D:E,2,FALSE)</f>
        <v>ACC</v>
      </c>
      <c r="H618" s="9">
        <v>59</v>
      </c>
      <c r="I618" s="9">
        <v>6</v>
      </c>
      <c r="J618" t="s">
        <v>278</v>
      </c>
      <c r="K618" t="str">
        <f>VLOOKUP(Table1[[#This Row],[Loser]],[1]Ranking!D:E,2,FALSE)</f>
        <v>CUSA</v>
      </c>
      <c r="L618" s="9">
        <v>49</v>
      </c>
      <c r="N618" s="9">
        <f>Table1[[#This Row],[Winning Score]]-Table1[[#This Row],[Losing Score]]</f>
        <v>10</v>
      </c>
      <c r="O618" s="9">
        <f>Table1[[#This Row],[Losing Seed]]-Table1[[#This Row],[Winning Seed]]</f>
        <v>4</v>
      </c>
      <c r="P618" s="9" t="str">
        <f>IF(Table1[[#This Row],[SeD]]&lt;-2,Table1[[#This Row],[Winning Seed]]&amp; " over " &amp;Table1[[#This Row],[Losing Seed]],"")</f>
        <v/>
      </c>
      <c r="Q618">
        <f>VLOOKUP(Table1[[#This Row],[Losing Seed]],'[1]Seed History'!$N$4:$O$19,2)</f>
        <v>1.0785714285714285</v>
      </c>
      <c r="R618" s="9">
        <f>IF(Table1[[#This Row],[Round]]="PI",0,Table1[[#This Row],[Round]]-1)</f>
        <v>2</v>
      </c>
      <c r="S618">
        <f>Table1[[#This Row],[LAW]]-Table1[[#This Row],[LEW]]</f>
        <v>0.92142857142857149</v>
      </c>
      <c r="V618">
        <f>COUNTIF([1]PASE!B:B,Table1[[#This Row],[Loser]])</f>
        <v>1</v>
      </c>
    </row>
    <row r="619" spans="1:22" x14ac:dyDescent="0.25">
      <c r="A619" s="7">
        <v>34417</v>
      </c>
      <c r="B619" s="8">
        <v>1994</v>
      </c>
      <c r="C619" s="9">
        <v>3</v>
      </c>
      <c r="D619" t="s">
        <v>107</v>
      </c>
      <c r="E619" s="9">
        <v>1</v>
      </c>
      <c r="F619" t="s">
        <v>162</v>
      </c>
      <c r="G619" t="str">
        <f>VLOOKUP(Table1[[#This Row],[Winner]],[1]Ranking!D:E,2,FALSE)</f>
        <v>B12</v>
      </c>
      <c r="H619" s="9">
        <v>98</v>
      </c>
      <c r="I619" s="9">
        <v>4</v>
      </c>
      <c r="J619" t="s">
        <v>126</v>
      </c>
      <c r="K619" t="str">
        <f>VLOOKUP(Table1[[#This Row],[Loser]],[1]Ranking!D:E,2,FALSE)</f>
        <v>BE</v>
      </c>
      <c r="L619" s="9">
        <v>88</v>
      </c>
      <c r="M619" s="9" t="s">
        <v>138</v>
      </c>
      <c r="N619" s="9">
        <f>Table1[[#This Row],[Winning Score]]-Table1[[#This Row],[Losing Score]]</f>
        <v>10</v>
      </c>
      <c r="O619" s="9">
        <f>Table1[[#This Row],[Losing Seed]]-Table1[[#This Row],[Winning Seed]]</f>
        <v>3</v>
      </c>
      <c r="P619" s="9" t="str">
        <f>IF(Table1[[#This Row],[SeD]]&lt;-2,Table1[[#This Row],[Winning Seed]]&amp; " over " &amp;Table1[[#This Row],[Losing Seed]],"")</f>
        <v/>
      </c>
      <c r="Q619">
        <f>VLOOKUP(Table1[[#This Row],[Losing Seed]],'[1]Seed History'!$N$4:$O$19,2)</f>
        <v>1.5357142857142858</v>
      </c>
      <c r="R619" s="9">
        <f>IF(Table1[[#This Row],[Round]]="PI",0,Table1[[#This Row],[Round]]-1)</f>
        <v>2</v>
      </c>
      <c r="S619">
        <f>Table1[[#This Row],[LAW]]-Table1[[#This Row],[LEW]]</f>
        <v>0.46428571428571419</v>
      </c>
      <c r="V619">
        <f>COUNTIF([1]PASE!B:B,Table1[[#This Row],[Loser]])</f>
        <v>1</v>
      </c>
    </row>
    <row r="620" spans="1:22" x14ac:dyDescent="0.25">
      <c r="A620" s="7">
        <v>34417</v>
      </c>
      <c r="B620" s="8">
        <v>1994</v>
      </c>
      <c r="C620" s="9">
        <v>3</v>
      </c>
      <c r="D620" t="s">
        <v>107</v>
      </c>
      <c r="E620" s="9">
        <v>2</v>
      </c>
      <c r="F620" t="s">
        <v>146</v>
      </c>
      <c r="G620" t="str">
        <f>VLOOKUP(Table1[[#This Row],[Winner]],[1]Ranking!D:E,2,FALSE)</f>
        <v>P10</v>
      </c>
      <c r="H620" s="9">
        <v>82</v>
      </c>
      <c r="I620" s="9">
        <v>3</v>
      </c>
      <c r="J620" t="s">
        <v>159</v>
      </c>
      <c r="K620" t="str">
        <f>VLOOKUP(Table1[[#This Row],[Loser]],[1]Ranking!D:E,2,FALSE)</f>
        <v>CUSA</v>
      </c>
      <c r="L620" s="9">
        <v>70</v>
      </c>
      <c r="N620" s="9">
        <f>Table1[[#This Row],[Winning Score]]-Table1[[#This Row],[Losing Score]]</f>
        <v>12</v>
      </c>
      <c r="O620" s="9">
        <f>Table1[[#This Row],[Losing Seed]]-Table1[[#This Row],[Winning Seed]]</f>
        <v>1</v>
      </c>
      <c r="P620" s="9" t="str">
        <f>IF(Table1[[#This Row],[SeD]]&lt;-2,Table1[[#This Row],[Winning Seed]]&amp; " over " &amp;Table1[[#This Row],[Losing Seed]],"")</f>
        <v/>
      </c>
      <c r="Q620">
        <f>VLOOKUP(Table1[[#This Row],[Losing Seed]],'[1]Seed History'!$N$4:$O$19,2)</f>
        <v>1.8642857142857143</v>
      </c>
      <c r="R620" s="9">
        <f>IF(Table1[[#This Row],[Round]]="PI",0,Table1[[#This Row],[Round]]-1)</f>
        <v>2</v>
      </c>
      <c r="S620">
        <f>Table1[[#This Row],[LAW]]-Table1[[#This Row],[LEW]]</f>
        <v>0.13571428571428568</v>
      </c>
      <c r="V620">
        <f>COUNTIF([1]PASE!B:B,Table1[[#This Row],[Loser]])</f>
        <v>1</v>
      </c>
    </row>
    <row r="621" spans="1:22" x14ac:dyDescent="0.25">
      <c r="A621" s="7">
        <v>34418</v>
      </c>
      <c r="B621" s="8">
        <v>1994</v>
      </c>
      <c r="C621" s="9">
        <v>3</v>
      </c>
      <c r="D621" t="s">
        <v>93</v>
      </c>
      <c r="E621" s="9">
        <v>1</v>
      </c>
      <c r="F621" t="s">
        <v>118</v>
      </c>
      <c r="G621" t="str">
        <f>VLOOKUP(Table1[[#This Row],[Winner]],[1]Ranking!D:E,2,FALSE)</f>
        <v>SEC</v>
      </c>
      <c r="H621" s="9">
        <v>103</v>
      </c>
      <c r="I621" s="9">
        <v>12</v>
      </c>
      <c r="J621" t="s">
        <v>152</v>
      </c>
      <c r="K621" t="str">
        <f>VLOOKUP(Table1[[#This Row],[Loser]],[1]Ranking!D:E,2,FALSE)</f>
        <v>WAC</v>
      </c>
      <c r="L621" s="9">
        <v>84</v>
      </c>
      <c r="N621" s="9">
        <f>Table1[[#This Row],[Winning Score]]-Table1[[#This Row],[Losing Score]]</f>
        <v>19</v>
      </c>
      <c r="O621" s="9">
        <f>Table1[[#This Row],[Losing Seed]]-Table1[[#This Row],[Winning Seed]]</f>
        <v>11</v>
      </c>
      <c r="P621" s="9" t="str">
        <f>IF(Table1[[#This Row],[SeD]]&lt;-2,Table1[[#This Row],[Winning Seed]]&amp; " over " &amp;Table1[[#This Row],[Losing Seed]],"")</f>
        <v/>
      </c>
      <c r="Q621">
        <f>VLOOKUP(Table1[[#This Row],[Losing Seed]],'[1]Seed History'!$N$4:$O$19,2)</f>
        <v>0.51428571428571423</v>
      </c>
      <c r="R621" s="9">
        <f>IF(Table1[[#This Row],[Round]]="PI",0,Table1[[#This Row],[Round]]-1)</f>
        <v>2</v>
      </c>
      <c r="S621">
        <f>Table1[[#This Row],[LAW]]-Table1[[#This Row],[LEW]]</f>
        <v>1.4857142857142858</v>
      </c>
      <c r="V621">
        <f>COUNTIF([1]PASE!B:B,Table1[[#This Row],[Loser]])</f>
        <v>1</v>
      </c>
    </row>
    <row r="622" spans="1:22" x14ac:dyDescent="0.25">
      <c r="A622" s="7">
        <v>34418</v>
      </c>
      <c r="B622" s="8">
        <v>1994</v>
      </c>
      <c r="C622" s="9">
        <v>3</v>
      </c>
      <c r="D622" t="s">
        <v>93</v>
      </c>
      <c r="E622" s="9">
        <v>3</v>
      </c>
      <c r="F622" t="s">
        <v>134</v>
      </c>
      <c r="G622" t="str">
        <f>VLOOKUP(Table1[[#This Row],[Winner]],[1]Ranking!D:E,2,FALSE)</f>
        <v>B10</v>
      </c>
      <c r="H622" s="9">
        <v>78</v>
      </c>
      <c r="I622" s="9">
        <v>10</v>
      </c>
      <c r="J622" t="s">
        <v>136</v>
      </c>
      <c r="K622" t="str">
        <f>VLOOKUP(Table1[[#This Row],[Loser]],[1]Ranking!D:E,2,FALSE)</f>
        <v>ACC</v>
      </c>
      <c r="L622" s="9">
        <v>71</v>
      </c>
      <c r="N622" s="9">
        <f>Table1[[#This Row],[Winning Score]]-Table1[[#This Row],[Losing Score]]</f>
        <v>7</v>
      </c>
      <c r="O622" s="9">
        <f>Table1[[#This Row],[Losing Seed]]-Table1[[#This Row],[Winning Seed]]</f>
        <v>7</v>
      </c>
      <c r="P622" s="9" t="str">
        <f>IF(Table1[[#This Row],[SeD]]&lt;-2,Table1[[#This Row],[Winning Seed]]&amp; " over " &amp;Table1[[#This Row],[Losing Seed]],"")</f>
        <v/>
      </c>
      <c r="Q622">
        <f>VLOOKUP(Table1[[#This Row],[Losing Seed]],'[1]Seed History'!$N$4:$O$19,2)</f>
        <v>0.62142857142857144</v>
      </c>
      <c r="R622" s="9">
        <f>IF(Table1[[#This Row],[Round]]="PI",0,Table1[[#This Row],[Round]]-1)</f>
        <v>2</v>
      </c>
      <c r="S622">
        <f>Table1[[#This Row],[LAW]]-Table1[[#This Row],[LEW]]</f>
        <v>1.3785714285714286</v>
      </c>
      <c r="V622">
        <f>COUNTIF([1]PASE!B:B,Table1[[#This Row],[Loser]])</f>
        <v>1</v>
      </c>
    </row>
    <row r="623" spans="1:22" x14ac:dyDescent="0.25">
      <c r="A623" s="7">
        <v>34418</v>
      </c>
      <c r="B623" s="8">
        <v>1994</v>
      </c>
      <c r="C623" s="9">
        <v>3</v>
      </c>
      <c r="D623" t="s">
        <v>84</v>
      </c>
      <c r="E623" s="9">
        <v>9</v>
      </c>
      <c r="F623" t="s">
        <v>149</v>
      </c>
      <c r="G623" t="str">
        <f>VLOOKUP(Table1[[#This Row],[Winner]],[1]Ranking!D:E,2,FALSE)</f>
        <v>BE</v>
      </c>
      <c r="H623" s="9">
        <v>77</v>
      </c>
      <c r="I623" s="9">
        <v>5</v>
      </c>
      <c r="J623" t="s">
        <v>168</v>
      </c>
      <c r="K623" t="str">
        <f>VLOOKUP(Table1[[#This Row],[Loser]],[1]Ranking!D:E,2,FALSE)</f>
        <v>B10</v>
      </c>
      <c r="L623" s="9">
        <v>68</v>
      </c>
      <c r="N623" s="9">
        <f>Table1[[#This Row],[Winning Score]]-Table1[[#This Row],[Losing Score]]</f>
        <v>9</v>
      </c>
      <c r="O623" s="9">
        <f>Table1[[#This Row],[Losing Seed]]-Table1[[#This Row],[Winning Seed]]</f>
        <v>-4</v>
      </c>
      <c r="P623" s="9" t="str">
        <f>IF(Table1[[#This Row],[SeD]]&lt;-2,Table1[[#This Row],[Winning Seed]]&amp; " over " &amp;Table1[[#This Row],[Losing Seed]],"")</f>
        <v>9 over 5</v>
      </c>
      <c r="Q623">
        <f>VLOOKUP(Table1[[#This Row],[Losing Seed]],'[1]Seed History'!$N$4:$O$19,2)</f>
        <v>1.1071428571428572</v>
      </c>
      <c r="R623" s="9">
        <f>IF(Table1[[#This Row],[Round]]="PI",0,Table1[[#This Row],[Round]]-1)</f>
        <v>2</v>
      </c>
      <c r="S623">
        <f>Table1[[#This Row],[LAW]]-Table1[[#This Row],[LEW]]</f>
        <v>0.89285714285714279</v>
      </c>
      <c r="V623">
        <f>COUNTIF([1]PASE!B:B,Table1[[#This Row],[Loser]])</f>
        <v>1</v>
      </c>
    </row>
    <row r="624" spans="1:22" x14ac:dyDescent="0.25">
      <c r="A624" s="7">
        <v>34418</v>
      </c>
      <c r="B624" s="8">
        <v>1994</v>
      </c>
      <c r="C624" s="9">
        <v>3</v>
      </c>
      <c r="D624" t="s">
        <v>84</v>
      </c>
      <c r="E624" s="9">
        <v>3</v>
      </c>
      <c r="F624" t="s">
        <v>197</v>
      </c>
      <c r="G624" t="str">
        <f>VLOOKUP(Table1[[#This Row],[Winner]],[1]Ranking!D:E,2,FALSE)</f>
        <v>SEC</v>
      </c>
      <c r="H624" s="9">
        <v>69</v>
      </c>
      <c r="I624" s="9">
        <v>2</v>
      </c>
      <c r="J624" t="s">
        <v>238</v>
      </c>
      <c r="K624" t="str">
        <f>VLOOKUP(Table1[[#This Row],[Loser]],[1]Ranking!D:E,2,FALSE)</f>
        <v>BE</v>
      </c>
      <c r="L624" s="9">
        <v>60</v>
      </c>
      <c r="M624" s="9" t="s">
        <v>138</v>
      </c>
      <c r="N624" s="9">
        <f>Table1[[#This Row],[Winning Score]]-Table1[[#This Row],[Losing Score]]</f>
        <v>9</v>
      </c>
      <c r="O624" s="9">
        <f>Table1[[#This Row],[Losing Seed]]-Table1[[#This Row],[Winning Seed]]</f>
        <v>-1</v>
      </c>
      <c r="P624" s="9" t="str">
        <f>IF(Table1[[#This Row],[SeD]]&lt;-2,Table1[[#This Row],[Winning Seed]]&amp; " over " &amp;Table1[[#This Row],[Losing Seed]],"")</f>
        <v/>
      </c>
      <c r="Q624">
        <f>VLOOKUP(Table1[[#This Row],[Losing Seed]],'[1]Seed History'!$N$4:$O$19,2)</f>
        <v>2.3714285714285714</v>
      </c>
      <c r="R624" s="9">
        <f>IF(Table1[[#This Row],[Round]]="PI",0,Table1[[#This Row],[Round]]-1)</f>
        <v>2</v>
      </c>
      <c r="S624">
        <f>Table1[[#This Row],[LAW]]-Table1[[#This Row],[LEW]]</f>
        <v>-0.37142857142857144</v>
      </c>
      <c r="V624">
        <f>COUNTIF([1]PASE!B:B,Table1[[#This Row],[Loser]])</f>
        <v>1</v>
      </c>
    </row>
    <row r="625" spans="1:22" x14ac:dyDescent="0.25">
      <c r="A625" s="7">
        <v>34419</v>
      </c>
      <c r="B625" s="8">
        <v>1994</v>
      </c>
      <c r="C625" s="9">
        <v>4</v>
      </c>
      <c r="D625" t="s">
        <v>100</v>
      </c>
      <c r="E625" s="9">
        <v>2</v>
      </c>
      <c r="F625" t="s">
        <v>130</v>
      </c>
      <c r="G625" t="str">
        <f>VLOOKUP(Table1[[#This Row],[Winner]],[1]Ranking!D:E,2,FALSE)</f>
        <v>ACC</v>
      </c>
      <c r="H625" s="9">
        <v>69</v>
      </c>
      <c r="I625" s="9">
        <v>1</v>
      </c>
      <c r="J625" t="s">
        <v>115</v>
      </c>
      <c r="K625" t="str">
        <f>VLOOKUP(Table1[[#This Row],[Loser]],[1]Ranking!D:E,2,FALSE)</f>
        <v>B10</v>
      </c>
      <c r="L625" s="9">
        <v>60</v>
      </c>
      <c r="N625" s="9">
        <f>Table1[[#This Row],[Winning Score]]-Table1[[#This Row],[Losing Score]]</f>
        <v>9</v>
      </c>
      <c r="O625" s="9">
        <f>Table1[[#This Row],[Losing Seed]]-Table1[[#This Row],[Winning Seed]]</f>
        <v>-1</v>
      </c>
      <c r="P625" s="9" t="str">
        <f>IF(Table1[[#This Row],[SeD]]&lt;-2,Table1[[#This Row],[Winning Seed]]&amp; " over " &amp;Table1[[#This Row],[Losing Seed]],"")</f>
        <v/>
      </c>
      <c r="Q625">
        <f>VLOOKUP(Table1[[#This Row],[Losing Seed]],'[1]Seed History'!$N$4:$O$19,2)</f>
        <v>3.3571428571428572</v>
      </c>
      <c r="R625" s="9">
        <f>IF(Table1[[#This Row],[Round]]="PI",0,Table1[[#This Row],[Round]]-1)</f>
        <v>3</v>
      </c>
      <c r="S625">
        <f>Table1[[#This Row],[LAW]]-Table1[[#This Row],[LEW]]</f>
        <v>-0.35714285714285721</v>
      </c>
      <c r="V625">
        <f>COUNTIF([1]PASE!B:B,Table1[[#This Row],[Loser]])</f>
        <v>1</v>
      </c>
    </row>
    <row r="626" spans="1:22" x14ac:dyDescent="0.25">
      <c r="A626" s="7">
        <v>34419</v>
      </c>
      <c r="B626" s="8">
        <v>1994</v>
      </c>
      <c r="C626" s="9">
        <v>4</v>
      </c>
      <c r="D626" t="s">
        <v>107</v>
      </c>
      <c r="E626" s="9">
        <v>2</v>
      </c>
      <c r="F626" t="s">
        <v>146</v>
      </c>
      <c r="G626" t="str">
        <f>VLOOKUP(Table1[[#This Row],[Winner]],[1]Ranking!D:E,2,FALSE)</f>
        <v>P10</v>
      </c>
      <c r="H626" s="9">
        <v>92</v>
      </c>
      <c r="I626" s="9">
        <v>1</v>
      </c>
      <c r="J626" t="s">
        <v>162</v>
      </c>
      <c r="K626" t="str">
        <f>VLOOKUP(Table1[[#This Row],[Loser]],[1]Ranking!D:E,2,FALSE)</f>
        <v>B12</v>
      </c>
      <c r="L626" s="9">
        <v>72</v>
      </c>
      <c r="N626" s="9">
        <f>Table1[[#This Row],[Winning Score]]-Table1[[#This Row],[Losing Score]]</f>
        <v>20</v>
      </c>
      <c r="O626" s="9">
        <f>Table1[[#This Row],[Losing Seed]]-Table1[[#This Row],[Winning Seed]]</f>
        <v>-1</v>
      </c>
      <c r="P626" s="9" t="str">
        <f>IF(Table1[[#This Row],[SeD]]&lt;-2,Table1[[#This Row],[Winning Seed]]&amp; " over " &amp;Table1[[#This Row],[Losing Seed]],"")</f>
        <v/>
      </c>
      <c r="Q626">
        <f>VLOOKUP(Table1[[#This Row],[Losing Seed]],'[1]Seed History'!$N$4:$O$19,2)</f>
        <v>3.3571428571428572</v>
      </c>
      <c r="R626" s="9">
        <f>IF(Table1[[#This Row],[Round]]="PI",0,Table1[[#This Row],[Round]]-1)</f>
        <v>3</v>
      </c>
      <c r="S626">
        <f>Table1[[#This Row],[LAW]]-Table1[[#This Row],[LEW]]</f>
        <v>-0.35714285714285721</v>
      </c>
      <c r="V626">
        <f>COUNTIF([1]PASE!B:B,Table1[[#This Row],[Loser]])</f>
        <v>1</v>
      </c>
    </row>
    <row r="627" spans="1:22" x14ac:dyDescent="0.25">
      <c r="A627" s="7">
        <v>34420</v>
      </c>
      <c r="B627" s="8">
        <v>1994</v>
      </c>
      <c r="C627" s="9">
        <v>4</v>
      </c>
      <c r="D627" t="s">
        <v>84</v>
      </c>
      <c r="E627" s="9">
        <v>3</v>
      </c>
      <c r="F627" t="s">
        <v>197</v>
      </c>
      <c r="G627" t="str">
        <f>VLOOKUP(Table1[[#This Row],[Winner]],[1]Ranking!D:E,2,FALSE)</f>
        <v>SEC</v>
      </c>
      <c r="H627" s="9">
        <v>74</v>
      </c>
      <c r="I627" s="9">
        <v>9</v>
      </c>
      <c r="J627" t="s">
        <v>149</v>
      </c>
      <c r="K627" t="str">
        <f>VLOOKUP(Table1[[#This Row],[Loser]],[1]Ranking!D:E,2,FALSE)</f>
        <v>BE</v>
      </c>
      <c r="L627" s="9">
        <v>66</v>
      </c>
      <c r="N627" s="9">
        <f>Table1[[#This Row],[Winning Score]]-Table1[[#This Row],[Losing Score]]</f>
        <v>8</v>
      </c>
      <c r="O627" s="9">
        <f>Table1[[#This Row],[Losing Seed]]-Table1[[#This Row],[Winning Seed]]</f>
        <v>6</v>
      </c>
      <c r="P627" s="9" t="str">
        <f>IF(Table1[[#This Row],[SeD]]&lt;-2,Table1[[#This Row],[Winning Seed]]&amp; " over " &amp;Table1[[#This Row],[Losing Seed]],"")</f>
        <v/>
      </c>
      <c r="Q627">
        <f>VLOOKUP(Table1[[#This Row],[Losing Seed]],'[1]Seed History'!$N$4:$O$19,2)</f>
        <v>0.6</v>
      </c>
      <c r="R627" s="9">
        <f>IF(Table1[[#This Row],[Round]]="PI",0,Table1[[#This Row],[Round]]-1)</f>
        <v>3</v>
      </c>
      <c r="S627">
        <f>Table1[[#This Row],[LAW]]-Table1[[#This Row],[LEW]]</f>
        <v>2.4</v>
      </c>
      <c r="V627">
        <f>COUNTIF([1]PASE!B:B,Table1[[#This Row],[Loser]])</f>
        <v>1</v>
      </c>
    </row>
    <row r="628" spans="1:22" x14ac:dyDescent="0.25">
      <c r="A628" s="7">
        <v>34420</v>
      </c>
      <c r="B628" s="8">
        <v>1994</v>
      </c>
      <c r="C628" s="9">
        <v>4</v>
      </c>
      <c r="D628" t="s">
        <v>93</v>
      </c>
      <c r="E628" s="9">
        <v>1</v>
      </c>
      <c r="F628" t="s">
        <v>118</v>
      </c>
      <c r="G628" t="str">
        <f>VLOOKUP(Table1[[#This Row],[Winner]],[1]Ranking!D:E,2,FALSE)</f>
        <v>SEC</v>
      </c>
      <c r="H628" s="9">
        <v>76</v>
      </c>
      <c r="I628" s="9">
        <v>3</v>
      </c>
      <c r="J628" t="s">
        <v>134</v>
      </c>
      <c r="K628" t="str">
        <f>VLOOKUP(Table1[[#This Row],[Loser]],[1]Ranking!D:E,2,FALSE)</f>
        <v>B10</v>
      </c>
      <c r="L628" s="9">
        <v>68</v>
      </c>
      <c r="N628" s="9">
        <f>Table1[[#This Row],[Winning Score]]-Table1[[#This Row],[Losing Score]]</f>
        <v>8</v>
      </c>
      <c r="O628" s="9">
        <f>Table1[[#This Row],[Losing Seed]]-Table1[[#This Row],[Winning Seed]]</f>
        <v>2</v>
      </c>
      <c r="P628" s="9" t="str">
        <f>IF(Table1[[#This Row],[SeD]]&lt;-2,Table1[[#This Row],[Winning Seed]]&amp; " over " &amp;Table1[[#This Row],[Losing Seed]],"")</f>
        <v/>
      </c>
      <c r="Q628">
        <f>VLOOKUP(Table1[[#This Row],[Losing Seed]],'[1]Seed History'!$N$4:$O$19,2)</f>
        <v>1.8642857142857143</v>
      </c>
      <c r="R628" s="9">
        <f>IF(Table1[[#This Row],[Round]]="PI",0,Table1[[#This Row],[Round]]-1)</f>
        <v>3</v>
      </c>
      <c r="S628">
        <f>Table1[[#This Row],[LAW]]-Table1[[#This Row],[LEW]]</f>
        <v>1.1357142857142857</v>
      </c>
      <c r="V628">
        <f>COUNTIF([1]PASE!B:B,Table1[[#This Row],[Loser]])</f>
        <v>1</v>
      </c>
    </row>
    <row r="629" spans="1:22" x14ac:dyDescent="0.25">
      <c r="A629" s="7">
        <v>34426</v>
      </c>
      <c r="B629" s="8">
        <v>1994</v>
      </c>
      <c r="C629" s="9">
        <v>5</v>
      </c>
      <c r="D629" t="s">
        <v>153</v>
      </c>
      <c r="E629" s="9">
        <v>1</v>
      </c>
      <c r="F629" t="s">
        <v>118</v>
      </c>
      <c r="G629" t="str">
        <f>VLOOKUP(Table1[[#This Row],[Winner]],[1]Ranking!D:E,2,FALSE)</f>
        <v>SEC</v>
      </c>
      <c r="H629" s="9">
        <v>91</v>
      </c>
      <c r="I629" s="9">
        <v>2</v>
      </c>
      <c r="J629" t="s">
        <v>146</v>
      </c>
      <c r="K629" t="str">
        <f>VLOOKUP(Table1[[#This Row],[Loser]],[1]Ranking!D:E,2,FALSE)</f>
        <v>P10</v>
      </c>
      <c r="L629" s="9">
        <v>82</v>
      </c>
      <c r="N629" s="9">
        <f>Table1[[#This Row],[Winning Score]]-Table1[[#This Row],[Losing Score]]</f>
        <v>9</v>
      </c>
      <c r="O629" s="9">
        <f>Table1[[#This Row],[Losing Seed]]-Table1[[#This Row],[Winning Seed]]</f>
        <v>1</v>
      </c>
      <c r="P629" s="9" t="str">
        <f>IF(Table1[[#This Row],[SeD]]&lt;-2,Table1[[#This Row],[Winning Seed]]&amp; " over " &amp;Table1[[#This Row],[Losing Seed]],"")</f>
        <v/>
      </c>
      <c r="Q629">
        <f>VLOOKUP(Table1[[#This Row],[Losing Seed]],'[1]Seed History'!$N$4:$O$19,2)</f>
        <v>2.3714285714285714</v>
      </c>
      <c r="R629" s="9">
        <f>IF(Table1[[#This Row],[Round]]="PI",0,Table1[[#This Row],[Round]]-1)</f>
        <v>4</v>
      </c>
      <c r="S629">
        <f>Table1[[#This Row],[LAW]]-Table1[[#This Row],[LEW]]</f>
        <v>1.6285714285714286</v>
      </c>
      <c r="V629">
        <f>COUNTIF([1]PASE!B:B,Table1[[#This Row],[Loser]])</f>
        <v>1</v>
      </c>
    </row>
    <row r="630" spans="1:22" x14ac:dyDescent="0.25">
      <c r="A630" s="7">
        <v>34426</v>
      </c>
      <c r="B630" s="8">
        <v>1994</v>
      </c>
      <c r="C630" s="9">
        <v>5</v>
      </c>
      <c r="D630" t="s">
        <v>153</v>
      </c>
      <c r="E630" s="9">
        <v>2</v>
      </c>
      <c r="F630" t="s">
        <v>130</v>
      </c>
      <c r="G630" t="str">
        <f>VLOOKUP(Table1[[#This Row],[Winner]],[1]Ranking!D:E,2,FALSE)</f>
        <v>ACC</v>
      </c>
      <c r="H630" s="9">
        <v>70</v>
      </c>
      <c r="I630" s="9">
        <v>3</v>
      </c>
      <c r="J630" t="s">
        <v>197</v>
      </c>
      <c r="K630" t="str">
        <f>VLOOKUP(Table1[[#This Row],[Loser]],[1]Ranking!D:E,2,FALSE)</f>
        <v>SEC</v>
      </c>
      <c r="L630" s="9">
        <v>65</v>
      </c>
      <c r="N630" s="9">
        <f>Table1[[#This Row],[Winning Score]]-Table1[[#This Row],[Losing Score]]</f>
        <v>5</v>
      </c>
      <c r="O630" s="9">
        <f>Table1[[#This Row],[Losing Seed]]-Table1[[#This Row],[Winning Seed]]</f>
        <v>1</v>
      </c>
      <c r="P630" s="9" t="str">
        <f>IF(Table1[[#This Row],[SeD]]&lt;-2,Table1[[#This Row],[Winning Seed]]&amp; " over " &amp;Table1[[#This Row],[Losing Seed]],"")</f>
        <v/>
      </c>
      <c r="Q630">
        <f>VLOOKUP(Table1[[#This Row],[Losing Seed]],'[1]Seed History'!$N$4:$O$19,2)</f>
        <v>1.8642857142857143</v>
      </c>
      <c r="R630" s="9">
        <f>IF(Table1[[#This Row],[Round]]="PI",0,Table1[[#This Row],[Round]]-1)</f>
        <v>4</v>
      </c>
      <c r="S630">
        <f>Table1[[#This Row],[LAW]]-Table1[[#This Row],[LEW]]</f>
        <v>2.1357142857142857</v>
      </c>
      <c r="V630">
        <f>COUNTIF([1]PASE!B:B,Table1[[#This Row],[Loser]])</f>
        <v>1</v>
      </c>
    </row>
    <row r="631" spans="1:22" x14ac:dyDescent="0.25">
      <c r="A631" s="7">
        <v>34428</v>
      </c>
      <c r="B631" s="8">
        <v>1994</v>
      </c>
      <c r="C631" s="9">
        <v>6</v>
      </c>
      <c r="D631" t="s">
        <v>154</v>
      </c>
      <c r="E631" s="9">
        <v>1</v>
      </c>
      <c r="F631" t="s">
        <v>118</v>
      </c>
      <c r="G631" t="str">
        <f>VLOOKUP(Table1[[#This Row],[Winner]],[1]Ranking!D:E,2,FALSE)</f>
        <v>SEC</v>
      </c>
      <c r="H631" s="9">
        <v>76</v>
      </c>
      <c r="I631" s="9">
        <v>2</v>
      </c>
      <c r="J631" t="s">
        <v>130</v>
      </c>
      <c r="K631" t="str">
        <f>VLOOKUP(Table1[[#This Row],[Loser]],[1]Ranking!D:E,2,FALSE)</f>
        <v>ACC</v>
      </c>
      <c r="L631" s="9">
        <v>72</v>
      </c>
      <c r="N631" s="9">
        <f>Table1[[#This Row],[Winning Score]]-Table1[[#This Row],[Losing Score]]</f>
        <v>4</v>
      </c>
      <c r="O631" s="9">
        <f>Table1[[#This Row],[Losing Seed]]-Table1[[#This Row],[Winning Seed]]</f>
        <v>1</v>
      </c>
      <c r="P631" s="9" t="str">
        <f>IF(Table1[[#This Row],[SeD]]&lt;-2,Table1[[#This Row],[Winning Seed]]&amp; " over " &amp;Table1[[#This Row],[Losing Seed]],"")</f>
        <v/>
      </c>
      <c r="Q631">
        <f>VLOOKUP(Table1[[#This Row],[Losing Seed]],'[1]Seed History'!$N$4:$O$19,2)</f>
        <v>2.3714285714285714</v>
      </c>
      <c r="R631" s="9">
        <f>IF(Table1[[#This Row],[Round]]="PI",0,Table1[[#This Row],[Round]]-1)</f>
        <v>5</v>
      </c>
      <c r="S631">
        <f>Table1[[#This Row],[LAW]]-Table1[[#This Row],[LEW]]</f>
        <v>2.6285714285714286</v>
      </c>
      <c r="V631">
        <f>COUNTIF([1]PASE!B:B,Table1[[#This Row],[Loser]])</f>
        <v>1</v>
      </c>
    </row>
    <row r="632" spans="1:22" x14ac:dyDescent="0.25">
      <c r="A632" s="7">
        <v>34774</v>
      </c>
      <c r="B632" s="8">
        <v>1995</v>
      </c>
      <c r="C632" s="9">
        <v>1</v>
      </c>
      <c r="D632" t="s">
        <v>100</v>
      </c>
      <c r="E632" s="9">
        <v>13</v>
      </c>
      <c r="F632" t="s">
        <v>276</v>
      </c>
      <c r="G632" t="str">
        <f>VLOOKUP(Table1[[#This Row],[Winner]],[1]Ranking!D:E,2,FALSE)</f>
        <v>MAAC</v>
      </c>
      <c r="H632" s="9">
        <v>77</v>
      </c>
      <c r="I632" s="9">
        <v>4</v>
      </c>
      <c r="J632" t="s">
        <v>94</v>
      </c>
      <c r="K632" t="str">
        <f>VLOOKUP(Table1[[#This Row],[Loser]],[1]Ranking!D:E,2,FALSE)</f>
        <v>B12</v>
      </c>
      <c r="L632" s="9">
        <v>67</v>
      </c>
      <c r="N632" s="9">
        <f>Table1[[#This Row],[Winning Score]]-Table1[[#This Row],[Losing Score]]</f>
        <v>10</v>
      </c>
      <c r="O632" s="9">
        <f>Table1[[#This Row],[Losing Seed]]-Table1[[#This Row],[Winning Seed]]</f>
        <v>-9</v>
      </c>
      <c r="P632" s="9" t="str">
        <f>IF(Table1[[#This Row],[SeD]]&lt;-2,Table1[[#This Row],[Winning Seed]]&amp; " over " &amp;Table1[[#This Row],[Losing Seed]],"")</f>
        <v>13 over 4</v>
      </c>
      <c r="Q632">
        <f>VLOOKUP(Table1[[#This Row],[Losing Seed]],'[1]Seed History'!$N$4:$O$19,2)</f>
        <v>1.5357142857142858</v>
      </c>
      <c r="R632" s="9">
        <f>IF(Table1[[#This Row],[Round]]="PI",0,Table1[[#This Row],[Round]]-1)</f>
        <v>0</v>
      </c>
      <c r="S632">
        <f>Table1[[#This Row],[LAW]]-Table1[[#This Row],[LEW]]</f>
        <v>-1.5357142857142858</v>
      </c>
      <c r="V632">
        <f>COUNTIF([1]PASE!B:B,Table1[[#This Row],[Loser]])</f>
        <v>1</v>
      </c>
    </row>
    <row r="633" spans="1:22" x14ac:dyDescent="0.25">
      <c r="A633" s="7">
        <v>34774</v>
      </c>
      <c r="B633" s="8">
        <v>1995</v>
      </c>
      <c r="C633" s="9">
        <v>1</v>
      </c>
      <c r="D633" t="s">
        <v>93</v>
      </c>
      <c r="E633" s="9">
        <v>12</v>
      </c>
      <c r="F633" t="s">
        <v>137</v>
      </c>
      <c r="G633" t="str">
        <f>VLOOKUP(Table1[[#This Row],[Winner]],[1]Ranking!D:E,2,FALSE)</f>
        <v>MAC</v>
      </c>
      <c r="H633" s="9">
        <v>71</v>
      </c>
      <c r="I633" s="9">
        <v>5</v>
      </c>
      <c r="J633" t="s">
        <v>146</v>
      </c>
      <c r="K633" t="str">
        <f>VLOOKUP(Table1[[#This Row],[Loser]],[1]Ranking!D:E,2,FALSE)</f>
        <v>P10</v>
      </c>
      <c r="L633" s="9">
        <v>62</v>
      </c>
      <c r="N633" s="9">
        <f>Table1[[#This Row],[Winning Score]]-Table1[[#This Row],[Losing Score]]</f>
        <v>9</v>
      </c>
      <c r="O633" s="9">
        <f>Table1[[#This Row],[Losing Seed]]-Table1[[#This Row],[Winning Seed]]</f>
        <v>-7</v>
      </c>
      <c r="P633" s="9" t="str">
        <f>IF(Table1[[#This Row],[SeD]]&lt;-2,Table1[[#This Row],[Winning Seed]]&amp; " over " &amp;Table1[[#This Row],[Losing Seed]],"")</f>
        <v>12 over 5</v>
      </c>
      <c r="Q633">
        <f>VLOOKUP(Table1[[#This Row],[Losing Seed]],'[1]Seed History'!$N$4:$O$19,2)</f>
        <v>1.1071428571428572</v>
      </c>
      <c r="R633" s="9">
        <f>IF(Table1[[#This Row],[Round]]="PI",0,Table1[[#This Row],[Round]]-1)</f>
        <v>0</v>
      </c>
      <c r="S633">
        <f>Table1[[#This Row],[LAW]]-Table1[[#This Row],[LEW]]</f>
        <v>-1.1071428571428572</v>
      </c>
      <c r="V633">
        <f>COUNTIF([1]PASE!B:B,Table1[[#This Row],[Loser]])</f>
        <v>1</v>
      </c>
    </row>
    <row r="634" spans="1:22" x14ac:dyDescent="0.25">
      <c r="A634" s="7">
        <v>34774</v>
      </c>
      <c r="B634" s="8">
        <v>1995</v>
      </c>
      <c r="C634" s="9">
        <v>1</v>
      </c>
      <c r="D634" t="s">
        <v>84</v>
      </c>
      <c r="E634" s="9">
        <v>1</v>
      </c>
      <c r="F634" t="s">
        <v>255</v>
      </c>
      <c r="G634" t="str">
        <f>VLOOKUP(Table1[[#This Row],[Winner]],[1]Ranking!D:E,2,FALSE)</f>
        <v>ACC</v>
      </c>
      <c r="H634" s="9">
        <v>79</v>
      </c>
      <c r="I634" s="9">
        <v>16</v>
      </c>
      <c r="J634" t="s">
        <v>95</v>
      </c>
      <c r="K634" t="str">
        <f>VLOOKUP(Table1[[#This Row],[Loser]],[1]Ranking!D:E,2,FALSE)</f>
        <v>MEAC</v>
      </c>
      <c r="L634" s="9">
        <v>47</v>
      </c>
      <c r="N634" s="9">
        <f>Table1[[#This Row],[Winning Score]]-Table1[[#This Row],[Losing Score]]</f>
        <v>32</v>
      </c>
      <c r="O634" s="9">
        <f>Table1[[#This Row],[Losing Seed]]-Table1[[#This Row],[Winning Seed]]</f>
        <v>15</v>
      </c>
      <c r="P634" s="9" t="str">
        <f>IF(Table1[[#This Row],[SeD]]&lt;-2,Table1[[#This Row],[Winning Seed]]&amp; " over " &amp;Table1[[#This Row],[Losing Seed]],"")</f>
        <v/>
      </c>
      <c r="Q634">
        <f>VLOOKUP(Table1[[#This Row],[Losing Seed]],'[1]Seed History'!$N$4:$O$19,2)</f>
        <v>7.1428571428571426E-3</v>
      </c>
      <c r="R634" s="9">
        <f>IF(Table1[[#This Row],[Round]]="PI",0,Table1[[#This Row],[Round]]-1)</f>
        <v>0</v>
      </c>
      <c r="S634">
        <f>Table1[[#This Row],[LAW]]-Table1[[#This Row],[LEW]]</f>
        <v>-7.1428571428571426E-3</v>
      </c>
      <c r="V634">
        <f>COUNTIF([1]PASE!B:B,Table1[[#This Row],[Loser]])</f>
        <v>1</v>
      </c>
    </row>
    <row r="635" spans="1:22" x14ac:dyDescent="0.25">
      <c r="A635" s="7">
        <v>34774</v>
      </c>
      <c r="B635" s="8">
        <v>1995</v>
      </c>
      <c r="C635" s="9">
        <v>1</v>
      </c>
      <c r="D635" t="s">
        <v>84</v>
      </c>
      <c r="E635" s="9">
        <v>4</v>
      </c>
      <c r="F635" t="s">
        <v>247</v>
      </c>
      <c r="G635" t="str">
        <f>VLOOKUP(Table1[[#This Row],[Winner]],[1]Ranking!D:E,2,FALSE)</f>
        <v>B12</v>
      </c>
      <c r="H635" s="9">
        <v>73</v>
      </c>
      <c r="I635" s="9">
        <v>13</v>
      </c>
      <c r="J635" t="s">
        <v>160</v>
      </c>
      <c r="K635" t="str">
        <f>VLOOKUP(Table1[[#This Row],[Loser]],[1]Ranking!D:E,2,FALSE)</f>
        <v>CAA</v>
      </c>
      <c r="L635" s="9">
        <v>49</v>
      </c>
      <c r="N635" s="9">
        <f>Table1[[#This Row],[Winning Score]]-Table1[[#This Row],[Losing Score]]</f>
        <v>24</v>
      </c>
      <c r="O635" s="9">
        <f>Table1[[#This Row],[Losing Seed]]-Table1[[#This Row],[Winning Seed]]</f>
        <v>9</v>
      </c>
      <c r="P635" s="9" t="str">
        <f>IF(Table1[[#This Row],[SeD]]&lt;-2,Table1[[#This Row],[Winning Seed]]&amp; " over " &amp;Table1[[#This Row],[Losing Seed]],"")</f>
        <v/>
      </c>
      <c r="Q635">
        <f>VLOOKUP(Table1[[#This Row],[Losing Seed]],'[1]Seed History'!$N$4:$O$19,2)</f>
        <v>0.25</v>
      </c>
      <c r="R635" s="9">
        <f>IF(Table1[[#This Row],[Round]]="PI",0,Table1[[#This Row],[Round]]-1)</f>
        <v>0</v>
      </c>
      <c r="S635">
        <f>Table1[[#This Row],[LAW]]-Table1[[#This Row],[LEW]]</f>
        <v>-0.25</v>
      </c>
      <c r="V635">
        <f>COUNTIF([1]PASE!B:B,Table1[[#This Row],[Loser]])</f>
        <v>1</v>
      </c>
    </row>
    <row r="636" spans="1:22" x14ac:dyDescent="0.25">
      <c r="A636" s="7">
        <v>34774</v>
      </c>
      <c r="B636" s="8">
        <v>1995</v>
      </c>
      <c r="C636" s="9">
        <v>1</v>
      </c>
      <c r="D636" t="s">
        <v>84</v>
      </c>
      <c r="E636" s="9">
        <v>5</v>
      </c>
      <c r="F636" t="s">
        <v>145</v>
      </c>
      <c r="G636" t="str">
        <f>VLOOKUP(Table1[[#This Row],[Winner]],[1]Ranking!D:E,2,FALSE)</f>
        <v>SEC</v>
      </c>
      <c r="H636" s="9">
        <v>91</v>
      </c>
      <c r="I636" s="9">
        <v>12</v>
      </c>
      <c r="J636" t="s">
        <v>129</v>
      </c>
      <c r="K636" t="str">
        <f>VLOOKUP(Table1[[#This Row],[Loser]],[1]Ranking!D:E,2,FALSE)</f>
        <v>Ivy</v>
      </c>
      <c r="L636" s="9">
        <v>85</v>
      </c>
      <c r="M636" s="9" t="s">
        <v>138</v>
      </c>
      <c r="N636" s="9">
        <f>Table1[[#This Row],[Winning Score]]-Table1[[#This Row],[Losing Score]]</f>
        <v>6</v>
      </c>
      <c r="O636" s="9">
        <f>Table1[[#This Row],[Losing Seed]]-Table1[[#This Row],[Winning Seed]]</f>
        <v>7</v>
      </c>
      <c r="P636" s="9" t="str">
        <f>IF(Table1[[#This Row],[SeD]]&lt;-2,Table1[[#This Row],[Winning Seed]]&amp; " over " &amp;Table1[[#This Row],[Losing Seed]],"")</f>
        <v/>
      </c>
      <c r="Q636">
        <f>VLOOKUP(Table1[[#This Row],[Losing Seed]],'[1]Seed History'!$N$4:$O$19,2)</f>
        <v>0.51428571428571423</v>
      </c>
      <c r="R636" s="9">
        <f>IF(Table1[[#This Row],[Round]]="PI",0,Table1[[#This Row],[Round]]-1)</f>
        <v>0</v>
      </c>
      <c r="S636">
        <f>Table1[[#This Row],[LAW]]-Table1[[#This Row],[LEW]]</f>
        <v>-0.51428571428571423</v>
      </c>
      <c r="V636">
        <f>COUNTIF([1]PASE!B:B,Table1[[#This Row],[Loser]])</f>
        <v>1</v>
      </c>
    </row>
    <row r="637" spans="1:22" x14ac:dyDescent="0.25">
      <c r="A637" s="7">
        <v>34774</v>
      </c>
      <c r="B637" s="8">
        <v>1995</v>
      </c>
      <c r="C637" s="9">
        <v>1</v>
      </c>
      <c r="D637" t="s">
        <v>93</v>
      </c>
      <c r="E637" s="9">
        <v>1</v>
      </c>
      <c r="F637" t="s">
        <v>103</v>
      </c>
      <c r="G637" t="str">
        <f>VLOOKUP(Table1[[#This Row],[Winner]],[1]Ranking!D:E,2,FALSE)</f>
        <v>B12</v>
      </c>
      <c r="H637" s="9">
        <v>82</v>
      </c>
      <c r="I637" s="9">
        <v>16</v>
      </c>
      <c r="J637" t="s">
        <v>290</v>
      </c>
      <c r="K637" t="str">
        <f>VLOOKUP(Table1[[#This Row],[Loser]],[1]Ranking!D:E,2,FALSE)</f>
        <v>Pat</v>
      </c>
      <c r="L637" s="9">
        <v>68</v>
      </c>
      <c r="N637" s="9">
        <f>Table1[[#This Row],[Winning Score]]-Table1[[#This Row],[Losing Score]]</f>
        <v>14</v>
      </c>
      <c r="O637" s="9">
        <f>Table1[[#This Row],[Losing Seed]]-Table1[[#This Row],[Winning Seed]]</f>
        <v>15</v>
      </c>
      <c r="P637" s="9" t="str">
        <f>IF(Table1[[#This Row],[SeD]]&lt;-2,Table1[[#This Row],[Winning Seed]]&amp; " over " &amp;Table1[[#This Row],[Losing Seed]],"")</f>
        <v/>
      </c>
      <c r="Q637">
        <f>VLOOKUP(Table1[[#This Row],[Losing Seed]],'[1]Seed History'!$N$4:$O$19,2)</f>
        <v>7.1428571428571426E-3</v>
      </c>
      <c r="R637" s="9">
        <f>IF(Table1[[#This Row],[Round]]="PI",0,Table1[[#This Row],[Round]]-1)</f>
        <v>0</v>
      </c>
      <c r="S637">
        <f>Table1[[#This Row],[LAW]]-Table1[[#This Row],[LEW]]</f>
        <v>-7.1428571428571426E-3</v>
      </c>
      <c r="V637">
        <f>COUNTIF([1]PASE!B:B,Table1[[#This Row],[Loser]])</f>
        <v>1</v>
      </c>
    </row>
    <row r="638" spans="1:22" x14ac:dyDescent="0.25">
      <c r="A638" s="7">
        <v>34774</v>
      </c>
      <c r="B638" s="8">
        <v>1995</v>
      </c>
      <c r="C638" s="9">
        <v>1</v>
      </c>
      <c r="D638" t="s">
        <v>93</v>
      </c>
      <c r="E638" s="9">
        <v>4</v>
      </c>
      <c r="F638" t="s">
        <v>164</v>
      </c>
      <c r="G638" t="str">
        <f>VLOOKUP(Table1[[#This Row],[Winner]],[1]Ranking!D:E,2,FALSE)</f>
        <v>ACC</v>
      </c>
      <c r="H638" s="9">
        <v>96</v>
      </c>
      <c r="I638" s="9">
        <v>13</v>
      </c>
      <c r="J638" t="s">
        <v>291</v>
      </c>
      <c r="K638" t="str">
        <f>VLOOKUP(Table1[[#This Row],[Loser]],[1]Ranking!D:E,2,FALSE)</f>
        <v>Slnd</v>
      </c>
      <c r="L638" s="9">
        <v>72</v>
      </c>
      <c r="N638" s="9">
        <f>Table1[[#This Row],[Winning Score]]-Table1[[#This Row],[Losing Score]]</f>
        <v>24</v>
      </c>
      <c r="O638" s="9">
        <f>Table1[[#This Row],[Losing Seed]]-Table1[[#This Row],[Winning Seed]]</f>
        <v>9</v>
      </c>
      <c r="P638" s="9" t="str">
        <f>IF(Table1[[#This Row],[SeD]]&lt;-2,Table1[[#This Row],[Winning Seed]]&amp; " over " &amp;Table1[[#This Row],[Losing Seed]],"")</f>
        <v/>
      </c>
      <c r="Q638">
        <f>VLOOKUP(Table1[[#This Row],[Losing Seed]],'[1]Seed History'!$N$4:$O$19,2)</f>
        <v>0.25</v>
      </c>
      <c r="R638" s="9">
        <f>IF(Table1[[#This Row],[Round]]="PI",0,Table1[[#This Row],[Round]]-1)</f>
        <v>0</v>
      </c>
      <c r="S638">
        <f>Table1[[#This Row],[LAW]]-Table1[[#This Row],[LEW]]</f>
        <v>-0.25</v>
      </c>
      <c r="V638">
        <f>COUNTIF([1]PASE!B:B,Table1[[#This Row],[Loser]])</f>
        <v>1</v>
      </c>
    </row>
    <row r="639" spans="1:22" x14ac:dyDescent="0.25">
      <c r="A639" s="7">
        <v>34774</v>
      </c>
      <c r="B639" s="8">
        <v>1995</v>
      </c>
      <c r="C639" s="9">
        <v>1</v>
      </c>
      <c r="D639" t="s">
        <v>93</v>
      </c>
      <c r="E639" s="9">
        <v>8</v>
      </c>
      <c r="F639" t="s">
        <v>177</v>
      </c>
      <c r="G639" t="str">
        <f>VLOOKUP(Table1[[#This Row],[Winner]],[1]Ranking!D:E,2,FALSE)</f>
        <v>SB</v>
      </c>
      <c r="H639" s="9">
        <v>82</v>
      </c>
      <c r="I639" s="9">
        <v>9</v>
      </c>
      <c r="J639" t="s">
        <v>134</v>
      </c>
      <c r="K639" t="str">
        <f>VLOOKUP(Table1[[#This Row],[Loser]],[1]Ranking!D:E,2,FALSE)</f>
        <v>B10</v>
      </c>
      <c r="L639" s="9">
        <v>76</v>
      </c>
      <c r="M639" s="9" t="s">
        <v>138</v>
      </c>
      <c r="N639" s="9">
        <f>Table1[[#This Row],[Winning Score]]-Table1[[#This Row],[Losing Score]]</f>
        <v>6</v>
      </c>
      <c r="O639" s="9">
        <f>Table1[[#This Row],[Losing Seed]]-Table1[[#This Row],[Winning Seed]]</f>
        <v>1</v>
      </c>
      <c r="P639" s="9" t="str">
        <f>IF(Table1[[#This Row],[SeD]]&lt;-2,Table1[[#This Row],[Winning Seed]]&amp; " over " &amp;Table1[[#This Row],[Losing Seed]],"")</f>
        <v/>
      </c>
      <c r="Q639">
        <f>VLOOKUP(Table1[[#This Row],[Losing Seed]],'[1]Seed History'!$N$4:$O$19,2)</f>
        <v>0.6</v>
      </c>
      <c r="R639" s="9">
        <f>IF(Table1[[#This Row],[Round]]="PI",0,Table1[[#This Row],[Round]]-1)</f>
        <v>0</v>
      </c>
      <c r="S639">
        <f>Table1[[#This Row],[LAW]]-Table1[[#This Row],[LEW]]</f>
        <v>-0.6</v>
      </c>
      <c r="V639">
        <f>COUNTIF([1]PASE!B:B,Table1[[#This Row],[Loser]])</f>
        <v>1</v>
      </c>
    </row>
    <row r="640" spans="1:22" x14ac:dyDescent="0.25">
      <c r="A640" s="7">
        <v>34774</v>
      </c>
      <c r="B640" s="8">
        <v>1995</v>
      </c>
      <c r="C640" s="9">
        <v>1</v>
      </c>
      <c r="D640" t="s">
        <v>100</v>
      </c>
      <c r="E640" s="9">
        <v>1</v>
      </c>
      <c r="F640" t="s">
        <v>112</v>
      </c>
      <c r="G640" t="str">
        <f>VLOOKUP(Table1[[#This Row],[Winner]],[1]Ranking!D:E,2,FALSE)</f>
        <v>SEC</v>
      </c>
      <c r="H640" s="9">
        <v>113</v>
      </c>
      <c r="I640" s="9">
        <v>16</v>
      </c>
      <c r="J640" t="s">
        <v>292</v>
      </c>
      <c r="K640" t="str">
        <f>VLOOKUP(Table1[[#This Row],[Loser]],[1]Ranking!D:E,2,FALSE)</f>
        <v>NEC</v>
      </c>
      <c r="L640" s="9">
        <v>67</v>
      </c>
      <c r="N640" s="9">
        <f>Table1[[#This Row],[Winning Score]]-Table1[[#This Row],[Losing Score]]</f>
        <v>46</v>
      </c>
      <c r="O640" s="9">
        <f>Table1[[#This Row],[Losing Seed]]-Table1[[#This Row],[Winning Seed]]</f>
        <v>15</v>
      </c>
      <c r="P640" s="9" t="str">
        <f>IF(Table1[[#This Row],[SeD]]&lt;-2,Table1[[#This Row],[Winning Seed]]&amp; " over " &amp;Table1[[#This Row],[Losing Seed]],"")</f>
        <v/>
      </c>
      <c r="Q640">
        <f>VLOOKUP(Table1[[#This Row],[Losing Seed]],'[1]Seed History'!$N$4:$O$19,2)</f>
        <v>7.1428571428571426E-3</v>
      </c>
      <c r="R640" s="9">
        <f>IF(Table1[[#This Row],[Round]]="PI",0,Table1[[#This Row],[Round]]-1)</f>
        <v>0</v>
      </c>
      <c r="S640">
        <f>Table1[[#This Row],[LAW]]-Table1[[#This Row],[LEW]]</f>
        <v>-7.1428571428571426E-3</v>
      </c>
      <c r="V640">
        <f>COUNTIF([1]PASE!B:B,Table1[[#This Row],[Loser]])</f>
        <v>1</v>
      </c>
    </row>
    <row r="641" spans="1:22" x14ac:dyDescent="0.25">
      <c r="A641" s="7">
        <v>34774</v>
      </c>
      <c r="B641" s="8">
        <v>1995</v>
      </c>
      <c r="C641" s="9">
        <v>1</v>
      </c>
      <c r="D641" t="s">
        <v>100</v>
      </c>
      <c r="E641" s="9">
        <v>5</v>
      </c>
      <c r="F641" t="s">
        <v>256</v>
      </c>
      <c r="G641" t="str">
        <f>VLOOKUP(Table1[[#This Row],[Winner]],[1]Ranking!D:E,2,FALSE)</f>
        <v>P10</v>
      </c>
      <c r="H641" s="9">
        <v>81</v>
      </c>
      <c r="I641" s="9">
        <v>12</v>
      </c>
      <c r="J641" t="s">
        <v>158</v>
      </c>
      <c r="K641" t="str">
        <f>VLOOKUP(Table1[[#This Row],[Loser]],[1]Ranking!D:E,2,FALSE)</f>
        <v>MAC</v>
      </c>
      <c r="L641" s="9">
        <v>66</v>
      </c>
      <c r="N641" s="9">
        <f>Table1[[#This Row],[Winning Score]]-Table1[[#This Row],[Losing Score]]</f>
        <v>15</v>
      </c>
      <c r="O641" s="9">
        <f>Table1[[#This Row],[Losing Seed]]-Table1[[#This Row],[Winning Seed]]</f>
        <v>7</v>
      </c>
      <c r="P641" s="9" t="str">
        <f>IF(Table1[[#This Row],[SeD]]&lt;-2,Table1[[#This Row],[Winning Seed]]&amp; " over " &amp;Table1[[#This Row],[Losing Seed]],"")</f>
        <v/>
      </c>
      <c r="Q641">
        <f>VLOOKUP(Table1[[#This Row],[Losing Seed]],'[1]Seed History'!$N$4:$O$19,2)</f>
        <v>0.51428571428571423</v>
      </c>
      <c r="R641" s="9">
        <f>IF(Table1[[#This Row],[Round]]="PI",0,Table1[[#This Row],[Round]]-1)</f>
        <v>0</v>
      </c>
      <c r="S641">
        <f>Table1[[#This Row],[LAW]]-Table1[[#This Row],[LEW]]</f>
        <v>-0.51428571428571423</v>
      </c>
      <c r="V641">
        <f>COUNTIF([1]PASE!B:B,Table1[[#This Row],[Loser]])</f>
        <v>1</v>
      </c>
    </row>
    <row r="642" spans="1:22" x14ac:dyDescent="0.25">
      <c r="A642" s="7">
        <v>34774</v>
      </c>
      <c r="B642" s="8">
        <v>1995</v>
      </c>
      <c r="C642" s="9">
        <v>1</v>
      </c>
      <c r="D642" t="s">
        <v>107</v>
      </c>
      <c r="E642" s="9">
        <v>2</v>
      </c>
      <c r="F642" t="s">
        <v>238</v>
      </c>
      <c r="G642" t="str">
        <f>VLOOKUP(Table1[[#This Row],[Winner]],[1]Ranking!D:E,2,FALSE)</f>
        <v>BE</v>
      </c>
      <c r="H642" s="9">
        <v>100</v>
      </c>
      <c r="I642" s="9">
        <v>15</v>
      </c>
      <c r="J642" t="s">
        <v>203</v>
      </c>
      <c r="K642" t="str">
        <f>VLOOKUP(Table1[[#This Row],[Loser]],[1]Ranking!D:E,2,FALSE)</f>
        <v>SC</v>
      </c>
      <c r="L642" s="9">
        <v>71</v>
      </c>
      <c r="N642" s="9">
        <f>Table1[[#This Row],[Winning Score]]-Table1[[#This Row],[Losing Score]]</f>
        <v>29</v>
      </c>
      <c r="O642" s="9">
        <f>Table1[[#This Row],[Losing Seed]]-Table1[[#This Row],[Winning Seed]]</f>
        <v>13</v>
      </c>
      <c r="P642" s="9" t="str">
        <f>IF(Table1[[#This Row],[SeD]]&lt;-2,Table1[[#This Row],[Winning Seed]]&amp; " over " &amp;Table1[[#This Row],[Losing Seed]],"")</f>
        <v/>
      </c>
      <c r="Q642">
        <f>VLOOKUP(Table1[[#This Row],[Losing Seed]],'[1]Seed History'!$N$4:$O$19,2)</f>
        <v>6.4285714285714279E-2</v>
      </c>
      <c r="R642" s="9">
        <f>IF(Table1[[#This Row],[Round]]="PI",0,Table1[[#This Row],[Round]]-1)</f>
        <v>0</v>
      </c>
      <c r="S642">
        <f>Table1[[#This Row],[LAW]]-Table1[[#This Row],[LEW]]</f>
        <v>-6.4285714285714279E-2</v>
      </c>
      <c r="V642">
        <f>COUNTIF([1]PASE!B:B,Table1[[#This Row],[Loser]])</f>
        <v>1</v>
      </c>
    </row>
    <row r="643" spans="1:22" x14ac:dyDescent="0.25">
      <c r="A643" s="7">
        <v>34774</v>
      </c>
      <c r="B643" s="8">
        <v>1995</v>
      </c>
      <c r="C643" s="9">
        <v>1</v>
      </c>
      <c r="D643" t="s">
        <v>107</v>
      </c>
      <c r="E643" s="9">
        <v>3</v>
      </c>
      <c r="F643" t="s">
        <v>136</v>
      </c>
      <c r="G643" t="str">
        <f>VLOOKUP(Table1[[#This Row],[Winner]],[1]Ranking!D:E,2,FALSE)</f>
        <v>ACC</v>
      </c>
      <c r="H643" s="9">
        <v>87</v>
      </c>
      <c r="I643" s="9">
        <v>14</v>
      </c>
      <c r="J643" t="s">
        <v>293</v>
      </c>
      <c r="K643" t="str">
        <f>VLOOKUP(Table1[[#This Row],[Loser]],[1]Ranking!D:E,2,FALSE)</f>
        <v>WCC</v>
      </c>
      <c r="L643" s="9">
        <v>63</v>
      </c>
      <c r="N643" s="9">
        <f>Table1[[#This Row],[Winning Score]]-Table1[[#This Row],[Losing Score]]</f>
        <v>24</v>
      </c>
      <c r="O643" s="9">
        <f>Table1[[#This Row],[Losing Seed]]-Table1[[#This Row],[Winning Seed]]</f>
        <v>11</v>
      </c>
      <c r="P643" s="9" t="str">
        <f>IF(Table1[[#This Row],[SeD]]&lt;-2,Table1[[#This Row],[Winning Seed]]&amp; " over " &amp;Table1[[#This Row],[Losing Seed]],"")</f>
        <v/>
      </c>
      <c r="Q643">
        <f>VLOOKUP(Table1[[#This Row],[Losing Seed]],'[1]Seed History'!$N$4:$O$19,2)</f>
        <v>0.16428571428571428</v>
      </c>
      <c r="R643" s="9">
        <f>IF(Table1[[#This Row],[Round]]="PI",0,Table1[[#This Row],[Round]]-1)</f>
        <v>0</v>
      </c>
      <c r="S643">
        <f>Table1[[#This Row],[LAW]]-Table1[[#This Row],[LEW]]</f>
        <v>-0.16428571428571428</v>
      </c>
      <c r="V643">
        <f>COUNTIF([1]PASE!B:B,Table1[[#This Row],[Loser]])</f>
        <v>1</v>
      </c>
    </row>
    <row r="644" spans="1:22" x14ac:dyDescent="0.25">
      <c r="A644" s="7">
        <v>34774</v>
      </c>
      <c r="B644" s="8">
        <v>1995</v>
      </c>
      <c r="C644" s="9">
        <v>1</v>
      </c>
      <c r="D644" t="s">
        <v>107</v>
      </c>
      <c r="E644" s="9">
        <v>7</v>
      </c>
      <c r="F644" t="s">
        <v>266</v>
      </c>
      <c r="G644" t="str">
        <f>VLOOKUP(Table1[[#This Row],[Winner]],[1]Ranking!D:E,2,FALSE)</f>
        <v>CUSA</v>
      </c>
      <c r="H644" s="9">
        <v>77</v>
      </c>
      <c r="I644" s="9">
        <v>10</v>
      </c>
      <c r="J644" t="s">
        <v>91</v>
      </c>
      <c r="K644" t="str">
        <f>VLOOKUP(Table1[[#This Row],[Loser]],[1]Ranking!D:E,2,FALSE)</f>
        <v>A10</v>
      </c>
      <c r="L644" s="9">
        <v>71</v>
      </c>
      <c r="N644" s="9">
        <f>Table1[[#This Row],[Winning Score]]-Table1[[#This Row],[Losing Score]]</f>
        <v>6</v>
      </c>
      <c r="O644" s="9">
        <f>Table1[[#This Row],[Losing Seed]]-Table1[[#This Row],[Winning Seed]]</f>
        <v>3</v>
      </c>
      <c r="P644" s="9" t="str">
        <f>IF(Table1[[#This Row],[SeD]]&lt;-2,Table1[[#This Row],[Winning Seed]]&amp; " over " &amp;Table1[[#This Row],[Losing Seed]],"")</f>
        <v/>
      </c>
      <c r="Q644">
        <f>VLOOKUP(Table1[[#This Row],[Losing Seed]],'[1]Seed History'!$N$4:$O$19,2)</f>
        <v>0.62142857142857144</v>
      </c>
      <c r="R644" s="9">
        <f>IF(Table1[[#This Row],[Round]]="PI",0,Table1[[#This Row],[Round]]-1)</f>
        <v>0</v>
      </c>
      <c r="S644">
        <f>Table1[[#This Row],[LAW]]-Table1[[#This Row],[LEW]]</f>
        <v>-0.62142857142857144</v>
      </c>
      <c r="V644">
        <f>COUNTIF([1]PASE!B:B,Table1[[#This Row],[Loser]])</f>
        <v>1</v>
      </c>
    </row>
    <row r="645" spans="1:22" x14ac:dyDescent="0.25">
      <c r="A645" s="7">
        <v>34774</v>
      </c>
      <c r="B645" s="8">
        <v>1995</v>
      </c>
      <c r="C645" s="9">
        <v>1</v>
      </c>
      <c r="D645" t="s">
        <v>107</v>
      </c>
      <c r="E645" s="9">
        <v>11</v>
      </c>
      <c r="F645" t="s">
        <v>234</v>
      </c>
      <c r="G645" t="str">
        <f>VLOOKUP(Table1[[#This Row],[Winner]],[1]Ranking!D:E,2,FALSE)</f>
        <v>B12</v>
      </c>
      <c r="H645" s="9">
        <v>90</v>
      </c>
      <c r="I645" s="9">
        <v>6</v>
      </c>
      <c r="J645" t="s">
        <v>294</v>
      </c>
      <c r="K645" t="str">
        <f>VLOOKUP(Table1[[#This Row],[Loser]],[1]Ranking!D:E,2,FALSE)</f>
        <v>P10</v>
      </c>
      <c r="L645" s="9">
        <v>73</v>
      </c>
      <c r="N645" s="9">
        <f>Table1[[#This Row],[Winning Score]]-Table1[[#This Row],[Losing Score]]</f>
        <v>17</v>
      </c>
      <c r="O645" s="9">
        <f>Table1[[#This Row],[Losing Seed]]-Table1[[#This Row],[Winning Seed]]</f>
        <v>-5</v>
      </c>
      <c r="P645" s="9" t="str">
        <f>IF(Table1[[#This Row],[SeD]]&lt;-2,Table1[[#This Row],[Winning Seed]]&amp; " over " &amp;Table1[[#This Row],[Losing Seed]],"")</f>
        <v>11 over 6</v>
      </c>
      <c r="Q645">
        <f>VLOOKUP(Table1[[#This Row],[Losing Seed]],'[1]Seed History'!$N$4:$O$19,2)</f>
        <v>1.0785714285714285</v>
      </c>
      <c r="R645" s="9">
        <f>IF(Table1[[#This Row],[Round]]="PI",0,Table1[[#This Row],[Round]]-1)</f>
        <v>0</v>
      </c>
      <c r="S645">
        <f>Table1[[#This Row],[LAW]]-Table1[[#This Row],[LEW]]</f>
        <v>-1.0785714285714285</v>
      </c>
      <c r="V645">
        <f>COUNTIF([1]PASE!B:B,Table1[[#This Row],[Loser]])</f>
        <v>1</v>
      </c>
    </row>
    <row r="646" spans="1:22" x14ac:dyDescent="0.25">
      <c r="A646" s="7">
        <v>34774</v>
      </c>
      <c r="B646" s="8">
        <v>1995</v>
      </c>
      <c r="C646" s="9">
        <v>1</v>
      </c>
      <c r="D646" t="s">
        <v>84</v>
      </c>
      <c r="E646" s="9">
        <v>9</v>
      </c>
      <c r="F646" t="s">
        <v>285</v>
      </c>
      <c r="G646" t="str">
        <f>VLOOKUP(Table1[[#This Row],[Winner]],[1]Ranking!D:E,2,FALSE)</f>
        <v>CUSA</v>
      </c>
      <c r="H646" s="9">
        <v>64</v>
      </c>
      <c r="I646" s="9">
        <v>8</v>
      </c>
      <c r="J646" t="s">
        <v>227</v>
      </c>
      <c r="K646" t="str">
        <f>VLOOKUP(Table1[[#This Row],[Loser]],[1]Ranking!D:E,2,FALSE)</f>
        <v>B10</v>
      </c>
      <c r="L646" s="9">
        <v>61</v>
      </c>
      <c r="M646" s="9" t="s">
        <v>138</v>
      </c>
      <c r="N646" s="9">
        <f>Table1[[#This Row],[Winning Score]]-Table1[[#This Row],[Losing Score]]</f>
        <v>3</v>
      </c>
      <c r="O646" s="9">
        <f>Table1[[#This Row],[Losing Seed]]-Table1[[#This Row],[Winning Seed]]</f>
        <v>-1</v>
      </c>
      <c r="P646" s="9" t="str">
        <f>IF(Table1[[#This Row],[SeD]]&lt;-2,Table1[[#This Row],[Winning Seed]]&amp; " over " &amp;Table1[[#This Row],[Losing Seed]],"")</f>
        <v/>
      </c>
      <c r="Q646">
        <f>VLOOKUP(Table1[[#This Row],[Losing Seed]],'[1]Seed History'!$N$4:$O$19,2)</f>
        <v>0.7</v>
      </c>
      <c r="R646" s="9">
        <f>IF(Table1[[#This Row],[Round]]="PI",0,Table1[[#This Row],[Round]]-1)</f>
        <v>0</v>
      </c>
      <c r="S646">
        <f>Table1[[#This Row],[LAW]]-Table1[[#This Row],[LEW]]</f>
        <v>-0.7</v>
      </c>
      <c r="V646">
        <f>COUNTIF([1]PASE!B:B,Table1[[#This Row],[Loser]])</f>
        <v>1</v>
      </c>
    </row>
    <row r="647" spans="1:22" x14ac:dyDescent="0.25">
      <c r="A647" s="7">
        <v>34774</v>
      </c>
      <c r="B647" s="8">
        <v>1995</v>
      </c>
      <c r="C647" s="9">
        <v>1</v>
      </c>
      <c r="D647" t="s">
        <v>100</v>
      </c>
      <c r="E647" s="9">
        <v>9</v>
      </c>
      <c r="F647" t="s">
        <v>268</v>
      </c>
      <c r="G647" t="str">
        <f>VLOOKUP(Table1[[#This Row],[Winner]],[1]Ranking!D:E,2,FALSE)</f>
        <v>CUSA</v>
      </c>
      <c r="H647" s="9">
        <v>76</v>
      </c>
      <c r="I647" s="9">
        <v>8</v>
      </c>
      <c r="J647" t="s">
        <v>188</v>
      </c>
      <c r="K647" t="str">
        <f>VLOOKUP(Table1[[#This Row],[Loser]],[1]Ranking!D:E,2,FALSE)</f>
        <v>MWC</v>
      </c>
      <c r="L647" s="9">
        <v>70</v>
      </c>
      <c r="N647" s="9">
        <f>Table1[[#This Row],[Winning Score]]-Table1[[#This Row],[Losing Score]]</f>
        <v>6</v>
      </c>
      <c r="O647" s="9">
        <f>Table1[[#This Row],[Losing Seed]]-Table1[[#This Row],[Winning Seed]]</f>
        <v>-1</v>
      </c>
      <c r="P647" s="9" t="str">
        <f>IF(Table1[[#This Row],[SeD]]&lt;-2,Table1[[#This Row],[Winning Seed]]&amp; " over " &amp;Table1[[#This Row],[Losing Seed]],"")</f>
        <v/>
      </c>
      <c r="Q647">
        <f>VLOOKUP(Table1[[#This Row],[Losing Seed]],'[1]Seed History'!$N$4:$O$19,2)</f>
        <v>0.7</v>
      </c>
      <c r="R647" s="9">
        <f>IF(Table1[[#This Row],[Round]]="PI",0,Table1[[#This Row],[Round]]-1)</f>
        <v>0</v>
      </c>
      <c r="S647">
        <f>Table1[[#This Row],[LAW]]-Table1[[#This Row],[LEW]]</f>
        <v>-0.7</v>
      </c>
      <c r="V647">
        <f>COUNTIF([1]PASE!B:B,Table1[[#This Row],[Loser]])</f>
        <v>1</v>
      </c>
    </row>
    <row r="648" spans="1:22" x14ac:dyDescent="0.25">
      <c r="A648" s="7">
        <v>34775</v>
      </c>
      <c r="B648" s="8">
        <v>1995</v>
      </c>
      <c r="C648" s="9">
        <v>1</v>
      </c>
      <c r="D648" t="s">
        <v>84</v>
      </c>
      <c r="E648" s="9">
        <v>14</v>
      </c>
      <c r="F648" t="s">
        <v>90</v>
      </c>
      <c r="G648" t="str">
        <f>VLOOKUP(Table1[[#This Row],[Winner]],[1]Ranking!D:E,2,FALSE)</f>
        <v>CAA</v>
      </c>
      <c r="H648" s="9">
        <v>89</v>
      </c>
      <c r="I648" s="9">
        <v>3</v>
      </c>
      <c r="J648" t="s">
        <v>139</v>
      </c>
      <c r="K648" t="str">
        <f>VLOOKUP(Table1[[#This Row],[Loser]],[1]Ranking!D:E,2,FALSE)</f>
        <v>BE</v>
      </c>
      <c r="L648" s="9">
        <v>81</v>
      </c>
      <c r="M648" s="9" t="s">
        <v>295</v>
      </c>
      <c r="N648" s="9">
        <f>Table1[[#This Row],[Winning Score]]-Table1[[#This Row],[Losing Score]]</f>
        <v>8</v>
      </c>
      <c r="O648" s="9">
        <f>Table1[[#This Row],[Losing Seed]]-Table1[[#This Row],[Winning Seed]]</f>
        <v>-11</v>
      </c>
      <c r="P648" s="9" t="str">
        <f>IF(Table1[[#This Row],[SeD]]&lt;-2,Table1[[#This Row],[Winning Seed]]&amp; " over " &amp;Table1[[#This Row],[Losing Seed]],"")</f>
        <v>14 over 3</v>
      </c>
      <c r="Q648">
        <f>VLOOKUP(Table1[[#This Row],[Losing Seed]],'[1]Seed History'!$N$4:$O$19,2)</f>
        <v>1.8642857142857143</v>
      </c>
      <c r="R648" s="9">
        <f>IF(Table1[[#This Row],[Round]]="PI",0,Table1[[#This Row],[Round]]-1)</f>
        <v>0</v>
      </c>
      <c r="S648">
        <f>Table1[[#This Row],[LAW]]-Table1[[#This Row],[LEW]]</f>
        <v>-1.8642857142857143</v>
      </c>
      <c r="V648">
        <f>COUNTIF([1]PASE!B:B,Table1[[#This Row],[Loser]])</f>
        <v>1</v>
      </c>
    </row>
    <row r="649" spans="1:22" x14ac:dyDescent="0.25">
      <c r="A649" s="7">
        <v>34775</v>
      </c>
      <c r="B649" s="8">
        <v>1995</v>
      </c>
      <c r="C649" s="9">
        <v>1</v>
      </c>
      <c r="D649" t="s">
        <v>100</v>
      </c>
      <c r="E649" s="9">
        <v>14</v>
      </c>
      <c r="F649" t="s">
        <v>296</v>
      </c>
      <c r="G649" t="str">
        <f>VLOOKUP(Table1[[#This Row],[Winner]],[1]Ranking!D:E,2,FALSE)</f>
        <v>BSky</v>
      </c>
      <c r="H649" s="9">
        <v>79</v>
      </c>
      <c r="I649" s="9">
        <v>3</v>
      </c>
      <c r="J649" t="s">
        <v>133</v>
      </c>
      <c r="K649" t="str">
        <f>VLOOKUP(Table1[[#This Row],[Loser]],[1]Ranking!D:E,2,FALSE)</f>
        <v>B10</v>
      </c>
      <c r="L649" s="9">
        <v>72</v>
      </c>
      <c r="N649" s="9">
        <f>Table1[[#This Row],[Winning Score]]-Table1[[#This Row],[Losing Score]]</f>
        <v>7</v>
      </c>
      <c r="O649" s="9">
        <f>Table1[[#This Row],[Losing Seed]]-Table1[[#This Row],[Winning Seed]]</f>
        <v>-11</v>
      </c>
      <c r="P649" s="9" t="str">
        <f>IF(Table1[[#This Row],[SeD]]&lt;-2,Table1[[#This Row],[Winning Seed]]&amp; " over " &amp;Table1[[#This Row],[Losing Seed]],"")</f>
        <v>14 over 3</v>
      </c>
      <c r="Q649">
        <f>VLOOKUP(Table1[[#This Row],[Losing Seed]],'[1]Seed History'!$N$4:$O$19,2)</f>
        <v>1.8642857142857143</v>
      </c>
      <c r="R649" s="9">
        <f>IF(Table1[[#This Row],[Round]]="PI",0,Table1[[#This Row],[Round]]-1)</f>
        <v>0</v>
      </c>
      <c r="S649">
        <f>Table1[[#This Row],[LAW]]-Table1[[#This Row],[LEW]]</f>
        <v>-1.8642857142857143</v>
      </c>
      <c r="V649">
        <f>COUNTIF([1]PASE!B:B,Table1[[#This Row],[Loser]])</f>
        <v>1</v>
      </c>
    </row>
    <row r="650" spans="1:22" x14ac:dyDescent="0.25">
      <c r="A650" s="7">
        <v>34775</v>
      </c>
      <c r="B650" s="8">
        <v>1995</v>
      </c>
      <c r="C650" s="9">
        <v>1</v>
      </c>
      <c r="D650" t="s">
        <v>84</v>
      </c>
      <c r="E650" s="9">
        <v>2</v>
      </c>
      <c r="F650" t="s">
        <v>263</v>
      </c>
      <c r="G650" t="str">
        <f>VLOOKUP(Table1[[#This Row],[Winner]],[1]Ranking!D:E,2,FALSE)</f>
        <v>A10</v>
      </c>
      <c r="H650" s="9">
        <v>68</v>
      </c>
      <c r="I650" s="9">
        <v>15</v>
      </c>
      <c r="J650" t="s">
        <v>253</v>
      </c>
      <c r="K650" t="str">
        <f>VLOOKUP(Table1[[#This Row],[Loser]],[1]Ranking!D:E,2,FALSE)</f>
        <v>MAAC</v>
      </c>
      <c r="L650" s="9">
        <v>51</v>
      </c>
      <c r="N650" s="9">
        <f>Table1[[#This Row],[Winning Score]]-Table1[[#This Row],[Losing Score]]</f>
        <v>17</v>
      </c>
      <c r="O650" s="9">
        <f>Table1[[#This Row],[Losing Seed]]-Table1[[#This Row],[Winning Seed]]</f>
        <v>13</v>
      </c>
      <c r="P650" s="9" t="str">
        <f>IF(Table1[[#This Row],[SeD]]&lt;-2,Table1[[#This Row],[Winning Seed]]&amp; " over " &amp;Table1[[#This Row],[Losing Seed]],"")</f>
        <v/>
      </c>
      <c r="Q650">
        <f>VLOOKUP(Table1[[#This Row],[Losing Seed]],'[1]Seed History'!$N$4:$O$19,2)</f>
        <v>6.4285714285714279E-2</v>
      </c>
      <c r="R650" s="9">
        <f>IF(Table1[[#This Row],[Round]]="PI",0,Table1[[#This Row],[Round]]-1)</f>
        <v>0</v>
      </c>
      <c r="S650">
        <f>Table1[[#This Row],[LAW]]-Table1[[#This Row],[LEW]]</f>
        <v>-6.4285714285714279E-2</v>
      </c>
      <c r="V650">
        <f>COUNTIF([1]PASE!B:B,Table1[[#This Row],[Loser]])</f>
        <v>1</v>
      </c>
    </row>
    <row r="651" spans="1:22" x14ac:dyDescent="0.25">
      <c r="A651" s="7">
        <v>34775</v>
      </c>
      <c r="B651" s="8">
        <v>1995</v>
      </c>
      <c r="C651" s="9">
        <v>1</v>
      </c>
      <c r="D651" t="s">
        <v>84</v>
      </c>
      <c r="E651" s="9">
        <v>6</v>
      </c>
      <c r="F651" t="s">
        <v>152</v>
      </c>
      <c r="G651" t="str">
        <f>VLOOKUP(Table1[[#This Row],[Winner]],[1]Ranking!D:E,2,FALSE)</f>
        <v>WAC</v>
      </c>
      <c r="H651" s="9">
        <v>68</v>
      </c>
      <c r="I651" s="9">
        <v>11</v>
      </c>
      <c r="J651" t="s">
        <v>122</v>
      </c>
      <c r="K651" t="str">
        <f>VLOOKUP(Table1[[#This Row],[Loser]],[1]Ranking!D:E,2,FALSE)</f>
        <v>B10</v>
      </c>
      <c r="L651" s="9">
        <v>62</v>
      </c>
      <c r="N651" s="9">
        <f>Table1[[#This Row],[Winning Score]]-Table1[[#This Row],[Losing Score]]</f>
        <v>6</v>
      </c>
      <c r="O651" s="9">
        <f>Table1[[#This Row],[Losing Seed]]-Table1[[#This Row],[Winning Seed]]</f>
        <v>5</v>
      </c>
      <c r="P651" s="9" t="str">
        <f>IF(Table1[[#This Row],[SeD]]&lt;-2,Table1[[#This Row],[Winning Seed]]&amp; " over " &amp;Table1[[#This Row],[Losing Seed]],"")</f>
        <v/>
      </c>
      <c r="Q651">
        <f>VLOOKUP(Table1[[#This Row],[Losing Seed]],'[1]Seed History'!$N$4:$O$19,2)</f>
        <v>0.61428571428571432</v>
      </c>
      <c r="R651" s="9">
        <f>IF(Table1[[#This Row],[Round]]="PI",0,Table1[[#This Row],[Round]]-1)</f>
        <v>0</v>
      </c>
      <c r="S651">
        <f>Table1[[#This Row],[LAW]]-Table1[[#This Row],[LEW]]</f>
        <v>-0.61428571428571432</v>
      </c>
      <c r="V651">
        <f>COUNTIF([1]PASE!B:B,Table1[[#This Row],[Loser]])</f>
        <v>1</v>
      </c>
    </row>
    <row r="652" spans="1:22" x14ac:dyDescent="0.25">
      <c r="A652" s="7">
        <v>34775</v>
      </c>
      <c r="B652" s="8">
        <v>1995</v>
      </c>
      <c r="C652" s="9">
        <v>1</v>
      </c>
      <c r="D652" t="s">
        <v>93</v>
      </c>
      <c r="E652" s="9">
        <v>2</v>
      </c>
      <c r="F652" t="s">
        <v>118</v>
      </c>
      <c r="G652" t="str">
        <f>VLOOKUP(Table1[[#This Row],[Winner]],[1]Ranking!D:E,2,FALSE)</f>
        <v>SEC</v>
      </c>
      <c r="H652" s="9">
        <v>79</v>
      </c>
      <c r="I652" s="9">
        <v>15</v>
      </c>
      <c r="J652" t="s">
        <v>243</v>
      </c>
      <c r="K652" t="str">
        <f>VLOOKUP(Table1[[#This Row],[Loser]],[1]Ranking!D:E,2,FALSE)</f>
        <v>SWAC</v>
      </c>
      <c r="L652" s="9">
        <v>78</v>
      </c>
      <c r="N652" s="9">
        <f>Table1[[#This Row],[Winning Score]]-Table1[[#This Row],[Losing Score]]</f>
        <v>1</v>
      </c>
      <c r="O652" s="9">
        <f>Table1[[#This Row],[Losing Seed]]-Table1[[#This Row],[Winning Seed]]</f>
        <v>13</v>
      </c>
      <c r="P652" s="9" t="str">
        <f>IF(Table1[[#This Row],[SeD]]&lt;-2,Table1[[#This Row],[Winning Seed]]&amp; " over " &amp;Table1[[#This Row],[Losing Seed]],"")</f>
        <v/>
      </c>
      <c r="Q652">
        <f>VLOOKUP(Table1[[#This Row],[Losing Seed]],'[1]Seed History'!$N$4:$O$19,2)</f>
        <v>6.4285714285714279E-2</v>
      </c>
      <c r="R652" s="9">
        <f>IF(Table1[[#This Row],[Round]]="PI",0,Table1[[#This Row],[Round]]-1)</f>
        <v>0</v>
      </c>
      <c r="S652">
        <f>Table1[[#This Row],[LAW]]-Table1[[#This Row],[LEW]]</f>
        <v>-6.4285714285714279E-2</v>
      </c>
      <c r="V652">
        <f>COUNTIF([1]PASE!B:B,Table1[[#This Row],[Loser]])</f>
        <v>1</v>
      </c>
    </row>
    <row r="653" spans="1:22" x14ac:dyDescent="0.25">
      <c r="A653" s="7">
        <v>34775</v>
      </c>
      <c r="B653" s="8">
        <v>1995</v>
      </c>
      <c r="C653" s="9">
        <v>1</v>
      </c>
      <c r="D653" t="s">
        <v>93</v>
      </c>
      <c r="E653" s="9">
        <v>3</v>
      </c>
      <c r="F653" t="s">
        <v>115</v>
      </c>
      <c r="G653" t="str">
        <f>VLOOKUP(Table1[[#This Row],[Winner]],[1]Ranking!D:E,2,FALSE)</f>
        <v>B10</v>
      </c>
      <c r="H653" s="9">
        <v>49</v>
      </c>
      <c r="I653" s="9">
        <v>14</v>
      </c>
      <c r="J653" t="s">
        <v>258</v>
      </c>
      <c r="K653" t="str">
        <f>VLOOKUP(Table1[[#This Row],[Loser]],[1]Ranking!D:E,2,FALSE)</f>
        <v>Horz</v>
      </c>
      <c r="L653" s="9">
        <v>48</v>
      </c>
      <c r="N653" s="9">
        <f>Table1[[#This Row],[Winning Score]]-Table1[[#This Row],[Losing Score]]</f>
        <v>1</v>
      </c>
      <c r="O653" s="9">
        <f>Table1[[#This Row],[Losing Seed]]-Table1[[#This Row],[Winning Seed]]</f>
        <v>11</v>
      </c>
      <c r="P653" s="9" t="str">
        <f>IF(Table1[[#This Row],[SeD]]&lt;-2,Table1[[#This Row],[Winning Seed]]&amp; " over " &amp;Table1[[#This Row],[Losing Seed]],"")</f>
        <v/>
      </c>
      <c r="Q653">
        <f>VLOOKUP(Table1[[#This Row],[Losing Seed]],'[1]Seed History'!$N$4:$O$19,2)</f>
        <v>0.16428571428571428</v>
      </c>
      <c r="R653" s="9">
        <f>IF(Table1[[#This Row],[Round]]="PI",0,Table1[[#This Row],[Round]]-1)</f>
        <v>0</v>
      </c>
      <c r="S653">
        <f>Table1[[#This Row],[LAW]]-Table1[[#This Row],[LEW]]</f>
        <v>-0.16428571428571428</v>
      </c>
      <c r="V653">
        <f>COUNTIF([1]PASE!B:B,Table1[[#This Row],[Loser]])</f>
        <v>1</v>
      </c>
    </row>
    <row r="654" spans="1:22" x14ac:dyDescent="0.25">
      <c r="A654" s="7">
        <v>34775</v>
      </c>
      <c r="B654" s="8">
        <v>1995</v>
      </c>
      <c r="C654" s="9">
        <v>1</v>
      </c>
      <c r="D654" t="s">
        <v>93</v>
      </c>
      <c r="E654" s="9">
        <v>6</v>
      </c>
      <c r="F654" t="s">
        <v>128</v>
      </c>
      <c r="G654" t="str">
        <f>VLOOKUP(Table1[[#This Row],[Winner]],[1]Ranking!D:E,2,FALSE)</f>
        <v>CUSA</v>
      </c>
      <c r="H654" s="9">
        <v>77</v>
      </c>
      <c r="I654" s="9">
        <v>11</v>
      </c>
      <c r="J654" t="s">
        <v>159</v>
      </c>
      <c r="K654" t="str">
        <f>VLOOKUP(Table1[[#This Row],[Loser]],[1]Ranking!D:E,2,FALSE)</f>
        <v>CUSA</v>
      </c>
      <c r="L654" s="9">
        <v>56</v>
      </c>
      <c r="N654" s="9">
        <f>Table1[[#This Row],[Winning Score]]-Table1[[#This Row],[Losing Score]]</f>
        <v>21</v>
      </c>
      <c r="O654" s="9">
        <f>Table1[[#This Row],[Losing Seed]]-Table1[[#This Row],[Winning Seed]]</f>
        <v>5</v>
      </c>
      <c r="P654" s="9" t="str">
        <f>IF(Table1[[#This Row],[SeD]]&lt;-2,Table1[[#This Row],[Winning Seed]]&amp; " over " &amp;Table1[[#This Row],[Losing Seed]],"")</f>
        <v/>
      </c>
      <c r="Q654">
        <f>VLOOKUP(Table1[[#This Row],[Losing Seed]],'[1]Seed History'!$N$4:$O$19,2)</f>
        <v>0.61428571428571432</v>
      </c>
      <c r="R654" s="9">
        <f>IF(Table1[[#This Row],[Round]]="PI",0,Table1[[#This Row],[Round]]-1)</f>
        <v>0</v>
      </c>
      <c r="S654">
        <f>Table1[[#This Row],[LAW]]-Table1[[#This Row],[LEW]]</f>
        <v>-0.61428571428571432</v>
      </c>
      <c r="V654">
        <f>COUNTIF([1]PASE!B:B,Table1[[#This Row],[Loser]])</f>
        <v>1</v>
      </c>
    </row>
    <row r="655" spans="1:22" x14ac:dyDescent="0.25">
      <c r="A655" s="7">
        <v>34775</v>
      </c>
      <c r="B655" s="8">
        <v>1995</v>
      </c>
      <c r="C655" s="9">
        <v>1</v>
      </c>
      <c r="D655" t="s">
        <v>93</v>
      </c>
      <c r="E655" s="9">
        <v>7</v>
      </c>
      <c r="F655" t="s">
        <v>126</v>
      </c>
      <c r="G655" t="str">
        <f>VLOOKUP(Table1[[#This Row],[Winner]],[1]Ranking!D:E,2,FALSE)</f>
        <v>BE</v>
      </c>
      <c r="H655" s="9">
        <v>96</v>
      </c>
      <c r="I655" s="9">
        <v>10</v>
      </c>
      <c r="J655" t="s">
        <v>272</v>
      </c>
      <c r="K655" t="str">
        <f>VLOOKUP(Table1[[#This Row],[Loser]],[1]Ranking!D:E,2,FALSE)</f>
        <v>MVC</v>
      </c>
      <c r="L655" s="9">
        <v>92</v>
      </c>
      <c r="N655" s="9">
        <f>Table1[[#This Row],[Winning Score]]-Table1[[#This Row],[Losing Score]]</f>
        <v>4</v>
      </c>
      <c r="O655" s="9">
        <f>Table1[[#This Row],[Losing Seed]]-Table1[[#This Row],[Winning Seed]]</f>
        <v>3</v>
      </c>
      <c r="P655" s="9" t="str">
        <f>IF(Table1[[#This Row],[SeD]]&lt;-2,Table1[[#This Row],[Winning Seed]]&amp; " over " &amp;Table1[[#This Row],[Losing Seed]],"")</f>
        <v/>
      </c>
      <c r="Q655">
        <f>VLOOKUP(Table1[[#This Row],[Losing Seed]],'[1]Seed History'!$N$4:$O$19,2)</f>
        <v>0.62142857142857144</v>
      </c>
      <c r="R655" s="9">
        <f>IF(Table1[[#This Row],[Round]]="PI",0,Table1[[#This Row],[Round]]-1)</f>
        <v>0</v>
      </c>
      <c r="S655">
        <f>Table1[[#This Row],[LAW]]-Table1[[#This Row],[LEW]]</f>
        <v>-0.62142857142857144</v>
      </c>
      <c r="V655">
        <f>COUNTIF([1]PASE!B:B,Table1[[#This Row],[Loser]])</f>
        <v>1</v>
      </c>
    </row>
    <row r="656" spans="1:22" x14ac:dyDescent="0.25">
      <c r="A656" s="7">
        <v>34775</v>
      </c>
      <c r="B656" s="8">
        <v>1995</v>
      </c>
      <c r="C656" s="9">
        <v>1</v>
      </c>
      <c r="D656" t="s">
        <v>100</v>
      </c>
      <c r="E656" s="9">
        <v>2</v>
      </c>
      <c r="F656" t="s">
        <v>101</v>
      </c>
      <c r="G656" t="str">
        <f>VLOOKUP(Table1[[#This Row],[Winner]],[1]Ranking!D:E,2,FALSE)</f>
        <v>ACC</v>
      </c>
      <c r="H656" s="9">
        <v>80</v>
      </c>
      <c r="I656" s="9">
        <v>15</v>
      </c>
      <c r="J656" t="s">
        <v>210</v>
      </c>
      <c r="K656" t="str">
        <f>VLOOKUP(Table1[[#This Row],[Loser]],[1]Ranking!D:E,2,FALSE)</f>
        <v>OVC</v>
      </c>
      <c r="L656" s="9">
        <v>70</v>
      </c>
      <c r="N656" s="9">
        <f>Table1[[#This Row],[Winning Score]]-Table1[[#This Row],[Losing Score]]</f>
        <v>10</v>
      </c>
      <c r="O656" s="9">
        <f>Table1[[#This Row],[Losing Seed]]-Table1[[#This Row],[Winning Seed]]</f>
        <v>13</v>
      </c>
      <c r="P656" s="9" t="str">
        <f>IF(Table1[[#This Row],[SeD]]&lt;-2,Table1[[#This Row],[Winning Seed]]&amp; " over " &amp;Table1[[#This Row],[Losing Seed]],"")</f>
        <v/>
      </c>
      <c r="Q656">
        <f>VLOOKUP(Table1[[#This Row],[Losing Seed]],'[1]Seed History'!$N$4:$O$19,2)</f>
        <v>6.4285714285714279E-2</v>
      </c>
      <c r="R656" s="9">
        <f>IF(Table1[[#This Row],[Round]]="PI",0,Table1[[#This Row],[Round]]-1)</f>
        <v>0</v>
      </c>
      <c r="S656">
        <f>Table1[[#This Row],[LAW]]-Table1[[#This Row],[LEW]]</f>
        <v>-6.4285714285714279E-2</v>
      </c>
      <c r="V656">
        <f>COUNTIF([1]PASE!B:B,Table1[[#This Row],[Loser]])</f>
        <v>1</v>
      </c>
    </row>
    <row r="657" spans="1:22" x14ac:dyDescent="0.25">
      <c r="A657" s="7">
        <v>34775</v>
      </c>
      <c r="B657" s="8">
        <v>1995</v>
      </c>
      <c r="C657" s="9">
        <v>1</v>
      </c>
      <c r="D657" t="s">
        <v>100</v>
      </c>
      <c r="E657" s="9">
        <v>6</v>
      </c>
      <c r="F657" t="s">
        <v>85</v>
      </c>
      <c r="G657" t="str">
        <f>VLOOKUP(Table1[[#This Row],[Winner]],[1]Ranking!D:E,2,FALSE)</f>
        <v>BE</v>
      </c>
      <c r="H657" s="9">
        <v>68</v>
      </c>
      <c r="I657" s="9">
        <v>11</v>
      </c>
      <c r="J657" t="s">
        <v>176</v>
      </c>
      <c r="K657" t="str">
        <f>VLOOKUP(Table1[[#This Row],[Loser]],[1]Ranking!D:E,2,FALSE)</f>
        <v>A10</v>
      </c>
      <c r="L657" s="9">
        <v>63</v>
      </c>
      <c r="N657" s="9">
        <f>Table1[[#This Row],[Winning Score]]-Table1[[#This Row],[Losing Score]]</f>
        <v>5</v>
      </c>
      <c r="O657" s="9">
        <f>Table1[[#This Row],[Losing Seed]]-Table1[[#This Row],[Winning Seed]]</f>
        <v>5</v>
      </c>
      <c r="P657" s="9" t="str">
        <f>IF(Table1[[#This Row],[SeD]]&lt;-2,Table1[[#This Row],[Winning Seed]]&amp; " over " &amp;Table1[[#This Row],[Losing Seed]],"")</f>
        <v/>
      </c>
      <c r="Q657">
        <f>VLOOKUP(Table1[[#This Row],[Losing Seed]],'[1]Seed History'!$N$4:$O$19,2)</f>
        <v>0.61428571428571432</v>
      </c>
      <c r="R657" s="9">
        <f>IF(Table1[[#This Row],[Round]]="PI",0,Table1[[#This Row],[Round]]-1)</f>
        <v>0</v>
      </c>
      <c r="S657">
        <f>Table1[[#This Row],[LAW]]-Table1[[#This Row],[LEW]]</f>
        <v>-0.61428571428571432</v>
      </c>
      <c r="V657">
        <f>COUNTIF([1]PASE!B:B,Table1[[#This Row],[Loser]])</f>
        <v>1</v>
      </c>
    </row>
    <row r="658" spans="1:22" x14ac:dyDescent="0.25">
      <c r="A658" s="7">
        <v>34775</v>
      </c>
      <c r="B658" s="8">
        <v>1995</v>
      </c>
      <c r="C658" s="9">
        <v>1</v>
      </c>
      <c r="D658" t="s">
        <v>100</v>
      </c>
      <c r="E658" s="9">
        <v>7</v>
      </c>
      <c r="F658" t="s">
        <v>97</v>
      </c>
      <c r="G658" t="str">
        <f>VLOOKUP(Table1[[#This Row],[Winner]],[1]Ranking!D:E,2,FALSE)</f>
        <v>B12</v>
      </c>
      <c r="H658" s="9">
        <v>64</v>
      </c>
      <c r="I658" s="9">
        <v>10</v>
      </c>
      <c r="J658" t="s">
        <v>197</v>
      </c>
      <c r="K658" t="str">
        <f>VLOOKUP(Table1[[#This Row],[Loser]],[1]Ranking!D:E,2,FALSE)</f>
        <v>SEC</v>
      </c>
      <c r="L658" s="9">
        <v>61</v>
      </c>
      <c r="N658" s="9">
        <f>Table1[[#This Row],[Winning Score]]-Table1[[#This Row],[Losing Score]]</f>
        <v>3</v>
      </c>
      <c r="O658" s="9">
        <f>Table1[[#This Row],[Losing Seed]]-Table1[[#This Row],[Winning Seed]]</f>
        <v>3</v>
      </c>
      <c r="P658" s="9" t="str">
        <f>IF(Table1[[#This Row],[SeD]]&lt;-2,Table1[[#This Row],[Winning Seed]]&amp; " over " &amp;Table1[[#This Row],[Losing Seed]],"")</f>
        <v/>
      </c>
      <c r="Q658">
        <f>VLOOKUP(Table1[[#This Row],[Losing Seed]],'[1]Seed History'!$N$4:$O$19,2)</f>
        <v>0.62142857142857144</v>
      </c>
      <c r="R658" s="9">
        <f>IF(Table1[[#This Row],[Round]]="PI",0,Table1[[#This Row],[Round]]-1)</f>
        <v>0</v>
      </c>
      <c r="S658">
        <f>Table1[[#This Row],[LAW]]-Table1[[#This Row],[LEW]]</f>
        <v>-0.62142857142857144</v>
      </c>
      <c r="V658">
        <f>COUNTIF([1]PASE!B:B,Table1[[#This Row],[Loser]])</f>
        <v>1</v>
      </c>
    </row>
    <row r="659" spans="1:22" x14ac:dyDescent="0.25">
      <c r="A659" s="7">
        <v>34775</v>
      </c>
      <c r="B659" s="8">
        <v>1995</v>
      </c>
      <c r="C659" s="9">
        <v>1</v>
      </c>
      <c r="D659" t="s">
        <v>107</v>
      </c>
      <c r="E659" s="9">
        <v>1</v>
      </c>
      <c r="F659" t="s">
        <v>190</v>
      </c>
      <c r="G659" t="str">
        <f>VLOOKUP(Table1[[#This Row],[Winner]],[1]Ranking!D:E,2,FALSE)</f>
        <v>P10</v>
      </c>
      <c r="H659" s="9">
        <v>92</v>
      </c>
      <c r="I659" s="9">
        <v>16</v>
      </c>
      <c r="J659" t="s">
        <v>297</v>
      </c>
      <c r="K659" t="str">
        <f>VLOOKUP(Table1[[#This Row],[Loser]],[1]Ranking!D:E,2,FALSE)</f>
        <v>SB</v>
      </c>
      <c r="L659" s="9">
        <v>56</v>
      </c>
      <c r="N659" s="9">
        <f>Table1[[#This Row],[Winning Score]]-Table1[[#This Row],[Losing Score]]</f>
        <v>36</v>
      </c>
      <c r="O659" s="9">
        <f>Table1[[#This Row],[Losing Seed]]-Table1[[#This Row],[Winning Seed]]</f>
        <v>15</v>
      </c>
      <c r="P659" s="9" t="str">
        <f>IF(Table1[[#This Row],[SeD]]&lt;-2,Table1[[#This Row],[Winning Seed]]&amp; " over " &amp;Table1[[#This Row],[Losing Seed]],"")</f>
        <v/>
      </c>
      <c r="Q659">
        <f>VLOOKUP(Table1[[#This Row],[Losing Seed]],'[1]Seed History'!$N$4:$O$19,2)</f>
        <v>7.1428571428571426E-3</v>
      </c>
      <c r="R659" s="9">
        <f>IF(Table1[[#This Row],[Round]]="PI",0,Table1[[#This Row],[Round]]-1)</f>
        <v>0</v>
      </c>
      <c r="S659">
        <f>Table1[[#This Row],[LAW]]-Table1[[#This Row],[LEW]]</f>
        <v>-7.1428571428571426E-3</v>
      </c>
      <c r="V659">
        <f>COUNTIF([1]PASE!B:B,Table1[[#This Row],[Loser]])</f>
        <v>1</v>
      </c>
    </row>
    <row r="660" spans="1:22" x14ac:dyDescent="0.25">
      <c r="A660" s="7">
        <v>34775</v>
      </c>
      <c r="B660" s="8">
        <v>1995</v>
      </c>
      <c r="C660" s="9">
        <v>1</v>
      </c>
      <c r="D660" t="s">
        <v>107</v>
      </c>
      <c r="E660" s="9">
        <v>4</v>
      </c>
      <c r="F660" t="s">
        <v>161</v>
      </c>
      <c r="G660" t="str">
        <f>VLOOKUP(Table1[[#This Row],[Winner]],[1]Ranking!D:E,2,FALSE)</f>
        <v>MWC</v>
      </c>
      <c r="H660" s="9">
        <v>76</v>
      </c>
      <c r="I660" s="9">
        <v>13</v>
      </c>
      <c r="J660" t="s">
        <v>274</v>
      </c>
      <c r="K660" t="str">
        <f>VLOOKUP(Table1[[#This Row],[Loser]],[1]Ranking!D:E,2,FALSE)</f>
        <v>BW</v>
      </c>
      <c r="L660" s="9">
        <v>64</v>
      </c>
      <c r="N660" s="9">
        <f>Table1[[#This Row],[Winning Score]]-Table1[[#This Row],[Losing Score]]</f>
        <v>12</v>
      </c>
      <c r="O660" s="9">
        <f>Table1[[#This Row],[Losing Seed]]-Table1[[#This Row],[Winning Seed]]</f>
        <v>9</v>
      </c>
      <c r="P660" s="9" t="str">
        <f>IF(Table1[[#This Row],[SeD]]&lt;-2,Table1[[#This Row],[Winning Seed]]&amp; " over " &amp;Table1[[#This Row],[Losing Seed]],"")</f>
        <v/>
      </c>
      <c r="Q660">
        <f>VLOOKUP(Table1[[#This Row],[Losing Seed]],'[1]Seed History'!$N$4:$O$19,2)</f>
        <v>0.25</v>
      </c>
      <c r="R660" s="9">
        <f>IF(Table1[[#This Row],[Round]]="PI",0,Table1[[#This Row],[Round]]-1)</f>
        <v>0</v>
      </c>
      <c r="S660">
        <f>Table1[[#This Row],[LAW]]-Table1[[#This Row],[LEW]]</f>
        <v>-0.25</v>
      </c>
      <c r="V660">
        <f>COUNTIF([1]PASE!B:B,Table1[[#This Row],[Loser]])</f>
        <v>1</v>
      </c>
    </row>
    <row r="661" spans="1:22" x14ac:dyDescent="0.25">
      <c r="A661" s="7">
        <v>34775</v>
      </c>
      <c r="B661" s="8">
        <v>1995</v>
      </c>
      <c r="C661" s="9">
        <v>1</v>
      </c>
      <c r="D661" t="s">
        <v>107</v>
      </c>
      <c r="E661" s="9">
        <v>5</v>
      </c>
      <c r="F661" t="s">
        <v>259</v>
      </c>
      <c r="G661" t="str">
        <f>VLOOKUP(Table1[[#This Row],[Winner]],[1]Ranking!D:E,2,FALSE)</f>
        <v>SEC</v>
      </c>
      <c r="H661" s="9">
        <v>75</v>
      </c>
      <c r="I661" s="9">
        <v>12</v>
      </c>
      <c r="J661" t="s">
        <v>200</v>
      </c>
      <c r="K661" t="str">
        <f>VLOOKUP(Table1[[#This Row],[Loser]],[1]Ranking!D:E,2,FALSE)</f>
        <v>WCC</v>
      </c>
      <c r="L661" s="9">
        <v>67</v>
      </c>
      <c r="N661" s="9">
        <f>Table1[[#This Row],[Winning Score]]-Table1[[#This Row],[Losing Score]]</f>
        <v>8</v>
      </c>
      <c r="O661" s="9">
        <f>Table1[[#This Row],[Losing Seed]]-Table1[[#This Row],[Winning Seed]]</f>
        <v>7</v>
      </c>
      <c r="P661" s="9" t="str">
        <f>IF(Table1[[#This Row],[SeD]]&lt;-2,Table1[[#This Row],[Winning Seed]]&amp; " over " &amp;Table1[[#This Row],[Losing Seed]],"")</f>
        <v/>
      </c>
      <c r="Q661">
        <f>VLOOKUP(Table1[[#This Row],[Losing Seed]],'[1]Seed History'!$N$4:$O$19,2)</f>
        <v>0.51428571428571423</v>
      </c>
      <c r="R661" s="9">
        <f>IF(Table1[[#This Row],[Round]]="PI",0,Table1[[#This Row],[Round]]-1)</f>
        <v>0</v>
      </c>
      <c r="S661">
        <f>Table1[[#This Row],[LAW]]-Table1[[#This Row],[LEW]]</f>
        <v>-0.51428571428571423</v>
      </c>
      <c r="V661">
        <f>COUNTIF([1]PASE!B:B,Table1[[#This Row],[Loser]])</f>
        <v>1</v>
      </c>
    </row>
    <row r="662" spans="1:22" x14ac:dyDescent="0.25">
      <c r="A662" s="7">
        <v>34775</v>
      </c>
      <c r="B662" s="8">
        <v>1995</v>
      </c>
      <c r="C662" s="9">
        <v>1</v>
      </c>
      <c r="D662" t="s">
        <v>107</v>
      </c>
      <c r="E662" s="9">
        <v>8</v>
      </c>
      <c r="F662" t="s">
        <v>162</v>
      </c>
      <c r="G662" t="str">
        <f>VLOOKUP(Table1[[#This Row],[Winner]],[1]Ranking!D:E,2,FALSE)</f>
        <v>B12</v>
      </c>
      <c r="H662" s="9">
        <v>65</v>
      </c>
      <c r="I662" s="9">
        <v>9</v>
      </c>
      <c r="J662" t="s">
        <v>168</v>
      </c>
      <c r="K662" t="str">
        <f>VLOOKUP(Table1[[#This Row],[Loser]],[1]Ranking!D:E,2,FALSE)</f>
        <v>B10</v>
      </c>
      <c r="L662" s="9">
        <v>60</v>
      </c>
      <c r="N662" s="9">
        <f>Table1[[#This Row],[Winning Score]]-Table1[[#This Row],[Losing Score]]</f>
        <v>5</v>
      </c>
      <c r="O662" s="9">
        <f>Table1[[#This Row],[Losing Seed]]-Table1[[#This Row],[Winning Seed]]</f>
        <v>1</v>
      </c>
      <c r="P662" s="9" t="str">
        <f>IF(Table1[[#This Row],[SeD]]&lt;-2,Table1[[#This Row],[Winning Seed]]&amp; " over " &amp;Table1[[#This Row],[Losing Seed]],"")</f>
        <v/>
      </c>
      <c r="Q662">
        <f>VLOOKUP(Table1[[#This Row],[Losing Seed]],'[1]Seed History'!$N$4:$O$19,2)</f>
        <v>0.6</v>
      </c>
      <c r="R662" s="9">
        <f>IF(Table1[[#This Row],[Round]]="PI",0,Table1[[#This Row],[Round]]-1)</f>
        <v>0</v>
      </c>
      <c r="S662">
        <f>Table1[[#This Row],[LAW]]-Table1[[#This Row],[LEW]]</f>
        <v>-0.6</v>
      </c>
      <c r="V662">
        <f>COUNTIF([1]PASE!B:B,Table1[[#This Row],[Loser]])</f>
        <v>1</v>
      </c>
    </row>
    <row r="663" spans="1:22" x14ac:dyDescent="0.25">
      <c r="A663" s="7">
        <v>34775</v>
      </c>
      <c r="B663" s="8">
        <v>1995</v>
      </c>
      <c r="C663" s="9">
        <v>1</v>
      </c>
      <c r="D663" t="s">
        <v>84</v>
      </c>
      <c r="E663" s="9">
        <v>10</v>
      </c>
      <c r="F663" t="s">
        <v>220</v>
      </c>
      <c r="G663" t="str">
        <f>VLOOKUP(Table1[[#This Row],[Winner]],[1]Ranking!D:E,2,FALSE)</f>
        <v>P10</v>
      </c>
      <c r="H663" s="9">
        <v>70</v>
      </c>
      <c r="I663" s="9">
        <v>7</v>
      </c>
      <c r="J663" t="s">
        <v>204</v>
      </c>
      <c r="K663" t="str">
        <f>VLOOKUP(Table1[[#This Row],[Loser]],[1]Ranking!D:E,2,FALSE)</f>
        <v>CUSA</v>
      </c>
      <c r="L663" s="9">
        <v>68</v>
      </c>
      <c r="N663" s="9">
        <f>Table1[[#This Row],[Winning Score]]-Table1[[#This Row],[Losing Score]]</f>
        <v>2</v>
      </c>
      <c r="O663" s="9">
        <f>Table1[[#This Row],[Losing Seed]]-Table1[[#This Row],[Winning Seed]]</f>
        <v>-3</v>
      </c>
      <c r="P663" s="9" t="str">
        <f>IF(Table1[[#This Row],[SeD]]&lt;-2,Table1[[#This Row],[Winning Seed]]&amp; " over " &amp;Table1[[#This Row],[Losing Seed]],"")</f>
        <v>10 over 7</v>
      </c>
      <c r="Q663">
        <f>VLOOKUP(Table1[[#This Row],[Losing Seed]],'[1]Seed History'!$N$4:$O$19,2)</f>
        <v>0.9</v>
      </c>
      <c r="R663" s="9">
        <f>IF(Table1[[#This Row],[Round]]="PI",0,Table1[[#This Row],[Round]]-1)</f>
        <v>0</v>
      </c>
      <c r="S663">
        <f>Table1[[#This Row],[LAW]]-Table1[[#This Row],[LEW]]</f>
        <v>-0.9</v>
      </c>
      <c r="V663">
        <f>COUNTIF([1]PASE!B:B,Table1[[#This Row],[Loser]])</f>
        <v>1</v>
      </c>
    </row>
    <row r="664" spans="1:22" x14ac:dyDescent="0.25">
      <c r="A664" s="7">
        <v>34776</v>
      </c>
      <c r="B664" s="8">
        <v>1995</v>
      </c>
      <c r="C664" s="9">
        <v>2</v>
      </c>
      <c r="D664" t="s">
        <v>84</v>
      </c>
      <c r="E664" s="9">
        <v>1</v>
      </c>
      <c r="F664" t="s">
        <v>255</v>
      </c>
      <c r="G664" t="str">
        <f>VLOOKUP(Table1[[#This Row],[Winner]],[1]Ranking!D:E,2,FALSE)</f>
        <v>ACC</v>
      </c>
      <c r="H664" s="9">
        <v>64</v>
      </c>
      <c r="I664" s="9">
        <v>9</v>
      </c>
      <c r="J664" t="s">
        <v>285</v>
      </c>
      <c r="K664" t="str">
        <f>VLOOKUP(Table1[[#This Row],[Loser]],[1]Ranking!D:E,2,FALSE)</f>
        <v>CUSA</v>
      </c>
      <c r="L664" s="9">
        <v>59</v>
      </c>
      <c r="N664" s="9">
        <f>Table1[[#This Row],[Winning Score]]-Table1[[#This Row],[Losing Score]]</f>
        <v>5</v>
      </c>
      <c r="O664" s="9">
        <f>Table1[[#This Row],[Losing Seed]]-Table1[[#This Row],[Winning Seed]]</f>
        <v>8</v>
      </c>
      <c r="P664" s="9" t="str">
        <f>IF(Table1[[#This Row],[SeD]]&lt;-2,Table1[[#This Row],[Winning Seed]]&amp; " over " &amp;Table1[[#This Row],[Losing Seed]],"")</f>
        <v/>
      </c>
      <c r="Q664">
        <f>VLOOKUP(Table1[[#This Row],[Losing Seed]],'[1]Seed History'!$N$4:$O$19,2)</f>
        <v>0.6</v>
      </c>
      <c r="R664" s="9">
        <f>IF(Table1[[#This Row],[Round]]="PI",0,Table1[[#This Row],[Round]]-1)</f>
        <v>1</v>
      </c>
      <c r="S664">
        <f>Table1[[#This Row],[LAW]]-Table1[[#This Row],[LEW]]</f>
        <v>0.4</v>
      </c>
      <c r="V664">
        <f>COUNTIF([1]PASE!B:B,Table1[[#This Row],[Loser]])</f>
        <v>1</v>
      </c>
    </row>
    <row r="665" spans="1:22" x14ac:dyDescent="0.25">
      <c r="A665" s="7">
        <v>34776</v>
      </c>
      <c r="B665" s="8">
        <v>1995</v>
      </c>
      <c r="C665" s="9">
        <v>2</v>
      </c>
      <c r="D665" t="s">
        <v>84</v>
      </c>
      <c r="E665" s="9">
        <v>4</v>
      </c>
      <c r="F665" t="s">
        <v>247</v>
      </c>
      <c r="G665" t="str">
        <f>VLOOKUP(Table1[[#This Row],[Winner]],[1]Ranking!D:E,2,FALSE)</f>
        <v>B12</v>
      </c>
      <c r="H665" s="9">
        <v>66</v>
      </c>
      <c r="I665" s="9">
        <v>5</v>
      </c>
      <c r="J665" t="s">
        <v>145</v>
      </c>
      <c r="K665" t="str">
        <f>VLOOKUP(Table1[[#This Row],[Loser]],[1]Ranking!D:E,2,FALSE)</f>
        <v>SEC</v>
      </c>
      <c r="L665" s="9">
        <v>52</v>
      </c>
      <c r="N665" s="9">
        <f>Table1[[#This Row],[Winning Score]]-Table1[[#This Row],[Losing Score]]</f>
        <v>14</v>
      </c>
      <c r="O665" s="9">
        <f>Table1[[#This Row],[Losing Seed]]-Table1[[#This Row],[Winning Seed]]</f>
        <v>1</v>
      </c>
      <c r="P665" s="9" t="str">
        <f>IF(Table1[[#This Row],[SeD]]&lt;-2,Table1[[#This Row],[Winning Seed]]&amp; " over " &amp;Table1[[#This Row],[Losing Seed]],"")</f>
        <v/>
      </c>
      <c r="Q665">
        <f>VLOOKUP(Table1[[#This Row],[Losing Seed]],'[1]Seed History'!$N$4:$O$19,2)</f>
        <v>1.1071428571428572</v>
      </c>
      <c r="R665" s="9">
        <f>IF(Table1[[#This Row],[Round]]="PI",0,Table1[[#This Row],[Round]]-1)</f>
        <v>1</v>
      </c>
      <c r="S665">
        <f>Table1[[#This Row],[LAW]]-Table1[[#This Row],[LEW]]</f>
        <v>-0.10714285714285721</v>
      </c>
      <c r="V665">
        <f>COUNTIF([1]PASE!B:B,Table1[[#This Row],[Loser]])</f>
        <v>1</v>
      </c>
    </row>
    <row r="666" spans="1:22" x14ac:dyDescent="0.25">
      <c r="A666" s="7">
        <v>34776</v>
      </c>
      <c r="B666" s="8">
        <v>1995</v>
      </c>
      <c r="C666" s="9">
        <v>2</v>
      </c>
      <c r="D666" t="s">
        <v>93</v>
      </c>
      <c r="E666" s="9">
        <v>1</v>
      </c>
      <c r="F666" t="s">
        <v>103</v>
      </c>
      <c r="G666" t="str">
        <f>VLOOKUP(Table1[[#This Row],[Winner]],[1]Ranking!D:E,2,FALSE)</f>
        <v>B12</v>
      </c>
      <c r="H666" s="9">
        <v>75</v>
      </c>
      <c r="I666" s="9">
        <v>8</v>
      </c>
      <c r="J666" t="s">
        <v>177</v>
      </c>
      <c r="K666" t="str">
        <f>VLOOKUP(Table1[[#This Row],[Loser]],[1]Ranking!D:E,2,FALSE)</f>
        <v>SB</v>
      </c>
      <c r="L666" s="9">
        <v>70</v>
      </c>
      <c r="N666" s="9">
        <f>Table1[[#This Row],[Winning Score]]-Table1[[#This Row],[Losing Score]]</f>
        <v>5</v>
      </c>
      <c r="O666" s="9">
        <f>Table1[[#This Row],[Losing Seed]]-Table1[[#This Row],[Winning Seed]]</f>
        <v>7</v>
      </c>
      <c r="P666" s="9" t="str">
        <f>IF(Table1[[#This Row],[SeD]]&lt;-2,Table1[[#This Row],[Winning Seed]]&amp; " over " &amp;Table1[[#This Row],[Losing Seed]],"")</f>
        <v/>
      </c>
      <c r="Q666">
        <f>VLOOKUP(Table1[[#This Row],[Losing Seed]],'[1]Seed History'!$N$4:$O$19,2)</f>
        <v>0.7</v>
      </c>
      <c r="R666" s="9">
        <f>IF(Table1[[#This Row],[Round]]="PI",0,Table1[[#This Row],[Round]]-1)</f>
        <v>1</v>
      </c>
      <c r="S666">
        <f>Table1[[#This Row],[LAW]]-Table1[[#This Row],[LEW]]</f>
        <v>0.30000000000000004</v>
      </c>
      <c r="V666">
        <f>COUNTIF([1]PASE!B:B,Table1[[#This Row],[Loser]])</f>
        <v>1</v>
      </c>
    </row>
    <row r="667" spans="1:22" x14ac:dyDescent="0.25">
      <c r="A667" s="7">
        <v>34776</v>
      </c>
      <c r="B667" s="8">
        <v>1995</v>
      </c>
      <c r="C667" s="9">
        <v>2</v>
      </c>
      <c r="D667" t="s">
        <v>93</v>
      </c>
      <c r="E667" s="9">
        <v>4</v>
      </c>
      <c r="F667" t="s">
        <v>164</v>
      </c>
      <c r="G667" t="str">
        <f>VLOOKUP(Table1[[#This Row],[Winner]],[1]Ranking!D:E,2,FALSE)</f>
        <v>ACC</v>
      </c>
      <c r="H667" s="9">
        <v>60</v>
      </c>
      <c r="I667" s="9">
        <v>12</v>
      </c>
      <c r="J667" t="s">
        <v>137</v>
      </c>
      <c r="K667" t="str">
        <f>VLOOKUP(Table1[[#This Row],[Loser]],[1]Ranking!D:E,2,FALSE)</f>
        <v>MAC</v>
      </c>
      <c r="L667" s="9">
        <v>54</v>
      </c>
      <c r="M667" s="9" t="s">
        <v>138</v>
      </c>
      <c r="N667" s="9">
        <f>Table1[[#This Row],[Winning Score]]-Table1[[#This Row],[Losing Score]]</f>
        <v>6</v>
      </c>
      <c r="O667" s="9">
        <f>Table1[[#This Row],[Losing Seed]]-Table1[[#This Row],[Winning Seed]]</f>
        <v>8</v>
      </c>
      <c r="P667" s="9" t="str">
        <f>IF(Table1[[#This Row],[SeD]]&lt;-2,Table1[[#This Row],[Winning Seed]]&amp; " over " &amp;Table1[[#This Row],[Losing Seed]],"")</f>
        <v/>
      </c>
      <c r="Q667">
        <f>VLOOKUP(Table1[[#This Row],[Losing Seed]],'[1]Seed History'!$N$4:$O$19,2)</f>
        <v>0.51428571428571423</v>
      </c>
      <c r="R667" s="9">
        <f>IF(Table1[[#This Row],[Round]]="PI",0,Table1[[#This Row],[Round]]-1)</f>
        <v>1</v>
      </c>
      <c r="S667">
        <f>Table1[[#This Row],[LAW]]-Table1[[#This Row],[LEW]]</f>
        <v>0.48571428571428577</v>
      </c>
      <c r="V667">
        <f>COUNTIF([1]PASE!B:B,Table1[[#This Row],[Loser]])</f>
        <v>1</v>
      </c>
    </row>
    <row r="668" spans="1:22" x14ac:dyDescent="0.25">
      <c r="A668" s="7">
        <v>34776</v>
      </c>
      <c r="B668" s="8">
        <v>1995</v>
      </c>
      <c r="C668" s="9">
        <v>2</v>
      </c>
      <c r="D668" t="s">
        <v>100</v>
      </c>
      <c r="E668" s="9">
        <v>1</v>
      </c>
      <c r="F668" t="s">
        <v>112</v>
      </c>
      <c r="G668" t="str">
        <f>VLOOKUP(Table1[[#This Row],[Winner]],[1]Ranking!D:E,2,FALSE)</f>
        <v>SEC</v>
      </c>
      <c r="H668" s="9">
        <v>82</v>
      </c>
      <c r="I668" s="9">
        <v>9</v>
      </c>
      <c r="J668" t="s">
        <v>268</v>
      </c>
      <c r="K668" t="str">
        <f>VLOOKUP(Table1[[#This Row],[Loser]],[1]Ranking!D:E,2,FALSE)</f>
        <v>CUSA</v>
      </c>
      <c r="L668" s="9">
        <v>60</v>
      </c>
      <c r="N668" s="9">
        <f>Table1[[#This Row],[Winning Score]]-Table1[[#This Row],[Losing Score]]</f>
        <v>22</v>
      </c>
      <c r="O668" s="9">
        <f>Table1[[#This Row],[Losing Seed]]-Table1[[#This Row],[Winning Seed]]</f>
        <v>8</v>
      </c>
      <c r="P668" s="9" t="str">
        <f>IF(Table1[[#This Row],[SeD]]&lt;-2,Table1[[#This Row],[Winning Seed]]&amp; " over " &amp;Table1[[#This Row],[Losing Seed]],"")</f>
        <v/>
      </c>
      <c r="Q668">
        <f>VLOOKUP(Table1[[#This Row],[Losing Seed]],'[1]Seed History'!$N$4:$O$19,2)</f>
        <v>0.6</v>
      </c>
      <c r="R668" s="9">
        <f>IF(Table1[[#This Row],[Round]]="PI",0,Table1[[#This Row],[Round]]-1)</f>
        <v>1</v>
      </c>
      <c r="S668">
        <f>Table1[[#This Row],[LAW]]-Table1[[#This Row],[LEW]]</f>
        <v>0.4</v>
      </c>
      <c r="V668">
        <f>COUNTIF([1]PASE!B:B,Table1[[#This Row],[Loser]])</f>
        <v>1</v>
      </c>
    </row>
    <row r="669" spans="1:22" x14ac:dyDescent="0.25">
      <c r="A669" s="7">
        <v>34776</v>
      </c>
      <c r="B669" s="8">
        <v>1995</v>
      </c>
      <c r="C669" s="9">
        <v>2</v>
      </c>
      <c r="D669" t="s">
        <v>100</v>
      </c>
      <c r="E669" s="9">
        <v>5</v>
      </c>
      <c r="F669" t="s">
        <v>256</v>
      </c>
      <c r="G669" t="str">
        <f>VLOOKUP(Table1[[#This Row],[Winner]],[1]Ranking!D:E,2,FALSE)</f>
        <v>P10</v>
      </c>
      <c r="H669" s="9">
        <v>64</v>
      </c>
      <c r="I669" s="9">
        <v>13</v>
      </c>
      <c r="J669" t="s">
        <v>276</v>
      </c>
      <c r="K669" t="str">
        <f>VLOOKUP(Table1[[#This Row],[Loser]],[1]Ranking!D:E,2,FALSE)</f>
        <v>MAAC</v>
      </c>
      <c r="L669" s="9">
        <v>54</v>
      </c>
      <c r="N669" s="9">
        <f>Table1[[#This Row],[Winning Score]]-Table1[[#This Row],[Losing Score]]</f>
        <v>10</v>
      </c>
      <c r="O669" s="9">
        <f>Table1[[#This Row],[Losing Seed]]-Table1[[#This Row],[Winning Seed]]</f>
        <v>8</v>
      </c>
      <c r="P669" s="9" t="str">
        <f>IF(Table1[[#This Row],[SeD]]&lt;-2,Table1[[#This Row],[Winning Seed]]&amp; " over " &amp;Table1[[#This Row],[Losing Seed]],"")</f>
        <v/>
      </c>
      <c r="Q669">
        <f>VLOOKUP(Table1[[#This Row],[Losing Seed]],'[1]Seed History'!$N$4:$O$19,2)</f>
        <v>0.25</v>
      </c>
      <c r="R669" s="9">
        <f>IF(Table1[[#This Row],[Round]]="PI",0,Table1[[#This Row],[Round]]-1)</f>
        <v>1</v>
      </c>
      <c r="S669">
        <f>Table1[[#This Row],[LAW]]-Table1[[#This Row],[LEW]]</f>
        <v>0.75</v>
      </c>
      <c r="V669">
        <f>COUNTIF([1]PASE!B:B,Table1[[#This Row],[Loser]])</f>
        <v>1</v>
      </c>
    </row>
    <row r="670" spans="1:22" x14ac:dyDescent="0.25">
      <c r="A670" s="7">
        <v>34776</v>
      </c>
      <c r="B670" s="8">
        <v>1995</v>
      </c>
      <c r="C670" s="9">
        <v>2</v>
      </c>
      <c r="D670" t="s">
        <v>107</v>
      </c>
      <c r="E670" s="9">
        <v>2</v>
      </c>
      <c r="F670" t="s">
        <v>238</v>
      </c>
      <c r="G670" t="str">
        <f>VLOOKUP(Table1[[#This Row],[Winner]],[1]Ranking!D:E,2,FALSE)</f>
        <v>BE</v>
      </c>
      <c r="H670" s="9">
        <v>96</v>
      </c>
      <c r="I670" s="9">
        <v>7</v>
      </c>
      <c r="J670" t="s">
        <v>266</v>
      </c>
      <c r="K670" t="str">
        <f>VLOOKUP(Table1[[#This Row],[Loser]],[1]Ranking!D:E,2,FALSE)</f>
        <v>CUSA</v>
      </c>
      <c r="L670" s="9">
        <v>91</v>
      </c>
      <c r="N670" s="9">
        <f>Table1[[#This Row],[Winning Score]]-Table1[[#This Row],[Losing Score]]</f>
        <v>5</v>
      </c>
      <c r="O670" s="9">
        <f>Table1[[#This Row],[Losing Seed]]-Table1[[#This Row],[Winning Seed]]</f>
        <v>5</v>
      </c>
      <c r="P670" s="9" t="str">
        <f>IF(Table1[[#This Row],[SeD]]&lt;-2,Table1[[#This Row],[Winning Seed]]&amp; " over " &amp;Table1[[#This Row],[Losing Seed]],"")</f>
        <v/>
      </c>
      <c r="Q670">
        <f>VLOOKUP(Table1[[#This Row],[Losing Seed]],'[1]Seed History'!$N$4:$O$19,2)</f>
        <v>0.9</v>
      </c>
      <c r="R670" s="9">
        <f>IF(Table1[[#This Row],[Round]]="PI",0,Table1[[#This Row],[Round]]-1)</f>
        <v>1</v>
      </c>
      <c r="S670">
        <f>Table1[[#This Row],[LAW]]-Table1[[#This Row],[LEW]]</f>
        <v>9.9999999999999978E-2</v>
      </c>
      <c r="V670">
        <f>COUNTIF([1]PASE!B:B,Table1[[#This Row],[Loser]])</f>
        <v>1</v>
      </c>
    </row>
    <row r="671" spans="1:22" x14ac:dyDescent="0.25">
      <c r="A671" s="7">
        <v>34776</v>
      </c>
      <c r="B671" s="8">
        <v>1995</v>
      </c>
      <c r="C671" s="9">
        <v>2</v>
      </c>
      <c r="D671" t="s">
        <v>107</v>
      </c>
      <c r="E671" s="9">
        <v>3</v>
      </c>
      <c r="F671" t="s">
        <v>136</v>
      </c>
      <c r="G671" t="str">
        <f>VLOOKUP(Table1[[#This Row],[Winner]],[1]Ranking!D:E,2,FALSE)</f>
        <v>ACC</v>
      </c>
      <c r="H671" s="9">
        <v>82</v>
      </c>
      <c r="I671" s="9">
        <v>11</v>
      </c>
      <c r="J671" t="s">
        <v>234</v>
      </c>
      <c r="K671" t="str">
        <f>VLOOKUP(Table1[[#This Row],[Loser]],[1]Ranking!D:E,2,FALSE)</f>
        <v>B12</v>
      </c>
      <c r="L671" s="9">
        <v>68</v>
      </c>
      <c r="N671" s="9">
        <f>Table1[[#This Row],[Winning Score]]-Table1[[#This Row],[Losing Score]]</f>
        <v>14</v>
      </c>
      <c r="O671" s="9">
        <f>Table1[[#This Row],[Losing Seed]]-Table1[[#This Row],[Winning Seed]]</f>
        <v>8</v>
      </c>
      <c r="P671" s="9" t="str">
        <f>IF(Table1[[#This Row],[SeD]]&lt;-2,Table1[[#This Row],[Winning Seed]]&amp; " over " &amp;Table1[[#This Row],[Losing Seed]],"")</f>
        <v/>
      </c>
      <c r="Q671">
        <f>VLOOKUP(Table1[[#This Row],[Losing Seed]],'[1]Seed History'!$N$4:$O$19,2)</f>
        <v>0.61428571428571432</v>
      </c>
      <c r="R671" s="9">
        <f>IF(Table1[[#This Row],[Round]]="PI",0,Table1[[#This Row],[Round]]-1)</f>
        <v>1</v>
      </c>
      <c r="S671">
        <f>Table1[[#This Row],[LAW]]-Table1[[#This Row],[LEW]]</f>
        <v>0.38571428571428568</v>
      </c>
      <c r="V671">
        <f>COUNTIF([1]PASE!B:B,Table1[[#This Row],[Loser]])</f>
        <v>1</v>
      </c>
    </row>
    <row r="672" spans="1:22" x14ac:dyDescent="0.25">
      <c r="A672" s="7">
        <v>34777</v>
      </c>
      <c r="B672" s="8">
        <v>1995</v>
      </c>
      <c r="C672" s="9">
        <v>2</v>
      </c>
      <c r="D672" t="s">
        <v>84</v>
      </c>
      <c r="E672" s="9">
        <v>2</v>
      </c>
      <c r="F672" t="s">
        <v>263</v>
      </c>
      <c r="G672" t="str">
        <f>VLOOKUP(Table1[[#This Row],[Winner]],[1]Ranking!D:E,2,FALSE)</f>
        <v>A10</v>
      </c>
      <c r="H672" s="9">
        <v>75</v>
      </c>
      <c r="I672" s="9">
        <v>10</v>
      </c>
      <c r="J672" t="s">
        <v>220</v>
      </c>
      <c r="K672" t="str">
        <f>VLOOKUP(Table1[[#This Row],[Loser]],[1]Ranking!D:E,2,FALSE)</f>
        <v>P10</v>
      </c>
      <c r="L672" s="9">
        <v>53</v>
      </c>
      <c r="N672" s="9">
        <f>Table1[[#This Row],[Winning Score]]-Table1[[#This Row],[Losing Score]]</f>
        <v>22</v>
      </c>
      <c r="O672" s="9">
        <f>Table1[[#This Row],[Losing Seed]]-Table1[[#This Row],[Winning Seed]]</f>
        <v>8</v>
      </c>
      <c r="P672" s="9" t="str">
        <f>IF(Table1[[#This Row],[SeD]]&lt;-2,Table1[[#This Row],[Winning Seed]]&amp; " over " &amp;Table1[[#This Row],[Losing Seed]],"")</f>
        <v/>
      </c>
      <c r="Q672">
        <f>VLOOKUP(Table1[[#This Row],[Losing Seed]],'[1]Seed History'!$N$4:$O$19,2)</f>
        <v>0.62142857142857144</v>
      </c>
      <c r="R672" s="9">
        <f>IF(Table1[[#This Row],[Round]]="PI",0,Table1[[#This Row],[Round]]-1)</f>
        <v>1</v>
      </c>
      <c r="S672">
        <f>Table1[[#This Row],[LAW]]-Table1[[#This Row],[LEW]]</f>
        <v>0.37857142857142856</v>
      </c>
      <c r="V672">
        <f>COUNTIF([1]PASE!B:B,Table1[[#This Row],[Loser]])</f>
        <v>1</v>
      </c>
    </row>
    <row r="673" spans="1:22" x14ac:dyDescent="0.25">
      <c r="A673" s="7">
        <v>34777</v>
      </c>
      <c r="B673" s="8">
        <v>1995</v>
      </c>
      <c r="C673" s="9">
        <v>2</v>
      </c>
      <c r="D673" t="s">
        <v>84</v>
      </c>
      <c r="E673" s="9">
        <v>6</v>
      </c>
      <c r="F673" t="s">
        <v>152</v>
      </c>
      <c r="G673" t="str">
        <f>VLOOKUP(Table1[[#This Row],[Winner]],[1]Ranking!D:E,2,FALSE)</f>
        <v>WAC</v>
      </c>
      <c r="H673" s="9">
        <v>64</v>
      </c>
      <c r="I673" s="9">
        <v>14</v>
      </c>
      <c r="J673" t="s">
        <v>90</v>
      </c>
      <c r="K673" t="str">
        <f>VLOOKUP(Table1[[#This Row],[Loser]],[1]Ranking!D:E,2,FALSE)</f>
        <v>CAA</v>
      </c>
      <c r="L673" s="9">
        <v>52</v>
      </c>
      <c r="N673" s="9">
        <f>Table1[[#This Row],[Winning Score]]-Table1[[#This Row],[Losing Score]]</f>
        <v>12</v>
      </c>
      <c r="O673" s="9">
        <f>Table1[[#This Row],[Losing Seed]]-Table1[[#This Row],[Winning Seed]]</f>
        <v>8</v>
      </c>
      <c r="P673" s="9" t="str">
        <f>IF(Table1[[#This Row],[SeD]]&lt;-2,Table1[[#This Row],[Winning Seed]]&amp; " over " &amp;Table1[[#This Row],[Losing Seed]],"")</f>
        <v/>
      </c>
      <c r="Q673">
        <f>VLOOKUP(Table1[[#This Row],[Losing Seed]],'[1]Seed History'!$N$4:$O$19,2)</f>
        <v>0.16428571428571428</v>
      </c>
      <c r="R673" s="9">
        <f>IF(Table1[[#This Row],[Round]]="PI",0,Table1[[#This Row],[Round]]-1)</f>
        <v>1</v>
      </c>
      <c r="S673">
        <f>Table1[[#This Row],[LAW]]-Table1[[#This Row],[LEW]]</f>
        <v>0.83571428571428574</v>
      </c>
      <c r="V673">
        <f>COUNTIF([1]PASE!B:B,Table1[[#This Row],[Loser]])</f>
        <v>1</v>
      </c>
    </row>
    <row r="674" spans="1:22" x14ac:dyDescent="0.25">
      <c r="A674" s="7">
        <v>34777</v>
      </c>
      <c r="B674" s="8">
        <v>1995</v>
      </c>
      <c r="C674" s="9">
        <v>2</v>
      </c>
      <c r="D674" t="s">
        <v>93</v>
      </c>
      <c r="E674" s="9">
        <v>2</v>
      </c>
      <c r="F674" t="s">
        <v>118</v>
      </c>
      <c r="G674" t="str">
        <f>VLOOKUP(Table1[[#This Row],[Winner]],[1]Ranking!D:E,2,FALSE)</f>
        <v>SEC</v>
      </c>
      <c r="H674" s="9">
        <v>96</v>
      </c>
      <c r="I674" s="9">
        <v>7</v>
      </c>
      <c r="J674" t="s">
        <v>126</v>
      </c>
      <c r="K674" t="str">
        <f>VLOOKUP(Table1[[#This Row],[Loser]],[1]Ranking!D:E,2,FALSE)</f>
        <v>BE</v>
      </c>
      <c r="L674" s="9">
        <v>94</v>
      </c>
      <c r="M674" s="9" t="s">
        <v>138</v>
      </c>
      <c r="N674" s="9">
        <f>Table1[[#This Row],[Winning Score]]-Table1[[#This Row],[Losing Score]]</f>
        <v>2</v>
      </c>
      <c r="O674" s="9">
        <f>Table1[[#This Row],[Losing Seed]]-Table1[[#This Row],[Winning Seed]]</f>
        <v>5</v>
      </c>
      <c r="P674" s="9" t="str">
        <f>IF(Table1[[#This Row],[SeD]]&lt;-2,Table1[[#This Row],[Winning Seed]]&amp; " over " &amp;Table1[[#This Row],[Losing Seed]],"")</f>
        <v/>
      </c>
      <c r="Q674">
        <f>VLOOKUP(Table1[[#This Row],[Losing Seed]],'[1]Seed History'!$N$4:$O$19,2)</f>
        <v>0.9</v>
      </c>
      <c r="R674" s="9">
        <f>IF(Table1[[#This Row],[Round]]="PI",0,Table1[[#This Row],[Round]]-1)</f>
        <v>1</v>
      </c>
      <c r="S674">
        <f>Table1[[#This Row],[LAW]]-Table1[[#This Row],[LEW]]</f>
        <v>9.9999999999999978E-2</v>
      </c>
      <c r="V674">
        <f>COUNTIF([1]PASE!B:B,Table1[[#This Row],[Loser]])</f>
        <v>1</v>
      </c>
    </row>
    <row r="675" spans="1:22" x14ac:dyDescent="0.25">
      <c r="A675" s="7">
        <v>34777</v>
      </c>
      <c r="B675" s="8">
        <v>1995</v>
      </c>
      <c r="C675" s="9">
        <v>2</v>
      </c>
      <c r="D675" t="s">
        <v>100</v>
      </c>
      <c r="E675" s="9">
        <v>2</v>
      </c>
      <c r="F675" t="s">
        <v>101</v>
      </c>
      <c r="G675" t="str">
        <f>VLOOKUP(Table1[[#This Row],[Winner]],[1]Ranking!D:E,2,FALSE)</f>
        <v>ACC</v>
      </c>
      <c r="H675" s="9">
        <v>73</v>
      </c>
      <c r="I675" s="9">
        <v>7</v>
      </c>
      <c r="J675" t="s">
        <v>97</v>
      </c>
      <c r="K675" t="str">
        <f>VLOOKUP(Table1[[#This Row],[Loser]],[1]Ranking!D:E,2,FALSE)</f>
        <v>B12</v>
      </c>
      <c r="L675" s="9">
        <v>51</v>
      </c>
      <c r="N675" s="9">
        <f>Table1[[#This Row],[Winning Score]]-Table1[[#This Row],[Losing Score]]</f>
        <v>22</v>
      </c>
      <c r="O675" s="9">
        <f>Table1[[#This Row],[Losing Seed]]-Table1[[#This Row],[Winning Seed]]</f>
        <v>5</v>
      </c>
      <c r="P675" s="9" t="str">
        <f>IF(Table1[[#This Row],[SeD]]&lt;-2,Table1[[#This Row],[Winning Seed]]&amp; " over " &amp;Table1[[#This Row],[Losing Seed]],"")</f>
        <v/>
      </c>
      <c r="Q675">
        <f>VLOOKUP(Table1[[#This Row],[Losing Seed]],'[1]Seed History'!$N$4:$O$19,2)</f>
        <v>0.9</v>
      </c>
      <c r="R675" s="9">
        <f>IF(Table1[[#This Row],[Round]]="PI",0,Table1[[#This Row],[Round]]-1)</f>
        <v>1</v>
      </c>
      <c r="S675">
        <f>Table1[[#This Row],[LAW]]-Table1[[#This Row],[LEW]]</f>
        <v>9.9999999999999978E-2</v>
      </c>
      <c r="V675">
        <f>COUNTIF([1]PASE!B:B,Table1[[#This Row],[Loser]])</f>
        <v>1</v>
      </c>
    </row>
    <row r="676" spans="1:22" x14ac:dyDescent="0.25">
      <c r="A676" s="7">
        <v>34777</v>
      </c>
      <c r="B676" s="8">
        <v>1995</v>
      </c>
      <c r="C676" s="9">
        <v>2</v>
      </c>
      <c r="D676" t="s">
        <v>100</v>
      </c>
      <c r="E676" s="9">
        <v>6</v>
      </c>
      <c r="F676" t="s">
        <v>85</v>
      </c>
      <c r="G676" t="str">
        <f>VLOOKUP(Table1[[#This Row],[Winner]],[1]Ranking!D:E,2,FALSE)</f>
        <v>BE</v>
      </c>
      <c r="H676" s="9">
        <v>53</v>
      </c>
      <c r="I676" s="9">
        <v>14</v>
      </c>
      <c r="J676" t="s">
        <v>296</v>
      </c>
      <c r="K676" t="str">
        <f>VLOOKUP(Table1[[#This Row],[Loser]],[1]Ranking!D:E,2,FALSE)</f>
        <v>BSky</v>
      </c>
      <c r="L676" s="9">
        <v>51</v>
      </c>
      <c r="N676" s="9">
        <f>Table1[[#This Row],[Winning Score]]-Table1[[#This Row],[Losing Score]]</f>
        <v>2</v>
      </c>
      <c r="O676" s="9">
        <f>Table1[[#This Row],[Losing Seed]]-Table1[[#This Row],[Winning Seed]]</f>
        <v>8</v>
      </c>
      <c r="P676" s="9" t="str">
        <f>IF(Table1[[#This Row],[SeD]]&lt;-2,Table1[[#This Row],[Winning Seed]]&amp; " over " &amp;Table1[[#This Row],[Losing Seed]],"")</f>
        <v/>
      </c>
      <c r="Q676">
        <f>VLOOKUP(Table1[[#This Row],[Losing Seed]],'[1]Seed History'!$N$4:$O$19,2)</f>
        <v>0.16428571428571428</v>
      </c>
      <c r="R676" s="9">
        <f>IF(Table1[[#This Row],[Round]]="PI",0,Table1[[#This Row],[Round]]-1)</f>
        <v>1</v>
      </c>
      <c r="S676">
        <f>Table1[[#This Row],[LAW]]-Table1[[#This Row],[LEW]]</f>
        <v>0.83571428571428574</v>
      </c>
      <c r="V676">
        <f>COUNTIF([1]PASE!B:B,Table1[[#This Row],[Loser]])</f>
        <v>1</v>
      </c>
    </row>
    <row r="677" spans="1:22" x14ac:dyDescent="0.25">
      <c r="A677" s="7">
        <v>34777</v>
      </c>
      <c r="B677" s="8">
        <v>1995</v>
      </c>
      <c r="C677" s="9">
        <v>2</v>
      </c>
      <c r="D677" t="s">
        <v>107</v>
      </c>
      <c r="E677" s="9">
        <v>1</v>
      </c>
      <c r="F677" t="s">
        <v>190</v>
      </c>
      <c r="G677" t="str">
        <f>VLOOKUP(Table1[[#This Row],[Winner]],[1]Ranking!D:E,2,FALSE)</f>
        <v>P10</v>
      </c>
      <c r="H677" s="9">
        <v>75</v>
      </c>
      <c r="I677" s="9">
        <v>8</v>
      </c>
      <c r="J677" t="s">
        <v>162</v>
      </c>
      <c r="K677" t="str">
        <f>VLOOKUP(Table1[[#This Row],[Loser]],[1]Ranking!D:E,2,FALSE)</f>
        <v>B12</v>
      </c>
      <c r="L677" s="9">
        <v>74</v>
      </c>
      <c r="N677" s="9">
        <f>Table1[[#This Row],[Winning Score]]-Table1[[#This Row],[Losing Score]]</f>
        <v>1</v>
      </c>
      <c r="O677" s="9">
        <f>Table1[[#This Row],[Losing Seed]]-Table1[[#This Row],[Winning Seed]]</f>
        <v>7</v>
      </c>
      <c r="P677" s="9" t="str">
        <f>IF(Table1[[#This Row],[SeD]]&lt;-2,Table1[[#This Row],[Winning Seed]]&amp; " over " &amp;Table1[[#This Row],[Losing Seed]],"")</f>
        <v/>
      </c>
      <c r="Q677">
        <f>VLOOKUP(Table1[[#This Row],[Losing Seed]],'[1]Seed History'!$N$4:$O$19,2)</f>
        <v>0.7</v>
      </c>
      <c r="R677" s="9">
        <f>IF(Table1[[#This Row],[Round]]="PI",0,Table1[[#This Row],[Round]]-1)</f>
        <v>1</v>
      </c>
      <c r="S677">
        <f>Table1[[#This Row],[LAW]]-Table1[[#This Row],[LEW]]</f>
        <v>0.30000000000000004</v>
      </c>
      <c r="V677">
        <f>COUNTIF([1]PASE!B:B,Table1[[#This Row],[Loser]])</f>
        <v>1</v>
      </c>
    </row>
    <row r="678" spans="1:22" x14ac:dyDescent="0.25">
      <c r="A678" s="7">
        <v>34777</v>
      </c>
      <c r="B678" s="8">
        <v>1995</v>
      </c>
      <c r="C678" s="9">
        <v>2</v>
      </c>
      <c r="D678" t="s">
        <v>93</v>
      </c>
      <c r="E678" s="9">
        <v>6</v>
      </c>
      <c r="F678" t="s">
        <v>128</v>
      </c>
      <c r="G678" t="str">
        <f>VLOOKUP(Table1[[#This Row],[Winner]],[1]Ranking!D:E,2,FALSE)</f>
        <v>CUSA</v>
      </c>
      <c r="H678" s="9">
        <v>75</v>
      </c>
      <c r="I678" s="9">
        <v>3</v>
      </c>
      <c r="J678" t="s">
        <v>115</v>
      </c>
      <c r="K678" t="str">
        <f>VLOOKUP(Table1[[#This Row],[Loser]],[1]Ranking!D:E,2,FALSE)</f>
        <v>B10</v>
      </c>
      <c r="L678" s="9">
        <v>73</v>
      </c>
      <c r="N678" s="9">
        <f>Table1[[#This Row],[Winning Score]]-Table1[[#This Row],[Losing Score]]</f>
        <v>2</v>
      </c>
      <c r="O678" s="9">
        <f>Table1[[#This Row],[Losing Seed]]-Table1[[#This Row],[Winning Seed]]</f>
        <v>-3</v>
      </c>
      <c r="P678" s="9" t="str">
        <f>IF(Table1[[#This Row],[SeD]]&lt;-2,Table1[[#This Row],[Winning Seed]]&amp; " over " &amp;Table1[[#This Row],[Losing Seed]],"")</f>
        <v>6 over 3</v>
      </c>
      <c r="Q678">
        <f>VLOOKUP(Table1[[#This Row],[Losing Seed]],'[1]Seed History'!$N$4:$O$19,2)</f>
        <v>1.8642857142857143</v>
      </c>
      <c r="R678" s="9">
        <f>IF(Table1[[#This Row],[Round]]="PI",0,Table1[[#This Row],[Round]]-1)</f>
        <v>1</v>
      </c>
      <c r="S678">
        <f>Table1[[#This Row],[LAW]]-Table1[[#This Row],[LEW]]</f>
        <v>-0.86428571428571432</v>
      </c>
      <c r="V678">
        <f>COUNTIF([1]PASE!B:B,Table1[[#This Row],[Loser]])</f>
        <v>1</v>
      </c>
    </row>
    <row r="679" spans="1:22" x14ac:dyDescent="0.25">
      <c r="A679" s="7">
        <v>34777</v>
      </c>
      <c r="B679" s="8">
        <v>1995</v>
      </c>
      <c r="C679" s="9">
        <v>2</v>
      </c>
      <c r="D679" t="s">
        <v>107</v>
      </c>
      <c r="E679" s="9">
        <v>5</v>
      </c>
      <c r="F679" t="s">
        <v>259</v>
      </c>
      <c r="G679" t="str">
        <f>VLOOKUP(Table1[[#This Row],[Winner]],[1]Ranking!D:E,2,FALSE)</f>
        <v>SEC</v>
      </c>
      <c r="H679" s="9">
        <v>78</v>
      </c>
      <c r="I679" s="9">
        <v>4</v>
      </c>
      <c r="J679" t="s">
        <v>161</v>
      </c>
      <c r="K679" t="str">
        <f>VLOOKUP(Table1[[#This Row],[Loser]],[1]Ranking!D:E,2,FALSE)</f>
        <v>MWC</v>
      </c>
      <c r="L679" s="9">
        <v>64</v>
      </c>
      <c r="N679" s="9">
        <f>Table1[[#This Row],[Winning Score]]-Table1[[#This Row],[Losing Score]]</f>
        <v>14</v>
      </c>
      <c r="O679" s="9">
        <f>Table1[[#This Row],[Losing Seed]]-Table1[[#This Row],[Winning Seed]]</f>
        <v>-1</v>
      </c>
      <c r="P679" s="9" t="str">
        <f>IF(Table1[[#This Row],[SeD]]&lt;-2,Table1[[#This Row],[Winning Seed]]&amp; " over " &amp;Table1[[#This Row],[Losing Seed]],"")</f>
        <v/>
      </c>
      <c r="Q679">
        <f>VLOOKUP(Table1[[#This Row],[Losing Seed]],'[1]Seed History'!$N$4:$O$19,2)</f>
        <v>1.5357142857142858</v>
      </c>
      <c r="R679" s="9">
        <f>IF(Table1[[#This Row],[Round]]="PI",0,Table1[[#This Row],[Round]]-1)</f>
        <v>1</v>
      </c>
      <c r="S679">
        <f>Table1[[#This Row],[LAW]]-Table1[[#This Row],[LEW]]</f>
        <v>-0.53571428571428581</v>
      </c>
      <c r="V679">
        <f>COUNTIF([1]PASE!B:B,Table1[[#This Row],[Loser]])</f>
        <v>1</v>
      </c>
    </row>
    <row r="680" spans="1:22" x14ac:dyDescent="0.25">
      <c r="A680" s="7">
        <v>34781</v>
      </c>
      <c r="B680" s="8">
        <v>1995</v>
      </c>
      <c r="C680" s="9">
        <v>3</v>
      </c>
      <c r="D680" t="s">
        <v>100</v>
      </c>
      <c r="E680" s="9">
        <v>1</v>
      </c>
      <c r="F680" t="s">
        <v>112</v>
      </c>
      <c r="G680" t="str">
        <f>VLOOKUP(Table1[[#This Row],[Winner]],[1]Ranking!D:E,2,FALSE)</f>
        <v>SEC</v>
      </c>
      <c r="H680" s="9">
        <v>97</v>
      </c>
      <c r="I680" s="9">
        <v>5</v>
      </c>
      <c r="J680" t="s">
        <v>256</v>
      </c>
      <c r="K680" t="str">
        <f>VLOOKUP(Table1[[#This Row],[Loser]],[1]Ranking!D:E,2,FALSE)</f>
        <v>P10</v>
      </c>
      <c r="L680" s="9">
        <v>73</v>
      </c>
      <c r="N680" s="9">
        <f>Table1[[#This Row],[Winning Score]]-Table1[[#This Row],[Losing Score]]</f>
        <v>24</v>
      </c>
      <c r="O680" s="9">
        <f>Table1[[#This Row],[Losing Seed]]-Table1[[#This Row],[Winning Seed]]</f>
        <v>4</v>
      </c>
      <c r="P680" s="9" t="str">
        <f>IF(Table1[[#This Row],[SeD]]&lt;-2,Table1[[#This Row],[Winning Seed]]&amp; " over " &amp;Table1[[#This Row],[Losing Seed]],"")</f>
        <v/>
      </c>
      <c r="Q680">
        <f>VLOOKUP(Table1[[#This Row],[Losing Seed]],'[1]Seed History'!$N$4:$O$19,2)</f>
        <v>1.1071428571428572</v>
      </c>
      <c r="R680" s="9">
        <f>IF(Table1[[#This Row],[Round]]="PI",0,Table1[[#This Row],[Round]]-1)</f>
        <v>2</v>
      </c>
      <c r="S680">
        <f>Table1[[#This Row],[LAW]]-Table1[[#This Row],[LEW]]</f>
        <v>0.89285714285714279</v>
      </c>
      <c r="V680">
        <f>COUNTIF([1]PASE!B:B,Table1[[#This Row],[Loser]])</f>
        <v>1</v>
      </c>
    </row>
    <row r="681" spans="1:22" x14ac:dyDescent="0.25">
      <c r="A681" s="7">
        <v>34781</v>
      </c>
      <c r="B681" s="8">
        <v>1995</v>
      </c>
      <c r="C681" s="9">
        <v>3</v>
      </c>
      <c r="D681" t="s">
        <v>100</v>
      </c>
      <c r="E681" s="9">
        <v>2</v>
      </c>
      <c r="F681" t="s">
        <v>101</v>
      </c>
      <c r="G681" t="str">
        <f>VLOOKUP(Table1[[#This Row],[Winner]],[1]Ranking!D:E,2,FALSE)</f>
        <v>ACC</v>
      </c>
      <c r="H681" s="9">
        <v>74</v>
      </c>
      <c r="I681" s="9">
        <v>6</v>
      </c>
      <c r="J681" t="s">
        <v>85</v>
      </c>
      <c r="K681" t="str">
        <f>VLOOKUP(Table1[[#This Row],[Loser]],[1]Ranking!D:E,2,FALSE)</f>
        <v>BE</v>
      </c>
      <c r="L681" s="9">
        <v>64</v>
      </c>
      <c r="N681" s="9">
        <f>Table1[[#This Row],[Winning Score]]-Table1[[#This Row],[Losing Score]]</f>
        <v>10</v>
      </c>
      <c r="O681" s="9">
        <f>Table1[[#This Row],[Losing Seed]]-Table1[[#This Row],[Winning Seed]]</f>
        <v>4</v>
      </c>
      <c r="P681" s="9" t="str">
        <f>IF(Table1[[#This Row],[SeD]]&lt;-2,Table1[[#This Row],[Winning Seed]]&amp; " over " &amp;Table1[[#This Row],[Losing Seed]],"")</f>
        <v/>
      </c>
      <c r="Q681">
        <f>VLOOKUP(Table1[[#This Row],[Losing Seed]],'[1]Seed History'!$N$4:$O$19,2)</f>
        <v>1.0785714285714285</v>
      </c>
      <c r="R681" s="9">
        <f>IF(Table1[[#This Row],[Round]]="PI",0,Table1[[#This Row],[Round]]-1)</f>
        <v>2</v>
      </c>
      <c r="S681">
        <f>Table1[[#This Row],[LAW]]-Table1[[#This Row],[LEW]]</f>
        <v>0.92142857142857149</v>
      </c>
      <c r="V681">
        <f>COUNTIF([1]PASE!B:B,Table1[[#This Row],[Loser]])</f>
        <v>1</v>
      </c>
    </row>
    <row r="682" spans="1:22" x14ac:dyDescent="0.25">
      <c r="A682" s="7">
        <v>34781</v>
      </c>
      <c r="B682" s="8">
        <v>1995</v>
      </c>
      <c r="C682" s="9">
        <v>3</v>
      </c>
      <c r="D682" t="s">
        <v>107</v>
      </c>
      <c r="E682" s="9">
        <v>1</v>
      </c>
      <c r="F682" t="s">
        <v>190</v>
      </c>
      <c r="G682" t="str">
        <f>VLOOKUP(Table1[[#This Row],[Winner]],[1]Ranking!D:E,2,FALSE)</f>
        <v>P10</v>
      </c>
      <c r="H682" s="9">
        <v>86</v>
      </c>
      <c r="I682" s="9">
        <v>5</v>
      </c>
      <c r="J682" t="s">
        <v>259</v>
      </c>
      <c r="K682" t="str">
        <f>VLOOKUP(Table1[[#This Row],[Loser]],[1]Ranking!D:E,2,FALSE)</f>
        <v>SEC</v>
      </c>
      <c r="L682" s="9">
        <v>67</v>
      </c>
      <c r="N682" s="9">
        <f>Table1[[#This Row],[Winning Score]]-Table1[[#This Row],[Losing Score]]</f>
        <v>19</v>
      </c>
      <c r="O682" s="9">
        <f>Table1[[#This Row],[Losing Seed]]-Table1[[#This Row],[Winning Seed]]</f>
        <v>4</v>
      </c>
      <c r="P682" s="9" t="str">
        <f>IF(Table1[[#This Row],[SeD]]&lt;-2,Table1[[#This Row],[Winning Seed]]&amp; " over " &amp;Table1[[#This Row],[Losing Seed]],"")</f>
        <v/>
      </c>
      <c r="Q682">
        <f>VLOOKUP(Table1[[#This Row],[Losing Seed]],'[1]Seed History'!$N$4:$O$19,2)</f>
        <v>1.1071428571428572</v>
      </c>
      <c r="R682" s="9">
        <f>IF(Table1[[#This Row],[Round]]="PI",0,Table1[[#This Row],[Round]]-1)</f>
        <v>2</v>
      </c>
      <c r="S682">
        <f>Table1[[#This Row],[LAW]]-Table1[[#This Row],[LEW]]</f>
        <v>0.89285714285714279</v>
      </c>
      <c r="V682">
        <f>COUNTIF([1]PASE!B:B,Table1[[#This Row],[Loser]])</f>
        <v>1</v>
      </c>
    </row>
    <row r="683" spans="1:22" x14ac:dyDescent="0.25">
      <c r="A683" s="7">
        <v>34781</v>
      </c>
      <c r="B683" s="8">
        <v>1995</v>
      </c>
      <c r="C683" s="9">
        <v>3</v>
      </c>
      <c r="D683" t="s">
        <v>107</v>
      </c>
      <c r="E683" s="9">
        <v>2</v>
      </c>
      <c r="F683" t="s">
        <v>238</v>
      </c>
      <c r="G683" t="str">
        <f>VLOOKUP(Table1[[#This Row],[Winner]],[1]Ranking!D:E,2,FALSE)</f>
        <v>BE</v>
      </c>
      <c r="H683" s="9">
        <v>99</v>
      </c>
      <c r="I683" s="9">
        <v>3</v>
      </c>
      <c r="J683" t="s">
        <v>136</v>
      </c>
      <c r="K683" t="str">
        <f>VLOOKUP(Table1[[#This Row],[Loser]],[1]Ranking!D:E,2,FALSE)</f>
        <v>ACC</v>
      </c>
      <c r="L683" s="9">
        <v>89</v>
      </c>
      <c r="N683" s="9">
        <f>Table1[[#This Row],[Winning Score]]-Table1[[#This Row],[Losing Score]]</f>
        <v>10</v>
      </c>
      <c r="O683" s="9">
        <f>Table1[[#This Row],[Losing Seed]]-Table1[[#This Row],[Winning Seed]]</f>
        <v>1</v>
      </c>
      <c r="P683" s="9" t="str">
        <f>IF(Table1[[#This Row],[SeD]]&lt;-2,Table1[[#This Row],[Winning Seed]]&amp; " over " &amp;Table1[[#This Row],[Losing Seed]],"")</f>
        <v/>
      </c>
      <c r="Q683">
        <f>VLOOKUP(Table1[[#This Row],[Losing Seed]],'[1]Seed History'!$N$4:$O$19,2)</f>
        <v>1.8642857142857143</v>
      </c>
      <c r="R683" s="9">
        <f>IF(Table1[[#This Row],[Round]]="PI",0,Table1[[#This Row],[Round]]-1)</f>
        <v>2</v>
      </c>
      <c r="S683">
        <f>Table1[[#This Row],[LAW]]-Table1[[#This Row],[LEW]]</f>
        <v>0.13571428571428568</v>
      </c>
      <c r="V683">
        <f>COUNTIF([1]PASE!B:B,Table1[[#This Row],[Loser]])</f>
        <v>1</v>
      </c>
    </row>
    <row r="684" spans="1:22" x14ac:dyDescent="0.25">
      <c r="A684" s="7">
        <v>34782</v>
      </c>
      <c r="B684" s="8">
        <v>1995</v>
      </c>
      <c r="C684" s="9">
        <v>3</v>
      </c>
      <c r="D684" t="s">
        <v>84</v>
      </c>
      <c r="E684" s="9">
        <v>2</v>
      </c>
      <c r="F684" t="s">
        <v>263</v>
      </c>
      <c r="G684" t="str">
        <f>VLOOKUP(Table1[[#This Row],[Winner]],[1]Ranking!D:E,2,FALSE)</f>
        <v>A10</v>
      </c>
      <c r="H684" s="9">
        <v>76</v>
      </c>
      <c r="I684" s="9">
        <v>6</v>
      </c>
      <c r="J684" t="s">
        <v>152</v>
      </c>
      <c r="K684" t="str">
        <f>VLOOKUP(Table1[[#This Row],[Loser]],[1]Ranking!D:E,2,FALSE)</f>
        <v>WAC</v>
      </c>
      <c r="L684" s="9">
        <v>51</v>
      </c>
      <c r="N684" s="9">
        <f>Table1[[#This Row],[Winning Score]]-Table1[[#This Row],[Losing Score]]</f>
        <v>25</v>
      </c>
      <c r="O684" s="9">
        <f>Table1[[#This Row],[Losing Seed]]-Table1[[#This Row],[Winning Seed]]</f>
        <v>4</v>
      </c>
      <c r="P684" s="9" t="str">
        <f>IF(Table1[[#This Row],[SeD]]&lt;-2,Table1[[#This Row],[Winning Seed]]&amp; " over " &amp;Table1[[#This Row],[Losing Seed]],"")</f>
        <v/>
      </c>
      <c r="Q684">
        <f>VLOOKUP(Table1[[#This Row],[Losing Seed]],'[1]Seed History'!$N$4:$O$19,2)</f>
        <v>1.0785714285714285</v>
      </c>
      <c r="R684" s="9">
        <f>IF(Table1[[#This Row],[Round]]="PI",0,Table1[[#This Row],[Round]]-1)</f>
        <v>2</v>
      </c>
      <c r="S684">
        <f>Table1[[#This Row],[LAW]]-Table1[[#This Row],[LEW]]</f>
        <v>0.92142857142857149</v>
      </c>
      <c r="V684">
        <f>COUNTIF([1]PASE!B:B,Table1[[#This Row],[Loser]])</f>
        <v>1</v>
      </c>
    </row>
    <row r="685" spans="1:22" x14ac:dyDescent="0.25">
      <c r="A685" s="7">
        <v>34782</v>
      </c>
      <c r="B685" s="8">
        <v>1995</v>
      </c>
      <c r="C685" s="9">
        <v>3</v>
      </c>
      <c r="D685" t="s">
        <v>93</v>
      </c>
      <c r="E685" s="9">
        <v>2</v>
      </c>
      <c r="F685" t="s">
        <v>118</v>
      </c>
      <c r="G685" t="str">
        <f>VLOOKUP(Table1[[#This Row],[Winner]],[1]Ranking!D:E,2,FALSE)</f>
        <v>SEC</v>
      </c>
      <c r="H685" s="9">
        <v>96</v>
      </c>
      <c r="I685" s="9">
        <v>6</v>
      </c>
      <c r="J685" t="s">
        <v>128</v>
      </c>
      <c r="K685" t="str">
        <f>VLOOKUP(Table1[[#This Row],[Loser]],[1]Ranking!D:E,2,FALSE)</f>
        <v>CUSA</v>
      </c>
      <c r="L685" s="9">
        <v>91</v>
      </c>
      <c r="M685" s="9" t="s">
        <v>138</v>
      </c>
      <c r="N685" s="9">
        <f>Table1[[#This Row],[Winning Score]]-Table1[[#This Row],[Losing Score]]</f>
        <v>5</v>
      </c>
      <c r="O685" s="9">
        <f>Table1[[#This Row],[Losing Seed]]-Table1[[#This Row],[Winning Seed]]</f>
        <v>4</v>
      </c>
      <c r="P685" s="9" t="str">
        <f>IF(Table1[[#This Row],[SeD]]&lt;-2,Table1[[#This Row],[Winning Seed]]&amp; " over " &amp;Table1[[#This Row],[Losing Seed]],"")</f>
        <v/>
      </c>
      <c r="Q685">
        <f>VLOOKUP(Table1[[#This Row],[Losing Seed]],'[1]Seed History'!$N$4:$O$19,2)</f>
        <v>1.0785714285714285</v>
      </c>
      <c r="R685" s="9">
        <f>IF(Table1[[#This Row],[Round]]="PI",0,Table1[[#This Row],[Round]]-1)</f>
        <v>2</v>
      </c>
      <c r="S685">
        <f>Table1[[#This Row],[LAW]]-Table1[[#This Row],[LEW]]</f>
        <v>0.92142857142857149</v>
      </c>
      <c r="V685">
        <f>COUNTIF([1]PASE!B:B,Table1[[#This Row],[Loser]])</f>
        <v>1</v>
      </c>
    </row>
    <row r="686" spans="1:22" x14ac:dyDescent="0.25">
      <c r="A686" s="7">
        <v>34782</v>
      </c>
      <c r="B686" s="8">
        <v>1995</v>
      </c>
      <c r="C686" s="9">
        <v>3</v>
      </c>
      <c r="D686" t="s">
        <v>84</v>
      </c>
      <c r="E686" s="9">
        <v>4</v>
      </c>
      <c r="F686" t="s">
        <v>247</v>
      </c>
      <c r="G686" t="str">
        <f>VLOOKUP(Table1[[#This Row],[Winner]],[1]Ranking!D:E,2,FALSE)</f>
        <v>B12</v>
      </c>
      <c r="H686" s="9">
        <v>71</v>
      </c>
      <c r="I686" s="9">
        <v>1</v>
      </c>
      <c r="J686" t="s">
        <v>255</v>
      </c>
      <c r="K686" t="str">
        <f>VLOOKUP(Table1[[#This Row],[Loser]],[1]Ranking!D:E,2,FALSE)</f>
        <v>ACC</v>
      </c>
      <c r="L686" s="9">
        <v>66</v>
      </c>
      <c r="N686" s="9">
        <f>Table1[[#This Row],[Winning Score]]-Table1[[#This Row],[Losing Score]]</f>
        <v>5</v>
      </c>
      <c r="O686" s="9">
        <f>Table1[[#This Row],[Losing Seed]]-Table1[[#This Row],[Winning Seed]]</f>
        <v>-3</v>
      </c>
      <c r="P686" s="9" t="str">
        <f>IF(Table1[[#This Row],[SeD]]&lt;-2,Table1[[#This Row],[Winning Seed]]&amp; " over " &amp;Table1[[#This Row],[Losing Seed]],"")</f>
        <v>4 over 1</v>
      </c>
      <c r="Q686">
        <f>VLOOKUP(Table1[[#This Row],[Losing Seed]],'[1]Seed History'!$N$4:$O$19,2)</f>
        <v>3.3571428571428572</v>
      </c>
      <c r="R686" s="9">
        <f>IF(Table1[[#This Row],[Round]]="PI",0,Table1[[#This Row],[Round]]-1)</f>
        <v>2</v>
      </c>
      <c r="S686">
        <f>Table1[[#This Row],[LAW]]-Table1[[#This Row],[LEW]]</f>
        <v>-1.3571428571428572</v>
      </c>
      <c r="V686">
        <f>COUNTIF([1]PASE!B:B,Table1[[#This Row],[Loser]])</f>
        <v>1</v>
      </c>
    </row>
    <row r="687" spans="1:22" x14ac:dyDescent="0.25">
      <c r="A687" s="7">
        <v>34782</v>
      </c>
      <c r="B687" s="8">
        <v>1995</v>
      </c>
      <c r="C687" s="9">
        <v>3</v>
      </c>
      <c r="D687" t="s">
        <v>93</v>
      </c>
      <c r="E687" s="9">
        <v>4</v>
      </c>
      <c r="F687" t="s">
        <v>164</v>
      </c>
      <c r="G687" t="str">
        <f>VLOOKUP(Table1[[#This Row],[Winner]],[1]Ranking!D:E,2,FALSE)</f>
        <v>ACC</v>
      </c>
      <c r="H687" s="9">
        <v>67</v>
      </c>
      <c r="I687" s="9">
        <v>1</v>
      </c>
      <c r="J687" t="s">
        <v>103</v>
      </c>
      <c r="K687" t="str">
        <f>VLOOKUP(Table1[[#This Row],[Loser]],[1]Ranking!D:E,2,FALSE)</f>
        <v>B12</v>
      </c>
      <c r="L687" s="9">
        <v>58</v>
      </c>
      <c r="N687" s="9">
        <f>Table1[[#This Row],[Winning Score]]-Table1[[#This Row],[Losing Score]]</f>
        <v>9</v>
      </c>
      <c r="O687" s="9">
        <f>Table1[[#This Row],[Losing Seed]]-Table1[[#This Row],[Winning Seed]]</f>
        <v>-3</v>
      </c>
      <c r="P687" s="9" t="str">
        <f>IF(Table1[[#This Row],[SeD]]&lt;-2,Table1[[#This Row],[Winning Seed]]&amp; " over " &amp;Table1[[#This Row],[Losing Seed]],"")</f>
        <v>4 over 1</v>
      </c>
      <c r="Q687">
        <f>VLOOKUP(Table1[[#This Row],[Losing Seed]],'[1]Seed History'!$N$4:$O$19,2)</f>
        <v>3.3571428571428572</v>
      </c>
      <c r="R687" s="9">
        <f>IF(Table1[[#This Row],[Round]]="PI",0,Table1[[#This Row],[Round]]-1)</f>
        <v>2</v>
      </c>
      <c r="S687">
        <f>Table1[[#This Row],[LAW]]-Table1[[#This Row],[LEW]]</f>
        <v>-1.3571428571428572</v>
      </c>
      <c r="V687">
        <f>COUNTIF([1]PASE!B:B,Table1[[#This Row],[Loser]])</f>
        <v>1</v>
      </c>
    </row>
    <row r="688" spans="1:22" x14ac:dyDescent="0.25">
      <c r="A688" s="7">
        <v>34783</v>
      </c>
      <c r="B688" s="8">
        <v>1995</v>
      </c>
      <c r="C688" s="9">
        <v>4</v>
      </c>
      <c r="D688" t="s">
        <v>107</v>
      </c>
      <c r="E688" s="9">
        <v>1</v>
      </c>
      <c r="F688" t="s">
        <v>190</v>
      </c>
      <c r="G688" t="str">
        <f>VLOOKUP(Table1[[#This Row],[Winner]],[1]Ranking!D:E,2,FALSE)</f>
        <v>P10</v>
      </c>
      <c r="H688" s="9">
        <v>102</v>
      </c>
      <c r="I688" s="9">
        <v>2</v>
      </c>
      <c r="J688" t="s">
        <v>238</v>
      </c>
      <c r="K688" t="str">
        <f>VLOOKUP(Table1[[#This Row],[Loser]],[1]Ranking!D:E,2,FALSE)</f>
        <v>BE</v>
      </c>
      <c r="L688" s="9">
        <v>96</v>
      </c>
      <c r="N688" s="9">
        <f>Table1[[#This Row],[Winning Score]]-Table1[[#This Row],[Losing Score]]</f>
        <v>6</v>
      </c>
      <c r="O688" s="9">
        <f>Table1[[#This Row],[Losing Seed]]-Table1[[#This Row],[Winning Seed]]</f>
        <v>1</v>
      </c>
      <c r="P688" s="9" t="str">
        <f>IF(Table1[[#This Row],[SeD]]&lt;-2,Table1[[#This Row],[Winning Seed]]&amp; " over " &amp;Table1[[#This Row],[Losing Seed]],"")</f>
        <v/>
      </c>
      <c r="Q688">
        <f>VLOOKUP(Table1[[#This Row],[Losing Seed]],'[1]Seed History'!$N$4:$O$19,2)</f>
        <v>2.3714285714285714</v>
      </c>
      <c r="R688" s="9">
        <f>IF(Table1[[#This Row],[Round]]="PI",0,Table1[[#This Row],[Round]]-1)</f>
        <v>3</v>
      </c>
      <c r="S688">
        <f>Table1[[#This Row],[LAW]]-Table1[[#This Row],[LEW]]</f>
        <v>0.62857142857142856</v>
      </c>
      <c r="V688">
        <f>COUNTIF([1]PASE!B:B,Table1[[#This Row],[Loser]])</f>
        <v>1</v>
      </c>
    </row>
    <row r="689" spans="1:22" x14ac:dyDescent="0.25">
      <c r="A689" s="7">
        <v>34783</v>
      </c>
      <c r="B689" s="8">
        <v>1995</v>
      </c>
      <c r="C689" s="9">
        <v>4</v>
      </c>
      <c r="D689" t="s">
        <v>100</v>
      </c>
      <c r="E689" s="9">
        <v>2</v>
      </c>
      <c r="F689" t="s">
        <v>101</v>
      </c>
      <c r="G689" t="str">
        <f>VLOOKUP(Table1[[#This Row],[Winner]],[1]Ranking!D:E,2,FALSE)</f>
        <v>ACC</v>
      </c>
      <c r="H689" s="9">
        <v>74</v>
      </c>
      <c r="I689" s="9">
        <v>1</v>
      </c>
      <c r="J689" t="s">
        <v>112</v>
      </c>
      <c r="K689" t="str">
        <f>VLOOKUP(Table1[[#This Row],[Loser]],[1]Ranking!D:E,2,FALSE)</f>
        <v>SEC</v>
      </c>
      <c r="L689" s="9">
        <v>61</v>
      </c>
      <c r="N689" s="9">
        <f>Table1[[#This Row],[Winning Score]]-Table1[[#This Row],[Losing Score]]</f>
        <v>13</v>
      </c>
      <c r="O689" s="9">
        <f>Table1[[#This Row],[Losing Seed]]-Table1[[#This Row],[Winning Seed]]</f>
        <v>-1</v>
      </c>
      <c r="P689" s="9" t="str">
        <f>IF(Table1[[#This Row],[SeD]]&lt;-2,Table1[[#This Row],[Winning Seed]]&amp; " over " &amp;Table1[[#This Row],[Losing Seed]],"")</f>
        <v/>
      </c>
      <c r="Q689">
        <f>VLOOKUP(Table1[[#This Row],[Losing Seed]],'[1]Seed History'!$N$4:$O$19,2)</f>
        <v>3.3571428571428572</v>
      </c>
      <c r="R689" s="9">
        <f>IF(Table1[[#This Row],[Round]]="PI",0,Table1[[#This Row],[Round]]-1)</f>
        <v>3</v>
      </c>
      <c r="S689">
        <f>Table1[[#This Row],[LAW]]-Table1[[#This Row],[LEW]]</f>
        <v>-0.35714285714285721</v>
      </c>
      <c r="V689">
        <f>COUNTIF([1]PASE!B:B,Table1[[#This Row],[Loser]])</f>
        <v>1</v>
      </c>
    </row>
    <row r="690" spans="1:22" x14ac:dyDescent="0.25">
      <c r="A690" s="7">
        <v>34784</v>
      </c>
      <c r="B690" s="8">
        <v>1995</v>
      </c>
      <c r="C690" s="9">
        <v>4</v>
      </c>
      <c r="D690" t="s">
        <v>93</v>
      </c>
      <c r="E690" s="9">
        <v>2</v>
      </c>
      <c r="F690" t="s">
        <v>118</v>
      </c>
      <c r="G690" t="str">
        <f>VLOOKUP(Table1[[#This Row],[Winner]],[1]Ranking!D:E,2,FALSE)</f>
        <v>SEC</v>
      </c>
      <c r="H690" s="9">
        <v>68</v>
      </c>
      <c r="I690" s="9">
        <v>4</v>
      </c>
      <c r="J690" t="s">
        <v>164</v>
      </c>
      <c r="K690" t="str">
        <f>VLOOKUP(Table1[[#This Row],[Loser]],[1]Ranking!D:E,2,FALSE)</f>
        <v>ACC</v>
      </c>
      <c r="L690" s="9">
        <v>61</v>
      </c>
      <c r="N690" s="9">
        <f>Table1[[#This Row],[Winning Score]]-Table1[[#This Row],[Losing Score]]</f>
        <v>7</v>
      </c>
      <c r="O690" s="9">
        <f>Table1[[#This Row],[Losing Seed]]-Table1[[#This Row],[Winning Seed]]</f>
        <v>2</v>
      </c>
      <c r="P690" s="9" t="str">
        <f>IF(Table1[[#This Row],[SeD]]&lt;-2,Table1[[#This Row],[Winning Seed]]&amp; " over " &amp;Table1[[#This Row],[Losing Seed]],"")</f>
        <v/>
      </c>
      <c r="Q690">
        <f>VLOOKUP(Table1[[#This Row],[Losing Seed]],'[1]Seed History'!$N$4:$O$19,2)</f>
        <v>1.5357142857142858</v>
      </c>
      <c r="R690" s="9">
        <f>IF(Table1[[#This Row],[Round]]="PI",0,Table1[[#This Row],[Round]]-1)</f>
        <v>3</v>
      </c>
      <c r="S690">
        <f>Table1[[#This Row],[LAW]]-Table1[[#This Row],[LEW]]</f>
        <v>1.4642857142857142</v>
      </c>
      <c r="V690">
        <f>COUNTIF([1]PASE!B:B,Table1[[#This Row],[Loser]])</f>
        <v>1</v>
      </c>
    </row>
    <row r="691" spans="1:22" x14ac:dyDescent="0.25">
      <c r="A691" s="7">
        <v>34784</v>
      </c>
      <c r="B691" s="8">
        <v>1995</v>
      </c>
      <c r="C691" s="9">
        <v>4</v>
      </c>
      <c r="D691" t="s">
        <v>84</v>
      </c>
      <c r="E691" s="9">
        <v>4</v>
      </c>
      <c r="F691" t="s">
        <v>247</v>
      </c>
      <c r="G691" t="str">
        <f>VLOOKUP(Table1[[#This Row],[Winner]],[1]Ranking!D:E,2,FALSE)</f>
        <v>B12</v>
      </c>
      <c r="H691" s="9">
        <v>68</v>
      </c>
      <c r="I691" s="9">
        <v>2</v>
      </c>
      <c r="J691" t="s">
        <v>263</v>
      </c>
      <c r="K691" t="str">
        <f>VLOOKUP(Table1[[#This Row],[Loser]],[1]Ranking!D:E,2,FALSE)</f>
        <v>A10</v>
      </c>
      <c r="L691" s="9">
        <v>54</v>
      </c>
      <c r="N691" s="9">
        <f>Table1[[#This Row],[Winning Score]]-Table1[[#This Row],[Losing Score]]</f>
        <v>14</v>
      </c>
      <c r="O691" s="9">
        <f>Table1[[#This Row],[Losing Seed]]-Table1[[#This Row],[Winning Seed]]</f>
        <v>-2</v>
      </c>
      <c r="P691" s="9" t="str">
        <f>IF(Table1[[#This Row],[SeD]]&lt;-2,Table1[[#This Row],[Winning Seed]]&amp; " over " &amp;Table1[[#This Row],[Losing Seed]],"")</f>
        <v/>
      </c>
      <c r="Q691">
        <f>VLOOKUP(Table1[[#This Row],[Losing Seed]],'[1]Seed History'!$N$4:$O$19,2)</f>
        <v>2.3714285714285714</v>
      </c>
      <c r="R691" s="9">
        <f>IF(Table1[[#This Row],[Round]]="PI",0,Table1[[#This Row],[Round]]-1)</f>
        <v>3</v>
      </c>
      <c r="S691">
        <f>Table1[[#This Row],[LAW]]-Table1[[#This Row],[LEW]]</f>
        <v>0.62857142857142856</v>
      </c>
      <c r="V691">
        <f>COUNTIF([1]PASE!B:B,Table1[[#This Row],[Loser]])</f>
        <v>1</v>
      </c>
    </row>
    <row r="692" spans="1:22" x14ac:dyDescent="0.25">
      <c r="A692" s="7">
        <v>34790</v>
      </c>
      <c r="B692" s="8">
        <v>1995</v>
      </c>
      <c r="C692" s="9">
        <v>5</v>
      </c>
      <c r="D692" t="s">
        <v>153</v>
      </c>
      <c r="E692" s="9">
        <v>1</v>
      </c>
      <c r="F692" t="s">
        <v>190</v>
      </c>
      <c r="G692" t="str">
        <f>VLOOKUP(Table1[[#This Row],[Winner]],[1]Ranking!D:E,2,FALSE)</f>
        <v>P10</v>
      </c>
      <c r="H692" s="9">
        <v>74</v>
      </c>
      <c r="I692" s="9">
        <v>4</v>
      </c>
      <c r="J692" t="s">
        <v>247</v>
      </c>
      <c r="K692" t="str">
        <f>VLOOKUP(Table1[[#This Row],[Loser]],[1]Ranking!D:E,2,FALSE)</f>
        <v>B12</v>
      </c>
      <c r="L692" s="9">
        <v>61</v>
      </c>
      <c r="N692" s="9">
        <f>Table1[[#This Row],[Winning Score]]-Table1[[#This Row],[Losing Score]]</f>
        <v>13</v>
      </c>
      <c r="O692" s="9">
        <f>Table1[[#This Row],[Losing Seed]]-Table1[[#This Row],[Winning Seed]]</f>
        <v>3</v>
      </c>
      <c r="P692" s="9" t="str">
        <f>IF(Table1[[#This Row],[SeD]]&lt;-2,Table1[[#This Row],[Winning Seed]]&amp; " over " &amp;Table1[[#This Row],[Losing Seed]],"")</f>
        <v/>
      </c>
      <c r="Q692">
        <f>VLOOKUP(Table1[[#This Row],[Losing Seed]],'[1]Seed History'!$N$4:$O$19,2)</f>
        <v>1.5357142857142858</v>
      </c>
      <c r="R692" s="9">
        <f>IF(Table1[[#This Row],[Round]]="PI",0,Table1[[#This Row],[Round]]-1)</f>
        <v>4</v>
      </c>
      <c r="S692">
        <f>Table1[[#This Row],[LAW]]-Table1[[#This Row],[LEW]]</f>
        <v>2.4642857142857144</v>
      </c>
      <c r="V692">
        <f>COUNTIF([1]PASE!B:B,Table1[[#This Row],[Loser]])</f>
        <v>1</v>
      </c>
    </row>
    <row r="693" spans="1:22" x14ac:dyDescent="0.25">
      <c r="A693" s="7">
        <v>34790</v>
      </c>
      <c r="B693" s="8">
        <v>1995</v>
      </c>
      <c r="C693" s="9">
        <v>5</v>
      </c>
      <c r="D693" t="s">
        <v>153</v>
      </c>
      <c r="E693" s="9">
        <v>2</v>
      </c>
      <c r="F693" t="s">
        <v>118</v>
      </c>
      <c r="G693" t="str">
        <f>VLOOKUP(Table1[[#This Row],[Winner]],[1]Ranking!D:E,2,FALSE)</f>
        <v>SEC</v>
      </c>
      <c r="H693" s="9">
        <v>75</v>
      </c>
      <c r="I693" s="9">
        <v>2</v>
      </c>
      <c r="J693" t="s">
        <v>101</v>
      </c>
      <c r="K693" t="str">
        <f>VLOOKUP(Table1[[#This Row],[Loser]],[1]Ranking!D:E,2,FALSE)</f>
        <v>ACC</v>
      </c>
      <c r="L693" s="9">
        <v>68</v>
      </c>
      <c r="N693" s="9">
        <f>Table1[[#This Row],[Winning Score]]-Table1[[#This Row],[Losing Score]]</f>
        <v>7</v>
      </c>
      <c r="O693" s="9">
        <f>Table1[[#This Row],[Losing Seed]]-Table1[[#This Row],[Winning Seed]]</f>
        <v>0</v>
      </c>
      <c r="P693" s="9" t="str">
        <f>IF(Table1[[#This Row],[SeD]]&lt;-2,Table1[[#This Row],[Winning Seed]]&amp; " over " &amp;Table1[[#This Row],[Losing Seed]],"")</f>
        <v/>
      </c>
      <c r="Q693">
        <f>VLOOKUP(Table1[[#This Row],[Losing Seed]],'[1]Seed History'!$N$4:$O$19,2)</f>
        <v>2.3714285714285714</v>
      </c>
      <c r="R693" s="9">
        <f>IF(Table1[[#This Row],[Round]]="PI",0,Table1[[#This Row],[Round]]-1)</f>
        <v>4</v>
      </c>
      <c r="S693">
        <f>Table1[[#This Row],[LAW]]-Table1[[#This Row],[LEW]]</f>
        <v>1.6285714285714286</v>
      </c>
      <c r="V693">
        <f>COUNTIF([1]PASE!B:B,Table1[[#This Row],[Loser]])</f>
        <v>1</v>
      </c>
    </row>
    <row r="694" spans="1:22" x14ac:dyDescent="0.25">
      <c r="A694" s="7">
        <v>34792</v>
      </c>
      <c r="B694" s="8">
        <v>1995</v>
      </c>
      <c r="C694" s="9">
        <v>6</v>
      </c>
      <c r="D694" t="s">
        <v>154</v>
      </c>
      <c r="E694" s="9">
        <v>1</v>
      </c>
      <c r="F694" t="s">
        <v>190</v>
      </c>
      <c r="G694" t="str">
        <f>VLOOKUP(Table1[[#This Row],[Winner]],[1]Ranking!D:E,2,FALSE)</f>
        <v>P10</v>
      </c>
      <c r="H694" s="9">
        <v>89</v>
      </c>
      <c r="I694" s="9">
        <v>2</v>
      </c>
      <c r="J694" t="s">
        <v>118</v>
      </c>
      <c r="K694" t="str">
        <f>VLOOKUP(Table1[[#This Row],[Loser]],[1]Ranking!D:E,2,FALSE)</f>
        <v>SEC</v>
      </c>
      <c r="L694" s="9">
        <v>78</v>
      </c>
      <c r="N694" s="9">
        <f>Table1[[#This Row],[Winning Score]]-Table1[[#This Row],[Losing Score]]</f>
        <v>11</v>
      </c>
      <c r="O694" s="9">
        <f>Table1[[#This Row],[Losing Seed]]-Table1[[#This Row],[Winning Seed]]</f>
        <v>1</v>
      </c>
      <c r="P694" s="9" t="str">
        <f>IF(Table1[[#This Row],[SeD]]&lt;-2,Table1[[#This Row],[Winning Seed]]&amp; " over " &amp;Table1[[#This Row],[Losing Seed]],"")</f>
        <v/>
      </c>
      <c r="Q694">
        <f>VLOOKUP(Table1[[#This Row],[Losing Seed]],'[1]Seed History'!$N$4:$O$19,2)</f>
        <v>2.3714285714285714</v>
      </c>
      <c r="R694" s="9">
        <f>IF(Table1[[#This Row],[Round]]="PI",0,Table1[[#This Row],[Round]]-1)</f>
        <v>5</v>
      </c>
      <c r="S694">
        <f>Table1[[#This Row],[LAW]]-Table1[[#This Row],[LEW]]</f>
        <v>2.6285714285714286</v>
      </c>
      <c r="V694">
        <f>COUNTIF([1]PASE!B:B,Table1[[#This Row],[Loser]])</f>
        <v>1</v>
      </c>
    </row>
    <row r="695" spans="1:22" x14ac:dyDescent="0.25">
      <c r="A695" s="7">
        <v>35138</v>
      </c>
      <c r="B695" s="8">
        <v>1996</v>
      </c>
      <c r="C695" s="9">
        <v>1</v>
      </c>
      <c r="D695" t="s">
        <v>100</v>
      </c>
      <c r="E695" s="9">
        <v>13</v>
      </c>
      <c r="F695" t="s">
        <v>229</v>
      </c>
      <c r="G695" t="str">
        <f>VLOOKUP(Table1[[#This Row],[Winner]],[1]Ranking!D:E,2,FALSE)</f>
        <v>Ivy</v>
      </c>
      <c r="H695" s="9">
        <v>43</v>
      </c>
      <c r="I695" s="9">
        <v>4</v>
      </c>
      <c r="J695" t="s">
        <v>190</v>
      </c>
      <c r="K695" t="str">
        <f>VLOOKUP(Table1[[#This Row],[Loser]],[1]Ranking!D:E,2,FALSE)</f>
        <v>P10</v>
      </c>
      <c r="L695" s="9">
        <v>41</v>
      </c>
      <c r="N695" s="9">
        <f>Table1[[#This Row],[Winning Score]]-Table1[[#This Row],[Losing Score]]</f>
        <v>2</v>
      </c>
      <c r="O695" s="9">
        <f>Table1[[#This Row],[Losing Seed]]-Table1[[#This Row],[Winning Seed]]</f>
        <v>-9</v>
      </c>
      <c r="P695" s="9" t="str">
        <f>IF(Table1[[#This Row],[SeD]]&lt;-2,Table1[[#This Row],[Winning Seed]]&amp; " over " &amp;Table1[[#This Row],[Losing Seed]],"")</f>
        <v>13 over 4</v>
      </c>
      <c r="Q695">
        <f>VLOOKUP(Table1[[#This Row],[Losing Seed]],'[1]Seed History'!$N$4:$O$19,2)</f>
        <v>1.5357142857142858</v>
      </c>
      <c r="R695" s="9">
        <f>IF(Table1[[#This Row],[Round]]="PI",0,Table1[[#This Row],[Round]]-1)</f>
        <v>0</v>
      </c>
      <c r="S695">
        <f>Table1[[#This Row],[LAW]]-Table1[[#This Row],[LEW]]</f>
        <v>-1.5357142857142858</v>
      </c>
      <c r="V695">
        <f>COUNTIF([1]PASE!B:B,Table1[[#This Row],[Loser]])</f>
        <v>1</v>
      </c>
    </row>
    <row r="696" spans="1:22" x14ac:dyDescent="0.25">
      <c r="A696" s="7">
        <v>35138</v>
      </c>
      <c r="B696" s="8">
        <v>1996</v>
      </c>
      <c r="C696" s="9">
        <v>1</v>
      </c>
      <c r="D696" t="s">
        <v>84</v>
      </c>
      <c r="E696" s="9">
        <v>12</v>
      </c>
      <c r="F696" t="s">
        <v>118</v>
      </c>
      <c r="G696" t="str">
        <f>VLOOKUP(Table1[[#This Row],[Winner]],[1]Ranking!D:E,2,FALSE)</f>
        <v>SEC</v>
      </c>
      <c r="H696" s="9">
        <v>86</v>
      </c>
      <c r="I696" s="9">
        <v>5</v>
      </c>
      <c r="J696" t="s">
        <v>251</v>
      </c>
      <c r="K696" t="str">
        <f>VLOOKUP(Table1[[#This Row],[Loser]],[1]Ranking!D:E,2,FALSE)</f>
        <v>B10</v>
      </c>
      <c r="L696" s="9">
        <v>80</v>
      </c>
      <c r="N696" s="9">
        <f>Table1[[#This Row],[Winning Score]]-Table1[[#This Row],[Losing Score]]</f>
        <v>6</v>
      </c>
      <c r="O696" s="9">
        <f>Table1[[#This Row],[Losing Seed]]-Table1[[#This Row],[Winning Seed]]</f>
        <v>-7</v>
      </c>
      <c r="P696" s="9" t="str">
        <f>IF(Table1[[#This Row],[SeD]]&lt;-2,Table1[[#This Row],[Winning Seed]]&amp; " over " &amp;Table1[[#This Row],[Losing Seed]],"")</f>
        <v>12 over 5</v>
      </c>
      <c r="Q696">
        <f>VLOOKUP(Table1[[#This Row],[Losing Seed]],'[1]Seed History'!$N$4:$O$19,2)</f>
        <v>1.1071428571428572</v>
      </c>
      <c r="R696" s="9">
        <f>IF(Table1[[#This Row],[Round]]="PI",0,Table1[[#This Row],[Round]]-1)</f>
        <v>0</v>
      </c>
      <c r="S696">
        <f>Table1[[#This Row],[LAW]]-Table1[[#This Row],[LEW]]</f>
        <v>-1.1071428571428572</v>
      </c>
      <c r="V696">
        <f>COUNTIF([1]PASE!B:B,Table1[[#This Row],[Loser]])</f>
        <v>1</v>
      </c>
    </row>
    <row r="697" spans="1:22" x14ac:dyDescent="0.25">
      <c r="A697" s="7">
        <v>35138</v>
      </c>
      <c r="B697" s="8">
        <v>1996</v>
      </c>
      <c r="C697" s="9">
        <v>1</v>
      </c>
      <c r="D697" t="s">
        <v>107</v>
      </c>
      <c r="E697" s="9">
        <v>12</v>
      </c>
      <c r="F697" t="s">
        <v>160</v>
      </c>
      <c r="G697" t="str">
        <f>VLOOKUP(Table1[[#This Row],[Winner]],[1]Ranking!D:E,2,FALSE)</f>
        <v>CAA</v>
      </c>
      <c r="H697" s="9">
        <v>75</v>
      </c>
      <c r="I697" s="9">
        <v>5</v>
      </c>
      <c r="J697" t="s">
        <v>128</v>
      </c>
      <c r="K697" t="str">
        <f>VLOOKUP(Table1[[#This Row],[Loser]],[1]Ranking!D:E,2,FALSE)</f>
        <v>CUSA</v>
      </c>
      <c r="L697" s="9">
        <v>63</v>
      </c>
      <c r="N697" s="9">
        <f>Table1[[#This Row],[Winning Score]]-Table1[[#This Row],[Losing Score]]</f>
        <v>12</v>
      </c>
      <c r="O697" s="9">
        <f>Table1[[#This Row],[Losing Seed]]-Table1[[#This Row],[Winning Seed]]</f>
        <v>-7</v>
      </c>
      <c r="P697" s="9" t="str">
        <f>IF(Table1[[#This Row],[SeD]]&lt;-2,Table1[[#This Row],[Winning Seed]]&amp; " over " &amp;Table1[[#This Row],[Losing Seed]],"")</f>
        <v>12 over 5</v>
      </c>
      <c r="Q697">
        <f>VLOOKUP(Table1[[#This Row],[Losing Seed]],'[1]Seed History'!$N$4:$O$19,2)</f>
        <v>1.1071428571428572</v>
      </c>
      <c r="R697" s="9">
        <f>IF(Table1[[#This Row],[Round]]="PI",0,Table1[[#This Row],[Round]]-1)</f>
        <v>0</v>
      </c>
      <c r="S697">
        <f>Table1[[#This Row],[LAW]]-Table1[[#This Row],[LEW]]</f>
        <v>-1.1071428571428572</v>
      </c>
      <c r="V697">
        <f>COUNTIF([1]PASE!B:B,Table1[[#This Row],[Loser]])</f>
        <v>1</v>
      </c>
    </row>
    <row r="698" spans="1:22" x14ac:dyDescent="0.25">
      <c r="A698" s="7">
        <v>35138</v>
      </c>
      <c r="B698" s="8">
        <v>1996</v>
      </c>
      <c r="C698" s="9">
        <v>1</v>
      </c>
      <c r="D698" t="s">
        <v>84</v>
      </c>
      <c r="E698" s="9">
        <v>1</v>
      </c>
      <c r="F698" t="s">
        <v>263</v>
      </c>
      <c r="G698" t="str">
        <f>VLOOKUP(Table1[[#This Row],[Winner]],[1]Ranking!D:E,2,FALSE)</f>
        <v>A10</v>
      </c>
      <c r="H698" s="9">
        <v>92</v>
      </c>
      <c r="I698" s="9">
        <v>16</v>
      </c>
      <c r="J698" t="s">
        <v>282</v>
      </c>
      <c r="K698" t="str">
        <f>VLOOKUP(Table1[[#This Row],[Loser]],[1]Ranking!D:E,2,FALSE)</f>
        <v>ASun</v>
      </c>
      <c r="L698" s="9">
        <v>70</v>
      </c>
      <c r="N698" s="9">
        <f>Table1[[#This Row],[Winning Score]]-Table1[[#This Row],[Losing Score]]</f>
        <v>22</v>
      </c>
      <c r="O698" s="9">
        <f>Table1[[#This Row],[Losing Seed]]-Table1[[#This Row],[Winning Seed]]</f>
        <v>15</v>
      </c>
      <c r="P698" s="9" t="str">
        <f>IF(Table1[[#This Row],[SeD]]&lt;-2,Table1[[#This Row],[Winning Seed]]&amp; " over " &amp;Table1[[#This Row],[Losing Seed]],"")</f>
        <v/>
      </c>
      <c r="Q698">
        <f>VLOOKUP(Table1[[#This Row],[Losing Seed]],'[1]Seed History'!$N$4:$O$19,2)</f>
        <v>7.1428571428571426E-3</v>
      </c>
      <c r="R698" s="9">
        <f>IF(Table1[[#This Row],[Round]]="PI",0,Table1[[#This Row],[Round]]-1)</f>
        <v>0</v>
      </c>
      <c r="S698">
        <f>Table1[[#This Row],[LAW]]-Table1[[#This Row],[LEW]]</f>
        <v>-7.1428571428571426E-3</v>
      </c>
      <c r="V698">
        <f>COUNTIF([1]PASE!B:B,Table1[[#This Row],[Loser]])</f>
        <v>1</v>
      </c>
    </row>
    <row r="699" spans="1:22" x14ac:dyDescent="0.25">
      <c r="A699" s="7">
        <v>35138</v>
      </c>
      <c r="B699" s="8">
        <v>1996</v>
      </c>
      <c r="C699" s="9">
        <v>1</v>
      </c>
      <c r="D699" t="s">
        <v>84</v>
      </c>
      <c r="E699" s="9">
        <v>4</v>
      </c>
      <c r="F699" t="s">
        <v>278</v>
      </c>
      <c r="G699" t="str">
        <f>VLOOKUP(Table1[[#This Row],[Winner]],[1]Ranking!D:E,2,FALSE)</f>
        <v>CUSA</v>
      </c>
      <c r="H699" s="9">
        <v>68</v>
      </c>
      <c r="I699" s="9">
        <v>13</v>
      </c>
      <c r="J699" t="s">
        <v>298</v>
      </c>
      <c r="K699" t="str">
        <f>VLOOKUP(Table1[[#This Row],[Loser]],[1]Ranking!D:E,2,FALSE)</f>
        <v>NEC</v>
      </c>
      <c r="L699" s="9">
        <v>44</v>
      </c>
      <c r="N699" s="9">
        <f>Table1[[#This Row],[Winning Score]]-Table1[[#This Row],[Losing Score]]</f>
        <v>24</v>
      </c>
      <c r="O699" s="9">
        <f>Table1[[#This Row],[Losing Seed]]-Table1[[#This Row],[Winning Seed]]</f>
        <v>9</v>
      </c>
      <c r="P699" s="9" t="str">
        <f>IF(Table1[[#This Row],[SeD]]&lt;-2,Table1[[#This Row],[Winning Seed]]&amp; " over " &amp;Table1[[#This Row],[Losing Seed]],"")</f>
        <v/>
      </c>
      <c r="Q699">
        <f>VLOOKUP(Table1[[#This Row],[Losing Seed]],'[1]Seed History'!$N$4:$O$19,2)</f>
        <v>0.25</v>
      </c>
      <c r="R699" s="9">
        <f>IF(Table1[[#This Row],[Round]]="PI",0,Table1[[#This Row],[Round]]-1)</f>
        <v>0</v>
      </c>
      <c r="S699">
        <f>Table1[[#This Row],[LAW]]-Table1[[#This Row],[LEW]]</f>
        <v>-0.25</v>
      </c>
      <c r="V699">
        <f>COUNTIF([1]PASE!B:B,Table1[[#This Row],[Loser]])</f>
        <v>1</v>
      </c>
    </row>
    <row r="700" spans="1:22" x14ac:dyDescent="0.25">
      <c r="A700" s="7">
        <v>35138</v>
      </c>
      <c r="B700" s="8">
        <v>1996</v>
      </c>
      <c r="C700" s="9">
        <v>1</v>
      </c>
      <c r="D700" t="s">
        <v>93</v>
      </c>
      <c r="E700" s="9">
        <v>1</v>
      </c>
      <c r="F700" t="s">
        <v>112</v>
      </c>
      <c r="G700" t="str">
        <f>VLOOKUP(Table1[[#This Row],[Winner]],[1]Ranking!D:E,2,FALSE)</f>
        <v>SEC</v>
      </c>
      <c r="H700" s="9">
        <v>110</v>
      </c>
      <c r="I700" s="9">
        <v>16</v>
      </c>
      <c r="J700" t="s">
        <v>299</v>
      </c>
      <c r="K700" t="str">
        <f>VLOOKUP(Table1[[#This Row],[Loser]],[1]Ranking!D:E,2,FALSE)</f>
        <v>WAC</v>
      </c>
      <c r="L700" s="9">
        <v>72</v>
      </c>
      <c r="N700" s="9">
        <f>Table1[[#This Row],[Winning Score]]-Table1[[#This Row],[Losing Score]]</f>
        <v>38</v>
      </c>
      <c r="O700" s="9">
        <f>Table1[[#This Row],[Losing Seed]]-Table1[[#This Row],[Winning Seed]]</f>
        <v>15</v>
      </c>
      <c r="P700" s="9" t="str">
        <f>IF(Table1[[#This Row],[SeD]]&lt;-2,Table1[[#This Row],[Winning Seed]]&amp; " over " &amp;Table1[[#This Row],[Losing Seed]],"")</f>
        <v/>
      </c>
      <c r="Q700">
        <f>VLOOKUP(Table1[[#This Row],[Losing Seed]],'[1]Seed History'!$N$4:$O$19,2)</f>
        <v>7.1428571428571426E-3</v>
      </c>
      <c r="R700" s="9">
        <f>IF(Table1[[#This Row],[Round]]="PI",0,Table1[[#This Row],[Round]]-1)</f>
        <v>0</v>
      </c>
      <c r="S700">
        <f>Table1[[#This Row],[LAW]]-Table1[[#This Row],[LEW]]</f>
        <v>-7.1428571428571426E-3</v>
      </c>
      <c r="V700">
        <f>COUNTIF([1]PASE!B:B,Table1[[#This Row],[Loser]])</f>
        <v>1</v>
      </c>
    </row>
    <row r="701" spans="1:22" x14ac:dyDescent="0.25">
      <c r="A701" s="7">
        <v>35138</v>
      </c>
      <c r="B701" s="8">
        <v>1996</v>
      </c>
      <c r="C701" s="9">
        <v>1</v>
      </c>
      <c r="D701" t="s">
        <v>93</v>
      </c>
      <c r="E701" s="9">
        <v>4</v>
      </c>
      <c r="F701" t="s">
        <v>161</v>
      </c>
      <c r="G701" t="str">
        <f>VLOOKUP(Table1[[#This Row],[Winner]],[1]Ranking!D:E,2,FALSE)</f>
        <v>MWC</v>
      </c>
      <c r="H701" s="9">
        <v>72</v>
      </c>
      <c r="I701" s="9">
        <v>13</v>
      </c>
      <c r="J701" t="s">
        <v>300</v>
      </c>
      <c r="K701" t="str">
        <f>VLOOKUP(Table1[[#This Row],[Loser]],[1]Ranking!D:E,2,FALSE)</f>
        <v>MAAC</v>
      </c>
      <c r="L701" s="9">
        <v>43</v>
      </c>
      <c r="N701" s="9">
        <f>Table1[[#This Row],[Winning Score]]-Table1[[#This Row],[Losing Score]]</f>
        <v>29</v>
      </c>
      <c r="O701" s="9">
        <f>Table1[[#This Row],[Losing Seed]]-Table1[[#This Row],[Winning Seed]]</f>
        <v>9</v>
      </c>
      <c r="P701" s="9" t="str">
        <f>IF(Table1[[#This Row],[SeD]]&lt;-2,Table1[[#This Row],[Winning Seed]]&amp; " over " &amp;Table1[[#This Row],[Losing Seed]],"")</f>
        <v/>
      </c>
      <c r="Q701">
        <f>VLOOKUP(Table1[[#This Row],[Losing Seed]],'[1]Seed History'!$N$4:$O$19,2)</f>
        <v>0.25</v>
      </c>
      <c r="R701" s="9">
        <f>IF(Table1[[#This Row],[Round]]="PI",0,Table1[[#This Row],[Round]]-1)</f>
        <v>0</v>
      </c>
      <c r="S701">
        <f>Table1[[#This Row],[LAW]]-Table1[[#This Row],[LEW]]</f>
        <v>-0.25</v>
      </c>
      <c r="V701">
        <f>COUNTIF([1]PASE!B:B,Table1[[#This Row],[Loser]])</f>
        <v>1</v>
      </c>
    </row>
    <row r="702" spans="1:22" x14ac:dyDescent="0.25">
      <c r="A702" s="7">
        <v>35138</v>
      </c>
      <c r="B702" s="8">
        <v>1996</v>
      </c>
      <c r="C702" s="9">
        <v>1</v>
      </c>
      <c r="D702" t="s">
        <v>93</v>
      </c>
      <c r="E702" s="9">
        <v>5</v>
      </c>
      <c r="F702" t="s">
        <v>97</v>
      </c>
      <c r="G702" t="str">
        <f>VLOOKUP(Table1[[#This Row],[Winner]],[1]Ranking!D:E,2,FALSE)</f>
        <v>B12</v>
      </c>
      <c r="H702" s="9">
        <v>74</v>
      </c>
      <c r="I702" s="9">
        <v>12</v>
      </c>
      <c r="J702" t="s">
        <v>241</v>
      </c>
      <c r="K702" t="str">
        <f>VLOOKUP(Table1[[#This Row],[Loser]],[1]Ranking!D:E,2,FALSE)</f>
        <v>P10</v>
      </c>
      <c r="L702" s="9">
        <v>64</v>
      </c>
      <c r="N702" s="9">
        <f>Table1[[#This Row],[Winning Score]]-Table1[[#This Row],[Losing Score]]</f>
        <v>10</v>
      </c>
      <c r="O702" s="9">
        <f>Table1[[#This Row],[Losing Seed]]-Table1[[#This Row],[Winning Seed]]</f>
        <v>7</v>
      </c>
      <c r="P702" s="9" t="str">
        <f>IF(Table1[[#This Row],[SeD]]&lt;-2,Table1[[#This Row],[Winning Seed]]&amp; " over " &amp;Table1[[#This Row],[Losing Seed]],"")</f>
        <v/>
      </c>
      <c r="Q702">
        <f>VLOOKUP(Table1[[#This Row],[Losing Seed]],'[1]Seed History'!$N$4:$O$19,2)</f>
        <v>0.51428571428571423</v>
      </c>
      <c r="R702" s="9">
        <f>IF(Table1[[#This Row],[Round]]="PI",0,Table1[[#This Row],[Round]]-1)</f>
        <v>0</v>
      </c>
      <c r="S702">
        <f>Table1[[#This Row],[LAW]]-Table1[[#This Row],[LEW]]</f>
        <v>-0.51428571428571423</v>
      </c>
      <c r="V702">
        <f>COUNTIF([1]PASE!B:B,Table1[[#This Row],[Loser]])</f>
        <v>1</v>
      </c>
    </row>
    <row r="703" spans="1:22" x14ac:dyDescent="0.25">
      <c r="A703" s="7">
        <v>35138</v>
      </c>
      <c r="B703" s="8">
        <v>1996</v>
      </c>
      <c r="C703" s="9">
        <v>1</v>
      </c>
      <c r="D703" t="s">
        <v>100</v>
      </c>
      <c r="E703" s="9">
        <v>1</v>
      </c>
      <c r="F703" t="s">
        <v>238</v>
      </c>
      <c r="G703" t="str">
        <f>VLOOKUP(Table1[[#This Row],[Winner]],[1]Ranking!D:E,2,FALSE)</f>
        <v>BE</v>
      </c>
      <c r="H703" s="9">
        <v>68</v>
      </c>
      <c r="I703" s="9">
        <v>16</v>
      </c>
      <c r="J703" t="s">
        <v>290</v>
      </c>
      <c r="K703" t="str">
        <f>VLOOKUP(Table1[[#This Row],[Loser]],[1]Ranking!D:E,2,FALSE)</f>
        <v>Pat</v>
      </c>
      <c r="L703" s="9">
        <v>59</v>
      </c>
      <c r="N703" s="9">
        <f>Table1[[#This Row],[Winning Score]]-Table1[[#This Row],[Losing Score]]</f>
        <v>9</v>
      </c>
      <c r="O703" s="9">
        <f>Table1[[#This Row],[Losing Seed]]-Table1[[#This Row],[Winning Seed]]</f>
        <v>15</v>
      </c>
      <c r="P703" s="9" t="str">
        <f>IF(Table1[[#This Row],[SeD]]&lt;-2,Table1[[#This Row],[Winning Seed]]&amp; " over " &amp;Table1[[#This Row],[Losing Seed]],"")</f>
        <v/>
      </c>
      <c r="Q703">
        <f>VLOOKUP(Table1[[#This Row],[Losing Seed]],'[1]Seed History'!$N$4:$O$19,2)</f>
        <v>7.1428571428571426E-3</v>
      </c>
      <c r="R703" s="9">
        <f>IF(Table1[[#This Row],[Round]]="PI",0,Table1[[#This Row],[Round]]-1)</f>
        <v>0</v>
      </c>
      <c r="S703">
        <f>Table1[[#This Row],[LAW]]-Table1[[#This Row],[LEW]]</f>
        <v>-7.1428571428571426E-3</v>
      </c>
      <c r="V703">
        <f>COUNTIF([1]PASE!B:B,Table1[[#This Row],[Loser]])</f>
        <v>1</v>
      </c>
    </row>
    <row r="704" spans="1:22" x14ac:dyDescent="0.25">
      <c r="A704" s="7">
        <v>35138</v>
      </c>
      <c r="B704" s="8">
        <v>1996</v>
      </c>
      <c r="C704" s="9">
        <v>1</v>
      </c>
      <c r="D704" t="s">
        <v>100</v>
      </c>
      <c r="E704" s="9">
        <v>5</v>
      </c>
      <c r="F704" t="s">
        <v>259</v>
      </c>
      <c r="G704" t="str">
        <f>VLOOKUP(Table1[[#This Row],[Winner]],[1]Ranking!D:E,2,FALSE)</f>
        <v>SEC</v>
      </c>
      <c r="H704" s="9">
        <v>58</v>
      </c>
      <c r="I704" s="9">
        <v>12</v>
      </c>
      <c r="J704" t="s">
        <v>141</v>
      </c>
      <c r="K704" t="str">
        <f>VLOOKUP(Table1[[#This Row],[Loser]],[1]Ranking!D:E,2,FALSE)</f>
        <v>CAA</v>
      </c>
      <c r="L704" s="9">
        <v>51</v>
      </c>
      <c r="N704" s="9">
        <f>Table1[[#This Row],[Winning Score]]-Table1[[#This Row],[Losing Score]]</f>
        <v>7</v>
      </c>
      <c r="O704" s="9">
        <f>Table1[[#This Row],[Losing Seed]]-Table1[[#This Row],[Winning Seed]]</f>
        <v>7</v>
      </c>
      <c r="P704" s="9" t="str">
        <f>IF(Table1[[#This Row],[SeD]]&lt;-2,Table1[[#This Row],[Winning Seed]]&amp; " over " &amp;Table1[[#This Row],[Losing Seed]],"")</f>
        <v/>
      </c>
      <c r="Q704">
        <f>VLOOKUP(Table1[[#This Row],[Losing Seed]],'[1]Seed History'!$N$4:$O$19,2)</f>
        <v>0.51428571428571423</v>
      </c>
      <c r="R704" s="9">
        <f>IF(Table1[[#This Row],[Round]]="PI",0,Table1[[#This Row],[Round]]-1)</f>
        <v>0</v>
      </c>
      <c r="S704">
        <f>Table1[[#This Row],[LAW]]-Table1[[#This Row],[LEW]]</f>
        <v>-0.51428571428571423</v>
      </c>
      <c r="V704">
        <f>COUNTIF([1]PASE!B:B,Table1[[#This Row],[Loser]])</f>
        <v>1</v>
      </c>
    </row>
    <row r="705" spans="1:22" x14ac:dyDescent="0.25">
      <c r="A705" s="7">
        <v>35138</v>
      </c>
      <c r="B705" s="8">
        <v>1996</v>
      </c>
      <c r="C705" s="9">
        <v>1</v>
      </c>
      <c r="D705" t="s">
        <v>107</v>
      </c>
      <c r="E705" s="9">
        <v>1</v>
      </c>
      <c r="F705" t="s">
        <v>115</v>
      </c>
      <c r="G705" t="str">
        <f>VLOOKUP(Table1[[#This Row],[Winner]],[1]Ranking!D:E,2,FALSE)</f>
        <v>B10</v>
      </c>
      <c r="H705" s="9">
        <v>73</v>
      </c>
      <c r="I705" s="9">
        <v>16</v>
      </c>
      <c r="J705" t="s">
        <v>301</v>
      </c>
      <c r="K705" t="str">
        <f>VLOOKUP(Table1[[#This Row],[Loser]],[1]Ranking!D:E,2,FALSE)</f>
        <v>SC</v>
      </c>
      <c r="L705" s="9">
        <v>71</v>
      </c>
      <c r="N705" s="9">
        <f>Table1[[#This Row],[Winning Score]]-Table1[[#This Row],[Losing Score]]</f>
        <v>2</v>
      </c>
      <c r="O705" s="9">
        <f>Table1[[#This Row],[Losing Seed]]-Table1[[#This Row],[Winning Seed]]</f>
        <v>15</v>
      </c>
      <c r="P705" s="9" t="str">
        <f>IF(Table1[[#This Row],[SeD]]&lt;-2,Table1[[#This Row],[Winning Seed]]&amp; " over " &amp;Table1[[#This Row],[Losing Seed]],"")</f>
        <v/>
      </c>
      <c r="Q705">
        <f>VLOOKUP(Table1[[#This Row],[Losing Seed]],'[1]Seed History'!$N$4:$O$19,2)</f>
        <v>7.1428571428571426E-3</v>
      </c>
      <c r="R705" s="9">
        <f>IF(Table1[[#This Row],[Round]]="PI",0,Table1[[#This Row],[Round]]-1)</f>
        <v>0</v>
      </c>
      <c r="S705">
        <f>Table1[[#This Row],[LAW]]-Table1[[#This Row],[LEW]]</f>
        <v>-7.1428571428571426E-3</v>
      </c>
      <c r="V705">
        <f>COUNTIF([1]PASE!B:B,Table1[[#This Row],[Loser]])</f>
        <v>1</v>
      </c>
    </row>
    <row r="706" spans="1:22" x14ac:dyDescent="0.25">
      <c r="A706" s="7">
        <v>35138</v>
      </c>
      <c r="B706" s="8">
        <v>1996</v>
      </c>
      <c r="C706" s="9">
        <v>1</v>
      </c>
      <c r="D706" t="s">
        <v>107</v>
      </c>
      <c r="E706" s="9">
        <v>4</v>
      </c>
      <c r="F706" t="s">
        <v>126</v>
      </c>
      <c r="G706" t="str">
        <f>VLOOKUP(Table1[[#This Row],[Winner]],[1]Ranking!D:E,2,FALSE)</f>
        <v>BE</v>
      </c>
      <c r="H706" s="9">
        <v>88</v>
      </c>
      <c r="I706" s="9">
        <v>13</v>
      </c>
      <c r="J706" t="s">
        <v>179</v>
      </c>
      <c r="K706" t="str">
        <f>VLOOKUP(Table1[[#This Row],[Loser]],[1]Ranking!D:E,2,FALSE)</f>
        <v>BSky</v>
      </c>
      <c r="L706" s="9">
        <v>55</v>
      </c>
      <c r="N706" s="9">
        <f>Table1[[#This Row],[Winning Score]]-Table1[[#This Row],[Losing Score]]</f>
        <v>33</v>
      </c>
      <c r="O706" s="9">
        <f>Table1[[#This Row],[Losing Seed]]-Table1[[#This Row],[Winning Seed]]</f>
        <v>9</v>
      </c>
      <c r="P706" s="9" t="str">
        <f>IF(Table1[[#This Row],[SeD]]&lt;-2,Table1[[#This Row],[Winning Seed]]&amp; " over " &amp;Table1[[#This Row],[Losing Seed]],"")</f>
        <v/>
      </c>
      <c r="Q706">
        <f>VLOOKUP(Table1[[#This Row],[Losing Seed]],'[1]Seed History'!$N$4:$O$19,2)</f>
        <v>0.25</v>
      </c>
      <c r="R706" s="9">
        <f>IF(Table1[[#This Row],[Round]]="PI",0,Table1[[#This Row],[Round]]-1)</f>
        <v>0</v>
      </c>
      <c r="S706">
        <f>Table1[[#This Row],[LAW]]-Table1[[#This Row],[LEW]]</f>
        <v>-0.25</v>
      </c>
      <c r="V706">
        <f>COUNTIF([1]PASE!B:B,Table1[[#This Row],[Loser]])</f>
        <v>1</v>
      </c>
    </row>
    <row r="707" spans="1:22" x14ac:dyDescent="0.25">
      <c r="A707" s="7">
        <v>35138</v>
      </c>
      <c r="B707" s="8">
        <v>1996</v>
      </c>
      <c r="C707" s="9">
        <v>1</v>
      </c>
      <c r="D707" t="s">
        <v>107</v>
      </c>
      <c r="E707" s="9">
        <v>8</v>
      </c>
      <c r="F707" t="s">
        <v>124</v>
      </c>
      <c r="G707" t="str">
        <f>VLOOKUP(Table1[[#This Row],[Winner]],[1]Ranking!D:E,2,FALSE)</f>
        <v>SEC</v>
      </c>
      <c r="H707" s="9">
        <v>81</v>
      </c>
      <c r="I707" s="9">
        <v>9</v>
      </c>
      <c r="J707" t="s">
        <v>195</v>
      </c>
      <c r="K707" t="str">
        <f>VLOOKUP(Table1[[#This Row],[Loser]],[1]Ranking!D:E,2,FALSE)</f>
        <v>ACC</v>
      </c>
      <c r="L707" s="9">
        <v>74</v>
      </c>
      <c r="N707" s="9">
        <f>Table1[[#This Row],[Winning Score]]-Table1[[#This Row],[Losing Score]]</f>
        <v>7</v>
      </c>
      <c r="O707" s="9">
        <f>Table1[[#This Row],[Losing Seed]]-Table1[[#This Row],[Winning Seed]]</f>
        <v>1</v>
      </c>
      <c r="P707" s="9" t="str">
        <f>IF(Table1[[#This Row],[SeD]]&lt;-2,Table1[[#This Row],[Winning Seed]]&amp; " over " &amp;Table1[[#This Row],[Losing Seed]],"")</f>
        <v/>
      </c>
      <c r="Q707">
        <f>VLOOKUP(Table1[[#This Row],[Losing Seed]],'[1]Seed History'!$N$4:$O$19,2)</f>
        <v>0.6</v>
      </c>
      <c r="R707" s="9">
        <f>IF(Table1[[#This Row],[Round]]="PI",0,Table1[[#This Row],[Round]]-1)</f>
        <v>0</v>
      </c>
      <c r="S707">
        <f>Table1[[#This Row],[LAW]]-Table1[[#This Row],[LEW]]</f>
        <v>-0.6</v>
      </c>
      <c r="V707">
        <f>COUNTIF([1]PASE!B:B,Table1[[#This Row],[Loser]])</f>
        <v>1</v>
      </c>
    </row>
    <row r="708" spans="1:22" x14ac:dyDescent="0.25">
      <c r="A708" s="7">
        <v>35138</v>
      </c>
      <c r="B708" s="8">
        <v>1996</v>
      </c>
      <c r="C708" s="9">
        <v>1</v>
      </c>
      <c r="D708" t="s">
        <v>84</v>
      </c>
      <c r="E708" s="9">
        <v>9</v>
      </c>
      <c r="F708" t="s">
        <v>220</v>
      </c>
      <c r="G708" t="str">
        <f>VLOOKUP(Table1[[#This Row],[Winner]],[1]Ranking!D:E,2,FALSE)</f>
        <v>P10</v>
      </c>
      <c r="H708" s="9">
        <v>66</v>
      </c>
      <c r="I708" s="9">
        <v>8</v>
      </c>
      <c r="J708" t="s">
        <v>163</v>
      </c>
      <c r="K708" t="str">
        <f>VLOOKUP(Table1[[#This Row],[Loser]],[1]Ranking!D:E,2,FALSE)</f>
        <v>MVC</v>
      </c>
      <c r="L708" s="9">
        <v>58</v>
      </c>
      <c r="N708" s="9">
        <f>Table1[[#This Row],[Winning Score]]-Table1[[#This Row],[Losing Score]]</f>
        <v>8</v>
      </c>
      <c r="O708" s="9">
        <f>Table1[[#This Row],[Losing Seed]]-Table1[[#This Row],[Winning Seed]]</f>
        <v>-1</v>
      </c>
      <c r="P708" s="9" t="str">
        <f>IF(Table1[[#This Row],[SeD]]&lt;-2,Table1[[#This Row],[Winning Seed]]&amp; " over " &amp;Table1[[#This Row],[Losing Seed]],"")</f>
        <v/>
      </c>
      <c r="Q708">
        <f>VLOOKUP(Table1[[#This Row],[Losing Seed]],'[1]Seed History'!$N$4:$O$19,2)</f>
        <v>0.7</v>
      </c>
      <c r="R708" s="9">
        <f>IF(Table1[[#This Row],[Round]]="PI",0,Table1[[#This Row],[Round]]-1)</f>
        <v>0</v>
      </c>
      <c r="S708">
        <f>Table1[[#This Row],[LAW]]-Table1[[#This Row],[LEW]]</f>
        <v>-0.7</v>
      </c>
      <c r="V708">
        <f>COUNTIF([1]PASE!B:B,Table1[[#This Row],[Loser]])</f>
        <v>1</v>
      </c>
    </row>
    <row r="709" spans="1:22" x14ac:dyDescent="0.25">
      <c r="A709" s="7">
        <v>35138</v>
      </c>
      <c r="B709" s="8">
        <v>1996</v>
      </c>
      <c r="C709" s="9">
        <v>1</v>
      </c>
      <c r="D709" t="s">
        <v>93</v>
      </c>
      <c r="E709" s="9">
        <v>9</v>
      </c>
      <c r="F709" t="s">
        <v>92</v>
      </c>
      <c r="G709" t="str">
        <f>VLOOKUP(Table1[[#This Row],[Winner]],[1]Ranking!D:E,2,FALSE)</f>
        <v>BE</v>
      </c>
      <c r="H709" s="9">
        <v>61</v>
      </c>
      <c r="I709" s="9">
        <v>8</v>
      </c>
      <c r="J709" t="s">
        <v>258</v>
      </c>
      <c r="K709" t="str">
        <f>VLOOKUP(Table1[[#This Row],[Loser]],[1]Ranking!D:E,2,FALSE)</f>
        <v>Horz</v>
      </c>
      <c r="L709" s="9">
        <v>48</v>
      </c>
      <c r="N709" s="9">
        <f>Table1[[#This Row],[Winning Score]]-Table1[[#This Row],[Losing Score]]</f>
        <v>13</v>
      </c>
      <c r="O709" s="9">
        <f>Table1[[#This Row],[Losing Seed]]-Table1[[#This Row],[Winning Seed]]</f>
        <v>-1</v>
      </c>
      <c r="P709" s="9" t="str">
        <f>IF(Table1[[#This Row],[SeD]]&lt;-2,Table1[[#This Row],[Winning Seed]]&amp; " over " &amp;Table1[[#This Row],[Losing Seed]],"")</f>
        <v/>
      </c>
      <c r="Q709">
        <f>VLOOKUP(Table1[[#This Row],[Losing Seed]],'[1]Seed History'!$N$4:$O$19,2)</f>
        <v>0.7</v>
      </c>
      <c r="R709" s="9">
        <f>IF(Table1[[#This Row],[Round]]="PI",0,Table1[[#This Row],[Round]]-1)</f>
        <v>0</v>
      </c>
      <c r="S709">
        <f>Table1[[#This Row],[LAW]]-Table1[[#This Row],[LEW]]</f>
        <v>-0.7</v>
      </c>
      <c r="V709">
        <f>COUNTIF([1]PASE!B:B,Table1[[#This Row],[Loser]])</f>
        <v>1</v>
      </c>
    </row>
    <row r="710" spans="1:22" x14ac:dyDescent="0.25">
      <c r="A710" s="7">
        <v>35138</v>
      </c>
      <c r="B710" s="8">
        <v>1996</v>
      </c>
      <c r="C710" s="9">
        <v>1</v>
      </c>
      <c r="D710" t="s">
        <v>100</v>
      </c>
      <c r="E710" s="9">
        <v>9</v>
      </c>
      <c r="F710" t="s">
        <v>211</v>
      </c>
      <c r="G710" t="str">
        <f>VLOOKUP(Table1[[#This Row],[Winner]],[1]Ranking!D:E,2,FALSE)</f>
        <v>MAC</v>
      </c>
      <c r="H710" s="9">
        <v>75</v>
      </c>
      <c r="I710" s="9">
        <v>8</v>
      </c>
      <c r="J710" t="s">
        <v>130</v>
      </c>
      <c r="K710" t="str">
        <f>VLOOKUP(Table1[[#This Row],[Loser]],[1]Ranking!D:E,2,FALSE)</f>
        <v>ACC</v>
      </c>
      <c r="L710" s="9">
        <v>60</v>
      </c>
      <c r="N710" s="9">
        <f>Table1[[#This Row],[Winning Score]]-Table1[[#This Row],[Losing Score]]</f>
        <v>15</v>
      </c>
      <c r="O710" s="9">
        <f>Table1[[#This Row],[Losing Seed]]-Table1[[#This Row],[Winning Seed]]</f>
        <v>-1</v>
      </c>
      <c r="P710" s="9" t="str">
        <f>IF(Table1[[#This Row],[SeD]]&lt;-2,Table1[[#This Row],[Winning Seed]]&amp; " over " &amp;Table1[[#This Row],[Losing Seed]],"")</f>
        <v/>
      </c>
      <c r="Q710">
        <f>VLOOKUP(Table1[[#This Row],[Losing Seed]],'[1]Seed History'!$N$4:$O$19,2)</f>
        <v>0.7</v>
      </c>
      <c r="R710" s="9">
        <f>IF(Table1[[#This Row],[Round]]="PI",0,Table1[[#This Row],[Round]]-1)</f>
        <v>0</v>
      </c>
      <c r="S710">
        <f>Table1[[#This Row],[LAW]]-Table1[[#This Row],[LEW]]</f>
        <v>-0.7</v>
      </c>
      <c r="V710">
        <f>COUNTIF([1]PASE!B:B,Table1[[#This Row],[Loser]])</f>
        <v>1</v>
      </c>
    </row>
    <row r="711" spans="1:22" x14ac:dyDescent="0.25">
      <c r="A711" s="7">
        <v>35139</v>
      </c>
      <c r="B711" s="8">
        <v>1996</v>
      </c>
      <c r="C711" s="9">
        <v>1</v>
      </c>
      <c r="D711" t="s">
        <v>84</v>
      </c>
      <c r="E711" s="9">
        <v>2</v>
      </c>
      <c r="F711" t="s">
        <v>85</v>
      </c>
      <c r="G711" t="str">
        <f>VLOOKUP(Table1[[#This Row],[Winner]],[1]Ranking!D:E,2,FALSE)</f>
        <v>BE</v>
      </c>
      <c r="H711" s="9">
        <v>93</v>
      </c>
      <c r="I711" s="9">
        <v>15</v>
      </c>
      <c r="J711" t="s">
        <v>155</v>
      </c>
      <c r="K711" t="str">
        <f>VLOOKUP(Table1[[#This Row],[Loser]],[1]Ranking!D:E,2,FALSE)</f>
        <v>SWAC</v>
      </c>
      <c r="L711" s="9">
        <v>56</v>
      </c>
      <c r="N711" s="9">
        <f>Table1[[#This Row],[Winning Score]]-Table1[[#This Row],[Losing Score]]</f>
        <v>37</v>
      </c>
      <c r="O711" s="9">
        <f>Table1[[#This Row],[Losing Seed]]-Table1[[#This Row],[Winning Seed]]</f>
        <v>13</v>
      </c>
      <c r="P711" s="9" t="str">
        <f>IF(Table1[[#This Row],[SeD]]&lt;-2,Table1[[#This Row],[Winning Seed]]&amp; " over " &amp;Table1[[#This Row],[Losing Seed]],"")</f>
        <v/>
      </c>
      <c r="Q711">
        <f>VLOOKUP(Table1[[#This Row],[Losing Seed]],'[1]Seed History'!$N$4:$O$19,2)</f>
        <v>6.4285714285714279E-2</v>
      </c>
      <c r="R711" s="9">
        <f>IF(Table1[[#This Row],[Round]]="PI",0,Table1[[#This Row],[Round]]-1)</f>
        <v>0</v>
      </c>
      <c r="S711">
        <f>Table1[[#This Row],[LAW]]-Table1[[#This Row],[LEW]]</f>
        <v>-6.4285714285714279E-2</v>
      </c>
      <c r="V711">
        <f>COUNTIF([1]PASE!B:B,Table1[[#This Row],[Loser]])</f>
        <v>1</v>
      </c>
    </row>
    <row r="712" spans="1:22" x14ac:dyDescent="0.25">
      <c r="A712" s="7">
        <v>35139</v>
      </c>
      <c r="B712" s="8">
        <v>1996</v>
      </c>
      <c r="C712" s="9">
        <v>1</v>
      </c>
      <c r="D712" t="s">
        <v>84</v>
      </c>
      <c r="E712" s="9">
        <v>3</v>
      </c>
      <c r="F712" t="s">
        <v>150</v>
      </c>
      <c r="G712" t="str">
        <f>VLOOKUP(Table1[[#This Row],[Winner]],[1]Ranking!D:E,2,FALSE)</f>
        <v>B12</v>
      </c>
      <c r="H712" s="9">
        <v>74</v>
      </c>
      <c r="I712" s="9">
        <v>14</v>
      </c>
      <c r="J712" t="s">
        <v>252</v>
      </c>
      <c r="K712" t="str">
        <f>VLOOKUP(Table1[[#This Row],[Loser]],[1]Ranking!D:E,2,FALSE)</f>
        <v>MAC</v>
      </c>
      <c r="L712" s="9">
        <v>73</v>
      </c>
      <c r="N712" s="9">
        <f>Table1[[#This Row],[Winning Score]]-Table1[[#This Row],[Losing Score]]</f>
        <v>1</v>
      </c>
      <c r="O712" s="9">
        <f>Table1[[#This Row],[Losing Seed]]-Table1[[#This Row],[Winning Seed]]</f>
        <v>11</v>
      </c>
      <c r="P712" s="9" t="str">
        <f>IF(Table1[[#This Row],[SeD]]&lt;-2,Table1[[#This Row],[Winning Seed]]&amp; " over " &amp;Table1[[#This Row],[Losing Seed]],"")</f>
        <v/>
      </c>
      <c r="Q712">
        <f>VLOOKUP(Table1[[#This Row],[Losing Seed]],'[1]Seed History'!$N$4:$O$19,2)</f>
        <v>0.16428571428571428</v>
      </c>
      <c r="R712" s="9">
        <f>IF(Table1[[#This Row],[Round]]="PI",0,Table1[[#This Row],[Round]]-1)</f>
        <v>0</v>
      </c>
      <c r="S712">
        <f>Table1[[#This Row],[LAW]]-Table1[[#This Row],[LEW]]</f>
        <v>-0.16428571428571428</v>
      </c>
      <c r="V712">
        <f>COUNTIF([1]PASE!B:B,Table1[[#This Row],[Loser]])</f>
        <v>1</v>
      </c>
    </row>
    <row r="713" spans="1:22" x14ac:dyDescent="0.25">
      <c r="A713" s="7">
        <v>35139</v>
      </c>
      <c r="B713" s="8">
        <v>1996</v>
      </c>
      <c r="C713" s="9">
        <v>1</v>
      </c>
      <c r="D713" t="s">
        <v>84</v>
      </c>
      <c r="E713" s="9">
        <v>6</v>
      </c>
      <c r="F713" t="s">
        <v>101</v>
      </c>
      <c r="G713" t="str">
        <f>VLOOKUP(Table1[[#This Row],[Winner]],[1]Ranking!D:E,2,FALSE)</f>
        <v>ACC</v>
      </c>
      <c r="H713" s="9">
        <v>83</v>
      </c>
      <c r="I713" s="9">
        <v>11</v>
      </c>
      <c r="J713" t="s">
        <v>187</v>
      </c>
      <c r="K713" t="str">
        <f>VLOOKUP(Table1[[#This Row],[Loser]],[1]Ranking!D:E,2,FALSE)</f>
        <v>SB</v>
      </c>
      <c r="L713" s="9">
        <v>62</v>
      </c>
      <c r="N713" s="9">
        <f>Table1[[#This Row],[Winning Score]]-Table1[[#This Row],[Losing Score]]</f>
        <v>21</v>
      </c>
      <c r="O713" s="9">
        <f>Table1[[#This Row],[Losing Seed]]-Table1[[#This Row],[Winning Seed]]</f>
        <v>5</v>
      </c>
      <c r="P713" s="9" t="str">
        <f>IF(Table1[[#This Row],[SeD]]&lt;-2,Table1[[#This Row],[Winning Seed]]&amp; " over " &amp;Table1[[#This Row],[Losing Seed]],"")</f>
        <v/>
      </c>
      <c r="Q713">
        <f>VLOOKUP(Table1[[#This Row],[Losing Seed]],'[1]Seed History'!$N$4:$O$19,2)</f>
        <v>0.61428571428571432</v>
      </c>
      <c r="R713" s="9">
        <f>IF(Table1[[#This Row],[Round]]="PI",0,Table1[[#This Row],[Round]]-1)</f>
        <v>0</v>
      </c>
      <c r="S713">
        <f>Table1[[#This Row],[LAW]]-Table1[[#This Row],[LEW]]</f>
        <v>-0.61428571428571432</v>
      </c>
      <c r="V713">
        <f>COUNTIF([1]PASE!B:B,Table1[[#This Row],[Loser]])</f>
        <v>1</v>
      </c>
    </row>
    <row r="714" spans="1:22" x14ac:dyDescent="0.25">
      <c r="A714" s="7">
        <v>35139</v>
      </c>
      <c r="B714" s="8">
        <v>1996</v>
      </c>
      <c r="C714" s="9">
        <v>1</v>
      </c>
      <c r="D714" t="s">
        <v>84</v>
      </c>
      <c r="E714" s="9">
        <v>7</v>
      </c>
      <c r="F714" t="s">
        <v>248</v>
      </c>
      <c r="G714" t="str">
        <f>VLOOKUP(Table1[[#This Row],[Winner]],[1]Ranking!D:E,2,FALSE)</f>
        <v>MWC</v>
      </c>
      <c r="H714" s="9">
        <v>69</v>
      </c>
      <c r="I714" s="9">
        <v>10</v>
      </c>
      <c r="J714" t="s">
        <v>193</v>
      </c>
      <c r="K714" t="str">
        <f>VLOOKUP(Table1[[#This Row],[Loser]],[1]Ranking!D:E,2,FALSE)</f>
        <v>B12</v>
      </c>
      <c r="L714" s="9">
        <v>48</v>
      </c>
      <c r="N714" s="9">
        <f>Table1[[#This Row],[Winning Score]]-Table1[[#This Row],[Losing Score]]</f>
        <v>21</v>
      </c>
      <c r="O714" s="9">
        <f>Table1[[#This Row],[Losing Seed]]-Table1[[#This Row],[Winning Seed]]</f>
        <v>3</v>
      </c>
      <c r="P714" s="9" t="str">
        <f>IF(Table1[[#This Row],[SeD]]&lt;-2,Table1[[#This Row],[Winning Seed]]&amp; " over " &amp;Table1[[#This Row],[Losing Seed]],"")</f>
        <v/>
      </c>
      <c r="Q714">
        <f>VLOOKUP(Table1[[#This Row],[Losing Seed]],'[1]Seed History'!$N$4:$O$19,2)</f>
        <v>0.62142857142857144</v>
      </c>
      <c r="R714" s="9">
        <f>IF(Table1[[#This Row],[Round]]="PI",0,Table1[[#This Row],[Round]]-1)</f>
        <v>0</v>
      </c>
      <c r="S714">
        <f>Table1[[#This Row],[LAW]]-Table1[[#This Row],[LEW]]</f>
        <v>-0.62142857142857144</v>
      </c>
      <c r="V714">
        <f>COUNTIF([1]PASE!B:B,Table1[[#This Row],[Loser]])</f>
        <v>1</v>
      </c>
    </row>
    <row r="715" spans="1:22" x14ac:dyDescent="0.25">
      <c r="A715" s="7">
        <v>35139</v>
      </c>
      <c r="B715" s="8">
        <v>1996</v>
      </c>
      <c r="C715" s="9">
        <v>1</v>
      </c>
      <c r="D715" t="s">
        <v>93</v>
      </c>
      <c r="E715" s="9">
        <v>2</v>
      </c>
      <c r="F715" t="s">
        <v>255</v>
      </c>
      <c r="G715" t="str">
        <f>VLOOKUP(Table1[[#This Row],[Winner]],[1]Ranking!D:E,2,FALSE)</f>
        <v>ACC</v>
      </c>
      <c r="H715" s="9">
        <v>62</v>
      </c>
      <c r="I715" s="9">
        <v>15</v>
      </c>
      <c r="J715" t="s">
        <v>180</v>
      </c>
      <c r="K715" t="str">
        <f>VLOOKUP(Table1[[#This Row],[Loser]],[1]Ranking!D:E,2,FALSE)</f>
        <v>Slnd</v>
      </c>
      <c r="L715" s="9">
        <v>50</v>
      </c>
      <c r="N715" s="9">
        <f>Table1[[#This Row],[Winning Score]]-Table1[[#This Row],[Losing Score]]</f>
        <v>12</v>
      </c>
      <c r="O715" s="9">
        <f>Table1[[#This Row],[Losing Seed]]-Table1[[#This Row],[Winning Seed]]</f>
        <v>13</v>
      </c>
      <c r="P715" s="9" t="str">
        <f>IF(Table1[[#This Row],[SeD]]&lt;-2,Table1[[#This Row],[Winning Seed]]&amp; " over " &amp;Table1[[#This Row],[Losing Seed]],"")</f>
        <v/>
      </c>
      <c r="Q715">
        <f>VLOOKUP(Table1[[#This Row],[Losing Seed]],'[1]Seed History'!$N$4:$O$19,2)</f>
        <v>6.4285714285714279E-2</v>
      </c>
      <c r="R715" s="9">
        <f>IF(Table1[[#This Row],[Round]]="PI",0,Table1[[#This Row],[Round]]-1)</f>
        <v>0</v>
      </c>
      <c r="S715">
        <f>Table1[[#This Row],[LAW]]-Table1[[#This Row],[LEW]]</f>
        <v>-6.4285714285714279E-2</v>
      </c>
      <c r="V715">
        <f>COUNTIF([1]PASE!B:B,Table1[[#This Row],[Loser]])</f>
        <v>1</v>
      </c>
    </row>
    <row r="716" spans="1:22" x14ac:dyDescent="0.25">
      <c r="A716" s="7">
        <v>35139</v>
      </c>
      <c r="B716" s="8">
        <v>1996</v>
      </c>
      <c r="C716" s="9">
        <v>1</v>
      </c>
      <c r="D716" t="s">
        <v>93</v>
      </c>
      <c r="E716" s="9">
        <v>3</v>
      </c>
      <c r="F716" t="s">
        <v>139</v>
      </c>
      <c r="G716" t="str">
        <f>VLOOKUP(Table1[[#This Row],[Winner]],[1]Ranking!D:E,2,FALSE)</f>
        <v>BE</v>
      </c>
      <c r="H716" s="9">
        <v>92</v>
      </c>
      <c r="I716" s="9">
        <v>14</v>
      </c>
      <c r="J716" t="s">
        <v>302</v>
      </c>
      <c r="K716" t="str">
        <f>VLOOKUP(Table1[[#This Row],[Loser]],[1]Ranking!D:E,2,FALSE)</f>
        <v>WCC</v>
      </c>
      <c r="L716" s="9">
        <v>58</v>
      </c>
      <c r="N716" s="9">
        <f>Table1[[#This Row],[Winning Score]]-Table1[[#This Row],[Losing Score]]</f>
        <v>34</v>
      </c>
      <c r="O716" s="9">
        <f>Table1[[#This Row],[Losing Seed]]-Table1[[#This Row],[Winning Seed]]</f>
        <v>11</v>
      </c>
      <c r="P716" s="9" t="str">
        <f>IF(Table1[[#This Row],[SeD]]&lt;-2,Table1[[#This Row],[Winning Seed]]&amp; " over " &amp;Table1[[#This Row],[Losing Seed]],"")</f>
        <v/>
      </c>
      <c r="Q716">
        <f>VLOOKUP(Table1[[#This Row],[Losing Seed]],'[1]Seed History'!$N$4:$O$19,2)</f>
        <v>0.16428571428571428</v>
      </c>
      <c r="R716" s="9">
        <f>IF(Table1[[#This Row],[Round]]="PI",0,Table1[[#This Row],[Round]]-1)</f>
        <v>0</v>
      </c>
      <c r="S716">
        <f>Table1[[#This Row],[LAW]]-Table1[[#This Row],[LEW]]</f>
        <v>-0.16428571428571428</v>
      </c>
      <c r="V716">
        <f>COUNTIF([1]PASE!B:B,Table1[[#This Row],[Loser]])</f>
        <v>1</v>
      </c>
    </row>
    <row r="717" spans="1:22" x14ac:dyDescent="0.25">
      <c r="A717" s="7">
        <v>35139</v>
      </c>
      <c r="B717" s="8">
        <v>1996</v>
      </c>
      <c r="C717" s="9">
        <v>1</v>
      </c>
      <c r="D717" t="s">
        <v>93</v>
      </c>
      <c r="E717" s="9">
        <v>6</v>
      </c>
      <c r="F717" t="s">
        <v>159</v>
      </c>
      <c r="G717" t="str">
        <f>VLOOKUP(Table1[[#This Row],[Winner]],[1]Ranking!D:E,2,FALSE)</f>
        <v>CUSA</v>
      </c>
      <c r="H717" s="9">
        <v>82</v>
      </c>
      <c r="I717" s="9">
        <v>11</v>
      </c>
      <c r="J717" t="s">
        <v>152</v>
      </c>
      <c r="K717" t="str">
        <f>VLOOKUP(Table1[[#This Row],[Loser]],[1]Ranking!D:E,2,FALSE)</f>
        <v>WAC</v>
      </c>
      <c r="L717" s="9">
        <v>80</v>
      </c>
      <c r="M717" s="9" t="s">
        <v>138</v>
      </c>
      <c r="N717" s="9">
        <f>Table1[[#This Row],[Winning Score]]-Table1[[#This Row],[Losing Score]]</f>
        <v>2</v>
      </c>
      <c r="O717" s="9">
        <f>Table1[[#This Row],[Losing Seed]]-Table1[[#This Row],[Winning Seed]]</f>
        <v>5</v>
      </c>
      <c r="P717" s="9" t="str">
        <f>IF(Table1[[#This Row],[SeD]]&lt;-2,Table1[[#This Row],[Winning Seed]]&amp; " over " &amp;Table1[[#This Row],[Losing Seed]],"")</f>
        <v/>
      </c>
      <c r="Q717">
        <f>VLOOKUP(Table1[[#This Row],[Losing Seed]],'[1]Seed History'!$N$4:$O$19,2)</f>
        <v>0.61428571428571432</v>
      </c>
      <c r="R717" s="9">
        <f>IF(Table1[[#This Row],[Round]]="PI",0,Table1[[#This Row],[Round]]-1)</f>
        <v>0</v>
      </c>
      <c r="S717">
        <f>Table1[[#This Row],[LAW]]-Table1[[#This Row],[LEW]]</f>
        <v>-0.61428571428571432</v>
      </c>
      <c r="V717">
        <f>COUNTIF([1]PASE!B:B,Table1[[#This Row],[Loser]])</f>
        <v>1</v>
      </c>
    </row>
    <row r="718" spans="1:22" x14ac:dyDescent="0.25">
      <c r="A718" s="7">
        <v>35139</v>
      </c>
      <c r="B718" s="8">
        <v>1996</v>
      </c>
      <c r="C718" s="9">
        <v>1</v>
      </c>
      <c r="D718" t="s">
        <v>100</v>
      </c>
      <c r="E718" s="9">
        <v>2</v>
      </c>
      <c r="F718" t="s">
        <v>266</v>
      </c>
      <c r="G718" t="str">
        <f>VLOOKUP(Table1[[#This Row],[Winner]],[1]Ranking!D:E,2,FALSE)</f>
        <v>CUSA</v>
      </c>
      <c r="H718" s="9">
        <v>66</v>
      </c>
      <c r="I718" s="9">
        <v>15</v>
      </c>
      <c r="J718" t="s">
        <v>303</v>
      </c>
      <c r="K718" t="str">
        <f>VLOOKUP(Table1[[#This Row],[Loser]],[1]Ranking!D:E,2,FALSE)</f>
        <v>SC</v>
      </c>
      <c r="L718" s="9">
        <v>61</v>
      </c>
      <c r="N718" s="9">
        <f>Table1[[#This Row],[Winning Score]]-Table1[[#This Row],[Losing Score]]</f>
        <v>5</v>
      </c>
      <c r="O718" s="9">
        <f>Table1[[#This Row],[Losing Seed]]-Table1[[#This Row],[Winning Seed]]</f>
        <v>13</v>
      </c>
      <c r="P718" s="9" t="str">
        <f>IF(Table1[[#This Row],[SeD]]&lt;-2,Table1[[#This Row],[Winning Seed]]&amp; " over " &amp;Table1[[#This Row],[Losing Seed]],"")</f>
        <v/>
      </c>
      <c r="Q718">
        <f>VLOOKUP(Table1[[#This Row],[Losing Seed]],'[1]Seed History'!$N$4:$O$19,2)</f>
        <v>6.4285714285714279E-2</v>
      </c>
      <c r="R718" s="9">
        <f>IF(Table1[[#This Row],[Round]]="PI",0,Table1[[#This Row],[Round]]-1)</f>
        <v>0</v>
      </c>
      <c r="S718">
        <f>Table1[[#This Row],[LAW]]-Table1[[#This Row],[LEW]]</f>
        <v>-6.4285714285714279E-2</v>
      </c>
      <c r="V718">
        <f>COUNTIF([1]PASE!B:B,Table1[[#This Row],[Loser]])</f>
        <v>1</v>
      </c>
    </row>
    <row r="719" spans="1:22" x14ac:dyDescent="0.25">
      <c r="A719" s="7">
        <v>35139</v>
      </c>
      <c r="B719" s="8">
        <v>1996</v>
      </c>
      <c r="C719" s="9">
        <v>1</v>
      </c>
      <c r="D719" t="s">
        <v>100</v>
      </c>
      <c r="E719" s="9">
        <v>3</v>
      </c>
      <c r="F719" t="s">
        <v>120</v>
      </c>
      <c r="G719" t="str">
        <f>VLOOKUP(Table1[[#This Row],[Winner]],[1]Ranking!D:E,2,FALSE)</f>
        <v>ACC</v>
      </c>
      <c r="H719" s="9">
        <v>90</v>
      </c>
      <c r="I719" s="9">
        <v>14</v>
      </c>
      <c r="J719" t="s">
        <v>182</v>
      </c>
      <c r="K719" t="str">
        <f>VLOOKUP(Table1[[#This Row],[Loser]],[1]Ranking!D:E,2,FALSE)</f>
        <v>OVC</v>
      </c>
      <c r="L719" s="9">
        <v>79</v>
      </c>
      <c r="N719" s="9">
        <f>Table1[[#This Row],[Winning Score]]-Table1[[#This Row],[Losing Score]]</f>
        <v>11</v>
      </c>
      <c r="O719" s="9">
        <f>Table1[[#This Row],[Losing Seed]]-Table1[[#This Row],[Winning Seed]]</f>
        <v>11</v>
      </c>
      <c r="P719" s="9" t="str">
        <f>IF(Table1[[#This Row],[SeD]]&lt;-2,Table1[[#This Row],[Winning Seed]]&amp; " over " &amp;Table1[[#This Row],[Losing Seed]],"")</f>
        <v/>
      </c>
      <c r="Q719">
        <f>VLOOKUP(Table1[[#This Row],[Losing Seed]],'[1]Seed History'!$N$4:$O$19,2)</f>
        <v>0.16428571428571428</v>
      </c>
      <c r="R719" s="9">
        <f>IF(Table1[[#This Row],[Round]]="PI",0,Table1[[#This Row],[Round]]-1)</f>
        <v>0</v>
      </c>
      <c r="S719">
        <f>Table1[[#This Row],[LAW]]-Table1[[#This Row],[LEW]]</f>
        <v>-0.16428571428571428</v>
      </c>
      <c r="V719">
        <f>COUNTIF([1]PASE!B:B,Table1[[#This Row],[Loser]])</f>
        <v>1</v>
      </c>
    </row>
    <row r="720" spans="1:22" x14ac:dyDescent="0.25">
      <c r="A720" s="7">
        <v>35139</v>
      </c>
      <c r="B720" s="8">
        <v>1996</v>
      </c>
      <c r="C720" s="9">
        <v>1</v>
      </c>
      <c r="D720" t="s">
        <v>100</v>
      </c>
      <c r="E720" s="9">
        <v>7</v>
      </c>
      <c r="F720" t="s">
        <v>91</v>
      </c>
      <c r="G720" t="str">
        <f>VLOOKUP(Table1[[#This Row],[Winner]],[1]Ranking!D:E,2,FALSE)</f>
        <v>A10</v>
      </c>
      <c r="H720" s="9">
        <v>61</v>
      </c>
      <c r="I720" s="9">
        <v>10</v>
      </c>
      <c r="J720" t="s">
        <v>94</v>
      </c>
      <c r="K720" t="str">
        <f>VLOOKUP(Table1[[#This Row],[Loser]],[1]Ranking!D:E,2,FALSE)</f>
        <v>B12</v>
      </c>
      <c r="L720" s="9">
        <v>43</v>
      </c>
      <c r="N720" s="9">
        <f>Table1[[#This Row],[Winning Score]]-Table1[[#This Row],[Losing Score]]</f>
        <v>18</v>
      </c>
      <c r="O720" s="9">
        <f>Table1[[#This Row],[Losing Seed]]-Table1[[#This Row],[Winning Seed]]</f>
        <v>3</v>
      </c>
      <c r="P720" s="9" t="str">
        <f>IF(Table1[[#This Row],[SeD]]&lt;-2,Table1[[#This Row],[Winning Seed]]&amp; " over " &amp;Table1[[#This Row],[Losing Seed]],"")</f>
        <v/>
      </c>
      <c r="Q720">
        <f>VLOOKUP(Table1[[#This Row],[Losing Seed]],'[1]Seed History'!$N$4:$O$19,2)</f>
        <v>0.62142857142857144</v>
      </c>
      <c r="R720" s="9">
        <f>IF(Table1[[#This Row],[Round]]="PI",0,Table1[[#This Row],[Round]]-1)</f>
        <v>0</v>
      </c>
      <c r="S720">
        <f>Table1[[#This Row],[LAW]]-Table1[[#This Row],[LEW]]</f>
        <v>-0.62142857142857144</v>
      </c>
      <c r="V720">
        <f>COUNTIF([1]PASE!B:B,Table1[[#This Row],[Loser]])</f>
        <v>1</v>
      </c>
    </row>
    <row r="721" spans="1:22" x14ac:dyDescent="0.25">
      <c r="A721" s="7">
        <v>35139</v>
      </c>
      <c r="B721" s="8">
        <v>1996</v>
      </c>
      <c r="C721" s="9">
        <v>1</v>
      </c>
      <c r="D721" t="s">
        <v>107</v>
      </c>
      <c r="E721" s="9">
        <v>2</v>
      </c>
      <c r="F721" t="s">
        <v>103</v>
      </c>
      <c r="G721" t="str">
        <f>VLOOKUP(Table1[[#This Row],[Winner]],[1]Ranking!D:E,2,FALSE)</f>
        <v>B12</v>
      </c>
      <c r="H721" s="9">
        <v>92</v>
      </c>
      <c r="I721" s="9">
        <v>15</v>
      </c>
      <c r="J721" t="s">
        <v>221</v>
      </c>
      <c r="K721" t="str">
        <f>VLOOKUP(Table1[[#This Row],[Loser]],[1]Ranking!D:E,2,FALSE)</f>
        <v>MEAC</v>
      </c>
      <c r="L721" s="9">
        <v>54</v>
      </c>
      <c r="N721" s="9">
        <f>Table1[[#This Row],[Winning Score]]-Table1[[#This Row],[Losing Score]]</f>
        <v>38</v>
      </c>
      <c r="O721" s="9">
        <f>Table1[[#This Row],[Losing Seed]]-Table1[[#This Row],[Winning Seed]]</f>
        <v>13</v>
      </c>
      <c r="P721" s="9" t="str">
        <f>IF(Table1[[#This Row],[SeD]]&lt;-2,Table1[[#This Row],[Winning Seed]]&amp; " over " &amp;Table1[[#This Row],[Losing Seed]],"")</f>
        <v/>
      </c>
      <c r="Q721">
        <f>VLOOKUP(Table1[[#This Row],[Losing Seed]],'[1]Seed History'!$N$4:$O$19,2)</f>
        <v>6.4285714285714279E-2</v>
      </c>
      <c r="R721" s="9">
        <f>IF(Table1[[#This Row],[Round]]="PI",0,Table1[[#This Row],[Round]]-1)</f>
        <v>0</v>
      </c>
      <c r="S721">
        <f>Table1[[#This Row],[LAW]]-Table1[[#This Row],[LEW]]</f>
        <v>-6.4285714285714279E-2</v>
      </c>
      <c r="V721">
        <f>COUNTIF([1]PASE!B:B,Table1[[#This Row],[Loser]])</f>
        <v>1</v>
      </c>
    </row>
    <row r="722" spans="1:22" x14ac:dyDescent="0.25">
      <c r="A722" s="7">
        <v>35139</v>
      </c>
      <c r="B722" s="8">
        <v>1996</v>
      </c>
      <c r="C722" s="9">
        <v>1</v>
      </c>
      <c r="D722" t="s">
        <v>107</v>
      </c>
      <c r="E722" s="9">
        <v>3</v>
      </c>
      <c r="F722" t="s">
        <v>146</v>
      </c>
      <c r="G722" t="str">
        <f>VLOOKUP(Table1[[#This Row],[Winner]],[1]Ranking!D:E,2,FALSE)</f>
        <v>P10</v>
      </c>
      <c r="H722" s="9">
        <v>90</v>
      </c>
      <c r="I722" s="9">
        <v>14</v>
      </c>
      <c r="J722" t="s">
        <v>304</v>
      </c>
      <c r="K722" t="str">
        <f>VLOOKUP(Table1[[#This Row],[Loser]],[1]Ranking!D:E,2,FALSE)</f>
        <v>MCon</v>
      </c>
      <c r="L722" s="9">
        <v>51</v>
      </c>
      <c r="N722" s="9">
        <f>Table1[[#This Row],[Winning Score]]-Table1[[#This Row],[Losing Score]]</f>
        <v>39</v>
      </c>
      <c r="O722" s="9">
        <f>Table1[[#This Row],[Losing Seed]]-Table1[[#This Row],[Winning Seed]]</f>
        <v>11</v>
      </c>
      <c r="P722" s="9" t="str">
        <f>IF(Table1[[#This Row],[SeD]]&lt;-2,Table1[[#This Row],[Winning Seed]]&amp; " over " &amp;Table1[[#This Row],[Losing Seed]],"")</f>
        <v/>
      </c>
      <c r="Q722">
        <f>VLOOKUP(Table1[[#This Row],[Losing Seed]],'[1]Seed History'!$N$4:$O$19,2)</f>
        <v>0.16428571428571428</v>
      </c>
      <c r="R722" s="9">
        <f>IF(Table1[[#This Row],[Round]]="PI",0,Table1[[#This Row],[Round]]-1)</f>
        <v>0</v>
      </c>
      <c r="S722">
        <f>Table1[[#This Row],[LAW]]-Table1[[#This Row],[LEW]]</f>
        <v>-0.16428571428571428</v>
      </c>
      <c r="V722">
        <f>COUNTIF([1]PASE!B:B,Table1[[#This Row],[Loser]])</f>
        <v>1</v>
      </c>
    </row>
    <row r="723" spans="1:22" x14ac:dyDescent="0.25">
      <c r="A723" s="7">
        <v>35139</v>
      </c>
      <c r="B723" s="8">
        <v>1996</v>
      </c>
      <c r="C723" s="9">
        <v>1</v>
      </c>
      <c r="D723" t="s">
        <v>107</v>
      </c>
      <c r="E723" s="9">
        <v>6</v>
      </c>
      <c r="F723" t="s">
        <v>119</v>
      </c>
      <c r="G723" t="str">
        <f>VLOOKUP(Table1[[#This Row],[Winner]],[1]Ranking!D:E,2,FALSE)</f>
        <v>B10</v>
      </c>
      <c r="H723" s="9">
        <v>81</v>
      </c>
      <c r="I723" s="9">
        <v>11</v>
      </c>
      <c r="J723" t="s">
        <v>275</v>
      </c>
      <c r="K723" t="str">
        <f>VLOOKUP(Table1[[#This Row],[Loser]],[1]Ranking!D:E,2,FALSE)</f>
        <v>A10</v>
      </c>
      <c r="L723" s="9">
        <v>79</v>
      </c>
      <c r="N723" s="9">
        <f>Table1[[#This Row],[Winning Score]]-Table1[[#This Row],[Losing Score]]</f>
        <v>2</v>
      </c>
      <c r="O723" s="9">
        <f>Table1[[#This Row],[Losing Seed]]-Table1[[#This Row],[Winning Seed]]</f>
        <v>5</v>
      </c>
      <c r="P723" s="9" t="str">
        <f>IF(Table1[[#This Row],[SeD]]&lt;-2,Table1[[#This Row],[Winning Seed]]&amp; " over " &amp;Table1[[#This Row],[Losing Seed]],"")</f>
        <v/>
      </c>
      <c r="Q723">
        <f>VLOOKUP(Table1[[#This Row],[Losing Seed]],'[1]Seed History'!$N$4:$O$19,2)</f>
        <v>0.61428571428571432</v>
      </c>
      <c r="R723" s="9">
        <f>IF(Table1[[#This Row],[Round]]="PI",0,Table1[[#This Row],[Round]]-1)</f>
        <v>0</v>
      </c>
      <c r="S723">
        <f>Table1[[#This Row],[LAW]]-Table1[[#This Row],[LEW]]</f>
        <v>-0.61428571428571432</v>
      </c>
      <c r="V723">
        <f>COUNTIF([1]PASE!B:B,Table1[[#This Row],[Loser]])</f>
        <v>1</v>
      </c>
    </row>
    <row r="724" spans="1:22" x14ac:dyDescent="0.25">
      <c r="A724" s="7">
        <v>35139</v>
      </c>
      <c r="B724" s="8">
        <v>1996</v>
      </c>
      <c r="C724" s="9">
        <v>1</v>
      </c>
      <c r="D724" t="s">
        <v>100</v>
      </c>
      <c r="E724" s="9">
        <v>11</v>
      </c>
      <c r="F724" t="s">
        <v>149</v>
      </c>
      <c r="G724" t="str">
        <f>VLOOKUP(Table1[[#This Row],[Winner]],[1]Ranking!D:E,2,FALSE)</f>
        <v>BE</v>
      </c>
      <c r="H724" s="9">
        <v>64</v>
      </c>
      <c r="I724" s="9">
        <v>6</v>
      </c>
      <c r="J724" t="s">
        <v>168</v>
      </c>
      <c r="K724" t="str">
        <f>VLOOKUP(Table1[[#This Row],[Loser]],[1]Ranking!D:E,2,FALSE)</f>
        <v>B10</v>
      </c>
      <c r="L724" s="9">
        <v>51</v>
      </c>
      <c r="N724" s="9">
        <f>Table1[[#This Row],[Winning Score]]-Table1[[#This Row],[Losing Score]]</f>
        <v>13</v>
      </c>
      <c r="O724" s="9">
        <f>Table1[[#This Row],[Losing Seed]]-Table1[[#This Row],[Winning Seed]]</f>
        <v>-5</v>
      </c>
      <c r="P724" s="9" t="str">
        <f>IF(Table1[[#This Row],[SeD]]&lt;-2,Table1[[#This Row],[Winning Seed]]&amp; " over " &amp;Table1[[#This Row],[Losing Seed]],"")</f>
        <v>11 over 6</v>
      </c>
      <c r="Q724">
        <f>VLOOKUP(Table1[[#This Row],[Losing Seed]],'[1]Seed History'!$N$4:$O$19,2)</f>
        <v>1.0785714285714285</v>
      </c>
      <c r="R724" s="9">
        <f>IF(Table1[[#This Row],[Round]]="PI",0,Table1[[#This Row],[Round]]-1)</f>
        <v>0</v>
      </c>
      <c r="S724">
        <f>Table1[[#This Row],[LAW]]-Table1[[#This Row],[LEW]]</f>
        <v>-1.0785714285714285</v>
      </c>
      <c r="V724">
        <f>COUNTIF([1]PASE!B:B,Table1[[#This Row],[Loser]])</f>
        <v>1</v>
      </c>
    </row>
    <row r="725" spans="1:22" x14ac:dyDescent="0.25">
      <c r="A725" s="7">
        <v>35139</v>
      </c>
      <c r="B725" s="8">
        <v>1996</v>
      </c>
      <c r="C725" s="9">
        <v>1</v>
      </c>
      <c r="D725" t="s">
        <v>93</v>
      </c>
      <c r="E725" s="9">
        <v>10</v>
      </c>
      <c r="F725" t="s">
        <v>234</v>
      </c>
      <c r="G725" t="str">
        <f>VLOOKUP(Table1[[#This Row],[Winner]],[1]Ranking!D:E,2,FALSE)</f>
        <v>B12</v>
      </c>
      <c r="H725" s="9">
        <v>80</v>
      </c>
      <c r="I725" s="9">
        <v>7</v>
      </c>
      <c r="J725" t="s">
        <v>134</v>
      </c>
      <c r="K725" t="str">
        <f>VLOOKUP(Table1[[#This Row],[Loser]],[1]Ranking!D:E,2,FALSE)</f>
        <v>B10</v>
      </c>
      <c r="L725" s="9">
        <v>76</v>
      </c>
      <c r="N725" s="9">
        <f>Table1[[#This Row],[Winning Score]]-Table1[[#This Row],[Losing Score]]</f>
        <v>4</v>
      </c>
      <c r="O725" s="9">
        <f>Table1[[#This Row],[Losing Seed]]-Table1[[#This Row],[Winning Seed]]</f>
        <v>-3</v>
      </c>
      <c r="P725" s="9" t="str">
        <f>IF(Table1[[#This Row],[SeD]]&lt;-2,Table1[[#This Row],[Winning Seed]]&amp; " over " &amp;Table1[[#This Row],[Losing Seed]],"")</f>
        <v>10 over 7</v>
      </c>
      <c r="Q725">
        <f>VLOOKUP(Table1[[#This Row],[Losing Seed]],'[1]Seed History'!$N$4:$O$19,2)</f>
        <v>0.9</v>
      </c>
      <c r="R725" s="9">
        <f>IF(Table1[[#This Row],[Round]]="PI",0,Table1[[#This Row],[Round]]-1)</f>
        <v>0</v>
      </c>
      <c r="S725">
        <f>Table1[[#This Row],[LAW]]-Table1[[#This Row],[LEW]]</f>
        <v>-0.9</v>
      </c>
      <c r="V725">
        <f>COUNTIF([1]PASE!B:B,Table1[[#This Row],[Loser]])</f>
        <v>1</v>
      </c>
    </row>
    <row r="726" spans="1:22" x14ac:dyDescent="0.25">
      <c r="A726" s="7">
        <v>35139</v>
      </c>
      <c r="B726" s="8">
        <v>1996</v>
      </c>
      <c r="C726" s="9">
        <v>1</v>
      </c>
      <c r="D726" t="s">
        <v>107</v>
      </c>
      <c r="E726" s="9">
        <v>10</v>
      </c>
      <c r="F726" t="s">
        <v>200</v>
      </c>
      <c r="G726" t="str">
        <f>VLOOKUP(Table1[[#This Row],[Winner]],[1]Ranking!D:E,2,FALSE)</f>
        <v>WCC</v>
      </c>
      <c r="H726" s="9">
        <v>91</v>
      </c>
      <c r="I726" s="9">
        <v>7</v>
      </c>
      <c r="J726" t="s">
        <v>136</v>
      </c>
      <c r="K726" t="str">
        <f>VLOOKUP(Table1[[#This Row],[Loser]],[1]Ranking!D:E,2,FALSE)</f>
        <v>ACC</v>
      </c>
      <c r="L726" s="9">
        <v>79</v>
      </c>
      <c r="N726" s="9">
        <f>Table1[[#This Row],[Winning Score]]-Table1[[#This Row],[Losing Score]]</f>
        <v>12</v>
      </c>
      <c r="O726" s="9">
        <f>Table1[[#This Row],[Losing Seed]]-Table1[[#This Row],[Winning Seed]]</f>
        <v>-3</v>
      </c>
      <c r="P726" s="9" t="str">
        <f>IF(Table1[[#This Row],[SeD]]&lt;-2,Table1[[#This Row],[Winning Seed]]&amp; " over " &amp;Table1[[#This Row],[Losing Seed]],"")</f>
        <v>10 over 7</v>
      </c>
      <c r="Q726">
        <f>VLOOKUP(Table1[[#This Row],[Losing Seed]],'[1]Seed History'!$N$4:$O$19,2)</f>
        <v>0.9</v>
      </c>
      <c r="R726" s="9">
        <f>IF(Table1[[#This Row],[Round]]="PI",0,Table1[[#This Row],[Round]]-1)</f>
        <v>0</v>
      </c>
      <c r="S726">
        <f>Table1[[#This Row],[LAW]]-Table1[[#This Row],[LEW]]</f>
        <v>-0.9</v>
      </c>
      <c r="V726">
        <f>COUNTIF([1]PASE!B:B,Table1[[#This Row],[Loser]])</f>
        <v>1</v>
      </c>
    </row>
    <row r="727" spans="1:22" x14ac:dyDescent="0.25">
      <c r="A727" s="7">
        <v>35140</v>
      </c>
      <c r="B727" s="8">
        <v>1996</v>
      </c>
      <c r="C727" s="9">
        <v>2</v>
      </c>
      <c r="D727" t="s">
        <v>84</v>
      </c>
      <c r="E727" s="9">
        <v>12</v>
      </c>
      <c r="F727" t="s">
        <v>118</v>
      </c>
      <c r="G727" t="str">
        <f>VLOOKUP(Table1[[#This Row],[Winner]],[1]Ranking!D:E,2,FALSE)</f>
        <v>SEC</v>
      </c>
      <c r="H727" s="9">
        <v>65</v>
      </c>
      <c r="I727" s="9">
        <v>4</v>
      </c>
      <c r="J727" t="s">
        <v>278</v>
      </c>
      <c r="K727" t="str">
        <f>VLOOKUP(Table1[[#This Row],[Loser]],[1]Ranking!D:E,2,FALSE)</f>
        <v>CUSA</v>
      </c>
      <c r="L727" s="9">
        <v>56</v>
      </c>
      <c r="N727" s="9">
        <f>Table1[[#This Row],[Winning Score]]-Table1[[#This Row],[Losing Score]]</f>
        <v>9</v>
      </c>
      <c r="O727" s="9">
        <f>Table1[[#This Row],[Losing Seed]]-Table1[[#This Row],[Winning Seed]]</f>
        <v>-8</v>
      </c>
      <c r="P727" s="9" t="str">
        <f>IF(Table1[[#This Row],[SeD]]&lt;-2,Table1[[#This Row],[Winning Seed]]&amp; " over " &amp;Table1[[#This Row],[Losing Seed]],"")</f>
        <v>12 over 4</v>
      </c>
      <c r="Q727">
        <f>VLOOKUP(Table1[[#This Row],[Losing Seed]],'[1]Seed History'!$N$4:$O$19,2)</f>
        <v>1.5357142857142858</v>
      </c>
      <c r="R727" s="9">
        <f>IF(Table1[[#This Row],[Round]]="PI",0,Table1[[#This Row],[Round]]-1)</f>
        <v>1</v>
      </c>
      <c r="S727">
        <f>Table1[[#This Row],[LAW]]-Table1[[#This Row],[LEW]]</f>
        <v>-0.53571428571428581</v>
      </c>
      <c r="V727">
        <f>COUNTIF([1]PASE!B:B,Table1[[#This Row],[Loser]])</f>
        <v>1</v>
      </c>
    </row>
    <row r="728" spans="1:22" x14ac:dyDescent="0.25">
      <c r="A728" s="7">
        <v>35140</v>
      </c>
      <c r="B728" s="8">
        <v>1996</v>
      </c>
      <c r="C728" s="9">
        <v>2</v>
      </c>
      <c r="D728" t="s">
        <v>107</v>
      </c>
      <c r="E728" s="9">
        <v>8</v>
      </c>
      <c r="F728" t="s">
        <v>124</v>
      </c>
      <c r="G728" t="str">
        <f>VLOOKUP(Table1[[#This Row],[Winner]],[1]Ranking!D:E,2,FALSE)</f>
        <v>SEC</v>
      </c>
      <c r="H728" s="9">
        <v>76</v>
      </c>
      <c r="I728" s="9">
        <v>1</v>
      </c>
      <c r="J728" t="s">
        <v>115</v>
      </c>
      <c r="K728" t="str">
        <f>VLOOKUP(Table1[[#This Row],[Loser]],[1]Ranking!D:E,2,FALSE)</f>
        <v>B10</v>
      </c>
      <c r="L728" s="9">
        <v>69</v>
      </c>
      <c r="N728" s="9">
        <f>Table1[[#This Row],[Winning Score]]-Table1[[#This Row],[Losing Score]]</f>
        <v>7</v>
      </c>
      <c r="O728" s="9">
        <f>Table1[[#This Row],[Losing Seed]]-Table1[[#This Row],[Winning Seed]]</f>
        <v>-7</v>
      </c>
      <c r="P728" s="9" t="str">
        <f>IF(Table1[[#This Row],[SeD]]&lt;-2,Table1[[#This Row],[Winning Seed]]&amp; " over " &amp;Table1[[#This Row],[Losing Seed]],"")</f>
        <v>8 over 1</v>
      </c>
      <c r="Q728">
        <f>VLOOKUP(Table1[[#This Row],[Losing Seed]],'[1]Seed History'!$N$4:$O$19,2)</f>
        <v>3.3571428571428572</v>
      </c>
      <c r="R728" s="9">
        <f>IF(Table1[[#This Row],[Round]]="PI",0,Table1[[#This Row],[Round]]-1)</f>
        <v>1</v>
      </c>
      <c r="S728">
        <f>Table1[[#This Row],[LAW]]-Table1[[#This Row],[LEW]]</f>
        <v>-2.3571428571428572</v>
      </c>
      <c r="V728">
        <f>COUNTIF([1]PASE!B:B,Table1[[#This Row],[Loser]])</f>
        <v>1</v>
      </c>
    </row>
    <row r="729" spans="1:22" x14ac:dyDescent="0.25">
      <c r="A729" s="7">
        <v>35140</v>
      </c>
      <c r="B729" s="8">
        <v>1996</v>
      </c>
      <c r="C729" s="9">
        <v>2</v>
      </c>
      <c r="D729" t="s">
        <v>84</v>
      </c>
      <c r="E729" s="9">
        <v>1</v>
      </c>
      <c r="F729" t="s">
        <v>263</v>
      </c>
      <c r="G729" t="str">
        <f>VLOOKUP(Table1[[#This Row],[Winner]],[1]Ranking!D:E,2,FALSE)</f>
        <v>A10</v>
      </c>
      <c r="H729" s="9">
        <v>79</v>
      </c>
      <c r="I729" s="9">
        <v>9</v>
      </c>
      <c r="J729" t="s">
        <v>220</v>
      </c>
      <c r="K729" t="str">
        <f>VLOOKUP(Table1[[#This Row],[Loser]],[1]Ranking!D:E,2,FALSE)</f>
        <v>P10</v>
      </c>
      <c r="L729" s="9">
        <v>74</v>
      </c>
      <c r="N729" s="9">
        <f>Table1[[#This Row],[Winning Score]]-Table1[[#This Row],[Losing Score]]</f>
        <v>5</v>
      </c>
      <c r="O729" s="9">
        <f>Table1[[#This Row],[Losing Seed]]-Table1[[#This Row],[Winning Seed]]</f>
        <v>8</v>
      </c>
      <c r="P729" s="9" t="str">
        <f>IF(Table1[[#This Row],[SeD]]&lt;-2,Table1[[#This Row],[Winning Seed]]&amp; " over " &amp;Table1[[#This Row],[Losing Seed]],"")</f>
        <v/>
      </c>
      <c r="Q729">
        <f>VLOOKUP(Table1[[#This Row],[Losing Seed]],'[1]Seed History'!$N$4:$O$19,2)</f>
        <v>0.6</v>
      </c>
      <c r="R729" s="9">
        <f>IF(Table1[[#This Row],[Round]]="PI",0,Table1[[#This Row],[Round]]-1)</f>
        <v>1</v>
      </c>
      <c r="S729">
        <f>Table1[[#This Row],[LAW]]-Table1[[#This Row],[LEW]]</f>
        <v>0.4</v>
      </c>
      <c r="V729">
        <f>COUNTIF([1]PASE!B:B,Table1[[#This Row],[Loser]])</f>
        <v>1</v>
      </c>
    </row>
    <row r="730" spans="1:22" x14ac:dyDescent="0.25">
      <c r="A730" s="7">
        <v>35140</v>
      </c>
      <c r="B730" s="8">
        <v>1996</v>
      </c>
      <c r="C730" s="9">
        <v>2</v>
      </c>
      <c r="D730" t="s">
        <v>93</v>
      </c>
      <c r="E730" s="9">
        <v>1</v>
      </c>
      <c r="F730" t="s">
        <v>112</v>
      </c>
      <c r="G730" t="str">
        <f>VLOOKUP(Table1[[#This Row],[Winner]],[1]Ranking!D:E,2,FALSE)</f>
        <v>SEC</v>
      </c>
      <c r="H730" s="9">
        <v>84</v>
      </c>
      <c r="I730" s="9">
        <v>9</v>
      </c>
      <c r="J730" t="s">
        <v>92</v>
      </c>
      <c r="K730" t="str">
        <f>VLOOKUP(Table1[[#This Row],[Loser]],[1]Ranking!D:E,2,FALSE)</f>
        <v>BE</v>
      </c>
      <c r="L730" s="9">
        <v>60</v>
      </c>
      <c r="N730" s="9">
        <f>Table1[[#This Row],[Winning Score]]-Table1[[#This Row],[Losing Score]]</f>
        <v>24</v>
      </c>
      <c r="O730" s="9">
        <f>Table1[[#This Row],[Losing Seed]]-Table1[[#This Row],[Winning Seed]]</f>
        <v>8</v>
      </c>
      <c r="P730" s="9" t="str">
        <f>IF(Table1[[#This Row],[SeD]]&lt;-2,Table1[[#This Row],[Winning Seed]]&amp; " over " &amp;Table1[[#This Row],[Losing Seed]],"")</f>
        <v/>
      </c>
      <c r="Q730">
        <f>VLOOKUP(Table1[[#This Row],[Losing Seed]],'[1]Seed History'!$N$4:$O$19,2)</f>
        <v>0.6</v>
      </c>
      <c r="R730" s="9">
        <f>IF(Table1[[#This Row],[Round]]="PI",0,Table1[[#This Row],[Round]]-1)</f>
        <v>1</v>
      </c>
      <c r="S730">
        <f>Table1[[#This Row],[LAW]]-Table1[[#This Row],[LEW]]</f>
        <v>0.4</v>
      </c>
      <c r="V730">
        <f>COUNTIF([1]PASE!B:B,Table1[[#This Row],[Loser]])</f>
        <v>1</v>
      </c>
    </row>
    <row r="731" spans="1:22" x14ac:dyDescent="0.25">
      <c r="A731" s="7">
        <v>35140</v>
      </c>
      <c r="B731" s="8">
        <v>1996</v>
      </c>
      <c r="C731" s="9">
        <v>2</v>
      </c>
      <c r="D731" t="s">
        <v>93</v>
      </c>
      <c r="E731" s="9">
        <v>4</v>
      </c>
      <c r="F731" t="s">
        <v>161</v>
      </c>
      <c r="G731" t="str">
        <f>VLOOKUP(Table1[[#This Row],[Winner]],[1]Ranking!D:E,2,FALSE)</f>
        <v>MWC</v>
      </c>
      <c r="H731" s="9">
        <v>73</v>
      </c>
      <c r="I731" s="9">
        <v>5</v>
      </c>
      <c r="J731" t="s">
        <v>97</v>
      </c>
      <c r="K731" t="str">
        <f>VLOOKUP(Table1[[#This Row],[Loser]],[1]Ranking!D:E,2,FALSE)</f>
        <v>B12</v>
      </c>
      <c r="L731" s="9">
        <v>67</v>
      </c>
      <c r="N731" s="9">
        <f>Table1[[#This Row],[Winning Score]]-Table1[[#This Row],[Losing Score]]</f>
        <v>6</v>
      </c>
      <c r="O731" s="9">
        <f>Table1[[#This Row],[Losing Seed]]-Table1[[#This Row],[Winning Seed]]</f>
        <v>1</v>
      </c>
      <c r="P731" s="9" t="str">
        <f>IF(Table1[[#This Row],[SeD]]&lt;-2,Table1[[#This Row],[Winning Seed]]&amp; " over " &amp;Table1[[#This Row],[Losing Seed]],"")</f>
        <v/>
      </c>
      <c r="Q731">
        <f>VLOOKUP(Table1[[#This Row],[Losing Seed]],'[1]Seed History'!$N$4:$O$19,2)</f>
        <v>1.1071428571428572</v>
      </c>
      <c r="R731" s="9">
        <f>IF(Table1[[#This Row],[Round]]="PI",0,Table1[[#This Row],[Round]]-1)</f>
        <v>1</v>
      </c>
      <c r="S731">
        <f>Table1[[#This Row],[LAW]]-Table1[[#This Row],[LEW]]</f>
        <v>-0.10714285714285721</v>
      </c>
      <c r="V731">
        <f>COUNTIF([1]PASE!B:B,Table1[[#This Row],[Loser]])</f>
        <v>1</v>
      </c>
    </row>
    <row r="732" spans="1:22" x14ac:dyDescent="0.25">
      <c r="A732" s="7">
        <v>35140</v>
      </c>
      <c r="B732" s="8">
        <v>1996</v>
      </c>
      <c r="C732" s="9">
        <v>2</v>
      </c>
      <c r="D732" t="s">
        <v>100</v>
      </c>
      <c r="E732" s="9">
        <v>1</v>
      </c>
      <c r="F732" t="s">
        <v>238</v>
      </c>
      <c r="G732" t="str">
        <f>VLOOKUP(Table1[[#This Row],[Winner]],[1]Ranking!D:E,2,FALSE)</f>
        <v>BE</v>
      </c>
      <c r="H732" s="9">
        <v>95</v>
      </c>
      <c r="I732" s="9">
        <v>9</v>
      </c>
      <c r="J732" t="s">
        <v>211</v>
      </c>
      <c r="K732" t="str">
        <f>VLOOKUP(Table1[[#This Row],[Loser]],[1]Ranking!D:E,2,FALSE)</f>
        <v>MAC</v>
      </c>
      <c r="L732" s="9">
        <v>81</v>
      </c>
      <c r="N732" s="9">
        <f>Table1[[#This Row],[Winning Score]]-Table1[[#This Row],[Losing Score]]</f>
        <v>14</v>
      </c>
      <c r="O732" s="9">
        <f>Table1[[#This Row],[Losing Seed]]-Table1[[#This Row],[Winning Seed]]</f>
        <v>8</v>
      </c>
      <c r="P732" s="9" t="str">
        <f>IF(Table1[[#This Row],[SeD]]&lt;-2,Table1[[#This Row],[Winning Seed]]&amp; " over " &amp;Table1[[#This Row],[Losing Seed]],"")</f>
        <v/>
      </c>
      <c r="Q732">
        <f>VLOOKUP(Table1[[#This Row],[Losing Seed]],'[1]Seed History'!$N$4:$O$19,2)</f>
        <v>0.6</v>
      </c>
      <c r="R732" s="9">
        <f>IF(Table1[[#This Row],[Round]]="PI",0,Table1[[#This Row],[Round]]-1)</f>
        <v>1</v>
      </c>
      <c r="S732">
        <f>Table1[[#This Row],[LAW]]-Table1[[#This Row],[LEW]]</f>
        <v>0.4</v>
      </c>
      <c r="V732">
        <f>COUNTIF([1]PASE!B:B,Table1[[#This Row],[Loser]])</f>
        <v>1</v>
      </c>
    </row>
    <row r="733" spans="1:22" x14ac:dyDescent="0.25">
      <c r="A733" s="7">
        <v>35140</v>
      </c>
      <c r="B733" s="8">
        <v>1996</v>
      </c>
      <c r="C733" s="9">
        <v>2</v>
      </c>
      <c r="D733" t="s">
        <v>100</v>
      </c>
      <c r="E733" s="9">
        <v>5</v>
      </c>
      <c r="F733" t="s">
        <v>259</v>
      </c>
      <c r="G733" t="str">
        <f>VLOOKUP(Table1[[#This Row],[Winner]],[1]Ranking!D:E,2,FALSE)</f>
        <v>SEC</v>
      </c>
      <c r="H733" s="9">
        <v>63</v>
      </c>
      <c r="I733" s="9">
        <v>13</v>
      </c>
      <c r="J733" t="s">
        <v>229</v>
      </c>
      <c r="K733" t="str">
        <f>VLOOKUP(Table1[[#This Row],[Loser]],[1]Ranking!D:E,2,FALSE)</f>
        <v>Ivy</v>
      </c>
      <c r="L733" s="9">
        <v>41</v>
      </c>
      <c r="N733" s="9">
        <f>Table1[[#This Row],[Winning Score]]-Table1[[#This Row],[Losing Score]]</f>
        <v>22</v>
      </c>
      <c r="O733" s="9">
        <f>Table1[[#This Row],[Losing Seed]]-Table1[[#This Row],[Winning Seed]]</f>
        <v>8</v>
      </c>
      <c r="P733" s="9" t="str">
        <f>IF(Table1[[#This Row],[SeD]]&lt;-2,Table1[[#This Row],[Winning Seed]]&amp; " over " &amp;Table1[[#This Row],[Losing Seed]],"")</f>
        <v/>
      </c>
      <c r="Q733">
        <f>VLOOKUP(Table1[[#This Row],[Losing Seed]],'[1]Seed History'!$N$4:$O$19,2)</f>
        <v>0.25</v>
      </c>
      <c r="R733" s="9">
        <f>IF(Table1[[#This Row],[Round]]="PI",0,Table1[[#This Row],[Round]]-1)</f>
        <v>1</v>
      </c>
      <c r="S733">
        <f>Table1[[#This Row],[LAW]]-Table1[[#This Row],[LEW]]</f>
        <v>0.75</v>
      </c>
      <c r="V733">
        <f>COUNTIF([1]PASE!B:B,Table1[[#This Row],[Loser]])</f>
        <v>1</v>
      </c>
    </row>
    <row r="734" spans="1:22" x14ac:dyDescent="0.25">
      <c r="A734" s="7">
        <v>35140</v>
      </c>
      <c r="B734" s="8">
        <v>1996</v>
      </c>
      <c r="C734" s="9">
        <v>2</v>
      </c>
      <c r="D734" t="s">
        <v>107</v>
      </c>
      <c r="E734" s="9">
        <v>4</v>
      </c>
      <c r="F734" t="s">
        <v>126</v>
      </c>
      <c r="G734" t="str">
        <f>VLOOKUP(Table1[[#This Row],[Winner]],[1]Ranking!D:E,2,FALSE)</f>
        <v>BE</v>
      </c>
      <c r="H734" s="9">
        <v>69</v>
      </c>
      <c r="I734" s="9">
        <v>12</v>
      </c>
      <c r="J734" t="s">
        <v>160</v>
      </c>
      <c r="K734" t="str">
        <f>VLOOKUP(Table1[[#This Row],[Loser]],[1]Ranking!D:E,2,FALSE)</f>
        <v>CAA</v>
      </c>
      <c r="L734" s="9">
        <v>58</v>
      </c>
      <c r="N734" s="9">
        <f>Table1[[#This Row],[Winning Score]]-Table1[[#This Row],[Losing Score]]</f>
        <v>11</v>
      </c>
      <c r="O734" s="9">
        <f>Table1[[#This Row],[Losing Seed]]-Table1[[#This Row],[Winning Seed]]</f>
        <v>8</v>
      </c>
      <c r="P734" s="9" t="str">
        <f>IF(Table1[[#This Row],[SeD]]&lt;-2,Table1[[#This Row],[Winning Seed]]&amp; " over " &amp;Table1[[#This Row],[Losing Seed]],"")</f>
        <v/>
      </c>
      <c r="Q734">
        <f>VLOOKUP(Table1[[#This Row],[Losing Seed]],'[1]Seed History'!$N$4:$O$19,2)</f>
        <v>0.51428571428571423</v>
      </c>
      <c r="R734" s="9">
        <f>IF(Table1[[#This Row],[Round]]="PI",0,Table1[[#This Row],[Round]]-1)</f>
        <v>1</v>
      </c>
      <c r="S734">
        <f>Table1[[#This Row],[LAW]]-Table1[[#This Row],[LEW]]</f>
        <v>0.48571428571428577</v>
      </c>
      <c r="V734">
        <f>COUNTIF([1]PASE!B:B,Table1[[#This Row],[Loser]])</f>
        <v>1</v>
      </c>
    </row>
    <row r="735" spans="1:22" x14ac:dyDescent="0.25">
      <c r="A735" s="7">
        <v>35141</v>
      </c>
      <c r="B735" s="8">
        <v>1996</v>
      </c>
      <c r="C735" s="9">
        <v>2</v>
      </c>
      <c r="D735" t="s">
        <v>84</v>
      </c>
      <c r="E735" s="9">
        <v>2</v>
      </c>
      <c r="F735" t="s">
        <v>85</v>
      </c>
      <c r="G735" t="str">
        <f>VLOOKUP(Table1[[#This Row],[Winner]],[1]Ranking!D:E,2,FALSE)</f>
        <v>BE</v>
      </c>
      <c r="H735" s="9">
        <v>73</v>
      </c>
      <c r="I735" s="9">
        <v>7</v>
      </c>
      <c r="J735" t="s">
        <v>248</v>
      </c>
      <c r="K735" t="str">
        <f>VLOOKUP(Table1[[#This Row],[Loser]],[1]Ranking!D:E,2,FALSE)</f>
        <v>MWC</v>
      </c>
      <c r="L735" s="9">
        <v>62</v>
      </c>
      <c r="N735" s="9">
        <f>Table1[[#This Row],[Winning Score]]-Table1[[#This Row],[Losing Score]]</f>
        <v>11</v>
      </c>
      <c r="O735" s="9">
        <f>Table1[[#This Row],[Losing Seed]]-Table1[[#This Row],[Winning Seed]]</f>
        <v>5</v>
      </c>
      <c r="P735" s="9" t="str">
        <f>IF(Table1[[#This Row],[SeD]]&lt;-2,Table1[[#This Row],[Winning Seed]]&amp; " over " &amp;Table1[[#This Row],[Losing Seed]],"")</f>
        <v/>
      </c>
      <c r="Q735">
        <f>VLOOKUP(Table1[[#This Row],[Losing Seed]],'[1]Seed History'!$N$4:$O$19,2)</f>
        <v>0.9</v>
      </c>
      <c r="R735" s="9">
        <f>IF(Table1[[#This Row],[Round]]="PI",0,Table1[[#This Row],[Round]]-1)</f>
        <v>1</v>
      </c>
      <c r="S735">
        <f>Table1[[#This Row],[LAW]]-Table1[[#This Row],[LEW]]</f>
        <v>9.9999999999999978E-2</v>
      </c>
      <c r="V735">
        <f>COUNTIF([1]PASE!B:B,Table1[[#This Row],[Loser]])</f>
        <v>1</v>
      </c>
    </row>
    <row r="736" spans="1:22" x14ac:dyDescent="0.25">
      <c r="A736" s="7">
        <v>35141</v>
      </c>
      <c r="B736" s="8">
        <v>1996</v>
      </c>
      <c r="C736" s="9">
        <v>2</v>
      </c>
      <c r="D736" t="s">
        <v>84</v>
      </c>
      <c r="E736" s="9">
        <v>3</v>
      </c>
      <c r="F736" t="s">
        <v>150</v>
      </c>
      <c r="G736" t="str">
        <f>VLOOKUP(Table1[[#This Row],[Winner]],[1]Ranking!D:E,2,FALSE)</f>
        <v>B12</v>
      </c>
      <c r="H736" s="9">
        <v>92</v>
      </c>
      <c r="I736" s="9">
        <v>6</v>
      </c>
      <c r="J736" t="s">
        <v>101</v>
      </c>
      <c r="K736" t="str">
        <f>VLOOKUP(Table1[[#This Row],[Loser]],[1]Ranking!D:E,2,FALSE)</f>
        <v>ACC</v>
      </c>
      <c r="L736" s="9">
        <v>73</v>
      </c>
      <c r="N736" s="9">
        <f>Table1[[#This Row],[Winning Score]]-Table1[[#This Row],[Losing Score]]</f>
        <v>19</v>
      </c>
      <c r="O736" s="9">
        <f>Table1[[#This Row],[Losing Seed]]-Table1[[#This Row],[Winning Seed]]</f>
        <v>3</v>
      </c>
      <c r="P736" s="9" t="str">
        <f>IF(Table1[[#This Row],[SeD]]&lt;-2,Table1[[#This Row],[Winning Seed]]&amp; " over " &amp;Table1[[#This Row],[Losing Seed]],"")</f>
        <v/>
      </c>
      <c r="Q736">
        <f>VLOOKUP(Table1[[#This Row],[Losing Seed]],'[1]Seed History'!$N$4:$O$19,2)</f>
        <v>1.0785714285714285</v>
      </c>
      <c r="R736" s="9">
        <f>IF(Table1[[#This Row],[Round]]="PI",0,Table1[[#This Row],[Round]]-1)</f>
        <v>1</v>
      </c>
      <c r="S736">
        <f>Table1[[#This Row],[LAW]]-Table1[[#This Row],[LEW]]</f>
        <v>-7.8571428571428514E-2</v>
      </c>
      <c r="V736">
        <f>COUNTIF([1]PASE!B:B,Table1[[#This Row],[Loser]])</f>
        <v>1</v>
      </c>
    </row>
    <row r="737" spans="1:22" x14ac:dyDescent="0.25">
      <c r="A737" s="7">
        <v>35141</v>
      </c>
      <c r="B737" s="8">
        <v>1996</v>
      </c>
      <c r="C737" s="9">
        <v>2</v>
      </c>
      <c r="D737" t="s">
        <v>93</v>
      </c>
      <c r="E737" s="9">
        <v>2</v>
      </c>
      <c r="F737" t="s">
        <v>255</v>
      </c>
      <c r="G737" t="str">
        <f>VLOOKUP(Table1[[#This Row],[Winner]],[1]Ranking!D:E,2,FALSE)</f>
        <v>ACC</v>
      </c>
      <c r="H737" s="9">
        <v>65</v>
      </c>
      <c r="I737" s="9">
        <v>10</v>
      </c>
      <c r="J737" t="s">
        <v>234</v>
      </c>
      <c r="K737" t="str">
        <f>VLOOKUP(Table1[[#This Row],[Loser]],[1]Ranking!D:E,2,FALSE)</f>
        <v>B12</v>
      </c>
      <c r="L737" s="9">
        <v>62</v>
      </c>
      <c r="N737" s="9">
        <f>Table1[[#This Row],[Winning Score]]-Table1[[#This Row],[Losing Score]]</f>
        <v>3</v>
      </c>
      <c r="O737" s="9">
        <f>Table1[[#This Row],[Losing Seed]]-Table1[[#This Row],[Winning Seed]]</f>
        <v>8</v>
      </c>
      <c r="P737" s="9" t="str">
        <f>IF(Table1[[#This Row],[SeD]]&lt;-2,Table1[[#This Row],[Winning Seed]]&amp; " over " &amp;Table1[[#This Row],[Losing Seed]],"")</f>
        <v/>
      </c>
      <c r="Q737">
        <f>VLOOKUP(Table1[[#This Row],[Losing Seed]],'[1]Seed History'!$N$4:$O$19,2)</f>
        <v>0.62142857142857144</v>
      </c>
      <c r="R737" s="9">
        <f>IF(Table1[[#This Row],[Round]]="PI",0,Table1[[#This Row],[Round]]-1)</f>
        <v>1</v>
      </c>
      <c r="S737">
        <f>Table1[[#This Row],[LAW]]-Table1[[#This Row],[LEW]]</f>
        <v>0.37857142857142856</v>
      </c>
      <c r="V737">
        <f>COUNTIF([1]PASE!B:B,Table1[[#This Row],[Loser]])</f>
        <v>1</v>
      </c>
    </row>
    <row r="738" spans="1:22" x14ac:dyDescent="0.25">
      <c r="A738" s="7">
        <v>35141</v>
      </c>
      <c r="B738" s="8">
        <v>1996</v>
      </c>
      <c r="C738" s="9">
        <v>2</v>
      </c>
      <c r="D738" t="s">
        <v>100</v>
      </c>
      <c r="E738" s="9">
        <v>2</v>
      </c>
      <c r="F738" t="s">
        <v>266</v>
      </c>
      <c r="G738" t="str">
        <f>VLOOKUP(Table1[[#This Row],[Winner]],[1]Ranking!D:E,2,FALSE)</f>
        <v>CUSA</v>
      </c>
      <c r="H738" s="9">
        <v>78</v>
      </c>
      <c r="I738" s="9">
        <v>7</v>
      </c>
      <c r="J738" t="s">
        <v>91</v>
      </c>
      <c r="K738" t="str">
        <f>VLOOKUP(Table1[[#This Row],[Loser]],[1]Ranking!D:E,2,FALSE)</f>
        <v>A10</v>
      </c>
      <c r="L738" s="9">
        <v>65</v>
      </c>
      <c r="N738" s="9">
        <f>Table1[[#This Row],[Winning Score]]-Table1[[#This Row],[Losing Score]]</f>
        <v>13</v>
      </c>
      <c r="O738" s="9">
        <f>Table1[[#This Row],[Losing Seed]]-Table1[[#This Row],[Winning Seed]]</f>
        <v>5</v>
      </c>
      <c r="P738" s="9" t="str">
        <f>IF(Table1[[#This Row],[SeD]]&lt;-2,Table1[[#This Row],[Winning Seed]]&amp; " over " &amp;Table1[[#This Row],[Losing Seed]],"")</f>
        <v/>
      </c>
      <c r="Q738">
        <f>VLOOKUP(Table1[[#This Row],[Losing Seed]],'[1]Seed History'!$N$4:$O$19,2)</f>
        <v>0.9</v>
      </c>
      <c r="R738" s="9">
        <f>IF(Table1[[#This Row],[Round]]="PI",0,Table1[[#This Row],[Round]]-1)</f>
        <v>1</v>
      </c>
      <c r="S738">
        <f>Table1[[#This Row],[LAW]]-Table1[[#This Row],[LEW]]</f>
        <v>9.9999999999999978E-2</v>
      </c>
      <c r="V738">
        <f>COUNTIF([1]PASE!B:B,Table1[[#This Row],[Loser]])</f>
        <v>1</v>
      </c>
    </row>
    <row r="739" spans="1:22" x14ac:dyDescent="0.25">
      <c r="A739" s="7">
        <v>35141</v>
      </c>
      <c r="B739" s="8">
        <v>1996</v>
      </c>
      <c r="C739" s="9">
        <v>2</v>
      </c>
      <c r="D739" t="s">
        <v>100</v>
      </c>
      <c r="E739" s="9">
        <v>3</v>
      </c>
      <c r="F739" t="s">
        <v>120</v>
      </c>
      <c r="G739" t="str">
        <f>VLOOKUP(Table1[[#This Row],[Winner]],[1]Ranking!D:E,2,FALSE)</f>
        <v>ACC</v>
      </c>
      <c r="H739" s="9">
        <v>103</v>
      </c>
      <c r="I739" s="9">
        <v>11</v>
      </c>
      <c r="J739" t="s">
        <v>149</v>
      </c>
      <c r="K739" t="str">
        <f>VLOOKUP(Table1[[#This Row],[Loser]],[1]Ranking!D:E,2,FALSE)</f>
        <v>BE</v>
      </c>
      <c r="L739" s="9">
        <v>89</v>
      </c>
      <c r="N739" s="9">
        <f>Table1[[#This Row],[Winning Score]]-Table1[[#This Row],[Losing Score]]</f>
        <v>14</v>
      </c>
      <c r="O739" s="9">
        <f>Table1[[#This Row],[Losing Seed]]-Table1[[#This Row],[Winning Seed]]</f>
        <v>8</v>
      </c>
      <c r="P739" s="9" t="str">
        <f>IF(Table1[[#This Row],[SeD]]&lt;-2,Table1[[#This Row],[Winning Seed]]&amp; " over " &amp;Table1[[#This Row],[Losing Seed]],"")</f>
        <v/>
      </c>
      <c r="Q739">
        <f>VLOOKUP(Table1[[#This Row],[Losing Seed]],'[1]Seed History'!$N$4:$O$19,2)</f>
        <v>0.61428571428571432</v>
      </c>
      <c r="R739" s="9">
        <f>IF(Table1[[#This Row],[Round]]="PI",0,Table1[[#This Row],[Round]]-1)</f>
        <v>1</v>
      </c>
      <c r="S739">
        <f>Table1[[#This Row],[LAW]]-Table1[[#This Row],[LEW]]</f>
        <v>0.38571428571428568</v>
      </c>
      <c r="V739">
        <f>COUNTIF([1]PASE!B:B,Table1[[#This Row],[Loser]])</f>
        <v>1</v>
      </c>
    </row>
    <row r="740" spans="1:22" x14ac:dyDescent="0.25">
      <c r="A740" s="7">
        <v>35141</v>
      </c>
      <c r="B740" s="8">
        <v>1996</v>
      </c>
      <c r="C740" s="9">
        <v>2</v>
      </c>
      <c r="D740" t="s">
        <v>107</v>
      </c>
      <c r="E740" s="9">
        <v>2</v>
      </c>
      <c r="F740" t="s">
        <v>103</v>
      </c>
      <c r="G740" t="str">
        <f>VLOOKUP(Table1[[#This Row],[Winner]],[1]Ranking!D:E,2,FALSE)</f>
        <v>B12</v>
      </c>
      <c r="H740" s="9">
        <v>76</v>
      </c>
      <c r="I740" s="9">
        <v>10</v>
      </c>
      <c r="J740" t="s">
        <v>200</v>
      </c>
      <c r="K740" t="str">
        <f>VLOOKUP(Table1[[#This Row],[Loser]],[1]Ranking!D:E,2,FALSE)</f>
        <v>WCC</v>
      </c>
      <c r="L740" s="9">
        <v>51</v>
      </c>
      <c r="N740" s="9">
        <f>Table1[[#This Row],[Winning Score]]-Table1[[#This Row],[Losing Score]]</f>
        <v>25</v>
      </c>
      <c r="O740" s="9">
        <f>Table1[[#This Row],[Losing Seed]]-Table1[[#This Row],[Winning Seed]]</f>
        <v>8</v>
      </c>
      <c r="P740" s="9" t="str">
        <f>IF(Table1[[#This Row],[SeD]]&lt;-2,Table1[[#This Row],[Winning Seed]]&amp; " over " &amp;Table1[[#This Row],[Losing Seed]],"")</f>
        <v/>
      </c>
      <c r="Q740">
        <f>VLOOKUP(Table1[[#This Row],[Losing Seed]],'[1]Seed History'!$N$4:$O$19,2)</f>
        <v>0.62142857142857144</v>
      </c>
      <c r="R740" s="9">
        <f>IF(Table1[[#This Row],[Round]]="PI",0,Table1[[#This Row],[Round]]-1)</f>
        <v>1</v>
      </c>
      <c r="S740">
        <f>Table1[[#This Row],[LAW]]-Table1[[#This Row],[LEW]]</f>
        <v>0.37857142857142856</v>
      </c>
      <c r="V740">
        <f>COUNTIF([1]PASE!B:B,Table1[[#This Row],[Loser]])</f>
        <v>1</v>
      </c>
    </row>
    <row r="741" spans="1:22" x14ac:dyDescent="0.25">
      <c r="A741" s="7">
        <v>35141</v>
      </c>
      <c r="B741" s="8">
        <v>1996</v>
      </c>
      <c r="C741" s="9">
        <v>2</v>
      </c>
      <c r="D741" t="s">
        <v>107</v>
      </c>
      <c r="E741" s="9">
        <v>3</v>
      </c>
      <c r="F741" t="s">
        <v>146</v>
      </c>
      <c r="G741" t="str">
        <f>VLOOKUP(Table1[[#This Row],[Winner]],[1]Ranking!D:E,2,FALSE)</f>
        <v>P10</v>
      </c>
      <c r="H741" s="9">
        <v>87</v>
      </c>
      <c r="I741" s="9">
        <v>6</v>
      </c>
      <c r="J741" t="s">
        <v>119</v>
      </c>
      <c r="K741" t="str">
        <f>VLOOKUP(Table1[[#This Row],[Loser]],[1]Ranking!D:E,2,FALSE)</f>
        <v>B10</v>
      </c>
      <c r="L741" s="9">
        <v>73</v>
      </c>
      <c r="N741" s="9">
        <f>Table1[[#This Row],[Winning Score]]-Table1[[#This Row],[Losing Score]]</f>
        <v>14</v>
      </c>
      <c r="O741" s="9">
        <f>Table1[[#This Row],[Losing Seed]]-Table1[[#This Row],[Winning Seed]]</f>
        <v>3</v>
      </c>
      <c r="P741" s="9" t="str">
        <f>IF(Table1[[#This Row],[SeD]]&lt;-2,Table1[[#This Row],[Winning Seed]]&amp; " over " &amp;Table1[[#This Row],[Losing Seed]],"")</f>
        <v/>
      </c>
      <c r="Q741">
        <f>VLOOKUP(Table1[[#This Row],[Losing Seed]],'[1]Seed History'!$N$4:$O$19,2)</f>
        <v>1.0785714285714285</v>
      </c>
      <c r="R741" s="9">
        <f>IF(Table1[[#This Row],[Round]]="PI",0,Table1[[#This Row],[Round]]-1)</f>
        <v>1</v>
      </c>
      <c r="S741">
        <f>Table1[[#This Row],[LAW]]-Table1[[#This Row],[LEW]]</f>
        <v>-7.8571428571428514E-2</v>
      </c>
      <c r="V741">
        <f>COUNTIF([1]PASE!B:B,Table1[[#This Row],[Loser]])</f>
        <v>1</v>
      </c>
    </row>
    <row r="742" spans="1:22" x14ac:dyDescent="0.25">
      <c r="A742" s="7">
        <v>35141</v>
      </c>
      <c r="B742" s="8">
        <v>1996</v>
      </c>
      <c r="C742" s="9">
        <v>2</v>
      </c>
      <c r="D742" t="s">
        <v>93</v>
      </c>
      <c r="E742" s="9">
        <v>6</v>
      </c>
      <c r="F742" t="s">
        <v>159</v>
      </c>
      <c r="G742" t="str">
        <f>VLOOKUP(Table1[[#This Row],[Winner]],[1]Ranking!D:E,2,FALSE)</f>
        <v>CUSA</v>
      </c>
      <c r="H742" s="9">
        <v>68</v>
      </c>
      <c r="I742" s="9">
        <v>3</v>
      </c>
      <c r="J742" t="s">
        <v>139</v>
      </c>
      <c r="K742" t="str">
        <f>VLOOKUP(Table1[[#This Row],[Loser]],[1]Ranking!D:E,2,FALSE)</f>
        <v>BE</v>
      </c>
      <c r="L742" s="9">
        <v>64</v>
      </c>
      <c r="N742" s="9">
        <f>Table1[[#This Row],[Winning Score]]-Table1[[#This Row],[Losing Score]]</f>
        <v>4</v>
      </c>
      <c r="O742" s="9">
        <f>Table1[[#This Row],[Losing Seed]]-Table1[[#This Row],[Winning Seed]]</f>
        <v>-3</v>
      </c>
      <c r="P742" s="9" t="str">
        <f>IF(Table1[[#This Row],[SeD]]&lt;-2,Table1[[#This Row],[Winning Seed]]&amp; " over " &amp;Table1[[#This Row],[Losing Seed]],"")</f>
        <v>6 over 3</v>
      </c>
      <c r="Q742">
        <f>VLOOKUP(Table1[[#This Row],[Losing Seed]],'[1]Seed History'!$N$4:$O$19,2)</f>
        <v>1.8642857142857143</v>
      </c>
      <c r="R742" s="9">
        <f>IF(Table1[[#This Row],[Round]]="PI",0,Table1[[#This Row],[Round]]-1)</f>
        <v>1</v>
      </c>
      <c r="S742">
        <f>Table1[[#This Row],[LAW]]-Table1[[#This Row],[LEW]]</f>
        <v>-0.86428571428571432</v>
      </c>
      <c r="V742">
        <f>COUNTIF([1]PASE!B:B,Table1[[#This Row],[Loser]])</f>
        <v>1</v>
      </c>
    </row>
    <row r="743" spans="1:22" x14ac:dyDescent="0.25">
      <c r="A743" s="7">
        <v>35145</v>
      </c>
      <c r="B743" s="8">
        <v>1996</v>
      </c>
      <c r="C743" s="9">
        <v>3</v>
      </c>
      <c r="D743" t="s">
        <v>84</v>
      </c>
      <c r="E743" s="9">
        <v>1</v>
      </c>
      <c r="F743" t="s">
        <v>263</v>
      </c>
      <c r="G743" t="str">
        <f>VLOOKUP(Table1[[#This Row],[Winner]],[1]Ranking!D:E,2,FALSE)</f>
        <v>A10</v>
      </c>
      <c r="H743" s="9">
        <v>79</v>
      </c>
      <c r="I743" s="9">
        <v>12</v>
      </c>
      <c r="J743" t="s">
        <v>118</v>
      </c>
      <c r="K743" t="str">
        <f>VLOOKUP(Table1[[#This Row],[Loser]],[1]Ranking!D:E,2,FALSE)</f>
        <v>SEC</v>
      </c>
      <c r="L743" s="9">
        <v>63</v>
      </c>
      <c r="N743" s="9">
        <f>Table1[[#This Row],[Winning Score]]-Table1[[#This Row],[Losing Score]]</f>
        <v>16</v>
      </c>
      <c r="O743" s="9">
        <f>Table1[[#This Row],[Losing Seed]]-Table1[[#This Row],[Winning Seed]]</f>
        <v>11</v>
      </c>
      <c r="P743" s="9" t="str">
        <f>IF(Table1[[#This Row],[SeD]]&lt;-2,Table1[[#This Row],[Winning Seed]]&amp; " over " &amp;Table1[[#This Row],[Losing Seed]],"")</f>
        <v/>
      </c>
      <c r="Q743">
        <f>VLOOKUP(Table1[[#This Row],[Losing Seed]],'[1]Seed History'!$N$4:$O$19,2)</f>
        <v>0.51428571428571423</v>
      </c>
      <c r="R743" s="9">
        <f>IF(Table1[[#This Row],[Round]]="PI",0,Table1[[#This Row],[Round]]-1)</f>
        <v>2</v>
      </c>
      <c r="S743">
        <f>Table1[[#This Row],[LAW]]-Table1[[#This Row],[LEW]]</f>
        <v>1.4857142857142858</v>
      </c>
      <c r="V743">
        <f>COUNTIF([1]PASE!B:B,Table1[[#This Row],[Loser]])</f>
        <v>1</v>
      </c>
    </row>
    <row r="744" spans="1:22" x14ac:dyDescent="0.25">
      <c r="A744" s="7">
        <v>35145</v>
      </c>
      <c r="B744" s="8">
        <v>1996</v>
      </c>
      <c r="C744" s="9">
        <v>3</v>
      </c>
      <c r="D744" t="s">
        <v>84</v>
      </c>
      <c r="E744" s="9">
        <v>2</v>
      </c>
      <c r="F744" t="s">
        <v>85</v>
      </c>
      <c r="G744" t="str">
        <f>VLOOKUP(Table1[[#This Row],[Winner]],[1]Ranking!D:E,2,FALSE)</f>
        <v>BE</v>
      </c>
      <c r="H744" s="9">
        <v>98</v>
      </c>
      <c r="I744" s="9">
        <v>3</v>
      </c>
      <c r="J744" t="s">
        <v>150</v>
      </c>
      <c r="K744" t="str">
        <f>VLOOKUP(Table1[[#This Row],[Loser]],[1]Ranking!D:E,2,FALSE)</f>
        <v>B12</v>
      </c>
      <c r="L744" s="9">
        <v>90</v>
      </c>
      <c r="N744" s="9">
        <f>Table1[[#This Row],[Winning Score]]-Table1[[#This Row],[Losing Score]]</f>
        <v>8</v>
      </c>
      <c r="O744" s="9">
        <f>Table1[[#This Row],[Losing Seed]]-Table1[[#This Row],[Winning Seed]]</f>
        <v>1</v>
      </c>
      <c r="P744" s="9" t="str">
        <f>IF(Table1[[#This Row],[SeD]]&lt;-2,Table1[[#This Row],[Winning Seed]]&amp; " over " &amp;Table1[[#This Row],[Losing Seed]],"")</f>
        <v/>
      </c>
      <c r="Q744">
        <f>VLOOKUP(Table1[[#This Row],[Losing Seed]],'[1]Seed History'!$N$4:$O$19,2)</f>
        <v>1.8642857142857143</v>
      </c>
      <c r="R744" s="9">
        <f>IF(Table1[[#This Row],[Round]]="PI",0,Table1[[#This Row],[Round]]-1)</f>
        <v>2</v>
      </c>
      <c r="S744">
        <f>Table1[[#This Row],[LAW]]-Table1[[#This Row],[LEW]]</f>
        <v>0.13571428571428568</v>
      </c>
      <c r="V744">
        <f>COUNTIF([1]PASE!B:B,Table1[[#This Row],[Loser]])</f>
        <v>1</v>
      </c>
    </row>
    <row r="745" spans="1:22" x14ac:dyDescent="0.25">
      <c r="A745" s="7">
        <v>35145</v>
      </c>
      <c r="B745" s="8">
        <v>1996</v>
      </c>
      <c r="C745" s="9">
        <v>3</v>
      </c>
      <c r="D745" t="s">
        <v>93</v>
      </c>
      <c r="E745" s="9">
        <v>1</v>
      </c>
      <c r="F745" t="s">
        <v>112</v>
      </c>
      <c r="G745" t="str">
        <f>VLOOKUP(Table1[[#This Row],[Winner]],[1]Ranking!D:E,2,FALSE)</f>
        <v>SEC</v>
      </c>
      <c r="H745" s="9">
        <v>101</v>
      </c>
      <c r="I745" s="9">
        <v>4</v>
      </c>
      <c r="J745" t="s">
        <v>161</v>
      </c>
      <c r="K745" t="str">
        <f>VLOOKUP(Table1[[#This Row],[Loser]],[1]Ranking!D:E,2,FALSE)</f>
        <v>MWC</v>
      </c>
      <c r="L745" s="9">
        <v>70</v>
      </c>
      <c r="N745" s="9">
        <f>Table1[[#This Row],[Winning Score]]-Table1[[#This Row],[Losing Score]]</f>
        <v>31</v>
      </c>
      <c r="O745" s="9">
        <f>Table1[[#This Row],[Losing Seed]]-Table1[[#This Row],[Winning Seed]]</f>
        <v>3</v>
      </c>
      <c r="P745" s="9" t="str">
        <f>IF(Table1[[#This Row],[SeD]]&lt;-2,Table1[[#This Row],[Winning Seed]]&amp; " over " &amp;Table1[[#This Row],[Losing Seed]],"")</f>
        <v/>
      </c>
      <c r="Q745">
        <f>VLOOKUP(Table1[[#This Row],[Losing Seed]],'[1]Seed History'!$N$4:$O$19,2)</f>
        <v>1.5357142857142858</v>
      </c>
      <c r="R745" s="9">
        <f>IF(Table1[[#This Row],[Round]]="PI",0,Table1[[#This Row],[Round]]-1)</f>
        <v>2</v>
      </c>
      <c r="S745">
        <f>Table1[[#This Row],[LAW]]-Table1[[#This Row],[LEW]]</f>
        <v>0.46428571428571419</v>
      </c>
      <c r="V745">
        <f>COUNTIF([1]PASE!B:B,Table1[[#This Row],[Loser]])</f>
        <v>1</v>
      </c>
    </row>
    <row r="746" spans="1:22" x14ac:dyDescent="0.25">
      <c r="A746" s="7">
        <v>35145</v>
      </c>
      <c r="B746" s="8">
        <v>1996</v>
      </c>
      <c r="C746" s="9">
        <v>3</v>
      </c>
      <c r="D746" t="s">
        <v>93</v>
      </c>
      <c r="E746" s="9">
        <v>2</v>
      </c>
      <c r="F746" t="s">
        <v>255</v>
      </c>
      <c r="G746" t="str">
        <f>VLOOKUP(Table1[[#This Row],[Winner]],[1]Ranking!D:E,2,FALSE)</f>
        <v>ACC</v>
      </c>
      <c r="H746" s="9">
        <v>60</v>
      </c>
      <c r="I746" s="9">
        <v>6</v>
      </c>
      <c r="J746" t="s">
        <v>159</v>
      </c>
      <c r="K746" t="str">
        <f>VLOOKUP(Table1[[#This Row],[Loser]],[1]Ranking!D:E,2,FALSE)</f>
        <v>CUSA</v>
      </c>
      <c r="L746" s="9">
        <v>59</v>
      </c>
      <c r="N746" s="9">
        <f>Table1[[#This Row],[Winning Score]]-Table1[[#This Row],[Losing Score]]</f>
        <v>1</v>
      </c>
      <c r="O746" s="9">
        <f>Table1[[#This Row],[Losing Seed]]-Table1[[#This Row],[Winning Seed]]</f>
        <v>4</v>
      </c>
      <c r="P746" s="9" t="str">
        <f>IF(Table1[[#This Row],[SeD]]&lt;-2,Table1[[#This Row],[Winning Seed]]&amp; " over " &amp;Table1[[#This Row],[Losing Seed]],"")</f>
        <v/>
      </c>
      <c r="Q746">
        <f>VLOOKUP(Table1[[#This Row],[Losing Seed]],'[1]Seed History'!$N$4:$O$19,2)</f>
        <v>1.0785714285714285</v>
      </c>
      <c r="R746" s="9">
        <f>IF(Table1[[#This Row],[Round]]="PI",0,Table1[[#This Row],[Round]]-1)</f>
        <v>2</v>
      </c>
      <c r="S746">
        <f>Table1[[#This Row],[LAW]]-Table1[[#This Row],[LEW]]</f>
        <v>0.92142857142857149</v>
      </c>
      <c r="V746">
        <f>COUNTIF([1]PASE!B:B,Table1[[#This Row],[Loser]])</f>
        <v>1</v>
      </c>
    </row>
    <row r="747" spans="1:22" x14ac:dyDescent="0.25">
      <c r="A747" s="7">
        <v>35146</v>
      </c>
      <c r="B747" s="8">
        <v>1996</v>
      </c>
      <c r="C747" s="9">
        <v>3</v>
      </c>
      <c r="D747" t="s">
        <v>100</v>
      </c>
      <c r="E747" s="9">
        <v>2</v>
      </c>
      <c r="F747" t="s">
        <v>266</v>
      </c>
      <c r="G747" t="str">
        <f>VLOOKUP(Table1[[#This Row],[Winner]],[1]Ranking!D:E,2,FALSE)</f>
        <v>CUSA</v>
      </c>
      <c r="H747" s="9">
        <v>87</v>
      </c>
      <c r="I747" s="9">
        <v>3</v>
      </c>
      <c r="J747" t="s">
        <v>120</v>
      </c>
      <c r="K747" t="str">
        <f>VLOOKUP(Table1[[#This Row],[Loser]],[1]Ranking!D:E,2,FALSE)</f>
        <v>ACC</v>
      </c>
      <c r="L747" s="9">
        <v>70</v>
      </c>
      <c r="N747" s="9">
        <f>Table1[[#This Row],[Winning Score]]-Table1[[#This Row],[Losing Score]]</f>
        <v>17</v>
      </c>
      <c r="O747" s="9">
        <f>Table1[[#This Row],[Losing Seed]]-Table1[[#This Row],[Winning Seed]]</f>
        <v>1</v>
      </c>
      <c r="P747" s="9" t="str">
        <f>IF(Table1[[#This Row],[SeD]]&lt;-2,Table1[[#This Row],[Winning Seed]]&amp; " over " &amp;Table1[[#This Row],[Losing Seed]],"")</f>
        <v/>
      </c>
      <c r="Q747">
        <f>VLOOKUP(Table1[[#This Row],[Losing Seed]],'[1]Seed History'!$N$4:$O$19,2)</f>
        <v>1.8642857142857143</v>
      </c>
      <c r="R747" s="9">
        <f>IF(Table1[[#This Row],[Round]]="PI",0,Table1[[#This Row],[Round]]-1)</f>
        <v>2</v>
      </c>
      <c r="S747">
        <f>Table1[[#This Row],[LAW]]-Table1[[#This Row],[LEW]]</f>
        <v>0.13571428571428568</v>
      </c>
      <c r="V747">
        <f>COUNTIF([1]PASE!B:B,Table1[[#This Row],[Loser]])</f>
        <v>1</v>
      </c>
    </row>
    <row r="748" spans="1:22" x14ac:dyDescent="0.25">
      <c r="A748" s="7">
        <v>35146</v>
      </c>
      <c r="B748" s="8">
        <v>1996</v>
      </c>
      <c r="C748" s="9">
        <v>3</v>
      </c>
      <c r="D748" t="s">
        <v>107</v>
      </c>
      <c r="E748" s="9">
        <v>2</v>
      </c>
      <c r="F748" t="s">
        <v>103</v>
      </c>
      <c r="G748" t="str">
        <f>VLOOKUP(Table1[[#This Row],[Winner]],[1]Ranking!D:E,2,FALSE)</f>
        <v>B12</v>
      </c>
      <c r="H748" s="9">
        <v>83</v>
      </c>
      <c r="I748" s="9">
        <v>3</v>
      </c>
      <c r="J748" t="s">
        <v>146</v>
      </c>
      <c r="K748" t="str">
        <f>VLOOKUP(Table1[[#This Row],[Loser]],[1]Ranking!D:E,2,FALSE)</f>
        <v>P10</v>
      </c>
      <c r="L748" s="9">
        <v>80</v>
      </c>
      <c r="N748" s="9">
        <f>Table1[[#This Row],[Winning Score]]-Table1[[#This Row],[Losing Score]]</f>
        <v>3</v>
      </c>
      <c r="O748" s="9">
        <f>Table1[[#This Row],[Losing Seed]]-Table1[[#This Row],[Winning Seed]]</f>
        <v>1</v>
      </c>
      <c r="P748" s="9" t="str">
        <f>IF(Table1[[#This Row],[SeD]]&lt;-2,Table1[[#This Row],[Winning Seed]]&amp; " over " &amp;Table1[[#This Row],[Losing Seed]],"")</f>
        <v/>
      </c>
      <c r="Q748">
        <f>VLOOKUP(Table1[[#This Row],[Losing Seed]],'[1]Seed History'!$N$4:$O$19,2)</f>
        <v>1.8642857142857143</v>
      </c>
      <c r="R748" s="9">
        <f>IF(Table1[[#This Row],[Round]]="PI",0,Table1[[#This Row],[Round]]-1)</f>
        <v>2</v>
      </c>
      <c r="S748">
        <f>Table1[[#This Row],[LAW]]-Table1[[#This Row],[LEW]]</f>
        <v>0.13571428571428568</v>
      </c>
      <c r="V748">
        <f>COUNTIF([1]PASE!B:B,Table1[[#This Row],[Loser]])</f>
        <v>1</v>
      </c>
    </row>
    <row r="749" spans="1:22" x14ac:dyDescent="0.25">
      <c r="A749" s="7">
        <v>35146</v>
      </c>
      <c r="B749" s="8">
        <v>1996</v>
      </c>
      <c r="C749" s="9">
        <v>3</v>
      </c>
      <c r="D749" t="s">
        <v>107</v>
      </c>
      <c r="E749" s="9">
        <v>4</v>
      </c>
      <c r="F749" t="s">
        <v>126</v>
      </c>
      <c r="G749" t="str">
        <f>VLOOKUP(Table1[[#This Row],[Winner]],[1]Ranking!D:E,2,FALSE)</f>
        <v>BE</v>
      </c>
      <c r="H749" s="9">
        <v>83</v>
      </c>
      <c r="I749" s="9">
        <v>8</v>
      </c>
      <c r="J749" t="s">
        <v>124</v>
      </c>
      <c r="K749" t="str">
        <f>VLOOKUP(Table1[[#This Row],[Loser]],[1]Ranking!D:E,2,FALSE)</f>
        <v>SEC</v>
      </c>
      <c r="L749" s="9">
        <v>81</v>
      </c>
      <c r="M749" s="9" t="s">
        <v>138</v>
      </c>
      <c r="N749" s="9">
        <f>Table1[[#This Row],[Winning Score]]-Table1[[#This Row],[Losing Score]]</f>
        <v>2</v>
      </c>
      <c r="O749" s="9">
        <f>Table1[[#This Row],[Losing Seed]]-Table1[[#This Row],[Winning Seed]]</f>
        <v>4</v>
      </c>
      <c r="P749" s="9" t="str">
        <f>IF(Table1[[#This Row],[SeD]]&lt;-2,Table1[[#This Row],[Winning Seed]]&amp; " over " &amp;Table1[[#This Row],[Losing Seed]],"")</f>
        <v/>
      </c>
      <c r="Q749">
        <f>VLOOKUP(Table1[[#This Row],[Losing Seed]],'[1]Seed History'!$N$4:$O$19,2)</f>
        <v>0.7</v>
      </c>
      <c r="R749" s="9">
        <f>IF(Table1[[#This Row],[Round]]="PI",0,Table1[[#This Row],[Round]]-1)</f>
        <v>2</v>
      </c>
      <c r="S749">
        <f>Table1[[#This Row],[LAW]]-Table1[[#This Row],[LEW]]</f>
        <v>1.3</v>
      </c>
      <c r="V749">
        <f>COUNTIF([1]PASE!B:B,Table1[[#This Row],[Loser]])</f>
        <v>1</v>
      </c>
    </row>
    <row r="750" spans="1:22" x14ac:dyDescent="0.25">
      <c r="A750" s="7">
        <v>35146</v>
      </c>
      <c r="B750" s="8">
        <v>1996</v>
      </c>
      <c r="C750" s="9">
        <v>3</v>
      </c>
      <c r="D750" t="s">
        <v>100</v>
      </c>
      <c r="E750" s="9">
        <v>5</v>
      </c>
      <c r="F750" t="s">
        <v>259</v>
      </c>
      <c r="G750" t="str">
        <f>VLOOKUP(Table1[[#This Row],[Winner]],[1]Ranking!D:E,2,FALSE)</f>
        <v>SEC</v>
      </c>
      <c r="H750" s="9">
        <v>60</v>
      </c>
      <c r="I750" s="9">
        <v>1</v>
      </c>
      <c r="J750" t="s">
        <v>238</v>
      </c>
      <c r="K750" t="str">
        <f>VLOOKUP(Table1[[#This Row],[Loser]],[1]Ranking!D:E,2,FALSE)</f>
        <v>BE</v>
      </c>
      <c r="L750" s="9">
        <v>55</v>
      </c>
      <c r="N750" s="9">
        <f>Table1[[#This Row],[Winning Score]]-Table1[[#This Row],[Losing Score]]</f>
        <v>5</v>
      </c>
      <c r="O750" s="9">
        <f>Table1[[#This Row],[Losing Seed]]-Table1[[#This Row],[Winning Seed]]</f>
        <v>-4</v>
      </c>
      <c r="P750" s="9" t="str">
        <f>IF(Table1[[#This Row],[SeD]]&lt;-2,Table1[[#This Row],[Winning Seed]]&amp; " over " &amp;Table1[[#This Row],[Losing Seed]],"")</f>
        <v>5 over 1</v>
      </c>
      <c r="Q750">
        <f>VLOOKUP(Table1[[#This Row],[Losing Seed]],'[1]Seed History'!$N$4:$O$19,2)</f>
        <v>3.3571428571428572</v>
      </c>
      <c r="R750" s="9">
        <f>IF(Table1[[#This Row],[Round]]="PI",0,Table1[[#This Row],[Round]]-1)</f>
        <v>2</v>
      </c>
      <c r="S750">
        <f>Table1[[#This Row],[LAW]]-Table1[[#This Row],[LEW]]</f>
        <v>-1.3571428571428572</v>
      </c>
      <c r="V750">
        <f>COUNTIF([1]PASE!B:B,Table1[[#This Row],[Loser]])</f>
        <v>1</v>
      </c>
    </row>
    <row r="751" spans="1:22" x14ac:dyDescent="0.25">
      <c r="A751" s="7">
        <v>35147</v>
      </c>
      <c r="B751" s="8">
        <v>1996</v>
      </c>
      <c r="C751" s="9">
        <v>4</v>
      </c>
      <c r="D751" t="s">
        <v>84</v>
      </c>
      <c r="E751" s="9">
        <v>1</v>
      </c>
      <c r="F751" t="s">
        <v>263</v>
      </c>
      <c r="G751" t="str">
        <f>VLOOKUP(Table1[[#This Row],[Winner]],[1]Ranking!D:E,2,FALSE)</f>
        <v>A10</v>
      </c>
      <c r="H751" s="9">
        <v>86</v>
      </c>
      <c r="I751" s="9">
        <v>2</v>
      </c>
      <c r="J751" t="s">
        <v>85</v>
      </c>
      <c r="K751" t="str">
        <f>VLOOKUP(Table1[[#This Row],[Loser]],[1]Ranking!D:E,2,FALSE)</f>
        <v>BE</v>
      </c>
      <c r="L751" s="9">
        <v>62</v>
      </c>
      <c r="N751" s="9">
        <f>Table1[[#This Row],[Winning Score]]-Table1[[#This Row],[Losing Score]]</f>
        <v>24</v>
      </c>
      <c r="O751" s="9">
        <f>Table1[[#This Row],[Losing Seed]]-Table1[[#This Row],[Winning Seed]]</f>
        <v>1</v>
      </c>
      <c r="P751" s="9" t="str">
        <f>IF(Table1[[#This Row],[SeD]]&lt;-2,Table1[[#This Row],[Winning Seed]]&amp; " over " &amp;Table1[[#This Row],[Losing Seed]],"")</f>
        <v/>
      </c>
      <c r="Q751">
        <f>VLOOKUP(Table1[[#This Row],[Losing Seed]],'[1]Seed History'!$N$4:$O$19,2)</f>
        <v>2.3714285714285714</v>
      </c>
      <c r="R751" s="9">
        <f>IF(Table1[[#This Row],[Round]]="PI",0,Table1[[#This Row],[Round]]-1)</f>
        <v>3</v>
      </c>
      <c r="S751">
        <f>Table1[[#This Row],[LAW]]-Table1[[#This Row],[LEW]]</f>
        <v>0.62857142857142856</v>
      </c>
      <c r="V751">
        <f>COUNTIF([1]PASE!B:B,Table1[[#This Row],[Loser]])</f>
        <v>1</v>
      </c>
    </row>
    <row r="752" spans="1:22" x14ac:dyDescent="0.25">
      <c r="A752" s="7">
        <v>35147</v>
      </c>
      <c r="B752" s="8">
        <v>1996</v>
      </c>
      <c r="C752" s="9">
        <v>4</v>
      </c>
      <c r="D752" t="s">
        <v>93</v>
      </c>
      <c r="E752" s="9">
        <v>1</v>
      </c>
      <c r="F752" t="s">
        <v>112</v>
      </c>
      <c r="G752" t="str">
        <f>VLOOKUP(Table1[[#This Row],[Winner]],[1]Ranking!D:E,2,FALSE)</f>
        <v>SEC</v>
      </c>
      <c r="H752" s="9">
        <v>83</v>
      </c>
      <c r="I752" s="9">
        <v>2</v>
      </c>
      <c r="J752" t="s">
        <v>255</v>
      </c>
      <c r="K752" t="str">
        <f>VLOOKUP(Table1[[#This Row],[Loser]],[1]Ranking!D:E,2,FALSE)</f>
        <v>ACC</v>
      </c>
      <c r="L752" s="9">
        <v>63</v>
      </c>
      <c r="N752" s="9">
        <f>Table1[[#This Row],[Winning Score]]-Table1[[#This Row],[Losing Score]]</f>
        <v>20</v>
      </c>
      <c r="O752" s="9">
        <f>Table1[[#This Row],[Losing Seed]]-Table1[[#This Row],[Winning Seed]]</f>
        <v>1</v>
      </c>
      <c r="P752" s="9" t="str">
        <f>IF(Table1[[#This Row],[SeD]]&lt;-2,Table1[[#This Row],[Winning Seed]]&amp; " over " &amp;Table1[[#This Row],[Losing Seed]],"")</f>
        <v/>
      </c>
      <c r="Q752">
        <f>VLOOKUP(Table1[[#This Row],[Losing Seed]],'[1]Seed History'!$N$4:$O$19,2)</f>
        <v>2.3714285714285714</v>
      </c>
      <c r="R752" s="9">
        <f>IF(Table1[[#This Row],[Round]]="PI",0,Table1[[#This Row],[Round]]-1)</f>
        <v>3</v>
      </c>
      <c r="S752">
        <f>Table1[[#This Row],[LAW]]-Table1[[#This Row],[LEW]]</f>
        <v>0.62857142857142856</v>
      </c>
      <c r="V752">
        <f>COUNTIF([1]PASE!B:B,Table1[[#This Row],[Loser]])</f>
        <v>1</v>
      </c>
    </row>
    <row r="753" spans="1:22" x14ac:dyDescent="0.25">
      <c r="A753" s="7">
        <v>35148</v>
      </c>
      <c r="B753" s="8">
        <v>1996</v>
      </c>
      <c r="C753" s="9">
        <v>4</v>
      </c>
      <c r="D753" t="s">
        <v>100</v>
      </c>
      <c r="E753" s="9">
        <v>5</v>
      </c>
      <c r="F753" t="s">
        <v>259</v>
      </c>
      <c r="G753" t="str">
        <f>VLOOKUP(Table1[[#This Row],[Winner]],[1]Ranking!D:E,2,FALSE)</f>
        <v>SEC</v>
      </c>
      <c r="H753" s="9">
        <v>73</v>
      </c>
      <c r="I753" s="9">
        <v>2</v>
      </c>
      <c r="J753" t="s">
        <v>266</v>
      </c>
      <c r="K753" t="str">
        <f>VLOOKUP(Table1[[#This Row],[Loser]],[1]Ranking!D:E,2,FALSE)</f>
        <v>CUSA</v>
      </c>
      <c r="L753" s="9">
        <v>63</v>
      </c>
      <c r="N753" s="9">
        <f>Table1[[#This Row],[Winning Score]]-Table1[[#This Row],[Losing Score]]</f>
        <v>10</v>
      </c>
      <c r="O753" s="9">
        <f>Table1[[#This Row],[Losing Seed]]-Table1[[#This Row],[Winning Seed]]</f>
        <v>-3</v>
      </c>
      <c r="P753" s="9" t="str">
        <f>IF(Table1[[#This Row],[SeD]]&lt;-2,Table1[[#This Row],[Winning Seed]]&amp; " over " &amp;Table1[[#This Row],[Losing Seed]],"")</f>
        <v>5 over 2</v>
      </c>
      <c r="Q753">
        <f>VLOOKUP(Table1[[#This Row],[Losing Seed]],'[1]Seed History'!$N$4:$O$19,2)</f>
        <v>2.3714285714285714</v>
      </c>
      <c r="R753" s="9">
        <f>IF(Table1[[#This Row],[Round]]="PI",0,Table1[[#This Row],[Round]]-1)</f>
        <v>3</v>
      </c>
      <c r="S753">
        <f>Table1[[#This Row],[LAW]]-Table1[[#This Row],[LEW]]</f>
        <v>0.62857142857142856</v>
      </c>
      <c r="V753">
        <f>COUNTIF([1]PASE!B:B,Table1[[#This Row],[Loser]])</f>
        <v>1</v>
      </c>
    </row>
    <row r="754" spans="1:22" x14ac:dyDescent="0.25">
      <c r="A754" s="7">
        <v>35148</v>
      </c>
      <c r="B754" s="8">
        <v>1996</v>
      </c>
      <c r="C754" s="9">
        <v>4</v>
      </c>
      <c r="D754" t="s">
        <v>107</v>
      </c>
      <c r="E754" s="9">
        <v>4</v>
      </c>
      <c r="F754" t="s">
        <v>126</v>
      </c>
      <c r="G754" t="str">
        <f>VLOOKUP(Table1[[#This Row],[Winner]],[1]Ranking!D:E,2,FALSE)</f>
        <v>BE</v>
      </c>
      <c r="H754" s="9">
        <v>60</v>
      </c>
      <c r="I754" s="9">
        <v>2</v>
      </c>
      <c r="J754" t="s">
        <v>103</v>
      </c>
      <c r="K754" t="str">
        <f>VLOOKUP(Table1[[#This Row],[Loser]],[1]Ranking!D:E,2,FALSE)</f>
        <v>B12</v>
      </c>
      <c r="L754" s="9">
        <v>57</v>
      </c>
      <c r="N754" s="9">
        <f>Table1[[#This Row],[Winning Score]]-Table1[[#This Row],[Losing Score]]</f>
        <v>3</v>
      </c>
      <c r="O754" s="9">
        <f>Table1[[#This Row],[Losing Seed]]-Table1[[#This Row],[Winning Seed]]</f>
        <v>-2</v>
      </c>
      <c r="P754" s="9" t="str">
        <f>IF(Table1[[#This Row],[SeD]]&lt;-2,Table1[[#This Row],[Winning Seed]]&amp; " over " &amp;Table1[[#This Row],[Losing Seed]],"")</f>
        <v/>
      </c>
      <c r="Q754">
        <f>VLOOKUP(Table1[[#This Row],[Losing Seed]],'[1]Seed History'!$N$4:$O$19,2)</f>
        <v>2.3714285714285714</v>
      </c>
      <c r="R754" s="9">
        <f>IF(Table1[[#This Row],[Round]]="PI",0,Table1[[#This Row],[Round]]-1)</f>
        <v>3</v>
      </c>
      <c r="S754">
        <f>Table1[[#This Row],[LAW]]-Table1[[#This Row],[LEW]]</f>
        <v>0.62857142857142856</v>
      </c>
      <c r="V754">
        <f>COUNTIF([1]PASE!B:B,Table1[[#This Row],[Loser]])</f>
        <v>1</v>
      </c>
    </row>
    <row r="755" spans="1:22" x14ac:dyDescent="0.25">
      <c r="A755" s="7">
        <v>35154</v>
      </c>
      <c r="B755" s="8">
        <v>1996</v>
      </c>
      <c r="C755" s="9">
        <v>5</v>
      </c>
      <c r="D755" t="s">
        <v>153</v>
      </c>
      <c r="E755" s="9">
        <v>1</v>
      </c>
      <c r="F755" t="s">
        <v>112</v>
      </c>
      <c r="G755" t="str">
        <f>VLOOKUP(Table1[[#This Row],[Winner]],[1]Ranking!D:E,2,FALSE)</f>
        <v>SEC</v>
      </c>
      <c r="H755" s="9">
        <v>81</v>
      </c>
      <c r="I755" s="9">
        <v>1</v>
      </c>
      <c r="J755" t="s">
        <v>263</v>
      </c>
      <c r="K755" t="str">
        <f>VLOOKUP(Table1[[#This Row],[Loser]],[1]Ranking!D:E,2,FALSE)</f>
        <v>A10</v>
      </c>
      <c r="L755" s="9">
        <v>74</v>
      </c>
      <c r="N755" s="9">
        <f>Table1[[#This Row],[Winning Score]]-Table1[[#This Row],[Losing Score]]</f>
        <v>7</v>
      </c>
      <c r="O755" s="9">
        <f>Table1[[#This Row],[Losing Seed]]-Table1[[#This Row],[Winning Seed]]</f>
        <v>0</v>
      </c>
      <c r="P755" s="9" t="str">
        <f>IF(Table1[[#This Row],[SeD]]&lt;-2,Table1[[#This Row],[Winning Seed]]&amp; " over " &amp;Table1[[#This Row],[Losing Seed]],"")</f>
        <v/>
      </c>
      <c r="Q755">
        <f>VLOOKUP(Table1[[#This Row],[Losing Seed]],'[1]Seed History'!$N$4:$O$19,2)</f>
        <v>3.3571428571428572</v>
      </c>
      <c r="R755" s="9">
        <f>IF(Table1[[#This Row],[Round]]="PI",0,Table1[[#This Row],[Round]]-1)</f>
        <v>4</v>
      </c>
      <c r="S755">
        <f>Table1[[#This Row],[LAW]]-Table1[[#This Row],[LEW]]</f>
        <v>0.64285714285714279</v>
      </c>
      <c r="V755">
        <f>COUNTIF([1]PASE!B:B,Table1[[#This Row],[Loser]])</f>
        <v>1</v>
      </c>
    </row>
    <row r="756" spans="1:22" x14ac:dyDescent="0.25">
      <c r="A756" s="7">
        <v>35154</v>
      </c>
      <c r="B756" s="8">
        <v>1996</v>
      </c>
      <c r="C756" s="9">
        <v>5</v>
      </c>
      <c r="D756" t="s">
        <v>153</v>
      </c>
      <c r="E756" s="9">
        <v>4</v>
      </c>
      <c r="F756" t="s">
        <v>126</v>
      </c>
      <c r="G756" t="str">
        <f>VLOOKUP(Table1[[#This Row],[Winner]],[1]Ranking!D:E,2,FALSE)</f>
        <v>BE</v>
      </c>
      <c r="H756" s="9">
        <v>77</v>
      </c>
      <c r="I756" s="9">
        <v>5</v>
      </c>
      <c r="J756" t="s">
        <v>259</v>
      </c>
      <c r="K756" t="str">
        <f>VLOOKUP(Table1[[#This Row],[Loser]],[1]Ranking!D:E,2,FALSE)</f>
        <v>SEC</v>
      </c>
      <c r="L756" s="9">
        <v>69</v>
      </c>
      <c r="N756" s="9">
        <f>Table1[[#This Row],[Winning Score]]-Table1[[#This Row],[Losing Score]]</f>
        <v>8</v>
      </c>
      <c r="O756" s="9">
        <f>Table1[[#This Row],[Losing Seed]]-Table1[[#This Row],[Winning Seed]]</f>
        <v>1</v>
      </c>
      <c r="P756" s="9" t="str">
        <f>IF(Table1[[#This Row],[SeD]]&lt;-2,Table1[[#This Row],[Winning Seed]]&amp; " over " &amp;Table1[[#This Row],[Losing Seed]],"")</f>
        <v/>
      </c>
      <c r="Q756">
        <f>VLOOKUP(Table1[[#This Row],[Losing Seed]],'[1]Seed History'!$N$4:$O$19,2)</f>
        <v>1.1071428571428572</v>
      </c>
      <c r="R756" s="9">
        <f>IF(Table1[[#This Row],[Round]]="PI",0,Table1[[#This Row],[Round]]-1)</f>
        <v>4</v>
      </c>
      <c r="S756">
        <f>Table1[[#This Row],[LAW]]-Table1[[#This Row],[LEW]]</f>
        <v>2.8928571428571428</v>
      </c>
      <c r="V756">
        <f>COUNTIF([1]PASE!B:B,Table1[[#This Row],[Loser]])</f>
        <v>1</v>
      </c>
    </row>
    <row r="757" spans="1:22" x14ac:dyDescent="0.25">
      <c r="A757" s="7">
        <v>35156</v>
      </c>
      <c r="B757" s="8">
        <v>1996</v>
      </c>
      <c r="C757" s="9">
        <v>6</v>
      </c>
      <c r="D757" t="s">
        <v>154</v>
      </c>
      <c r="E757" s="9">
        <v>1</v>
      </c>
      <c r="F757" t="s">
        <v>112</v>
      </c>
      <c r="G757" t="str">
        <f>VLOOKUP(Table1[[#This Row],[Winner]],[1]Ranking!D:E,2,FALSE)</f>
        <v>SEC</v>
      </c>
      <c r="H757" s="9">
        <v>76</v>
      </c>
      <c r="I757" s="9">
        <v>4</v>
      </c>
      <c r="J757" t="s">
        <v>126</v>
      </c>
      <c r="K757" t="str">
        <f>VLOOKUP(Table1[[#This Row],[Loser]],[1]Ranking!D:E,2,FALSE)</f>
        <v>BE</v>
      </c>
      <c r="L757" s="9">
        <v>67</v>
      </c>
      <c r="N757" s="9">
        <f>Table1[[#This Row],[Winning Score]]-Table1[[#This Row],[Losing Score]]</f>
        <v>9</v>
      </c>
      <c r="O757" s="9">
        <f>Table1[[#This Row],[Losing Seed]]-Table1[[#This Row],[Winning Seed]]</f>
        <v>3</v>
      </c>
      <c r="P757" s="9" t="str">
        <f>IF(Table1[[#This Row],[SeD]]&lt;-2,Table1[[#This Row],[Winning Seed]]&amp; " over " &amp;Table1[[#This Row],[Losing Seed]],"")</f>
        <v/>
      </c>
      <c r="Q757">
        <f>VLOOKUP(Table1[[#This Row],[Losing Seed]],'[1]Seed History'!$N$4:$O$19,2)</f>
        <v>1.5357142857142858</v>
      </c>
      <c r="R757" s="9">
        <f>IF(Table1[[#This Row],[Round]]="PI",0,Table1[[#This Row],[Round]]-1)</f>
        <v>5</v>
      </c>
      <c r="S757">
        <f>Table1[[#This Row],[LAW]]-Table1[[#This Row],[LEW]]</f>
        <v>3.4642857142857144</v>
      </c>
      <c r="V757">
        <f>COUNTIF([1]PASE!B:B,Table1[[#This Row],[Loser]])</f>
        <v>1</v>
      </c>
    </row>
    <row r="758" spans="1:22" x14ac:dyDescent="0.25">
      <c r="A758" s="7">
        <v>35502</v>
      </c>
      <c r="B758" s="8">
        <v>1997</v>
      </c>
      <c r="C758" s="9">
        <v>1</v>
      </c>
      <c r="D758" t="s">
        <v>100</v>
      </c>
      <c r="E758" s="9">
        <v>12</v>
      </c>
      <c r="F758" t="s">
        <v>283</v>
      </c>
      <c r="G758" t="str">
        <f>VLOOKUP(Table1[[#This Row],[Winner]],[1]Ranking!D:E,2,FALSE)</f>
        <v>BSth</v>
      </c>
      <c r="H758" s="9">
        <v>75</v>
      </c>
      <c r="I758" s="9">
        <v>5</v>
      </c>
      <c r="J758" t="s">
        <v>136</v>
      </c>
      <c r="K758" t="str">
        <f>VLOOKUP(Table1[[#This Row],[Loser]],[1]Ranking!D:E,2,FALSE)</f>
        <v>ACC</v>
      </c>
      <c r="L758" s="9">
        <v>66</v>
      </c>
      <c r="N758" s="9">
        <f>Table1[[#This Row],[Winning Score]]-Table1[[#This Row],[Losing Score]]</f>
        <v>9</v>
      </c>
      <c r="O758" s="9">
        <f>Table1[[#This Row],[Losing Seed]]-Table1[[#This Row],[Winning Seed]]</f>
        <v>-7</v>
      </c>
      <c r="P758" s="9" t="str">
        <f>IF(Table1[[#This Row],[SeD]]&lt;-2,Table1[[#This Row],[Winning Seed]]&amp; " over " &amp;Table1[[#This Row],[Losing Seed]],"")</f>
        <v>12 over 5</v>
      </c>
      <c r="Q758">
        <f>VLOOKUP(Table1[[#This Row],[Losing Seed]],'[1]Seed History'!$N$4:$O$19,2)</f>
        <v>1.1071428571428572</v>
      </c>
      <c r="R758" s="9">
        <f>IF(Table1[[#This Row],[Round]]="PI",0,Table1[[#This Row],[Round]]-1)</f>
        <v>0</v>
      </c>
      <c r="S758">
        <f>Table1[[#This Row],[LAW]]-Table1[[#This Row],[LEW]]</f>
        <v>-1.1071428571428572</v>
      </c>
      <c r="V758">
        <f>COUNTIF([1]PASE!B:B,Table1[[#This Row],[Loser]])</f>
        <v>1</v>
      </c>
    </row>
    <row r="759" spans="1:22" x14ac:dyDescent="0.25">
      <c r="A759" s="7">
        <v>35502</v>
      </c>
      <c r="B759" s="8">
        <v>1997</v>
      </c>
      <c r="C759" s="9">
        <v>1</v>
      </c>
      <c r="D759" t="s">
        <v>84</v>
      </c>
      <c r="E759" s="9">
        <v>1</v>
      </c>
      <c r="F759" t="s">
        <v>101</v>
      </c>
      <c r="G759" t="str">
        <f>VLOOKUP(Table1[[#This Row],[Winner]],[1]Ranking!D:E,2,FALSE)</f>
        <v>ACC</v>
      </c>
      <c r="H759" s="9">
        <v>82</v>
      </c>
      <c r="I759" s="9">
        <v>16</v>
      </c>
      <c r="J759" t="s">
        <v>175</v>
      </c>
      <c r="K759" t="str">
        <f>VLOOKUP(Table1[[#This Row],[Loser]],[1]Ranking!D:E,2,FALSE)</f>
        <v>MAAC</v>
      </c>
      <c r="L759" s="9">
        <v>74</v>
      </c>
      <c r="N759" s="9">
        <f>Table1[[#This Row],[Winning Score]]-Table1[[#This Row],[Losing Score]]</f>
        <v>8</v>
      </c>
      <c r="O759" s="9">
        <f>Table1[[#This Row],[Losing Seed]]-Table1[[#This Row],[Winning Seed]]</f>
        <v>15</v>
      </c>
      <c r="P759" s="9" t="str">
        <f>IF(Table1[[#This Row],[SeD]]&lt;-2,Table1[[#This Row],[Winning Seed]]&amp; " over " &amp;Table1[[#This Row],[Losing Seed]],"")</f>
        <v/>
      </c>
      <c r="Q759">
        <f>VLOOKUP(Table1[[#This Row],[Losing Seed]],'[1]Seed History'!$N$4:$O$19,2)</f>
        <v>7.1428571428571426E-3</v>
      </c>
      <c r="R759" s="9">
        <f>IF(Table1[[#This Row],[Round]]="PI",0,Table1[[#This Row],[Round]]-1)</f>
        <v>0</v>
      </c>
      <c r="S759">
        <f>Table1[[#This Row],[LAW]]-Table1[[#This Row],[LEW]]</f>
        <v>-7.1428571428571426E-3</v>
      </c>
      <c r="V759">
        <f>COUNTIF([1]PASE!B:B,Table1[[#This Row],[Loser]])</f>
        <v>1</v>
      </c>
    </row>
    <row r="760" spans="1:22" x14ac:dyDescent="0.25">
      <c r="A760" s="7">
        <v>35502</v>
      </c>
      <c r="B760" s="8">
        <v>1997</v>
      </c>
      <c r="C760" s="9">
        <v>1</v>
      </c>
      <c r="D760" t="s">
        <v>84</v>
      </c>
      <c r="E760" s="9">
        <v>4</v>
      </c>
      <c r="F760" t="s">
        <v>139</v>
      </c>
      <c r="G760" t="str">
        <f>VLOOKUP(Table1[[#This Row],[Winner]],[1]Ranking!D:E,2,FALSE)</f>
        <v>BE</v>
      </c>
      <c r="H760" s="9">
        <v>101</v>
      </c>
      <c r="I760" s="9">
        <v>13</v>
      </c>
      <c r="J760" t="s">
        <v>305</v>
      </c>
      <c r="K760" t="str">
        <f>VLOOKUP(Table1[[#This Row],[Loser]],[1]Ranking!D:E,2,FALSE)</f>
        <v>NEC</v>
      </c>
      <c r="L760" s="9">
        <v>91</v>
      </c>
      <c r="N760" s="9">
        <f>Table1[[#This Row],[Winning Score]]-Table1[[#This Row],[Losing Score]]</f>
        <v>10</v>
      </c>
      <c r="O760" s="9">
        <f>Table1[[#This Row],[Losing Seed]]-Table1[[#This Row],[Winning Seed]]</f>
        <v>9</v>
      </c>
      <c r="P760" s="9" t="str">
        <f>IF(Table1[[#This Row],[SeD]]&lt;-2,Table1[[#This Row],[Winning Seed]]&amp; " over " &amp;Table1[[#This Row],[Losing Seed]],"")</f>
        <v/>
      </c>
      <c r="Q760">
        <f>VLOOKUP(Table1[[#This Row],[Losing Seed]],'[1]Seed History'!$N$4:$O$19,2)</f>
        <v>0.25</v>
      </c>
      <c r="R760" s="9">
        <f>IF(Table1[[#This Row],[Round]]="PI",0,Table1[[#This Row],[Round]]-1)</f>
        <v>0</v>
      </c>
      <c r="S760">
        <f>Table1[[#This Row],[LAW]]-Table1[[#This Row],[LEW]]</f>
        <v>-0.25</v>
      </c>
      <c r="V760">
        <f>COUNTIF([1]PASE!B:B,Table1[[#This Row],[Loser]])</f>
        <v>1</v>
      </c>
    </row>
    <row r="761" spans="1:22" x14ac:dyDescent="0.25">
      <c r="A761" s="7">
        <v>35502</v>
      </c>
      <c r="B761" s="8">
        <v>1997</v>
      </c>
      <c r="C761" s="9">
        <v>1</v>
      </c>
      <c r="D761" t="s">
        <v>84</v>
      </c>
      <c r="E761" s="9">
        <v>5</v>
      </c>
      <c r="F761" t="s">
        <v>241</v>
      </c>
      <c r="G761" t="str">
        <f>VLOOKUP(Table1[[#This Row],[Winner]],[1]Ranking!D:E,2,FALSE)</f>
        <v>P10</v>
      </c>
      <c r="H761" s="9">
        <v>55</v>
      </c>
      <c r="I761" s="9">
        <v>12</v>
      </c>
      <c r="J761" t="s">
        <v>229</v>
      </c>
      <c r="K761" t="str">
        <f>VLOOKUP(Table1[[#This Row],[Loser]],[1]Ranking!D:E,2,FALSE)</f>
        <v>Ivy</v>
      </c>
      <c r="L761" s="9">
        <v>52</v>
      </c>
      <c r="N761" s="9">
        <f>Table1[[#This Row],[Winning Score]]-Table1[[#This Row],[Losing Score]]</f>
        <v>3</v>
      </c>
      <c r="O761" s="9">
        <f>Table1[[#This Row],[Losing Seed]]-Table1[[#This Row],[Winning Seed]]</f>
        <v>7</v>
      </c>
      <c r="P761" s="9" t="str">
        <f>IF(Table1[[#This Row],[SeD]]&lt;-2,Table1[[#This Row],[Winning Seed]]&amp; " over " &amp;Table1[[#This Row],[Losing Seed]],"")</f>
        <v/>
      </c>
      <c r="Q761">
        <f>VLOOKUP(Table1[[#This Row],[Losing Seed]],'[1]Seed History'!$N$4:$O$19,2)</f>
        <v>0.51428571428571423</v>
      </c>
      <c r="R761" s="9">
        <f>IF(Table1[[#This Row],[Round]]="PI",0,Table1[[#This Row],[Round]]-1)</f>
        <v>0</v>
      </c>
      <c r="S761">
        <f>Table1[[#This Row],[LAW]]-Table1[[#This Row],[LEW]]</f>
        <v>-0.51428571428571423</v>
      </c>
      <c r="V761">
        <f>COUNTIF([1]PASE!B:B,Table1[[#This Row],[Loser]])</f>
        <v>1</v>
      </c>
    </row>
    <row r="762" spans="1:22" x14ac:dyDescent="0.25">
      <c r="A762" s="7">
        <v>35502</v>
      </c>
      <c r="B762" s="8">
        <v>1997</v>
      </c>
      <c r="C762" s="9">
        <v>1</v>
      </c>
      <c r="D762" t="s">
        <v>93</v>
      </c>
      <c r="E762" s="9">
        <v>2</v>
      </c>
      <c r="F762" t="s">
        <v>190</v>
      </c>
      <c r="G762" t="str">
        <f>VLOOKUP(Table1[[#This Row],[Winner]],[1]Ranking!D:E,2,FALSE)</f>
        <v>P10</v>
      </c>
      <c r="H762" s="9">
        <v>109</v>
      </c>
      <c r="I762" s="9">
        <v>15</v>
      </c>
      <c r="J762" t="s">
        <v>283</v>
      </c>
      <c r="K762" t="str">
        <f>VLOOKUP(Table1[[#This Row],[Loser]],[1]Ranking!D:E,2,FALSE)</f>
        <v>BSth</v>
      </c>
      <c r="L762" s="9">
        <v>75</v>
      </c>
      <c r="N762" s="9">
        <f>Table1[[#This Row],[Winning Score]]-Table1[[#This Row],[Losing Score]]</f>
        <v>34</v>
      </c>
      <c r="O762" s="9">
        <f>Table1[[#This Row],[Losing Seed]]-Table1[[#This Row],[Winning Seed]]</f>
        <v>13</v>
      </c>
      <c r="P762" s="9" t="str">
        <f>IF(Table1[[#This Row],[SeD]]&lt;-2,Table1[[#This Row],[Winning Seed]]&amp; " over " &amp;Table1[[#This Row],[Losing Seed]],"")</f>
        <v/>
      </c>
      <c r="Q762">
        <f>VLOOKUP(Table1[[#This Row],[Losing Seed]],'[1]Seed History'!$N$4:$O$19,2)</f>
        <v>6.4285714285714279E-2</v>
      </c>
      <c r="R762" s="9">
        <f>IF(Table1[[#This Row],[Round]]="PI",0,Table1[[#This Row],[Round]]-1)</f>
        <v>0</v>
      </c>
      <c r="S762">
        <f>Table1[[#This Row],[LAW]]-Table1[[#This Row],[LEW]]</f>
        <v>-6.4285714285714279E-2</v>
      </c>
      <c r="V762">
        <f>COUNTIF([1]PASE!B:B,Table1[[#This Row],[Loser]])</f>
        <v>1</v>
      </c>
    </row>
    <row r="763" spans="1:22" x14ac:dyDescent="0.25">
      <c r="A763" s="7">
        <v>35502</v>
      </c>
      <c r="B763" s="8">
        <v>1997</v>
      </c>
      <c r="C763" s="9">
        <v>1</v>
      </c>
      <c r="D763" t="s">
        <v>93</v>
      </c>
      <c r="E763" s="9">
        <v>3</v>
      </c>
      <c r="F763" t="s">
        <v>266</v>
      </c>
      <c r="G763" t="str">
        <f>VLOOKUP(Table1[[#This Row],[Winner]],[1]Ranking!D:E,2,FALSE)</f>
        <v>CUSA</v>
      </c>
      <c r="H763" s="9">
        <v>86</v>
      </c>
      <c r="I763" s="9">
        <v>14</v>
      </c>
      <c r="J763" t="s">
        <v>306</v>
      </c>
      <c r="K763" t="str">
        <f>VLOOKUP(Table1[[#This Row],[Loser]],[1]Ranking!D:E,2,FALSE)</f>
        <v>Horz</v>
      </c>
      <c r="L763" s="9">
        <v>69</v>
      </c>
      <c r="N763" s="9">
        <f>Table1[[#This Row],[Winning Score]]-Table1[[#This Row],[Losing Score]]</f>
        <v>17</v>
      </c>
      <c r="O763" s="9">
        <f>Table1[[#This Row],[Losing Seed]]-Table1[[#This Row],[Winning Seed]]</f>
        <v>11</v>
      </c>
      <c r="P763" s="9" t="str">
        <f>IF(Table1[[#This Row],[SeD]]&lt;-2,Table1[[#This Row],[Winning Seed]]&amp; " over " &amp;Table1[[#This Row],[Losing Seed]],"")</f>
        <v/>
      </c>
      <c r="Q763">
        <f>VLOOKUP(Table1[[#This Row],[Losing Seed]],'[1]Seed History'!$N$4:$O$19,2)</f>
        <v>0.16428571428571428</v>
      </c>
      <c r="R763" s="9">
        <f>IF(Table1[[#This Row],[Round]]="PI",0,Table1[[#This Row],[Round]]-1)</f>
        <v>0</v>
      </c>
      <c r="S763">
        <f>Table1[[#This Row],[LAW]]-Table1[[#This Row],[LEW]]</f>
        <v>-0.16428571428571428</v>
      </c>
      <c r="V763">
        <f>COUNTIF([1]PASE!B:B,Table1[[#This Row],[Loser]])</f>
        <v>1</v>
      </c>
    </row>
    <row r="764" spans="1:22" x14ac:dyDescent="0.25">
      <c r="A764" s="7">
        <v>35502</v>
      </c>
      <c r="B764" s="8">
        <v>1997</v>
      </c>
      <c r="C764" s="9">
        <v>1</v>
      </c>
      <c r="D764" t="s">
        <v>93</v>
      </c>
      <c r="E764" s="9">
        <v>6</v>
      </c>
      <c r="F764" t="s">
        <v>97</v>
      </c>
      <c r="G764" t="str">
        <f>VLOOKUP(Table1[[#This Row],[Winner]],[1]Ranking!D:E,2,FALSE)</f>
        <v>B12</v>
      </c>
      <c r="H764" s="9">
        <v>69</v>
      </c>
      <c r="I764" s="9">
        <v>11</v>
      </c>
      <c r="J764" t="s">
        <v>116</v>
      </c>
      <c r="K764" t="str">
        <f>VLOOKUP(Table1[[#This Row],[Loser]],[1]Ranking!D:E,2,FALSE)</f>
        <v>MVC</v>
      </c>
      <c r="L764" s="9">
        <v>57</v>
      </c>
      <c r="N764" s="9">
        <f>Table1[[#This Row],[Winning Score]]-Table1[[#This Row],[Losing Score]]</f>
        <v>12</v>
      </c>
      <c r="O764" s="9">
        <f>Table1[[#This Row],[Losing Seed]]-Table1[[#This Row],[Winning Seed]]</f>
        <v>5</v>
      </c>
      <c r="P764" s="9" t="str">
        <f>IF(Table1[[#This Row],[SeD]]&lt;-2,Table1[[#This Row],[Winning Seed]]&amp; " over " &amp;Table1[[#This Row],[Losing Seed]],"")</f>
        <v/>
      </c>
      <c r="Q764">
        <f>VLOOKUP(Table1[[#This Row],[Losing Seed]],'[1]Seed History'!$N$4:$O$19,2)</f>
        <v>0.61428571428571432</v>
      </c>
      <c r="R764" s="9">
        <f>IF(Table1[[#This Row],[Round]]="PI",0,Table1[[#This Row],[Round]]-1)</f>
        <v>0</v>
      </c>
      <c r="S764">
        <f>Table1[[#This Row],[LAW]]-Table1[[#This Row],[LEW]]</f>
        <v>-0.61428571428571432</v>
      </c>
      <c r="V764">
        <f>COUNTIF([1]PASE!B:B,Table1[[#This Row],[Loser]])</f>
        <v>1</v>
      </c>
    </row>
    <row r="765" spans="1:22" x14ac:dyDescent="0.25">
      <c r="A765" s="7">
        <v>35502</v>
      </c>
      <c r="B765" s="8">
        <v>1997</v>
      </c>
      <c r="C765" s="9">
        <v>1</v>
      </c>
      <c r="D765" t="s">
        <v>93</v>
      </c>
      <c r="E765" s="9">
        <v>7</v>
      </c>
      <c r="F765" t="s">
        <v>176</v>
      </c>
      <c r="G765" t="str">
        <f>VLOOKUP(Table1[[#This Row],[Winner]],[1]Ranking!D:E,2,FALSE)</f>
        <v>A10</v>
      </c>
      <c r="H765" s="9">
        <v>80</v>
      </c>
      <c r="I765" s="9">
        <v>10</v>
      </c>
      <c r="J765" t="s">
        <v>212</v>
      </c>
      <c r="K765" t="str">
        <f>VLOOKUP(Table1[[#This Row],[Loser]],[1]Ranking!D:E,2,FALSE)</f>
        <v>SEC</v>
      </c>
      <c r="L765" s="9">
        <v>68</v>
      </c>
      <c r="N765" s="9">
        <f>Table1[[#This Row],[Winning Score]]-Table1[[#This Row],[Losing Score]]</f>
        <v>12</v>
      </c>
      <c r="O765" s="9">
        <f>Table1[[#This Row],[Losing Seed]]-Table1[[#This Row],[Winning Seed]]</f>
        <v>3</v>
      </c>
      <c r="P765" s="9" t="str">
        <f>IF(Table1[[#This Row],[SeD]]&lt;-2,Table1[[#This Row],[Winning Seed]]&amp; " over " &amp;Table1[[#This Row],[Losing Seed]],"")</f>
        <v/>
      </c>
      <c r="Q765">
        <f>VLOOKUP(Table1[[#This Row],[Losing Seed]],'[1]Seed History'!$N$4:$O$19,2)</f>
        <v>0.62142857142857144</v>
      </c>
      <c r="R765" s="9">
        <f>IF(Table1[[#This Row],[Round]]="PI",0,Table1[[#This Row],[Round]]-1)</f>
        <v>0</v>
      </c>
      <c r="S765">
        <f>Table1[[#This Row],[LAW]]-Table1[[#This Row],[LEW]]</f>
        <v>-0.62142857142857144</v>
      </c>
      <c r="V765">
        <f>COUNTIF([1]PASE!B:B,Table1[[#This Row],[Loser]])</f>
        <v>1</v>
      </c>
    </row>
    <row r="766" spans="1:22" x14ac:dyDescent="0.25">
      <c r="A766" s="7">
        <v>35502</v>
      </c>
      <c r="B766" s="8">
        <v>1997</v>
      </c>
      <c r="C766" s="9">
        <v>1</v>
      </c>
      <c r="D766" t="s">
        <v>100</v>
      </c>
      <c r="E766" s="9">
        <v>1</v>
      </c>
      <c r="F766" t="s">
        <v>103</v>
      </c>
      <c r="G766" t="str">
        <f>VLOOKUP(Table1[[#This Row],[Winner]],[1]Ranking!D:E,2,FALSE)</f>
        <v>B12</v>
      </c>
      <c r="H766" s="9">
        <v>78</v>
      </c>
      <c r="I766" s="9">
        <v>16</v>
      </c>
      <c r="J766" t="s">
        <v>307</v>
      </c>
      <c r="K766" t="str">
        <f>VLOOKUP(Table1[[#This Row],[Loser]],[1]Ranking!D:E,2,FALSE)</f>
        <v>SWAC</v>
      </c>
      <c r="L766" s="9">
        <v>64</v>
      </c>
      <c r="N766" s="9">
        <f>Table1[[#This Row],[Winning Score]]-Table1[[#This Row],[Losing Score]]</f>
        <v>14</v>
      </c>
      <c r="O766" s="9">
        <f>Table1[[#This Row],[Losing Seed]]-Table1[[#This Row],[Winning Seed]]</f>
        <v>15</v>
      </c>
      <c r="P766" s="9" t="str">
        <f>IF(Table1[[#This Row],[SeD]]&lt;-2,Table1[[#This Row],[Winning Seed]]&amp; " over " &amp;Table1[[#This Row],[Losing Seed]],"")</f>
        <v/>
      </c>
      <c r="Q766">
        <f>VLOOKUP(Table1[[#This Row],[Losing Seed]],'[1]Seed History'!$N$4:$O$19,2)</f>
        <v>7.1428571428571426E-3</v>
      </c>
      <c r="R766" s="9">
        <f>IF(Table1[[#This Row],[Round]]="PI",0,Table1[[#This Row],[Round]]-1)</f>
        <v>0</v>
      </c>
      <c r="S766">
        <f>Table1[[#This Row],[LAW]]-Table1[[#This Row],[LEW]]</f>
        <v>-7.1428571428571426E-3</v>
      </c>
      <c r="V766">
        <f>COUNTIF([1]PASE!B:B,Table1[[#This Row],[Loser]])</f>
        <v>1</v>
      </c>
    </row>
    <row r="767" spans="1:22" x14ac:dyDescent="0.25">
      <c r="A767" s="7">
        <v>35502</v>
      </c>
      <c r="B767" s="8">
        <v>1997</v>
      </c>
      <c r="C767" s="9">
        <v>1</v>
      </c>
      <c r="D767" t="s">
        <v>100</v>
      </c>
      <c r="E767" s="9">
        <v>4</v>
      </c>
      <c r="F767" t="s">
        <v>146</v>
      </c>
      <c r="G767" t="str">
        <f>VLOOKUP(Table1[[#This Row],[Winner]],[1]Ranking!D:E,2,FALSE)</f>
        <v>P10</v>
      </c>
      <c r="H767" s="9">
        <v>65</v>
      </c>
      <c r="I767" s="9">
        <v>13</v>
      </c>
      <c r="J767" t="s">
        <v>235</v>
      </c>
      <c r="K767" t="str">
        <f>VLOOKUP(Table1[[#This Row],[Loser]],[1]Ranking!D:E,2,FALSE)</f>
        <v>SB</v>
      </c>
      <c r="L767" s="9">
        <v>57</v>
      </c>
      <c r="N767" s="9">
        <f>Table1[[#This Row],[Winning Score]]-Table1[[#This Row],[Losing Score]]</f>
        <v>8</v>
      </c>
      <c r="O767" s="9">
        <f>Table1[[#This Row],[Losing Seed]]-Table1[[#This Row],[Winning Seed]]</f>
        <v>9</v>
      </c>
      <c r="P767" s="9" t="str">
        <f>IF(Table1[[#This Row],[SeD]]&lt;-2,Table1[[#This Row],[Winning Seed]]&amp; " over " &amp;Table1[[#This Row],[Losing Seed]],"")</f>
        <v/>
      </c>
      <c r="Q767">
        <f>VLOOKUP(Table1[[#This Row],[Losing Seed]],'[1]Seed History'!$N$4:$O$19,2)</f>
        <v>0.25</v>
      </c>
      <c r="R767" s="9">
        <f>IF(Table1[[#This Row],[Round]]="PI",0,Table1[[#This Row],[Round]]-1)</f>
        <v>0</v>
      </c>
      <c r="S767">
        <f>Table1[[#This Row],[LAW]]-Table1[[#This Row],[LEW]]</f>
        <v>-0.25</v>
      </c>
      <c r="V767">
        <f>COUNTIF([1]PASE!B:B,Table1[[#This Row],[Loser]])</f>
        <v>1</v>
      </c>
    </row>
    <row r="768" spans="1:22" x14ac:dyDescent="0.25">
      <c r="A768" s="7">
        <v>35502</v>
      </c>
      <c r="B768" s="8">
        <v>1997</v>
      </c>
      <c r="C768" s="9">
        <v>1</v>
      </c>
      <c r="D768" t="s">
        <v>100</v>
      </c>
      <c r="E768" s="9">
        <v>8</v>
      </c>
      <c r="F768" t="s">
        <v>115</v>
      </c>
      <c r="G768" t="str">
        <f>VLOOKUP(Table1[[#This Row],[Winner]],[1]Ranking!D:E,2,FALSE)</f>
        <v>B10</v>
      </c>
      <c r="H768" s="9">
        <v>83</v>
      </c>
      <c r="I768" s="9">
        <v>9</v>
      </c>
      <c r="J768" t="s">
        <v>207</v>
      </c>
      <c r="K768" t="str">
        <f>VLOOKUP(Table1[[#This Row],[Loser]],[1]Ranking!D:E,2,FALSE)</f>
        <v>A10</v>
      </c>
      <c r="L768" s="9">
        <v>76</v>
      </c>
      <c r="M768" s="9" t="s">
        <v>138</v>
      </c>
      <c r="N768" s="9">
        <f>Table1[[#This Row],[Winning Score]]-Table1[[#This Row],[Losing Score]]</f>
        <v>7</v>
      </c>
      <c r="O768" s="9">
        <f>Table1[[#This Row],[Losing Seed]]-Table1[[#This Row],[Winning Seed]]</f>
        <v>1</v>
      </c>
      <c r="P768" s="9" t="str">
        <f>IF(Table1[[#This Row],[SeD]]&lt;-2,Table1[[#This Row],[Winning Seed]]&amp; " over " &amp;Table1[[#This Row],[Losing Seed]],"")</f>
        <v/>
      </c>
      <c r="Q768">
        <f>VLOOKUP(Table1[[#This Row],[Losing Seed]],'[1]Seed History'!$N$4:$O$19,2)</f>
        <v>0.6</v>
      </c>
      <c r="R768" s="9">
        <f>IF(Table1[[#This Row],[Round]]="PI",0,Table1[[#This Row],[Round]]-1)</f>
        <v>0</v>
      </c>
      <c r="S768">
        <f>Table1[[#This Row],[LAW]]-Table1[[#This Row],[LEW]]</f>
        <v>-0.6</v>
      </c>
      <c r="V768">
        <f>COUNTIF([1]PASE!B:B,Table1[[#This Row],[Loser]])</f>
        <v>1</v>
      </c>
    </row>
    <row r="769" spans="1:22" x14ac:dyDescent="0.25">
      <c r="A769" s="7">
        <v>35502</v>
      </c>
      <c r="B769" s="8">
        <v>1997</v>
      </c>
      <c r="C769" s="9">
        <v>1</v>
      </c>
      <c r="D769" t="s">
        <v>107</v>
      </c>
      <c r="E769" s="9">
        <v>1</v>
      </c>
      <c r="F769" t="s">
        <v>112</v>
      </c>
      <c r="G769" t="str">
        <f>VLOOKUP(Table1[[#This Row],[Winner]],[1]Ranking!D:E,2,FALSE)</f>
        <v>SEC</v>
      </c>
      <c r="H769" s="9">
        <v>92</v>
      </c>
      <c r="I769" s="9">
        <v>16</v>
      </c>
      <c r="J769" t="s">
        <v>257</v>
      </c>
      <c r="K769" t="str">
        <f>VLOOKUP(Table1[[#This Row],[Loser]],[1]Ranking!D:E,2,FALSE)</f>
        <v>BSky</v>
      </c>
      <c r="L769" s="9">
        <v>54</v>
      </c>
      <c r="N769" s="9">
        <f>Table1[[#This Row],[Winning Score]]-Table1[[#This Row],[Losing Score]]</f>
        <v>38</v>
      </c>
      <c r="O769" s="9">
        <f>Table1[[#This Row],[Losing Seed]]-Table1[[#This Row],[Winning Seed]]</f>
        <v>15</v>
      </c>
      <c r="P769" s="9" t="str">
        <f>IF(Table1[[#This Row],[SeD]]&lt;-2,Table1[[#This Row],[Winning Seed]]&amp; " over " &amp;Table1[[#This Row],[Losing Seed]],"")</f>
        <v/>
      </c>
      <c r="Q769">
        <f>VLOOKUP(Table1[[#This Row],[Losing Seed]],'[1]Seed History'!$N$4:$O$19,2)</f>
        <v>7.1428571428571426E-3</v>
      </c>
      <c r="R769" s="9">
        <f>IF(Table1[[#This Row],[Round]]="PI",0,Table1[[#This Row],[Round]]-1)</f>
        <v>0</v>
      </c>
      <c r="S769">
        <f>Table1[[#This Row],[LAW]]-Table1[[#This Row],[LEW]]</f>
        <v>-7.1428571428571426E-3</v>
      </c>
      <c r="V769">
        <f>COUNTIF([1]PASE!B:B,Table1[[#This Row],[Loser]])</f>
        <v>1</v>
      </c>
    </row>
    <row r="770" spans="1:22" x14ac:dyDescent="0.25">
      <c r="A770" s="7">
        <v>35502</v>
      </c>
      <c r="B770" s="8">
        <v>1997</v>
      </c>
      <c r="C770" s="9">
        <v>1</v>
      </c>
      <c r="D770" t="s">
        <v>107</v>
      </c>
      <c r="E770" s="9">
        <v>4</v>
      </c>
      <c r="F770" t="s">
        <v>171</v>
      </c>
      <c r="G770" t="str">
        <f>VLOOKUP(Table1[[#This Row],[Winner]],[1]Ranking!D:E,2,FALSE)</f>
        <v>A10</v>
      </c>
      <c r="H770" s="9">
        <v>75</v>
      </c>
      <c r="I770" s="9">
        <v>13</v>
      </c>
      <c r="J770" t="s">
        <v>308</v>
      </c>
      <c r="K770" t="str">
        <f>VLOOKUP(Table1[[#This Row],[Loser]],[1]Ranking!D:E,2,FALSE)</f>
        <v>BW</v>
      </c>
      <c r="L770" s="9">
        <v>65</v>
      </c>
      <c r="N770" s="9">
        <f>Table1[[#This Row],[Winning Score]]-Table1[[#This Row],[Losing Score]]</f>
        <v>10</v>
      </c>
      <c r="O770" s="9">
        <f>Table1[[#This Row],[Losing Seed]]-Table1[[#This Row],[Winning Seed]]</f>
        <v>9</v>
      </c>
      <c r="P770" s="9" t="str">
        <f>IF(Table1[[#This Row],[SeD]]&lt;-2,Table1[[#This Row],[Winning Seed]]&amp; " over " &amp;Table1[[#This Row],[Losing Seed]],"")</f>
        <v/>
      </c>
      <c r="Q770">
        <f>VLOOKUP(Table1[[#This Row],[Losing Seed]],'[1]Seed History'!$N$4:$O$19,2)</f>
        <v>0.25</v>
      </c>
      <c r="R770" s="9">
        <f>IF(Table1[[#This Row],[Round]]="PI",0,Table1[[#This Row],[Round]]-1)</f>
        <v>0</v>
      </c>
      <c r="S770">
        <f>Table1[[#This Row],[LAW]]-Table1[[#This Row],[LEW]]</f>
        <v>-0.25</v>
      </c>
      <c r="V770">
        <f>COUNTIF([1]PASE!B:B,Table1[[#This Row],[Loser]])</f>
        <v>1</v>
      </c>
    </row>
    <row r="771" spans="1:22" x14ac:dyDescent="0.25">
      <c r="A771" s="7">
        <v>35502</v>
      </c>
      <c r="B771" s="8">
        <v>1997</v>
      </c>
      <c r="C771" s="9">
        <v>1</v>
      </c>
      <c r="D771" t="s">
        <v>107</v>
      </c>
      <c r="E771" s="9">
        <v>5</v>
      </c>
      <c r="F771" t="s">
        <v>149</v>
      </c>
      <c r="G771" t="str">
        <f>VLOOKUP(Table1[[#This Row],[Winner]],[1]Ranking!D:E,2,FALSE)</f>
        <v>BE</v>
      </c>
      <c r="H771" s="9">
        <v>73</v>
      </c>
      <c r="I771" s="9">
        <v>12</v>
      </c>
      <c r="J771" t="s">
        <v>304</v>
      </c>
      <c r="K771" t="str">
        <f>VLOOKUP(Table1[[#This Row],[Loser]],[1]Ranking!D:E,2,FALSE)</f>
        <v>MCon</v>
      </c>
      <c r="L771" s="9">
        <v>66</v>
      </c>
      <c r="N771" s="9">
        <f>Table1[[#This Row],[Winning Score]]-Table1[[#This Row],[Losing Score]]</f>
        <v>7</v>
      </c>
      <c r="O771" s="9">
        <f>Table1[[#This Row],[Losing Seed]]-Table1[[#This Row],[Winning Seed]]</f>
        <v>7</v>
      </c>
      <c r="P771" s="9" t="str">
        <f>IF(Table1[[#This Row],[SeD]]&lt;-2,Table1[[#This Row],[Winning Seed]]&amp; " over " &amp;Table1[[#This Row],[Losing Seed]],"")</f>
        <v/>
      </c>
      <c r="Q771">
        <f>VLOOKUP(Table1[[#This Row],[Losing Seed]],'[1]Seed History'!$N$4:$O$19,2)</f>
        <v>0.51428571428571423</v>
      </c>
      <c r="R771" s="9">
        <f>IF(Table1[[#This Row],[Round]]="PI",0,Table1[[#This Row],[Round]]-1)</f>
        <v>0</v>
      </c>
      <c r="S771">
        <f>Table1[[#This Row],[LAW]]-Table1[[#This Row],[LEW]]</f>
        <v>-0.51428571428571423</v>
      </c>
      <c r="V771">
        <f>COUNTIF([1]PASE!B:B,Table1[[#This Row],[Loser]])</f>
        <v>1</v>
      </c>
    </row>
    <row r="772" spans="1:22" x14ac:dyDescent="0.25">
      <c r="A772" s="7">
        <v>35502</v>
      </c>
      <c r="B772" s="8">
        <v>1997</v>
      </c>
      <c r="C772" s="9">
        <v>1</v>
      </c>
      <c r="D772" t="s">
        <v>107</v>
      </c>
      <c r="E772" s="9">
        <v>8</v>
      </c>
      <c r="F772" t="s">
        <v>119</v>
      </c>
      <c r="G772" t="str">
        <f>VLOOKUP(Table1[[#This Row],[Winner]],[1]Ranking!D:E,2,FALSE)</f>
        <v>B10</v>
      </c>
      <c r="H772" s="9">
        <v>73</v>
      </c>
      <c r="I772" s="9">
        <v>9</v>
      </c>
      <c r="J772" t="s">
        <v>164</v>
      </c>
      <c r="K772" t="str">
        <f>VLOOKUP(Table1[[#This Row],[Loser]],[1]Ranking!D:E,2,FALSE)</f>
        <v>ACC</v>
      </c>
      <c r="L772" s="9">
        <v>60</v>
      </c>
      <c r="N772" s="9">
        <f>Table1[[#This Row],[Winning Score]]-Table1[[#This Row],[Losing Score]]</f>
        <v>13</v>
      </c>
      <c r="O772" s="9">
        <f>Table1[[#This Row],[Losing Seed]]-Table1[[#This Row],[Winning Seed]]</f>
        <v>1</v>
      </c>
      <c r="P772" s="9" t="str">
        <f>IF(Table1[[#This Row],[SeD]]&lt;-2,Table1[[#This Row],[Winning Seed]]&amp; " over " &amp;Table1[[#This Row],[Losing Seed]],"")</f>
        <v/>
      </c>
      <c r="Q772">
        <f>VLOOKUP(Table1[[#This Row],[Losing Seed]],'[1]Seed History'!$N$4:$O$19,2)</f>
        <v>0.6</v>
      </c>
      <c r="R772" s="9">
        <f>IF(Table1[[#This Row],[Round]]="PI",0,Table1[[#This Row],[Round]]-1)</f>
        <v>0</v>
      </c>
      <c r="S772">
        <f>Table1[[#This Row],[LAW]]-Table1[[#This Row],[LEW]]</f>
        <v>-0.6</v>
      </c>
      <c r="V772">
        <f>COUNTIF([1]PASE!B:B,Table1[[#This Row],[Loser]])</f>
        <v>1</v>
      </c>
    </row>
    <row r="773" spans="1:22" x14ac:dyDescent="0.25">
      <c r="A773" s="7">
        <v>35502</v>
      </c>
      <c r="B773" s="8">
        <v>1997</v>
      </c>
      <c r="C773" s="9">
        <v>1</v>
      </c>
      <c r="D773" t="s">
        <v>84</v>
      </c>
      <c r="E773" s="9">
        <v>9</v>
      </c>
      <c r="F773" t="s">
        <v>309</v>
      </c>
      <c r="G773" t="str">
        <f>VLOOKUP(Table1[[#This Row],[Winner]],[1]Ranking!D:E,2,FALSE)</f>
        <v>B12</v>
      </c>
      <c r="H773" s="9">
        <v>80</v>
      </c>
      <c r="I773" s="9">
        <v>8</v>
      </c>
      <c r="J773" t="s">
        <v>168</v>
      </c>
      <c r="K773" t="str">
        <f>VLOOKUP(Table1[[#This Row],[Loser]],[1]Ranking!D:E,2,FALSE)</f>
        <v>B10</v>
      </c>
      <c r="L773" s="9">
        <v>62</v>
      </c>
      <c r="N773" s="9">
        <f>Table1[[#This Row],[Winning Score]]-Table1[[#This Row],[Losing Score]]</f>
        <v>18</v>
      </c>
      <c r="O773" s="9">
        <f>Table1[[#This Row],[Losing Seed]]-Table1[[#This Row],[Winning Seed]]</f>
        <v>-1</v>
      </c>
      <c r="P773" s="9" t="str">
        <f>IF(Table1[[#This Row],[SeD]]&lt;-2,Table1[[#This Row],[Winning Seed]]&amp; " over " &amp;Table1[[#This Row],[Losing Seed]],"")</f>
        <v/>
      </c>
      <c r="Q773">
        <f>VLOOKUP(Table1[[#This Row],[Losing Seed]],'[1]Seed History'!$N$4:$O$19,2)</f>
        <v>0.7</v>
      </c>
      <c r="R773" s="9">
        <f>IF(Table1[[#This Row],[Round]]="PI",0,Table1[[#This Row],[Round]]-1)</f>
        <v>0</v>
      </c>
      <c r="S773">
        <f>Table1[[#This Row],[LAW]]-Table1[[#This Row],[LEW]]</f>
        <v>-0.7</v>
      </c>
      <c r="V773">
        <f>COUNTIF([1]PASE!B:B,Table1[[#This Row],[Loser]])</f>
        <v>1</v>
      </c>
    </row>
    <row r="774" spans="1:22" x14ac:dyDescent="0.25">
      <c r="A774" s="7">
        <v>35503</v>
      </c>
      <c r="B774" s="8">
        <v>1997</v>
      </c>
      <c r="C774" s="9">
        <v>1</v>
      </c>
      <c r="D774" t="s">
        <v>84</v>
      </c>
      <c r="E774" s="9">
        <v>15</v>
      </c>
      <c r="F774" t="s">
        <v>244</v>
      </c>
      <c r="G774" t="str">
        <f>VLOOKUP(Table1[[#This Row],[Winner]],[1]Ranking!D:E,2,FALSE)</f>
        <v>MEAC</v>
      </c>
      <c r="H774" s="9">
        <v>78</v>
      </c>
      <c r="I774" s="9">
        <v>2</v>
      </c>
      <c r="J774" t="s">
        <v>231</v>
      </c>
      <c r="K774" t="str">
        <f>VLOOKUP(Table1[[#This Row],[Loser]],[1]Ranking!D:E,2,FALSE)</f>
        <v>SEC</v>
      </c>
      <c r="L774" s="9">
        <v>65</v>
      </c>
      <c r="N774" s="9">
        <f>Table1[[#This Row],[Winning Score]]-Table1[[#This Row],[Losing Score]]</f>
        <v>13</v>
      </c>
      <c r="O774" s="9">
        <f>Table1[[#This Row],[Losing Seed]]-Table1[[#This Row],[Winning Seed]]</f>
        <v>-13</v>
      </c>
      <c r="P774" s="9" t="str">
        <f>IF(Table1[[#This Row],[SeD]]&lt;-2,Table1[[#This Row],[Winning Seed]]&amp; " over " &amp;Table1[[#This Row],[Losing Seed]],"")</f>
        <v>15 over 2</v>
      </c>
      <c r="Q774">
        <f>VLOOKUP(Table1[[#This Row],[Losing Seed]],'[1]Seed History'!$N$4:$O$19,2)</f>
        <v>2.3714285714285714</v>
      </c>
      <c r="R774" s="9">
        <f>IF(Table1[[#This Row],[Round]]="PI",0,Table1[[#This Row],[Round]]-1)</f>
        <v>0</v>
      </c>
      <c r="S774">
        <f>Table1[[#This Row],[LAW]]-Table1[[#This Row],[LEW]]</f>
        <v>-2.3714285714285714</v>
      </c>
      <c r="V774">
        <f>COUNTIF([1]PASE!B:B,Table1[[#This Row],[Loser]])</f>
        <v>1</v>
      </c>
    </row>
    <row r="775" spans="1:22" x14ac:dyDescent="0.25">
      <c r="A775" s="7">
        <v>35503</v>
      </c>
      <c r="B775" s="8">
        <v>1997</v>
      </c>
      <c r="C775" s="9">
        <v>1</v>
      </c>
      <c r="D775" t="s">
        <v>100</v>
      </c>
      <c r="E775" s="9">
        <v>14</v>
      </c>
      <c r="F775" t="s">
        <v>203</v>
      </c>
      <c r="G775" t="str">
        <f>VLOOKUP(Table1[[#This Row],[Winner]],[1]Ranking!D:E,2,FALSE)</f>
        <v>SC</v>
      </c>
      <c r="H775" s="9">
        <v>73</v>
      </c>
      <c r="I775" s="9">
        <v>3</v>
      </c>
      <c r="J775" t="s">
        <v>124</v>
      </c>
      <c r="K775" t="str">
        <f>VLOOKUP(Table1[[#This Row],[Loser]],[1]Ranking!D:E,2,FALSE)</f>
        <v>SEC</v>
      </c>
      <c r="L775" s="9">
        <v>70</v>
      </c>
      <c r="N775" s="9">
        <f>Table1[[#This Row],[Winning Score]]-Table1[[#This Row],[Losing Score]]</f>
        <v>3</v>
      </c>
      <c r="O775" s="9">
        <f>Table1[[#This Row],[Losing Seed]]-Table1[[#This Row],[Winning Seed]]</f>
        <v>-11</v>
      </c>
      <c r="P775" s="9" t="str">
        <f>IF(Table1[[#This Row],[SeD]]&lt;-2,Table1[[#This Row],[Winning Seed]]&amp; " over " &amp;Table1[[#This Row],[Losing Seed]],"")</f>
        <v>14 over 3</v>
      </c>
      <c r="Q775">
        <f>VLOOKUP(Table1[[#This Row],[Losing Seed]],'[1]Seed History'!$N$4:$O$19,2)</f>
        <v>1.8642857142857143</v>
      </c>
      <c r="R775" s="9">
        <f>IF(Table1[[#This Row],[Round]]="PI",0,Table1[[#This Row],[Round]]-1)</f>
        <v>0</v>
      </c>
      <c r="S775">
        <f>Table1[[#This Row],[LAW]]-Table1[[#This Row],[LEW]]</f>
        <v>-1.8642857142857143</v>
      </c>
      <c r="V775">
        <f>COUNTIF([1]PASE!B:B,Table1[[#This Row],[Loser]])</f>
        <v>1</v>
      </c>
    </row>
    <row r="776" spans="1:22" x14ac:dyDescent="0.25">
      <c r="A776" s="7">
        <v>35503</v>
      </c>
      <c r="B776" s="8">
        <v>1997</v>
      </c>
      <c r="C776" s="9">
        <v>1</v>
      </c>
      <c r="D776" t="s">
        <v>84</v>
      </c>
      <c r="E776" s="9">
        <v>3</v>
      </c>
      <c r="F776" t="s">
        <v>248</v>
      </c>
      <c r="G776" t="str">
        <f>VLOOKUP(Table1[[#This Row],[Winner]],[1]Ranking!D:E,2,FALSE)</f>
        <v>MWC</v>
      </c>
      <c r="H776" s="9">
        <v>59</v>
      </c>
      <c r="I776" s="9">
        <v>14</v>
      </c>
      <c r="J776" t="s">
        <v>90</v>
      </c>
      <c r="K776" t="str">
        <f>VLOOKUP(Table1[[#This Row],[Loser]],[1]Ranking!D:E,2,FALSE)</f>
        <v>CAA</v>
      </c>
      <c r="L776" s="9">
        <v>55</v>
      </c>
      <c r="N776" s="9">
        <f>Table1[[#This Row],[Winning Score]]-Table1[[#This Row],[Losing Score]]</f>
        <v>4</v>
      </c>
      <c r="O776" s="9">
        <f>Table1[[#This Row],[Losing Seed]]-Table1[[#This Row],[Winning Seed]]</f>
        <v>11</v>
      </c>
      <c r="P776" s="9" t="str">
        <f>IF(Table1[[#This Row],[SeD]]&lt;-2,Table1[[#This Row],[Winning Seed]]&amp; " over " &amp;Table1[[#This Row],[Losing Seed]],"")</f>
        <v/>
      </c>
      <c r="Q776">
        <f>VLOOKUP(Table1[[#This Row],[Losing Seed]],'[1]Seed History'!$N$4:$O$19,2)</f>
        <v>0.16428571428571428</v>
      </c>
      <c r="R776" s="9">
        <f>IF(Table1[[#This Row],[Round]]="PI",0,Table1[[#This Row],[Round]]-1)</f>
        <v>0</v>
      </c>
      <c r="S776">
        <f>Table1[[#This Row],[LAW]]-Table1[[#This Row],[LEW]]</f>
        <v>-0.16428571428571428</v>
      </c>
      <c r="V776">
        <f>COUNTIF([1]PASE!B:B,Table1[[#This Row],[Loser]])</f>
        <v>1</v>
      </c>
    </row>
    <row r="777" spans="1:22" x14ac:dyDescent="0.25">
      <c r="A777" s="7">
        <v>35503</v>
      </c>
      <c r="B777" s="8">
        <v>1997</v>
      </c>
      <c r="C777" s="9">
        <v>1</v>
      </c>
      <c r="D777" t="s">
        <v>84</v>
      </c>
      <c r="E777" s="9">
        <v>6</v>
      </c>
      <c r="F777" t="s">
        <v>159</v>
      </c>
      <c r="G777" t="str">
        <f>VLOOKUP(Table1[[#This Row],[Winner]],[1]Ranking!D:E,2,FALSE)</f>
        <v>CUSA</v>
      </c>
      <c r="H777" s="9">
        <v>65</v>
      </c>
      <c r="I777" s="9">
        <v>11</v>
      </c>
      <c r="J777" t="s">
        <v>263</v>
      </c>
      <c r="K777" t="str">
        <f>VLOOKUP(Table1[[#This Row],[Loser]],[1]Ranking!D:E,2,FALSE)</f>
        <v>A10</v>
      </c>
      <c r="L777" s="9">
        <v>57</v>
      </c>
      <c r="N777" s="9">
        <f>Table1[[#This Row],[Winning Score]]-Table1[[#This Row],[Losing Score]]</f>
        <v>8</v>
      </c>
      <c r="O777" s="9">
        <f>Table1[[#This Row],[Losing Seed]]-Table1[[#This Row],[Winning Seed]]</f>
        <v>5</v>
      </c>
      <c r="P777" s="9" t="str">
        <f>IF(Table1[[#This Row],[SeD]]&lt;-2,Table1[[#This Row],[Winning Seed]]&amp; " over " &amp;Table1[[#This Row],[Losing Seed]],"")</f>
        <v/>
      </c>
      <c r="Q777">
        <f>VLOOKUP(Table1[[#This Row],[Losing Seed]],'[1]Seed History'!$N$4:$O$19,2)</f>
        <v>0.61428571428571432</v>
      </c>
      <c r="R777" s="9">
        <f>IF(Table1[[#This Row],[Round]]="PI",0,Table1[[#This Row],[Round]]-1)</f>
        <v>0</v>
      </c>
      <c r="S777">
        <f>Table1[[#This Row],[LAW]]-Table1[[#This Row],[LEW]]</f>
        <v>-0.61428571428571432</v>
      </c>
      <c r="V777">
        <f>COUNTIF([1]PASE!B:B,Table1[[#This Row],[Loser]])</f>
        <v>1</v>
      </c>
    </row>
    <row r="778" spans="1:22" x14ac:dyDescent="0.25">
      <c r="A778" s="7">
        <v>35503</v>
      </c>
      <c r="B778" s="8">
        <v>1997</v>
      </c>
      <c r="C778" s="9">
        <v>1</v>
      </c>
      <c r="D778" t="s">
        <v>93</v>
      </c>
      <c r="E778" s="9">
        <v>1</v>
      </c>
      <c r="F778" t="s">
        <v>227</v>
      </c>
      <c r="G778" t="str">
        <f>VLOOKUP(Table1[[#This Row],[Winner]],[1]Ranking!D:E,2,FALSE)</f>
        <v>B10</v>
      </c>
      <c r="H778" s="9">
        <v>78</v>
      </c>
      <c r="I778" s="9">
        <v>16</v>
      </c>
      <c r="J778" t="s">
        <v>281</v>
      </c>
      <c r="K778" t="str">
        <f>VLOOKUP(Table1[[#This Row],[Loser]],[1]Ranking!D:E,2,FALSE)</f>
        <v>Slnd</v>
      </c>
      <c r="L778" s="9">
        <v>46</v>
      </c>
      <c r="N778" s="9">
        <f>Table1[[#This Row],[Winning Score]]-Table1[[#This Row],[Losing Score]]</f>
        <v>32</v>
      </c>
      <c r="O778" s="9">
        <f>Table1[[#This Row],[Losing Seed]]-Table1[[#This Row],[Winning Seed]]</f>
        <v>15</v>
      </c>
      <c r="P778" s="9" t="str">
        <f>IF(Table1[[#This Row],[SeD]]&lt;-2,Table1[[#This Row],[Winning Seed]]&amp; " over " &amp;Table1[[#This Row],[Losing Seed]],"")</f>
        <v/>
      </c>
      <c r="Q778">
        <f>VLOOKUP(Table1[[#This Row],[Losing Seed]],'[1]Seed History'!$N$4:$O$19,2)</f>
        <v>7.1428571428571426E-3</v>
      </c>
      <c r="R778" s="9">
        <f>IF(Table1[[#This Row],[Round]]="PI",0,Table1[[#This Row],[Round]]-1)</f>
        <v>0</v>
      </c>
      <c r="S778">
        <f>Table1[[#This Row],[LAW]]-Table1[[#This Row],[LEW]]</f>
        <v>-7.1428571428571426E-3</v>
      </c>
      <c r="V778">
        <f>COUNTIF([1]PASE!B:B,Table1[[#This Row],[Loser]])</f>
        <v>1</v>
      </c>
    </row>
    <row r="779" spans="1:22" x14ac:dyDescent="0.25">
      <c r="A779" s="7">
        <v>35503</v>
      </c>
      <c r="B779" s="8">
        <v>1997</v>
      </c>
      <c r="C779" s="9">
        <v>1</v>
      </c>
      <c r="D779" t="s">
        <v>93</v>
      </c>
      <c r="E779" s="9">
        <v>4</v>
      </c>
      <c r="F779" t="s">
        <v>195</v>
      </c>
      <c r="G779" t="str">
        <f>VLOOKUP(Table1[[#This Row],[Winner]],[1]Ranking!D:E,2,FALSE)</f>
        <v>ACC</v>
      </c>
      <c r="H779" s="9">
        <v>68</v>
      </c>
      <c r="I779" s="9">
        <v>13</v>
      </c>
      <c r="J779" t="s">
        <v>137</v>
      </c>
      <c r="K779" t="str">
        <f>VLOOKUP(Table1[[#This Row],[Loser]],[1]Ranking!D:E,2,FALSE)</f>
        <v>MAC</v>
      </c>
      <c r="L779" s="9">
        <v>56</v>
      </c>
      <c r="N779" s="9">
        <f>Table1[[#This Row],[Winning Score]]-Table1[[#This Row],[Losing Score]]</f>
        <v>12</v>
      </c>
      <c r="O779" s="9">
        <f>Table1[[#This Row],[Losing Seed]]-Table1[[#This Row],[Winning Seed]]</f>
        <v>9</v>
      </c>
      <c r="P779" s="9" t="str">
        <f>IF(Table1[[#This Row],[SeD]]&lt;-2,Table1[[#This Row],[Winning Seed]]&amp; " over " &amp;Table1[[#This Row],[Losing Seed]],"")</f>
        <v/>
      </c>
      <c r="Q779">
        <f>VLOOKUP(Table1[[#This Row],[Losing Seed]],'[1]Seed History'!$N$4:$O$19,2)</f>
        <v>0.25</v>
      </c>
      <c r="R779" s="9">
        <f>IF(Table1[[#This Row],[Round]]="PI",0,Table1[[#This Row],[Round]]-1)</f>
        <v>0</v>
      </c>
      <c r="S779">
        <f>Table1[[#This Row],[LAW]]-Table1[[#This Row],[LEW]]</f>
        <v>-0.25</v>
      </c>
      <c r="V779">
        <f>COUNTIF([1]PASE!B:B,Table1[[#This Row],[Loser]])</f>
        <v>1</v>
      </c>
    </row>
    <row r="780" spans="1:22" x14ac:dyDescent="0.25">
      <c r="A780" s="7">
        <v>35503</v>
      </c>
      <c r="B780" s="8">
        <v>1997</v>
      </c>
      <c r="C780" s="9">
        <v>1</v>
      </c>
      <c r="D780" t="s">
        <v>93</v>
      </c>
      <c r="E780" s="9">
        <v>5</v>
      </c>
      <c r="F780" t="s">
        <v>152</v>
      </c>
      <c r="G780" t="str">
        <f>VLOOKUP(Table1[[#This Row],[Winner]],[1]Ranking!D:E,2,FALSE)</f>
        <v>WAC</v>
      </c>
      <c r="H780" s="9">
        <v>81</v>
      </c>
      <c r="I780" s="9">
        <v>12</v>
      </c>
      <c r="J780" t="s">
        <v>201</v>
      </c>
      <c r="K780" t="str">
        <f>VLOOKUP(Table1[[#This Row],[Loser]],[1]Ranking!D:E,2,FALSE)</f>
        <v>AE</v>
      </c>
      <c r="L780" s="9">
        <v>52</v>
      </c>
      <c r="N780" s="9">
        <f>Table1[[#This Row],[Winning Score]]-Table1[[#This Row],[Losing Score]]</f>
        <v>29</v>
      </c>
      <c r="O780" s="9">
        <f>Table1[[#This Row],[Losing Seed]]-Table1[[#This Row],[Winning Seed]]</f>
        <v>7</v>
      </c>
      <c r="P780" s="9" t="str">
        <f>IF(Table1[[#This Row],[SeD]]&lt;-2,Table1[[#This Row],[Winning Seed]]&amp; " over " &amp;Table1[[#This Row],[Losing Seed]],"")</f>
        <v/>
      </c>
      <c r="Q780">
        <f>VLOOKUP(Table1[[#This Row],[Losing Seed]],'[1]Seed History'!$N$4:$O$19,2)</f>
        <v>0.51428571428571423</v>
      </c>
      <c r="R780" s="9">
        <f>IF(Table1[[#This Row],[Round]]="PI",0,Table1[[#This Row],[Round]]-1)</f>
        <v>0</v>
      </c>
      <c r="S780">
        <f>Table1[[#This Row],[LAW]]-Table1[[#This Row],[LEW]]</f>
        <v>-0.51428571428571423</v>
      </c>
      <c r="V780">
        <f>COUNTIF([1]PASE!B:B,Table1[[#This Row],[Loser]])</f>
        <v>1</v>
      </c>
    </row>
    <row r="781" spans="1:22" x14ac:dyDescent="0.25">
      <c r="A781" s="7">
        <v>35503</v>
      </c>
      <c r="B781" s="8">
        <v>1997</v>
      </c>
      <c r="C781" s="9">
        <v>1</v>
      </c>
      <c r="D781" t="s">
        <v>100</v>
      </c>
      <c r="E781" s="9">
        <v>2</v>
      </c>
      <c r="F781" t="s">
        <v>130</v>
      </c>
      <c r="G781" t="str">
        <f>VLOOKUP(Table1[[#This Row],[Winner]],[1]Ranking!D:E,2,FALSE)</f>
        <v>ACC</v>
      </c>
      <c r="H781" s="9">
        <v>81</v>
      </c>
      <c r="I781" s="9">
        <v>15</v>
      </c>
      <c r="J781" t="s">
        <v>210</v>
      </c>
      <c r="K781" t="str">
        <f>VLOOKUP(Table1[[#This Row],[Loser]],[1]Ranking!D:E,2,FALSE)</f>
        <v>OVC</v>
      </c>
      <c r="L781" s="9">
        <v>78</v>
      </c>
      <c r="N781" s="9">
        <f>Table1[[#This Row],[Winning Score]]-Table1[[#This Row],[Losing Score]]</f>
        <v>3</v>
      </c>
      <c r="O781" s="9">
        <f>Table1[[#This Row],[Losing Seed]]-Table1[[#This Row],[Winning Seed]]</f>
        <v>13</v>
      </c>
      <c r="P781" s="9" t="str">
        <f>IF(Table1[[#This Row],[SeD]]&lt;-2,Table1[[#This Row],[Winning Seed]]&amp; " over " &amp;Table1[[#This Row],[Losing Seed]],"")</f>
        <v/>
      </c>
      <c r="Q781">
        <f>VLOOKUP(Table1[[#This Row],[Losing Seed]],'[1]Seed History'!$N$4:$O$19,2)</f>
        <v>6.4285714285714279E-2</v>
      </c>
      <c r="R781" s="9">
        <f>IF(Table1[[#This Row],[Round]]="PI",0,Table1[[#This Row],[Round]]-1)</f>
        <v>0</v>
      </c>
      <c r="S781">
        <f>Table1[[#This Row],[LAW]]-Table1[[#This Row],[LEW]]</f>
        <v>-6.4285714285714279E-2</v>
      </c>
      <c r="V781">
        <f>COUNTIF([1]PASE!B:B,Table1[[#This Row],[Loser]])</f>
        <v>1</v>
      </c>
    </row>
    <row r="782" spans="1:22" x14ac:dyDescent="0.25">
      <c r="A782" s="7">
        <v>35503</v>
      </c>
      <c r="B782" s="8">
        <v>1997</v>
      </c>
      <c r="C782" s="9">
        <v>1</v>
      </c>
      <c r="D782" t="s">
        <v>100</v>
      </c>
      <c r="E782" s="9">
        <v>6</v>
      </c>
      <c r="F782" t="s">
        <v>122</v>
      </c>
      <c r="G782" t="str">
        <f>VLOOKUP(Table1[[#This Row],[Winner]],[1]Ranking!D:E,2,FALSE)</f>
        <v>B10</v>
      </c>
      <c r="H782" s="9">
        <v>90</v>
      </c>
      <c r="I782" s="9">
        <v>11</v>
      </c>
      <c r="J782" t="s">
        <v>117</v>
      </c>
      <c r="K782" t="str">
        <f>VLOOKUP(Table1[[#This Row],[Loser]],[1]Ranking!D:E,2,FALSE)</f>
        <v>P10</v>
      </c>
      <c r="L782" s="9">
        <v>77</v>
      </c>
      <c r="N782" s="9">
        <f>Table1[[#This Row],[Winning Score]]-Table1[[#This Row],[Losing Score]]</f>
        <v>13</v>
      </c>
      <c r="O782" s="9">
        <f>Table1[[#This Row],[Losing Seed]]-Table1[[#This Row],[Winning Seed]]</f>
        <v>5</v>
      </c>
      <c r="P782" s="9" t="str">
        <f>IF(Table1[[#This Row],[SeD]]&lt;-2,Table1[[#This Row],[Winning Seed]]&amp; " over " &amp;Table1[[#This Row],[Losing Seed]],"")</f>
        <v/>
      </c>
      <c r="Q782">
        <f>VLOOKUP(Table1[[#This Row],[Losing Seed]],'[1]Seed History'!$N$4:$O$19,2)</f>
        <v>0.61428571428571432</v>
      </c>
      <c r="R782" s="9">
        <f>IF(Table1[[#This Row],[Round]]="PI",0,Table1[[#This Row],[Round]]-1)</f>
        <v>0</v>
      </c>
      <c r="S782">
        <f>Table1[[#This Row],[LAW]]-Table1[[#This Row],[LEW]]</f>
        <v>-0.61428571428571432</v>
      </c>
      <c r="V782">
        <f>COUNTIF([1]PASE!B:B,Table1[[#This Row],[Loser]])</f>
        <v>1</v>
      </c>
    </row>
    <row r="783" spans="1:22" x14ac:dyDescent="0.25">
      <c r="A783" s="7">
        <v>35503</v>
      </c>
      <c r="B783" s="8">
        <v>1997</v>
      </c>
      <c r="C783" s="9">
        <v>1</v>
      </c>
      <c r="D783" t="s">
        <v>107</v>
      </c>
      <c r="E783" s="9">
        <v>2</v>
      </c>
      <c r="F783" t="s">
        <v>161</v>
      </c>
      <c r="G783" t="str">
        <f>VLOOKUP(Table1[[#This Row],[Winner]],[1]Ranking!D:E,2,FALSE)</f>
        <v>MWC</v>
      </c>
      <c r="H783" s="9">
        <v>75</v>
      </c>
      <c r="I783" s="9">
        <v>15</v>
      </c>
      <c r="J783" t="s">
        <v>147</v>
      </c>
      <c r="K783" t="str">
        <f>VLOOKUP(Table1[[#This Row],[Loser]],[1]Ranking!D:E,2,FALSE)</f>
        <v>Pat</v>
      </c>
      <c r="L783" s="9">
        <v>61</v>
      </c>
      <c r="N783" s="9">
        <f>Table1[[#This Row],[Winning Score]]-Table1[[#This Row],[Losing Score]]</f>
        <v>14</v>
      </c>
      <c r="O783" s="9">
        <f>Table1[[#This Row],[Losing Seed]]-Table1[[#This Row],[Winning Seed]]</f>
        <v>13</v>
      </c>
      <c r="P783" s="9" t="str">
        <f>IF(Table1[[#This Row],[SeD]]&lt;-2,Table1[[#This Row],[Winning Seed]]&amp; " over " &amp;Table1[[#This Row],[Losing Seed]],"")</f>
        <v/>
      </c>
      <c r="Q783">
        <f>VLOOKUP(Table1[[#This Row],[Losing Seed]],'[1]Seed History'!$N$4:$O$19,2)</f>
        <v>6.4285714285714279E-2</v>
      </c>
      <c r="R783" s="9">
        <f>IF(Table1[[#This Row],[Round]]="PI",0,Table1[[#This Row],[Round]]-1)</f>
        <v>0</v>
      </c>
      <c r="S783">
        <f>Table1[[#This Row],[LAW]]-Table1[[#This Row],[LEW]]</f>
        <v>-6.4285714285714279E-2</v>
      </c>
      <c r="V783">
        <f>COUNTIF([1]PASE!B:B,Table1[[#This Row],[Loser]])</f>
        <v>1</v>
      </c>
    </row>
    <row r="784" spans="1:22" x14ac:dyDescent="0.25">
      <c r="A784" s="7">
        <v>35503</v>
      </c>
      <c r="B784" s="8">
        <v>1997</v>
      </c>
      <c r="C784" s="9">
        <v>1</v>
      </c>
      <c r="D784" t="s">
        <v>107</v>
      </c>
      <c r="E784" s="9">
        <v>3</v>
      </c>
      <c r="F784" t="s">
        <v>255</v>
      </c>
      <c r="G784" t="str">
        <f>VLOOKUP(Table1[[#This Row],[Winner]],[1]Ranking!D:E,2,FALSE)</f>
        <v>ACC</v>
      </c>
      <c r="H784" s="9">
        <v>68</v>
      </c>
      <c r="I784" s="9">
        <v>14</v>
      </c>
      <c r="J784" t="s">
        <v>228</v>
      </c>
      <c r="K784" t="str">
        <f>VLOOKUP(Table1[[#This Row],[Loser]],[1]Ranking!D:E,2,FALSE)</f>
        <v>WCC</v>
      </c>
      <c r="L784" s="9">
        <v>46</v>
      </c>
      <c r="N784" s="9">
        <f>Table1[[#This Row],[Winning Score]]-Table1[[#This Row],[Losing Score]]</f>
        <v>22</v>
      </c>
      <c r="O784" s="9">
        <f>Table1[[#This Row],[Losing Seed]]-Table1[[#This Row],[Winning Seed]]</f>
        <v>11</v>
      </c>
      <c r="P784" s="9" t="str">
        <f>IF(Table1[[#This Row],[SeD]]&lt;-2,Table1[[#This Row],[Winning Seed]]&amp; " over " &amp;Table1[[#This Row],[Losing Seed]],"")</f>
        <v/>
      </c>
      <c r="Q784">
        <f>VLOOKUP(Table1[[#This Row],[Losing Seed]],'[1]Seed History'!$N$4:$O$19,2)</f>
        <v>0.16428571428571428</v>
      </c>
      <c r="R784" s="9">
        <f>IF(Table1[[#This Row],[Round]]="PI",0,Table1[[#This Row],[Round]]-1)</f>
        <v>0</v>
      </c>
      <c r="S784">
        <f>Table1[[#This Row],[LAW]]-Table1[[#This Row],[LEW]]</f>
        <v>-0.16428571428571428</v>
      </c>
      <c r="V784">
        <f>COUNTIF([1]PASE!B:B,Table1[[#This Row],[Loser]])</f>
        <v>1</v>
      </c>
    </row>
    <row r="785" spans="1:22" x14ac:dyDescent="0.25">
      <c r="A785" s="7">
        <v>35503</v>
      </c>
      <c r="B785" s="8">
        <v>1997</v>
      </c>
      <c r="C785" s="9">
        <v>1</v>
      </c>
      <c r="D785" t="s">
        <v>107</v>
      </c>
      <c r="E785" s="9">
        <v>6</v>
      </c>
      <c r="F785" t="s">
        <v>220</v>
      </c>
      <c r="G785" t="str">
        <f>VLOOKUP(Table1[[#This Row],[Winner]],[1]Ranking!D:E,2,FALSE)</f>
        <v>P10</v>
      </c>
      <c r="H785" s="9">
        <v>80</v>
      </c>
      <c r="I785" s="9">
        <v>11</v>
      </c>
      <c r="J785" t="s">
        <v>94</v>
      </c>
      <c r="K785" t="str">
        <f>VLOOKUP(Table1[[#This Row],[Loser]],[1]Ranking!D:E,2,FALSE)</f>
        <v>B12</v>
      </c>
      <c r="L785" s="9">
        <v>67</v>
      </c>
      <c r="N785" s="9">
        <f>Table1[[#This Row],[Winning Score]]-Table1[[#This Row],[Losing Score]]</f>
        <v>13</v>
      </c>
      <c r="O785" s="9">
        <f>Table1[[#This Row],[Losing Seed]]-Table1[[#This Row],[Winning Seed]]</f>
        <v>5</v>
      </c>
      <c r="P785" s="9" t="str">
        <f>IF(Table1[[#This Row],[SeD]]&lt;-2,Table1[[#This Row],[Winning Seed]]&amp; " over " &amp;Table1[[#This Row],[Losing Seed]],"")</f>
        <v/>
      </c>
      <c r="Q785">
        <f>VLOOKUP(Table1[[#This Row],[Losing Seed]],'[1]Seed History'!$N$4:$O$19,2)</f>
        <v>0.61428571428571432</v>
      </c>
      <c r="R785" s="9">
        <f>IF(Table1[[#This Row],[Round]]="PI",0,Table1[[#This Row],[Round]]-1)</f>
        <v>0</v>
      </c>
      <c r="S785">
        <f>Table1[[#This Row],[LAW]]-Table1[[#This Row],[LEW]]</f>
        <v>-0.61428571428571432</v>
      </c>
      <c r="V785">
        <f>COUNTIF([1]PASE!B:B,Table1[[#This Row],[Loser]])</f>
        <v>1</v>
      </c>
    </row>
    <row r="786" spans="1:22" x14ac:dyDescent="0.25">
      <c r="A786" s="7">
        <v>35503</v>
      </c>
      <c r="B786" s="8">
        <v>1997</v>
      </c>
      <c r="C786" s="9">
        <v>1</v>
      </c>
      <c r="D786" t="s">
        <v>107</v>
      </c>
      <c r="E786" s="9">
        <v>7</v>
      </c>
      <c r="F786" t="s">
        <v>204</v>
      </c>
      <c r="G786" t="str">
        <f>VLOOKUP(Table1[[#This Row],[Winner]],[1]Ranking!D:E,2,FALSE)</f>
        <v>CUSA</v>
      </c>
      <c r="H786" s="9">
        <v>79</v>
      </c>
      <c r="I786" s="9">
        <v>10</v>
      </c>
      <c r="J786" t="s">
        <v>85</v>
      </c>
      <c r="K786" t="str">
        <f>VLOOKUP(Table1[[#This Row],[Loser]],[1]Ranking!D:E,2,FALSE)</f>
        <v>BE</v>
      </c>
      <c r="L786" s="9">
        <v>67</v>
      </c>
      <c r="N786" s="9">
        <f>Table1[[#This Row],[Winning Score]]-Table1[[#This Row],[Losing Score]]</f>
        <v>12</v>
      </c>
      <c r="O786" s="9">
        <f>Table1[[#This Row],[Losing Seed]]-Table1[[#This Row],[Winning Seed]]</f>
        <v>3</v>
      </c>
      <c r="P786" s="9" t="str">
        <f>IF(Table1[[#This Row],[SeD]]&lt;-2,Table1[[#This Row],[Winning Seed]]&amp; " over " &amp;Table1[[#This Row],[Losing Seed]],"")</f>
        <v/>
      </c>
      <c r="Q786">
        <f>VLOOKUP(Table1[[#This Row],[Losing Seed]],'[1]Seed History'!$N$4:$O$19,2)</f>
        <v>0.62142857142857144</v>
      </c>
      <c r="R786" s="9">
        <f>IF(Table1[[#This Row],[Round]]="PI",0,Table1[[#This Row],[Round]]-1)</f>
        <v>0</v>
      </c>
      <c r="S786">
        <f>Table1[[#This Row],[LAW]]-Table1[[#This Row],[LEW]]</f>
        <v>-0.62142857142857144</v>
      </c>
      <c r="V786">
        <f>COUNTIF([1]PASE!B:B,Table1[[#This Row],[Loser]])</f>
        <v>1</v>
      </c>
    </row>
    <row r="787" spans="1:22" x14ac:dyDescent="0.25">
      <c r="A787" s="7">
        <v>35503</v>
      </c>
      <c r="B787" s="8">
        <v>1997</v>
      </c>
      <c r="C787" s="9">
        <v>1</v>
      </c>
      <c r="D787" t="s">
        <v>84</v>
      </c>
      <c r="E787" s="9">
        <v>10</v>
      </c>
      <c r="F787" t="s">
        <v>234</v>
      </c>
      <c r="G787" t="str">
        <f>VLOOKUP(Table1[[#This Row],[Winner]],[1]Ranking!D:E,2,FALSE)</f>
        <v>B12</v>
      </c>
      <c r="H787" s="9">
        <v>71</v>
      </c>
      <c r="I787" s="9">
        <v>7</v>
      </c>
      <c r="J787" t="s">
        <v>286</v>
      </c>
      <c r="K787" t="str">
        <f>VLOOKUP(Table1[[#This Row],[Loser]],[1]Ranking!D:E,2,FALSE)</f>
        <v>B10</v>
      </c>
      <c r="L787" s="9">
        <v>58</v>
      </c>
      <c r="N787" s="9">
        <f>Table1[[#This Row],[Winning Score]]-Table1[[#This Row],[Losing Score]]</f>
        <v>13</v>
      </c>
      <c r="O787" s="9">
        <f>Table1[[#This Row],[Losing Seed]]-Table1[[#This Row],[Winning Seed]]</f>
        <v>-3</v>
      </c>
      <c r="P787" s="9" t="str">
        <f>IF(Table1[[#This Row],[SeD]]&lt;-2,Table1[[#This Row],[Winning Seed]]&amp; " over " &amp;Table1[[#This Row],[Losing Seed]],"")</f>
        <v>10 over 7</v>
      </c>
      <c r="Q787">
        <f>VLOOKUP(Table1[[#This Row],[Losing Seed]],'[1]Seed History'!$N$4:$O$19,2)</f>
        <v>0.9</v>
      </c>
      <c r="R787" s="9">
        <f>IF(Table1[[#This Row],[Round]]="PI",0,Table1[[#This Row],[Round]]-1)</f>
        <v>0</v>
      </c>
      <c r="S787">
        <f>Table1[[#This Row],[LAW]]-Table1[[#This Row],[LEW]]</f>
        <v>-0.9</v>
      </c>
      <c r="V787">
        <f>COUNTIF([1]PASE!B:B,Table1[[#This Row],[Loser]])</f>
        <v>1</v>
      </c>
    </row>
    <row r="788" spans="1:22" x14ac:dyDescent="0.25">
      <c r="A788" s="7">
        <v>35503</v>
      </c>
      <c r="B788" s="8">
        <v>1997</v>
      </c>
      <c r="C788" s="9">
        <v>1</v>
      </c>
      <c r="D788" t="s">
        <v>100</v>
      </c>
      <c r="E788" s="9">
        <v>10</v>
      </c>
      <c r="F788" t="s">
        <v>186</v>
      </c>
      <c r="G788" t="str">
        <f>VLOOKUP(Table1[[#This Row],[Winner]],[1]Ranking!D:E,2,FALSE)</f>
        <v>BE</v>
      </c>
      <c r="H788" s="9">
        <v>81</v>
      </c>
      <c r="I788" s="9">
        <v>7</v>
      </c>
      <c r="J788" t="s">
        <v>278</v>
      </c>
      <c r="K788" t="str">
        <f>VLOOKUP(Table1[[#This Row],[Loser]],[1]Ranking!D:E,2,FALSE)</f>
        <v>CUSA</v>
      </c>
      <c r="L788" s="9">
        <v>59</v>
      </c>
      <c r="N788" s="9">
        <f>Table1[[#This Row],[Winning Score]]-Table1[[#This Row],[Losing Score]]</f>
        <v>22</v>
      </c>
      <c r="O788" s="9">
        <f>Table1[[#This Row],[Losing Seed]]-Table1[[#This Row],[Winning Seed]]</f>
        <v>-3</v>
      </c>
      <c r="P788" s="9" t="str">
        <f>IF(Table1[[#This Row],[SeD]]&lt;-2,Table1[[#This Row],[Winning Seed]]&amp; " over " &amp;Table1[[#This Row],[Losing Seed]],"")</f>
        <v>10 over 7</v>
      </c>
      <c r="Q788">
        <f>VLOOKUP(Table1[[#This Row],[Losing Seed]],'[1]Seed History'!$N$4:$O$19,2)</f>
        <v>0.9</v>
      </c>
      <c r="R788" s="9">
        <f>IF(Table1[[#This Row],[Round]]="PI",0,Table1[[#This Row],[Round]]-1)</f>
        <v>0</v>
      </c>
      <c r="S788">
        <f>Table1[[#This Row],[LAW]]-Table1[[#This Row],[LEW]]</f>
        <v>-0.9</v>
      </c>
      <c r="V788">
        <f>COUNTIF([1]PASE!B:B,Table1[[#This Row],[Loser]])</f>
        <v>1</v>
      </c>
    </row>
    <row r="789" spans="1:22" x14ac:dyDescent="0.25">
      <c r="A789" s="7">
        <v>35503</v>
      </c>
      <c r="B789" s="8">
        <v>1997</v>
      </c>
      <c r="C789" s="9">
        <v>1</v>
      </c>
      <c r="D789" t="s">
        <v>93</v>
      </c>
      <c r="E789" s="9">
        <v>9</v>
      </c>
      <c r="F789" t="s">
        <v>91</v>
      </c>
      <c r="G789" t="str">
        <f>VLOOKUP(Table1[[#This Row],[Winner]],[1]Ranking!D:E,2,FALSE)</f>
        <v>A10</v>
      </c>
      <c r="H789" s="9">
        <v>62</v>
      </c>
      <c r="I789" s="9">
        <v>8</v>
      </c>
      <c r="J789" t="s">
        <v>310</v>
      </c>
      <c r="K789" t="str">
        <f>VLOOKUP(Table1[[#This Row],[Loser]],[1]Ranking!D:E,2,FALSE)</f>
        <v>SEC</v>
      </c>
      <c r="L789" s="9">
        <v>40</v>
      </c>
      <c r="N789" s="9">
        <f>Table1[[#This Row],[Winning Score]]-Table1[[#This Row],[Losing Score]]</f>
        <v>22</v>
      </c>
      <c r="O789" s="9">
        <f>Table1[[#This Row],[Losing Seed]]-Table1[[#This Row],[Winning Seed]]</f>
        <v>-1</v>
      </c>
      <c r="P789" s="9" t="str">
        <f>IF(Table1[[#This Row],[SeD]]&lt;-2,Table1[[#This Row],[Winning Seed]]&amp; " over " &amp;Table1[[#This Row],[Losing Seed]],"")</f>
        <v/>
      </c>
      <c r="Q789">
        <f>VLOOKUP(Table1[[#This Row],[Losing Seed]],'[1]Seed History'!$N$4:$O$19,2)</f>
        <v>0.7</v>
      </c>
      <c r="R789" s="9">
        <f>IF(Table1[[#This Row],[Round]]="PI",0,Table1[[#This Row],[Round]]-1)</f>
        <v>0</v>
      </c>
      <c r="S789">
        <f>Table1[[#This Row],[LAW]]-Table1[[#This Row],[LEW]]</f>
        <v>-0.7</v>
      </c>
      <c r="V789">
        <f>COUNTIF([1]PASE!B:B,Table1[[#This Row],[Loser]])</f>
        <v>1</v>
      </c>
    </row>
    <row r="790" spans="1:22" x14ac:dyDescent="0.25">
      <c r="A790" s="7">
        <v>35504</v>
      </c>
      <c r="B790" s="8">
        <v>1997</v>
      </c>
      <c r="C790" s="9">
        <v>2</v>
      </c>
      <c r="D790" t="s">
        <v>84</v>
      </c>
      <c r="E790" s="9">
        <v>1</v>
      </c>
      <c r="F790" t="s">
        <v>101</v>
      </c>
      <c r="G790" t="str">
        <f>VLOOKUP(Table1[[#This Row],[Winner]],[1]Ranking!D:E,2,FALSE)</f>
        <v>ACC</v>
      </c>
      <c r="H790" s="9">
        <v>73</v>
      </c>
      <c r="I790" s="9">
        <v>9</v>
      </c>
      <c r="J790" t="s">
        <v>309</v>
      </c>
      <c r="K790" t="str">
        <f>VLOOKUP(Table1[[#This Row],[Loser]],[1]Ranking!D:E,2,FALSE)</f>
        <v>B12</v>
      </c>
      <c r="L790" s="9">
        <v>56</v>
      </c>
      <c r="N790" s="9">
        <f>Table1[[#This Row],[Winning Score]]-Table1[[#This Row],[Losing Score]]</f>
        <v>17</v>
      </c>
      <c r="O790" s="9">
        <f>Table1[[#This Row],[Losing Seed]]-Table1[[#This Row],[Winning Seed]]</f>
        <v>8</v>
      </c>
      <c r="P790" s="9" t="str">
        <f>IF(Table1[[#This Row],[SeD]]&lt;-2,Table1[[#This Row],[Winning Seed]]&amp; " over " &amp;Table1[[#This Row],[Losing Seed]],"")</f>
        <v/>
      </c>
      <c r="Q790">
        <f>VLOOKUP(Table1[[#This Row],[Losing Seed]],'[1]Seed History'!$N$4:$O$19,2)</f>
        <v>0.6</v>
      </c>
      <c r="R790" s="9">
        <f>IF(Table1[[#This Row],[Round]]="PI",0,Table1[[#This Row],[Round]]-1)</f>
        <v>1</v>
      </c>
      <c r="S790">
        <f>Table1[[#This Row],[LAW]]-Table1[[#This Row],[LEW]]</f>
        <v>0.4</v>
      </c>
      <c r="V790">
        <f>COUNTIF([1]PASE!B:B,Table1[[#This Row],[Loser]])</f>
        <v>1</v>
      </c>
    </row>
    <row r="791" spans="1:22" x14ac:dyDescent="0.25">
      <c r="A791" s="7">
        <v>35504</v>
      </c>
      <c r="B791" s="8">
        <v>1997</v>
      </c>
      <c r="C791" s="9">
        <v>2</v>
      </c>
      <c r="D791" t="s">
        <v>93</v>
      </c>
      <c r="E791" s="9">
        <v>2</v>
      </c>
      <c r="F791" t="s">
        <v>190</v>
      </c>
      <c r="G791" t="str">
        <f>VLOOKUP(Table1[[#This Row],[Winner]],[1]Ranking!D:E,2,FALSE)</f>
        <v>P10</v>
      </c>
      <c r="H791" s="9">
        <v>96</v>
      </c>
      <c r="I791" s="9">
        <v>7</v>
      </c>
      <c r="J791" t="s">
        <v>176</v>
      </c>
      <c r="K791" t="str">
        <f>VLOOKUP(Table1[[#This Row],[Loser]],[1]Ranking!D:E,2,FALSE)</f>
        <v>A10</v>
      </c>
      <c r="L791" s="9">
        <v>83</v>
      </c>
      <c r="N791" s="9">
        <f>Table1[[#This Row],[Winning Score]]-Table1[[#This Row],[Losing Score]]</f>
        <v>13</v>
      </c>
      <c r="O791" s="9">
        <f>Table1[[#This Row],[Losing Seed]]-Table1[[#This Row],[Winning Seed]]</f>
        <v>5</v>
      </c>
      <c r="P791" s="9" t="str">
        <f>IF(Table1[[#This Row],[SeD]]&lt;-2,Table1[[#This Row],[Winning Seed]]&amp; " over " &amp;Table1[[#This Row],[Losing Seed]],"")</f>
        <v/>
      </c>
      <c r="Q791">
        <f>VLOOKUP(Table1[[#This Row],[Losing Seed]],'[1]Seed History'!$N$4:$O$19,2)</f>
        <v>0.9</v>
      </c>
      <c r="R791" s="9">
        <f>IF(Table1[[#This Row],[Round]]="PI",0,Table1[[#This Row],[Round]]-1)</f>
        <v>1</v>
      </c>
      <c r="S791">
        <f>Table1[[#This Row],[LAW]]-Table1[[#This Row],[LEW]]</f>
        <v>9.9999999999999978E-2</v>
      </c>
      <c r="V791">
        <f>COUNTIF([1]PASE!B:B,Table1[[#This Row],[Loser]])</f>
        <v>1</v>
      </c>
    </row>
    <row r="792" spans="1:22" x14ac:dyDescent="0.25">
      <c r="A792" s="7">
        <v>35504</v>
      </c>
      <c r="B792" s="8">
        <v>1997</v>
      </c>
      <c r="C792" s="9">
        <v>2</v>
      </c>
      <c r="D792" t="s">
        <v>100</v>
      </c>
      <c r="E792" s="9">
        <v>1</v>
      </c>
      <c r="F792" t="s">
        <v>103</v>
      </c>
      <c r="G792" t="str">
        <f>VLOOKUP(Table1[[#This Row],[Winner]],[1]Ranking!D:E,2,FALSE)</f>
        <v>B12</v>
      </c>
      <c r="H792" s="9">
        <v>75</v>
      </c>
      <c r="I792" s="9">
        <v>8</v>
      </c>
      <c r="J792" t="s">
        <v>115</v>
      </c>
      <c r="K792" t="str">
        <f>VLOOKUP(Table1[[#This Row],[Loser]],[1]Ranking!D:E,2,FALSE)</f>
        <v>B10</v>
      </c>
      <c r="L792" s="9">
        <v>61</v>
      </c>
      <c r="N792" s="9">
        <f>Table1[[#This Row],[Winning Score]]-Table1[[#This Row],[Losing Score]]</f>
        <v>14</v>
      </c>
      <c r="O792" s="9">
        <f>Table1[[#This Row],[Losing Seed]]-Table1[[#This Row],[Winning Seed]]</f>
        <v>7</v>
      </c>
      <c r="P792" s="9" t="str">
        <f>IF(Table1[[#This Row],[SeD]]&lt;-2,Table1[[#This Row],[Winning Seed]]&amp; " over " &amp;Table1[[#This Row],[Losing Seed]],"")</f>
        <v/>
      </c>
      <c r="Q792">
        <f>VLOOKUP(Table1[[#This Row],[Losing Seed]],'[1]Seed History'!$N$4:$O$19,2)</f>
        <v>0.7</v>
      </c>
      <c r="R792" s="9">
        <f>IF(Table1[[#This Row],[Round]]="PI",0,Table1[[#This Row],[Round]]-1)</f>
        <v>1</v>
      </c>
      <c r="S792">
        <f>Table1[[#This Row],[LAW]]-Table1[[#This Row],[LEW]]</f>
        <v>0.30000000000000004</v>
      </c>
      <c r="V792">
        <f>COUNTIF([1]PASE!B:B,Table1[[#This Row],[Loser]])</f>
        <v>1</v>
      </c>
    </row>
    <row r="793" spans="1:22" x14ac:dyDescent="0.25">
      <c r="A793" s="7">
        <v>35504</v>
      </c>
      <c r="B793" s="8">
        <v>1997</v>
      </c>
      <c r="C793" s="9">
        <v>2</v>
      </c>
      <c r="D793" t="s">
        <v>100</v>
      </c>
      <c r="E793" s="9">
        <v>4</v>
      </c>
      <c r="F793" t="s">
        <v>146</v>
      </c>
      <c r="G793" t="str">
        <f>VLOOKUP(Table1[[#This Row],[Winner]],[1]Ranking!D:E,2,FALSE)</f>
        <v>P10</v>
      </c>
      <c r="H793" s="9">
        <v>73</v>
      </c>
      <c r="I793" s="9">
        <v>12</v>
      </c>
      <c r="J793" t="s">
        <v>283</v>
      </c>
      <c r="K793" t="str">
        <f>VLOOKUP(Table1[[#This Row],[Loser]],[1]Ranking!D:E,2,FALSE)</f>
        <v>BSth</v>
      </c>
      <c r="L793" s="9">
        <v>69</v>
      </c>
      <c r="N793" s="9">
        <f>Table1[[#This Row],[Winning Score]]-Table1[[#This Row],[Losing Score]]</f>
        <v>4</v>
      </c>
      <c r="O793" s="9">
        <f>Table1[[#This Row],[Losing Seed]]-Table1[[#This Row],[Winning Seed]]</f>
        <v>8</v>
      </c>
      <c r="P793" s="9" t="str">
        <f>IF(Table1[[#This Row],[SeD]]&lt;-2,Table1[[#This Row],[Winning Seed]]&amp; " over " &amp;Table1[[#This Row],[Losing Seed]],"")</f>
        <v/>
      </c>
      <c r="Q793">
        <f>VLOOKUP(Table1[[#This Row],[Losing Seed]],'[1]Seed History'!$N$4:$O$19,2)</f>
        <v>0.51428571428571423</v>
      </c>
      <c r="R793" s="9">
        <f>IF(Table1[[#This Row],[Round]]="PI",0,Table1[[#This Row],[Round]]-1)</f>
        <v>1</v>
      </c>
      <c r="S793">
        <f>Table1[[#This Row],[LAW]]-Table1[[#This Row],[LEW]]</f>
        <v>0.48571428571428577</v>
      </c>
      <c r="V793">
        <f>COUNTIF([1]PASE!B:B,Table1[[#This Row],[Loser]])</f>
        <v>1</v>
      </c>
    </row>
    <row r="794" spans="1:22" x14ac:dyDescent="0.25">
      <c r="A794" s="7">
        <v>35504</v>
      </c>
      <c r="B794" s="8">
        <v>1997</v>
      </c>
      <c r="C794" s="9">
        <v>2</v>
      </c>
      <c r="D794" t="s">
        <v>107</v>
      </c>
      <c r="E794" s="9">
        <v>1</v>
      </c>
      <c r="F794" t="s">
        <v>112</v>
      </c>
      <c r="G794" t="str">
        <f>VLOOKUP(Table1[[#This Row],[Winner]],[1]Ranking!D:E,2,FALSE)</f>
        <v>SEC</v>
      </c>
      <c r="H794" s="9">
        <v>75</v>
      </c>
      <c r="I794" s="9">
        <v>8</v>
      </c>
      <c r="J794" t="s">
        <v>119</v>
      </c>
      <c r="K794" t="str">
        <f>VLOOKUP(Table1[[#This Row],[Loser]],[1]Ranking!D:E,2,FALSE)</f>
        <v>B10</v>
      </c>
      <c r="L794" s="9">
        <v>69</v>
      </c>
      <c r="N794" s="9">
        <f>Table1[[#This Row],[Winning Score]]-Table1[[#This Row],[Losing Score]]</f>
        <v>6</v>
      </c>
      <c r="O794" s="9">
        <f>Table1[[#This Row],[Losing Seed]]-Table1[[#This Row],[Winning Seed]]</f>
        <v>7</v>
      </c>
      <c r="P794" s="9" t="str">
        <f>IF(Table1[[#This Row],[SeD]]&lt;-2,Table1[[#This Row],[Winning Seed]]&amp; " over " &amp;Table1[[#This Row],[Losing Seed]],"")</f>
        <v/>
      </c>
      <c r="Q794">
        <f>VLOOKUP(Table1[[#This Row],[Losing Seed]],'[1]Seed History'!$N$4:$O$19,2)</f>
        <v>0.7</v>
      </c>
      <c r="R794" s="9">
        <f>IF(Table1[[#This Row],[Round]]="PI",0,Table1[[#This Row],[Round]]-1)</f>
        <v>1</v>
      </c>
      <c r="S794">
        <f>Table1[[#This Row],[LAW]]-Table1[[#This Row],[LEW]]</f>
        <v>0.30000000000000004</v>
      </c>
      <c r="V794">
        <f>COUNTIF([1]PASE!B:B,Table1[[#This Row],[Loser]])</f>
        <v>1</v>
      </c>
    </row>
    <row r="795" spans="1:22" x14ac:dyDescent="0.25">
      <c r="A795" s="7">
        <v>35504</v>
      </c>
      <c r="B795" s="8">
        <v>1997</v>
      </c>
      <c r="C795" s="9">
        <v>2</v>
      </c>
      <c r="D795" t="s">
        <v>107</v>
      </c>
      <c r="E795" s="9">
        <v>4</v>
      </c>
      <c r="F795" t="s">
        <v>171</v>
      </c>
      <c r="G795" t="str">
        <f>VLOOKUP(Table1[[#This Row],[Winner]],[1]Ranking!D:E,2,FALSE)</f>
        <v>A10</v>
      </c>
      <c r="H795" s="9">
        <v>81</v>
      </c>
      <c r="I795" s="9">
        <v>5</v>
      </c>
      <c r="J795" t="s">
        <v>149</v>
      </c>
      <c r="K795" t="str">
        <f>VLOOKUP(Table1[[#This Row],[Loser]],[1]Ranking!D:E,2,FALSE)</f>
        <v>BE</v>
      </c>
      <c r="L795" s="9">
        <v>77</v>
      </c>
      <c r="M795" s="9" t="s">
        <v>138</v>
      </c>
      <c r="N795" s="9">
        <f>Table1[[#This Row],[Winning Score]]-Table1[[#This Row],[Losing Score]]</f>
        <v>4</v>
      </c>
      <c r="O795" s="9">
        <f>Table1[[#This Row],[Losing Seed]]-Table1[[#This Row],[Winning Seed]]</f>
        <v>1</v>
      </c>
      <c r="P795" s="9" t="str">
        <f>IF(Table1[[#This Row],[SeD]]&lt;-2,Table1[[#This Row],[Winning Seed]]&amp; " over " &amp;Table1[[#This Row],[Losing Seed]],"")</f>
        <v/>
      </c>
      <c r="Q795">
        <f>VLOOKUP(Table1[[#This Row],[Losing Seed]],'[1]Seed History'!$N$4:$O$19,2)</f>
        <v>1.1071428571428572</v>
      </c>
      <c r="R795" s="9">
        <f>IF(Table1[[#This Row],[Round]]="PI",0,Table1[[#This Row],[Round]]-1)</f>
        <v>1</v>
      </c>
      <c r="S795">
        <f>Table1[[#This Row],[LAW]]-Table1[[#This Row],[LEW]]</f>
        <v>-0.10714285714285721</v>
      </c>
      <c r="V795">
        <f>COUNTIF([1]PASE!B:B,Table1[[#This Row],[Loser]])</f>
        <v>1</v>
      </c>
    </row>
    <row r="796" spans="1:22" x14ac:dyDescent="0.25">
      <c r="A796" s="7">
        <v>35504</v>
      </c>
      <c r="B796" s="8">
        <v>1997</v>
      </c>
      <c r="C796" s="9">
        <v>2</v>
      </c>
      <c r="D796" t="s">
        <v>93</v>
      </c>
      <c r="E796" s="9">
        <v>6</v>
      </c>
      <c r="F796" t="s">
        <v>97</v>
      </c>
      <c r="G796" t="str">
        <f>VLOOKUP(Table1[[#This Row],[Winner]],[1]Ranking!D:E,2,FALSE)</f>
        <v>B12</v>
      </c>
      <c r="H796" s="9">
        <v>67</v>
      </c>
      <c r="I796" s="9">
        <v>3</v>
      </c>
      <c r="J796" t="s">
        <v>266</v>
      </c>
      <c r="K796" t="str">
        <f>VLOOKUP(Table1[[#This Row],[Loser]],[1]Ranking!D:E,2,FALSE)</f>
        <v>CUSA</v>
      </c>
      <c r="L796" s="9">
        <v>66</v>
      </c>
      <c r="N796" s="9">
        <f>Table1[[#This Row],[Winning Score]]-Table1[[#This Row],[Losing Score]]</f>
        <v>1</v>
      </c>
      <c r="O796" s="9">
        <f>Table1[[#This Row],[Losing Seed]]-Table1[[#This Row],[Winning Seed]]</f>
        <v>-3</v>
      </c>
      <c r="P796" s="9" t="str">
        <f>IF(Table1[[#This Row],[SeD]]&lt;-2,Table1[[#This Row],[Winning Seed]]&amp; " over " &amp;Table1[[#This Row],[Losing Seed]],"")</f>
        <v>6 over 3</v>
      </c>
      <c r="Q796">
        <f>VLOOKUP(Table1[[#This Row],[Losing Seed]],'[1]Seed History'!$N$4:$O$19,2)</f>
        <v>1.8642857142857143</v>
      </c>
      <c r="R796" s="9">
        <f>IF(Table1[[#This Row],[Round]]="PI",0,Table1[[#This Row],[Round]]-1)</f>
        <v>1</v>
      </c>
      <c r="S796">
        <f>Table1[[#This Row],[LAW]]-Table1[[#This Row],[LEW]]</f>
        <v>-0.86428571428571432</v>
      </c>
      <c r="V796">
        <f>COUNTIF([1]PASE!B:B,Table1[[#This Row],[Loser]])</f>
        <v>1</v>
      </c>
    </row>
    <row r="797" spans="1:22" x14ac:dyDescent="0.25">
      <c r="A797" s="7">
        <v>35504</v>
      </c>
      <c r="B797" s="8">
        <v>1997</v>
      </c>
      <c r="C797" s="9">
        <v>2</v>
      </c>
      <c r="D797" t="s">
        <v>84</v>
      </c>
      <c r="E797" s="9">
        <v>5</v>
      </c>
      <c r="F797" t="s">
        <v>241</v>
      </c>
      <c r="G797" t="str">
        <f>VLOOKUP(Table1[[#This Row],[Winner]],[1]Ranking!D:E,2,FALSE)</f>
        <v>P10</v>
      </c>
      <c r="H797" s="9">
        <v>75</v>
      </c>
      <c r="I797" s="9">
        <v>4</v>
      </c>
      <c r="J797" t="s">
        <v>139</v>
      </c>
      <c r="K797" t="str">
        <f>VLOOKUP(Table1[[#This Row],[Loser]],[1]Ranking!D:E,2,FALSE)</f>
        <v>BE</v>
      </c>
      <c r="L797" s="9">
        <v>68</v>
      </c>
      <c r="N797" s="9">
        <f>Table1[[#This Row],[Winning Score]]-Table1[[#This Row],[Losing Score]]</f>
        <v>7</v>
      </c>
      <c r="O797" s="9">
        <f>Table1[[#This Row],[Losing Seed]]-Table1[[#This Row],[Winning Seed]]</f>
        <v>-1</v>
      </c>
      <c r="P797" s="9" t="str">
        <f>IF(Table1[[#This Row],[SeD]]&lt;-2,Table1[[#This Row],[Winning Seed]]&amp; " over " &amp;Table1[[#This Row],[Losing Seed]],"")</f>
        <v/>
      </c>
      <c r="Q797">
        <f>VLOOKUP(Table1[[#This Row],[Losing Seed]],'[1]Seed History'!$N$4:$O$19,2)</f>
        <v>1.5357142857142858</v>
      </c>
      <c r="R797" s="9">
        <f>IF(Table1[[#This Row],[Round]]="PI",0,Table1[[#This Row],[Round]]-1)</f>
        <v>1</v>
      </c>
      <c r="S797">
        <f>Table1[[#This Row],[LAW]]-Table1[[#This Row],[LEW]]</f>
        <v>-0.53571428571428581</v>
      </c>
      <c r="V797">
        <f>COUNTIF([1]PASE!B:B,Table1[[#This Row],[Loser]])</f>
        <v>1</v>
      </c>
    </row>
    <row r="798" spans="1:22" x14ac:dyDescent="0.25">
      <c r="A798" s="7">
        <v>35505</v>
      </c>
      <c r="B798" s="8">
        <v>1997</v>
      </c>
      <c r="C798" s="9">
        <v>2</v>
      </c>
      <c r="D798" t="s">
        <v>100</v>
      </c>
      <c r="E798" s="9">
        <v>10</v>
      </c>
      <c r="F798" t="s">
        <v>186</v>
      </c>
      <c r="G798" t="str">
        <f>VLOOKUP(Table1[[#This Row],[Winner]],[1]Ranking!D:E,2,FALSE)</f>
        <v>BE</v>
      </c>
      <c r="H798" s="9">
        <v>98</v>
      </c>
      <c r="I798" s="9">
        <v>2</v>
      </c>
      <c r="J798" t="s">
        <v>130</v>
      </c>
      <c r="K798" t="str">
        <f>VLOOKUP(Table1[[#This Row],[Loser]],[1]Ranking!D:E,2,FALSE)</f>
        <v>ACC</v>
      </c>
      <c r="L798" s="9">
        <v>87</v>
      </c>
      <c r="N798" s="9">
        <f>Table1[[#This Row],[Winning Score]]-Table1[[#This Row],[Losing Score]]</f>
        <v>11</v>
      </c>
      <c r="O798" s="9">
        <f>Table1[[#This Row],[Losing Seed]]-Table1[[#This Row],[Winning Seed]]</f>
        <v>-8</v>
      </c>
      <c r="P798" s="9" t="str">
        <f>IF(Table1[[#This Row],[SeD]]&lt;-2,Table1[[#This Row],[Winning Seed]]&amp; " over " &amp;Table1[[#This Row],[Losing Seed]],"")</f>
        <v>10 over 2</v>
      </c>
      <c r="Q798">
        <f>VLOOKUP(Table1[[#This Row],[Losing Seed]],'[1]Seed History'!$N$4:$O$19,2)</f>
        <v>2.3714285714285714</v>
      </c>
      <c r="R798" s="9">
        <f>IF(Table1[[#This Row],[Round]]="PI",0,Table1[[#This Row],[Round]]-1)</f>
        <v>1</v>
      </c>
      <c r="S798">
        <f>Table1[[#This Row],[LAW]]-Table1[[#This Row],[LEW]]</f>
        <v>-1.3714285714285714</v>
      </c>
      <c r="V798">
        <f>COUNTIF([1]PASE!B:B,Table1[[#This Row],[Loser]])</f>
        <v>1</v>
      </c>
    </row>
    <row r="799" spans="1:22" x14ac:dyDescent="0.25">
      <c r="A799" s="7">
        <v>35505</v>
      </c>
      <c r="B799" s="8">
        <v>1997</v>
      </c>
      <c r="C799" s="9">
        <v>2</v>
      </c>
      <c r="D799" t="s">
        <v>100</v>
      </c>
      <c r="E799" s="9">
        <v>14</v>
      </c>
      <c r="F799" t="s">
        <v>203</v>
      </c>
      <c r="G799" t="str">
        <f>VLOOKUP(Table1[[#This Row],[Winner]],[1]Ranking!D:E,2,FALSE)</f>
        <v>SC</v>
      </c>
      <c r="H799" s="9">
        <v>75</v>
      </c>
      <c r="I799" s="9">
        <v>6</v>
      </c>
      <c r="J799" t="s">
        <v>122</v>
      </c>
      <c r="K799" t="str">
        <f>VLOOKUP(Table1[[#This Row],[Loser]],[1]Ranking!D:E,2,FALSE)</f>
        <v>B10</v>
      </c>
      <c r="L799" s="9">
        <v>63</v>
      </c>
      <c r="N799" s="9">
        <f>Table1[[#This Row],[Winning Score]]-Table1[[#This Row],[Losing Score]]</f>
        <v>12</v>
      </c>
      <c r="O799" s="9">
        <f>Table1[[#This Row],[Losing Seed]]-Table1[[#This Row],[Winning Seed]]</f>
        <v>-8</v>
      </c>
      <c r="P799" s="9" t="str">
        <f>IF(Table1[[#This Row],[SeD]]&lt;-2,Table1[[#This Row],[Winning Seed]]&amp; " over " &amp;Table1[[#This Row],[Losing Seed]],"")</f>
        <v>14 over 6</v>
      </c>
      <c r="Q799">
        <f>VLOOKUP(Table1[[#This Row],[Losing Seed]],'[1]Seed History'!$N$4:$O$19,2)</f>
        <v>1.0785714285714285</v>
      </c>
      <c r="R799" s="9">
        <f>IF(Table1[[#This Row],[Round]]="PI",0,Table1[[#This Row],[Round]]-1)</f>
        <v>1</v>
      </c>
      <c r="S799">
        <f>Table1[[#This Row],[LAW]]-Table1[[#This Row],[LEW]]</f>
        <v>-7.8571428571428514E-2</v>
      </c>
      <c r="V799">
        <f>COUNTIF([1]PASE!B:B,Table1[[#This Row],[Loser]])</f>
        <v>1</v>
      </c>
    </row>
    <row r="800" spans="1:22" x14ac:dyDescent="0.25">
      <c r="A800" s="7">
        <v>35505</v>
      </c>
      <c r="B800" s="8">
        <v>1997</v>
      </c>
      <c r="C800" s="9">
        <v>2</v>
      </c>
      <c r="D800" t="s">
        <v>84</v>
      </c>
      <c r="E800" s="9">
        <v>10</v>
      </c>
      <c r="F800" t="s">
        <v>234</v>
      </c>
      <c r="G800" t="str">
        <f>VLOOKUP(Table1[[#This Row],[Winner]],[1]Ranking!D:E,2,FALSE)</f>
        <v>B12</v>
      </c>
      <c r="H800" s="9">
        <v>82</v>
      </c>
      <c r="I800" s="9">
        <v>15</v>
      </c>
      <c r="J800" t="s">
        <v>244</v>
      </c>
      <c r="K800" t="str">
        <f>VLOOKUP(Table1[[#This Row],[Loser]],[1]Ranking!D:E,2,FALSE)</f>
        <v>MEAC</v>
      </c>
      <c r="L800" s="9">
        <v>81</v>
      </c>
      <c r="N800" s="9">
        <f>Table1[[#This Row],[Winning Score]]-Table1[[#This Row],[Losing Score]]</f>
        <v>1</v>
      </c>
      <c r="O800" s="9">
        <f>Table1[[#This Row],[Losing Seed]]-Table1[[#This Row],[Winning Seed]]</f>
        <v>5</v>
      </c>
      <c r="P800" s="9" t="str">
        <f>IF(Table1[[#This Row],[SeD]]&lt;-2,Table1[[#This Row],[Winning Seed]]&amp; " over " &amp;Table1[[#This Row],[Losing Seed]],"")</f>
        <v/>
      </c>
      <c r="Q800">
        <f>VLOOKUP(Table1[[#This Row],[Losing Seed]],'[1]Seed History'!$N$4:$O$19,2)</f>
        <v>6.4285714285714279E-2</v>
      </c>
      <c r="R800" s="9">
        <f>IF(Table1[[#This Row],[Round]]="PI",0,Table1[[#This Row],[Round]]-1)</f>
        <v>1</v>
      </c>
      <c r="S800">
        <f>Table1[[#This Row],[LAW]]-Table1[[#This Row],[LEW]]</f>
        <v>0.93571428571428572</v>
      </c>
      <c r="V800">
        <f>COUNTIF([1]PASE!B:B,Table1[[#This Row],[Loser]])</f>
        <v>1</v>
      </c>
    </row>
    <row r="801" spans="1:22" x14ac:dyDescent="0.25">
      <c r="A801" s="7">
        <v>35505</v>
      </c>
      <c r="B801" s="8">
        <v>1997</v>
      </c>
      <c r="C801" s="9">
        <v>2</v>
      </c>
      <c r="D801" t="s">
        <v>93</v>
      </c>
      <c r="E801" s="9">
        <v>1</v>
      </c>
      <c r="F801" t="s">
        <v>227</v>
      </c>
      <c r="G801" t="str">
        <f>VLOOKUP(Table1[[#This Row],[Winner]],[1]Ranking!D:E,2,FALSE)</f>
        <v>B10</v>
      </c>
      <c r="H801" s="9">
        <v>76</v>
      </c>
      <c r="I801" s="9">
        <v>9</v>
      </c>
      <c r="J801" t="s">
        <v>91</v>
      </c>
      <c r="K801" t="str">
        <f>VLOOKUP(Table1[[#This Row],[Loser]],[1]Ranking!D:E,2,FALSE)</f>
        <v>A10</v>
      </c>
      <c r="L801" s="9">
        <v>57</v>
      </c>
      <c r="N801" s="9">
        <f>Table1[[#This Row],[Winning Score]]-Table1[[#This Row],[Losing Score]]</f>
        <v>19</v>
      </c>
      <c r="O801" s="9">
        <f>Table1[[#This Row],[Losing Seed]]-Table1[[#This Row],[Winning Seed]]</f>
        <v>8</v>
      </c>
      <c r="P801" s="9" t="str">
        <f>IF(Table1[[#This Row],[SeD]]&lt;-2,Table1[[#This Row],[Winning Seed]]&amp; " over " &amp;Table1[[#This Row],[Losing Seed]],"")</f>
        <v/>
      </c>
      <c r="Q801">
        <f>VLOOKUP(Table1[[#This Row],[Losing Seed]],'[1]Seed History'!$N$4:$O$19,2)</f>
        <v>0.6</v>
      </c>
      <c r="R801" s="9">
        <f>IF(Table1[[#This Row],[Round]]="PI",0,Table1[[#This Row],[Round]]-1)</f>
        <v>1</v>
      </c>
      <c r="S801">
        <f>Table1[[#This Row],[LAW]]-Table1[[#This Row],[LEW]]</f>
        <v>0.4</v>
      </c>
      <c r="V801">
        <f>COUNTIF([1]PASE!B:B,Table1[[#This Row],[Loser]])</f>
        <v>1</v>
      </c>
    </row>
    <row r="802" spans="1:22" x14ac:dyDescent="0.25">
      <c r="A802" s="7">
        <v>35505</v>
      </c>
      <c r="B802" s="8">
        <v>1997</v>
      </c>
      <c r="C802" s="9">
        <v>2</v>
      </c>
      <c r="D802" t="s">
        <v>93</v>
      </c>
      <c r="E802" s="9">
        <v>4</v>
      </c>
      <c r="F802" t="s">
        <v>195</v>
      </c>
      <c r="G802" t="str">
        <f>VLOOKUP(Table1[[#This Row],[Winner]],[1]Ranking!D:E,2,FALSE)</f>
        <v>ACC</v>
      </c>
      <c r="H802" s="9">
        <v>65</v>
      </c>
      <c r="I802" s="9">
        <v>5</v>
      </c>
      <c r="J802" t="s">
        <v>152</v>
      </c>
      <c r="K802" t="str">
        <f>VLOOKUP(Table1[[#This Row],[Loser]],[1]Ranking!D:E,2,FALSE)</f>
        <v>WAC</v>
      </c>
      <c r="L802" s="9">
        <v>59</v>
      </c>
      <c r="N802" s="9">
        <f>Table1[[#This Row],[Winning Score]]-Table1[[#This Row],[Losing Score]]</f>
        <v>6</v>
      </c>
      <c r="O802" s="9">
        <f>Table1[[#This Row],[Losing Seed]]-Table1[[#This Row],[Winning Seed]]</f>
        <v>1</v>
      </c>
      <c r="P802" s="9" t="str">
        <f>IF(Table1[[#This Row],[SeD]]&lt;-2,Table1[[#This Row],[Winning Seed]]&amp; " over " &amp;Table1[[#This Row],[Losing Seed]],"")</f>
        <v/>
      </c>
      <c r="Q802">
        <f>VLOOKUP(Table1[[#This Row],[Losing Seed]],'[1]Seed History'!$N$4:$O$19,2)</f>
        <v>1.1071428571428572</v>
      </c>
      <c r="R802" s="9">
        <f>IF(Table1[[#This Row],[Round]]="PI",0,Table1[[#This Row],[Round]]-1)</f>
        <v>1</v>
      </c>
      <c r="S802">
        <f>Table1[[#This Row],[LAW]]-Table1[[#This Row],[LEW]]</f>
        <v>-0.10714285714285721</v>
      </c>
      <c r="V802">
        <f>COUNTIF([1]PASE!B:B,Table1[[#This Row],[Loser]])</f>
        <v>1</v>
      </c>
    </row>
    <row r="803" spans="1:22" x14ac:dyDescent="0.25">
      <c r="A803" s="7">
        <v>35505</v>
      </c>
      <c r="B803" s="8">
        <v>1997</v>
      </c>
      <c r="C803" s="9">
        <v>2</v>
      </c>
      <c r="D803" t="s">
        <v>107</v>
      </c>
      <c r="E803" s="9">
        <v>2</v>
      </c>
      <c r="F803" t="s">
        <v>161</v>
      </c>
      <c r="G803" t="str">
        <f>VLOOKUP(Table1[[#This Row],[Winner]],[1]Ranking!D:E,2,FALSE)</f>
        <v>MWC</v>
      </c>
      <c r="H803" s="9">
        <v>77</v>
      </c>
      <c r="I803" s="9">
        <v>7</v>
      </c>
      <c r="J803" t="s">
        <v>204</v>
      </c>
      <c r="K803" t="str">
        <f>VLOOKUP(Table1[[#This Row],[Loser]],[1]Ranking!D:E,2,FALSE)</f>
        <v>CUSA</v>
      </c>
      <c r="L803" s="9">
        <v>58</v>
      </c>
      <c r="N803" s="9">
        <f>Table1[[#This Row],[Winning Score]]-Table1[[#This Row],[Losing Score]]</f>
        <v>19</v>
      </c>
      <c r="O803" s="9">
        <f>Table1[[#This Row],[Losing Seed]]-Table1[[#This Row],[Winning Seed]]</f>
        <v>5</v>
      </c>
      <c r="P803" s="9" t="str">
        <f>IF(Table1[[#This Row],[SeD]]&lt;-2,Table1[[#This Row],[Winning Seed]]&amp; " over " &amp;Table1[[#This Row],[Losing Seed]],"")</f>
        <v/>
      </c>
      <c r="Q803">
        <f>VLOOKUP(Table1[[#This Row],[Losing Seed]],'[1]Seed History'!$N$4:$O$19,2)</f>
        <v>0.9</v>
      </c>
      <c r="R803" s="9">
        <f>IF(Table1[[#This Row],[Round]]="PI",0,Table1[[#This Row],[Round]]-1)</f>
        <v>1</v>
      </c>
      <c r="S803">
        <f>Table1[[#This Row],[LAW]]-Table1[[#This Row],[LEW]]</f>
        <v>9.9999999999999978E-2</v>
      </c>
      <c r="V803">
        <f>COUNTIF([1]PASE!B:B,Table1[[#This Row],[Loser]])</f>
        <v>1</v>
      </c>
    </row>
    <row r="804" spans="1:22" x14ac:dyDescent="0.25">
      <c r="A804" s="7">
        <v>35505</v>
      </c>
      <c r="B804" s="8">
        <v>1997</v>
      </c>
      <c r="C804" s="9">
        <v>2</v>
      </c>
      <c r="D804" t="s">
        <v>84</v>
      </c>
      <c r="E804" s="9">
        <v>6</v>
      </c>
      <c r="F804" t="s">
        <v>159</v>
      </c>
      <c r="G804" t="str">
        <f>VLOOKUP(Table1[[#This Row],[Winner]],[1]Ranking!D:E,2,FALSE)</f>
        <v>CUSA</v>
      </c>
      <c r="H804" s="9">
        <v>64</v>
      </c>
      <c r="I804" s="9">
        <v>3</v>
      </c>
      <c r="J804" t="s">
        <v>248</v>
      </c>
      <c r="K804" t="str">
        <f>VLOOKUP(Table1[[#This Row],[Loser]],[1]Ranking!D:E,2,FALSE)</f>
        <v>MWC</v>
      </c>
      <c r="L804" s="9">
        <v>63</v>
      </c>
      <c r="N804" s="9">
        <f>Table1[[#This Row],[Winning Score]]-Table1[[#This Row],[Losing Score]]</f>
        <v>1</v>
      </c>
      <c r="O804" s="9">
        <f>Table1[[#This Row],[Losing Seed]]-Table1[[#This Row],[Winning Seed]]</f>
        <v>-3</v>
      </c>
      <c r="P804" s="9" t="str">
        <f>IF(Table1[[#This Row],[SeD]]&lt;-2,Table1[[#This Row],[Winning Seed]]&amp; " over " &amp;Table1[[#This Row],[Losing Seed]],"")</f>
        <v>6 over 3</v>
      </c>
      <c r="Q804">
        <f>VLOOKUP(Table1[[#This Row],[Losing Seed]],'[1]Seed History'!$N$4:$O$19,2)</f>
        <v>1.8642857142857143</v>
      </c>
      <c r="R804" s="9">
        <f>IF(Table1[[#This Row],[Round]]="PI",0,Table1[[#This Row],[Round]]-1)</f>
        <v>1</v>
      </c>
      <c r="S804">
        <f>Table1[[#This Row],[LAW]]-Table1[[#This Row],[LEW]]</f>
        <v>-0.86428571428571432</v>
      </c>
      <c r="V804">
        <f>COUNTIF([1]PASE!B:B,Table1[[#This Row],[Loser]])</f>
        <v>1</v>
      </c>
    </row>
    <row r="805" spans="1:22" x14ac:dyDescent="0.25">
      <c r="A805" s="7">
        <v>35505</v>
      </c>
      <c r="B805" s="8">
        <v>1997</v>
      </c>
      <c r="C805" s="9">
        <v>2</v>
      </c>
      <c r="D805" t="s">
        <v>107</v>
      </c>
      <c r="E805" s="9">
        <v>6</v>
      </c>
      <c r="F805" t="s">
        <v>220</v>
      </c>
      <c r="G805" t="str">
        <f>VLOOKUP(Table1[[#This Row],[Winner]],[1]Ranking!D:E,2,FALSE)</f>
        <v>P10</v>
      </c>
      <c r="H805" s="9">
        <v>72</v>
      </c>
      <c r="I805" s="9">
        <v>3</v>
      </c>
      <c r="J805" t="s">
        <v>255</v>
      </c>
      <c r="K805" t="str">
        <f>VLOOKUP(Table1[[#This Row],[Loser]],[1]Ranking!D:E,2,FALSE)</f>
        <v>ACC</v>
      </c>
      <c r="L805" s="9">
        <v>66</v>
      </c>
      <c r="N805" s="9">
        <f>Table1[[#This Row],[Winning Score]]-Table1[[#This Row],[Losing Score]]</f>
        <v>6</v>
      </c>
      <c r="O805" s="9">
        <f>Table1[[#This Row],[Losing Seed]]-Table1[[#This Row],[Winning Seed]]</f>
        <v>-3</v>
      </c>
      <c r="P805" s="9" t="str">
        <f>IF(Table1[[#This Row],[SeD]]&lt;-2,Table1[[#This Row],[Winning Seed]]&amp; " over " &amp;Table1[[#This Row],[Losing Seed]],"")</f>
        <v>6 over 3</v>
      </c>
      <c r="Q805">
        <f>VLOOKUP(Table1[[#This Row],[Losing Seed]],'[1]Seed History'!$N$4:$O$19,2)</f>
        <v>1.8642857142857143</v>
      </c>
      <c r="R805" s="9">
        <f>IF(Table1[[#This Row],[Round]]="PI",0,Table1[[#This Row],[Round]]-1)</f>
        <v>1</v>
      </c>
      <c r="S805">
        <f>Table1[[#This Row],[LAW]]-Table1[[#This Row],[LEW]]</f>
        <v>-0.86428571428571432</v>
      </c>
      <c r="V805">
        <f>COUNTIF([1]PASE!B:B,Table1[[#This Row],[Loser]])</f>
        <v>1</v>
      </c>
    </row>
    <row r="806" spans="1:22" x14ac:dyDescent="0.25">
      <c r="A806" s="7">
        <v>35509</v>
      </c>
      <c r="B806" s="8">
        <v>1997</v>
      </c>
      <c r="C806" s="9">
        <v>3</v>
      </c>
      <c r="D806" t="s">
        <v>93</v>
      </c>
      <c r="E806" s="9">
        <v>1</v>
      </c>
      <c r="F806" t="s">
        <v>227</v>
      </c>
      <c r="G806" t="str">
        <f>VLOOKUP(Table1[[#This Row],[Winner]],[1]Ranking!D:E,2,FALSE)</f>
        <v>B10</v>
      </c>
      <c r="H806" s="9">
        <v>90</v>
      </c>
      <c r="I806" s="9">
        <v>4</v>
      </c>
      <c r="J806" t="s">
        <v>195</v>
      </c>
      <c r="K806" t="str">
        <f>VLOOKUP(Table1[[#This Row],[Loser]],[1]Ranking!D:E,2,FALSE)</f>
        <v>ACC</v>
      </c>
      <c r="L806" s="9">
        <v>84</v>
      </c>
      <c r="M806" s="9" t="s">
        <v>165</v>
      </c>
      <c r="N806" s="9">
        <f>Table1[[#This Row],[Winning Score]]-Table1[[#This Row],[Losing Score]]</f>
        <v>6</v>
      </c>
      <c r="O806" s="9">
        <f>Table1[[#This Row],[Losing Seed]]-Table1[[#This Row],[Winning Seed]]</f>
        <v>3</v>
      </c>
      <c r="P806" s="9" t="str">
        <f>IF(Table1[[#This Row],[SeD]]&lt;-2,Table1[[#This Row],[Winning Seed]]&amp; " over " &amp;Table1[[#This Row],[Losing Seed]],"")</f>
        <v/>
      </c>
      <c r="Q806">
        <f>VLOOKUP(Table1[[#This Row],[Losing Seed]],'[1]Seed History'!$N$4:$O$19,2)</f>
        <v>1.5357142857142858</v>
      </c>
      <c r="R806" s="9">
        <f>IF(Table1[[#This Row],[Round]]="PI",0,Table1[[#This Row],[Round]]-1)</f>
        <v>2</v>
      </c>
      <c r="S806">
        <f>Table1[[#This Row],[LAW]]-Table1[[#This Row],[LEW]]</f>
        <v>0.46428571428571419</v>
      </c>
      <c r="V806">
        <f>COUNTIF([1]PASE!B:B,Table1[[#This Row],[Loser]])</f>
        <v>1</v>
      </c>
    </row>
    <row r="807" spans="1:22" x14ac:dyDescent="0.25">
      <c r="A807" s="7">
        <v>35509</v>
      </c>
      <c r="B807" s="8">
        <v>1997</v>
      </c>
      <c r="C807" s="9">
        <v>3</v>
      </c>
      <c r="D807" t="s">
        <v>93</v>
      </c>
      <c r="E807" s="9">
        <v>2</v>
      </c>
      <c r="F807" t="s">
        <v>190</v>
      </c>
      <c r="G807" t="str">
        <f>VLOOKUP(Table1[[#This Row],[Winner]],[1]Ranking!D:E,2,FALSE)</f>
        <v>P10</v>
      </c>
      <c r="H807" s="9">
        <v>74</v>
      </c>
      <c r="I807" s="9">
        <v>6</v>
      </c>
      <c r="J807" t="s">
        <v>97</v>
      </c>
      <c r="K807" t="str">
        <f>VLOOKUP(Table1[[#This Row],[Loser]],[1]Ranking!D:E,2,FALSE)</f>
        <v>B12</v>
      </c>
      <c r="L807" s="9">
        <v>73</v>
      </c>
      <c r="M807" s="9" t="s">
        <v>138</v>
      </c>
      <c r="N807" s="9">
        <f>Table1[[#This Row],[Winning Score]]-Table1[[#This Row],[Losing Score]]</f>
        <v>1</v>
      </c>
      <c r="O807" s="9">
        <f>Table1[[#This Row],[Losing Seed]]-Table1[[#This Row],[Winning Seed]]</f>
        <v>4</v>
      </c>
      <c r="P807" s="9" t="str">
        <f>IF(Table1[[#This Row],[SeD]]&lt;-2,Table1[[#This Row],[Winning Seed]]&amp; " over " &amp;Table1[[#This Row],[Losing Seed]],"")</f>
        <v/>
      </c>
      <c r="Q807">
        <f>VLOOKUP(Table1[[#This Row],[Losing Seed]],'[1]Seed History'!$N$4:$O$19,2)</f>
        <v>1.0785714285714285</v>
      </c>
      <c r="R807" s="9">
        <f>IF(Table1[[#This Row],[Round]]="PI",0,Table1[[#This Row],[Round]]-1)</f>
        <v>2</v>
      </c>
      <c r="S807">
        <f>Table1[[#This Row],[LAW]]-Table1[[#This Row],[LEW]]</f>
        <v>0.92142857142857149</v>
      </c>
      <c r="V807">
        <f>COUNTIF([1]PASE!B:B,Table1[[#This Row],[Loser]])</f>
        <v>1</v>
      </c>
    </row>
    <row r="808" spans="1:22" x14ac:dyDescent="0.25">
      <c r="A808" s="7">
        <v>35509</v>
      </c>
      <c r="B808" s="8">
        <v>1997</v>
      </c>
      <c r="C808" s="9">
        <v>3</v>
      </c>
      <c r="D808" t="s">
        <v>107</v>
      </c>
      <c r="E808" s="9">
        <v>1</v>
      </c>
      <c r="F808" t="s">
        <v>112</v>
      </c>
      <c r="G808" t="str">
        <f>VLOOKUP(Table1[[#This Row],[Winner]],[1]Ranking!D:E,2,FALSE)</f>
        <v>SEC</v>
      </c>
      <c r="H808" s="9">
        <v>83</v>
      </c>
      <c r="I808" s="9">
        <v>4</v>
      </c>
      <c r="J808" t="s">
        <v>171</v>
      </c>
      <c r="K808" t="str">
        <f>VLOOKUP(Table1[[#This Row],[Loser]],[1]Ranking!D:E,2,FALSE)</f>
        <v>A10</v>
      </c>
      <c r="L808" s="9">
        <v>68</v>
      </c>
      <c r="N808" s="9">
        <f>Table1[[#This Row],[Winning Score]]-Table1[[#This Row],[Losing Score]]</f>
        <v>15</v>
      </c>
      <c r="O808" s="9">
        <f>Table1[[#This Row],[Losing Seed]]-Table1[[#This Row],[Winning Seed]]</f>
        <v>3</v>
      </c>
      <c r="P808" s="9" t="str">
        <f>IF(Table1[[#This Row],[SeD]]&lt;-2,Table1[[#This Row],[Winning Seed]]&amp; " over " &amp;Table1[[#This Row],[Losing Seed]],"")</f>
        <v/>
      </c>
      <c r="Q808">
        <f>VLOOKUP(Table1[[#This Row],[Losing Seed]],'[1]Seed History'!$N$4:$O$19,2)</f>
        <v>1.5357142857142858</v>
      </c>
      <c r="R808" s="9">
        <f>IF(Table1[[#This Row],[Round]]="PI",0,Table1[[#This Row],[Round]]-1)</f>
        <v>2</v>
      </c>
      <c r="S808">
        <f>Table1[[#This Row],[LAW]]-Table1[[#This Row],[LEW]]</f>
        <v>0.46428571428571419</v>
      </c>
      <c r="V808">
        <f>COUNTIF([1]PASE!B:B,Table1[[#This Row],[Loser]])</f>
        <v>1</v>
      </c>
    </row>
    <row r="809" spans="1:22" x14ac:dyDescent="0.25">
      <c r="A809" s="7">
        <v>35509</v>
      </c>
      <c r="B809" s="8">
        <v>1997</v>
      </c>
      <c r="C809" s="9">
        <v>3</v>
      </c>
      <c r="D809" t="s">
        <v>107</v>
      </c>
      <c r="E809" s="9">
        <v>2</v>
      </c>
      <c r="F809" t="s">
        <v>161</v>
      </c>
      <c r="G809" t="str">
        <f>VLOOKUP(Table1[[#This Row],[Winner]],[1]Ranking!D:E,2,FALSE)</f>
        <v>MWC</v>
      </c>
      <c r="H809" s="9">
        <v>82</v>
      </c>
      <c r="I809" s="9">
        <v>6</v>
      </c>
      <c r="J809" t="s">
        <v>220</v>
      </c>
      <c r="K809" t="str">
        <f>VLOOKUP(Table1[[#This Row],[Loser]],[1]Ranking!D:E,2,FALSE)</f>
        <v>P10</v>
      </c>
      <c r="L809" s="9">
        <v>77</v>
      </c>
      <c r="M809" s="9" t="s">
        <v>138</v>
      </c>
      <c r="N809" s="9">
        <f>Table1[[#This Row],[Winning Score]]-Table1[[#This Row],[Losing Score]]</f>
        <v>5</v>
      </c>
      <c r="O809" s="9">
        <f>Table1[[#This Row],[Losing Seed]]-Table1[[#This Row],[Winning Seed]]</f>
        <v>4</v>
      </c>
      <c r="P809" s="9" t="str">
        <f>IF(Table1[[#This Row],[SeD]]&lt;-2,Table1[[#This Row],[Winning Seed]]&amp; " over " &amp;Table1[[#This Row],[Losing Seed]],"")</f>
        <v/>
      </c>
      <c r="Q809">
        <f>VLOOKUP(Table1[[#This Row],[Losing Seed]],'[1]Seed History'!$N$4:$O$19,2)</f>
        <v>1.0785714285714285</v>
      </c>
      <c r="R809" s="9">
        <f>IF(Table1[[#This Row],[Round]]="PI",0,Table1[[#This Row],[Round]]-1)</f>
        <v>2</v>
      </c>
      <c r="S809">
        <f>Table1[[#This Row],[LAW]]-Table1[[#This Row],[LEW]]</f>
        <v>0.92142857142857149</v>
      </c>
      <c r="V809">
        <f>COUNTIF([1]PASE!B:B,Table1[[#This Row],[Loser]])</f>
        <v>1</v>
      </c>
    </row>
    <row r="810" spans="1:22" x14ac:dyDescent="0.25">
      <c r="A810" s="7">
        <v>35510</v>
      </c>
      <c r="B810" s="8">
        <v>1997</v>
      </c>
      <c r="C810" s="9">
        <v>3</v>
      </c>
      <c r="D810" t="s">
        <v>84</v>
      </c>
      <c r="E810" s="9">
        <v>1</v>
      </c>
      <c r="F810" t="s">
        <v>101</v>
      </c>
      <c r="G810" t="str">
        <f>VLOOKUP(Table1[[#This Row],[Winner]],[1]Ranking!D:E,2,FALSE)</f>
        <v>ACC</v>
      </c>
      <c r="H810" s="9">
        <v>73</v>
      </c>
      <c r="I810" s="9">
        <v>5</v>
      </c>
      <c r="J810" t="s">
        <v>241</v>
      </c>
      <c r="K810" t="str">
        <f>VLOOKUP(Table1[[#This Row],[Loser]],[1]Ranking!D:E,2,FALSE)</f>
        <v>P10</v>
      </c>
      <c r="L810" s="9">
        <v>67</v>
      </c>
      <c r="N810" s="9">
        <f>Table1[[#This Row],[Winning Score]]-Table1[[#This Row],[Losing Score]]</f>
        <v>6</v>
      </c>
      <c r="O810" s="9">
        <f>Table1[[#This Row],[Losing Seed]]-Table1[[#This Row],[Winning Seed]]</f>
        <v>4</v>
      </c>
      <c r="P810" s="9" t="str">
        <f>IF(Table1[[#This Row],[SeD]]&lt;-2,Table1[[#This Row],[Winning Seed]]&amp; " over " &amp;Table1[[#This Row],[Losing Seed]],"")</f>
        <v/>
      </c>
      <c r="Q810">
        <f>VLOOKUP(Table1[[#This Row],[Losing Seed]],'[1]Seed History'!$N$4:$O$19,2)</f>
        <v>1.1071428571428572</v>
      </c>
      <c r="R810" s="9">
        <f>IF(Table1[[#This Row],[Round]]="PI",0,Table1[[#This Row],[Round]]-1)</f>
        <v>2</v>
      </c>
      <c r="S810">
        <f>Table1[[#This Row],[LAW]]-Table1[[#This Row],[LEW]]</f>
        <v>0.89285714285714279</v>
      </c>
      <c r="V810">
        <f>COUNTIF([1]PASE!B:B,Table1[[#This Row],[Loser]])</f>
        <v>1</v>
      </c>
    </row>
    <row r="811" spans="1:22" x14ac:dyDescent="0.25">
      <c r="A811" s="7">
        <v>35510</v>
      </c>
      <c r="B811" s="8">
        <v>1997</v>
      </c>
      <c r="C811" s="9">
        <v>3</v>
      </c>
      <c r="D811" t="s">
        <v>84</v>
      </c>
      <c r="E811" s="9">
        <v>6</v>
      </c>
      <c r="F811" t="s">
        <v>159</v>
      </c>
      <c r="G811" t="str">
        <f>VLOOKUP(Table1[[#This Row],[Winner]],[1]Ranking!D:E,2,FALSE)</f>
        <v>CUSA</v>
      </c>
      <c r="H811" s="9">
        <v>78</v>
      </c>
      <c r="I811" s="9">
        <v>10</v>
      </c>
      <c r="J811" t="s">
        <v>234</v>
      </c>
      <c r="K811" t="str">
        <f>VLOOKUP(Table1[[#This Row],[Loser]],[1]Ranking!D:E,2,FALSE)</f>
        <v>B12</v>
      </c>
      <c r="L811" s="9">
        <v>63</v>
      </c>
      <c r="N811" s="9">
        <f>Table1[[#This Row],[Winning Score]]-Table1[[#This Row],[Losing Score]]</f>
        <v>15</v>
      </c>
      <c r="O811" s="9">
        <f>Table1[[#This Row],[Losing Seed]]-Table1[[#This Row],[Winning Seed]]</f>
        <v>4</v>
      </c>
      <c r="P811" s="9" t="str">
        <f>IF(Table1[[#This Row],[SeD]]&lt;-2,Table1[[#This Row],[Winning Seed]]&amp; " over " &amp;Table1[[#This Row],[Losing Seed]],"")</f>
        <v/>
      </c>
      <c r="Q811">
        <f>VLOOKUP(Table1[[#This Row],[Losing Seed]],'[1]Seed History'!$N$4:$O$19,2)</f>
        <v>0.62142857142857144</v>
      </c>
      <c r="R811" s="9">
        <f>IF(Table1[[#This Row],[Round]]="PI",0,Table1[[#This Row],[Round]]-1)</f>
        <v>2</v>
      </c>
      <c r="S811">
        <f>Table1[[#This Row],[LAW]]-Table1[[#This Row],[LEW]]</f>
        <v>1.3785714285714286</v>
      </c>
      <c r="V811">
        <f>COUNTIF([1]PASE!B:B,Table1[[#This Row],[Loser]])</f>
        <v>1</v>
      </c>
    </row>
    <row r="812" spans="1:22" x14ac:dyDescent="0.25">
      <c r="A812" s="7">
        <v>35510</v>
      </c>
      <c r="B812" s="8">
        <v>1997</v>
      </c>
      <c r="C812" s="9">
        <v>3</v>
      </c>
      <c r="D812" t="s">
        <v>100</v>
      </c>
      <c r="E812" s="9">
        <v>10</v>
      </c>
      <c r="F812" t="s">
        <v>186</v>
      </c>
      <c r="G812" t="str">
        <f>VLOOKUP(Table1[[#This Row],[Winner]],[1]Ranking!D:E,2,FALSE)</f>
        <v>BE</v>
      </c>
      <c r="H812" s="9">
        <v>71</v>
      </c>
      <c r="I812" s="9">
        <v>14</v>
      </c>
      <c r="J812" t="s">
        <v>203</v>
      </c>
      <c r="K812" t="str">
        <f>VLOOKUP(Table1[[#This Row],[Loser]],[1]Ranking!D:E,2,FALSE)</f>
        <v>SC</v>
      </c>
      <c r="L812" s="9">
        <v>65</v>
      </c>
      <c r="N812" s="9">
        <f>Table1[[#This Row],[Winning Score]]-Table1[[#This Row],[Losing Score]]</f>
        <v>6</v>
      </c>
      <c r="O812" s="9">
        <f>Table1[[#This Row],[Losing Seed]]-Table1[[#This Row],[Winning Seed]]</f>
        <v>4</v>
      </c>
      <c r="P812" s="9" t="str">
        <f>IF(Table1[[#This Row],[SeD]]&lt;-2,Table1[[#This Row],[Winning Seed]]&amp; " over " &amp;Table1[[#This Row],[Losing Seed]],"")</f>
        <v/>
      </c>
      <c r="Q812">
        <f>VLOOKUP(Table1[[#This Row],[Losing Seed]],'[1]Seed History'!$N$4:$O$19,2)</f>
        <v>0.16428571428571428</v>
      </c>
      <c r="R812" s="9">
        <f>IF(Table1[[#This Row],[Round]]="PI",0,Table1[[#This Row],[Round]]-1)</f>
        <v>2</v>
      </c>
      <c r="S812">
        <f>Table1[[#This Row],[LAW]]-Table1[[#This Row],[LEW]]</f>
        <v>1.8357142857142856</v>
      </c>
      <c r="V812">
        <f>COUNTIF([1]PASE!B:B,Table1[[#This Row],[Loser]])</f>
        <v>1</v>
      </c>
    </row>
    <row r="813" spans="1:22" x14ac:dyDescent="0.25">
      <c r="A813" s="7">
        <v>35510</v>
      </c>
      <c r="B813" s="8">
        <v>1997</v>
      </c>
      <c r="C813" s="9">
        <v>3</v>
      </c>
      <c r="D813" t="s">
        <v>100</v>
      </c>
      <c r="E813" s="9">
        <v>4</v>
      </c>
      <c r="F813" t="s">
        <v>146</v>
      </c>
      <c r="G813" t="str">
        <f>VLOOKUP(Table1[[#This Row],[Winner]],[1]Ranking!D:E,2,FALSE)</f>
        <v>P10</v>
      </c>
      <c r="H813" s="9">
        <v>85</v>
      </c>
      <c r="I813" s="9">
        <v>1</v>
      </c>
      <c r="J813" t="s">
        <v>103</v>
      </c>
      <c r="K813" t="str">
        <f>VLOOKUP(Table1[[#This Row],[Loser]],[1]Ranking!D:E,2,FALSE)</f>
        <v>B12</v>
      </c>
      <c r="L813" s="9">
        <v>82</v>
      </c>
      <c r="N813" s="9">
        <f>Table1[[#This Row],[Winning Score]]-Table1[[#This Row],[Losing Score]]</f>
        <v>3</v>
      </c>
      <c r="O813" s="9">
        <f>Table1[[#This Row],[Losing Seed]]-Table1[[#This Row],[Winning Seed]]</f>
        <v>-3</v>
      </c>
      <c r="P813" s="9" t="str">
        <f>IF(Table1[[#This Row],[SeD]]&lt;-2,Table1[[#This Row],[Winning Seed]]&amp; " over " &amp;Table1[[#This Row],[Losing Seed]],"")</f>
        <v>4 over 1</v>
      </c>
      <c r="Q813">
        <f>VLOOKUP(Table1[[#This Row],[Losing Seed]],'[1]Seed History'!$N$4:$O$19,2)</f>
        <v>3.3571428571428572</v>
      </c>
      <c r="R813" s="9">
        <f>IF(Table1[[#This Row],[Round]]="PI",0,Table1[[#This Row],[Round]]-1)</f>
        <v>2</v>
      </c>
      <c r="S813">
        <f>Table1[[#This Row],[LAW]]-Table1[[#This Row],[LEW]]</f>
        <v>-1.3571428571428572</v>
      </c>
      <c r="V813">
        <f>COUNTIF([1]PASE!B:B,Table1[[#This Row],[Loser]])</f>
        <v>1</v>
      </c>
    </row>
    <row r="814" spans="1:22" x14ac:dyDescent="0.25">
      <c r="A814" s="7">
        <v>35511</v>
      </c>
      <c r="B814" s="8">
        <v>1997</v>
      </c>
      <c r="C814" s="9">
        <v>4</v>
      </c>
      <c r="D814" t="s">
        <v>93</v>
      </c>
      <c r="E814" s="9">
        <v>1</v>
      </c>
      <c r="F814" t="s">
        <v>227</v>
      </c>
      <c r="G814" t="str">
        <f>VLOOKUP(Table1[[#This Row],[Winner]],[1]Ranking!D:E,2,FALSE)</f>
        <v>B10</v>
      </c>
      <c r="H814" s="9">
        <v>80</v>
      </c>
      <c r="I814" s="9">
        <v>2</v>
      </c>
      <c r="J814" t="s">
        <v>190</v>
      </c>
      <c r="K814" t="str">
        <f>VLOOKUP(Table1[[#This Row],[Loser]],[1]Ranking!D:E,2,FALSE)</f>
        <v>P10</v>
      </c>
      <c r="L814" s="9">
        <v>72</v>
      </c>
      <c r="N814" s="9">
        <f>Table1[[#This Row],[Winning Score]]-Table1[[#This Row],[Losing Score]]</f>
        <v>8</v>
      </c>
      <c r="O814" s="9">
        <f>Table1[[#This Row],[Losing Seed]]-Table1[[#This Row],[Winning Seed]]</f>
        <v>1</v>
      </c>
      <c r="P814" s="9" t="str">
        <f>IF(Table1[[#This Row],[SeD]]&lt;-2,Table1[[#This Row],[Winning Seed]]&amp; " over " &amp;Table1[[#This Row],[Losing Seed]],"")</f>
        <v/>
      </c>
      <c r="Q814">
        <f>VLOOKUP(Table1[[#This Row],[Losing Seed]],'[1]Seed History'!$N$4:$O$19,2)</f>
        <v>2.3714285714285714</v>
      </c>
      <c r="R814" s="9">
        <f>IF(Table1[[#This Row],[Round]]="PI",0,Table1[[#This Row],[Round]]-1)</f>
        <v>3</v>
      </c>
      <c r="S814">
        <f>Table1[[#This Row],[LAW]]-Table1[[#This Row],[LEW]]</f>
        <v>0.62857142857142856</v>
      </c>
      <c r="V814">
        <f>COUNTIF([1]PASE!B:B,Table1[[#This Row],[Loser]])</f>
        <v>1</v>
      </c>
    </row>
    <row r="815" spans="1:22" x14ac:dyDescent="0.25">
      <c r="A815" s="7">
        <v>35511</v>
      </c>
      <c r="B815" s="8">
        <v>1997</v>
      </c>
      <c r="C815" s="9">
        <v>4</v>
      </c>
      <c r="D815" t="s">
        <v>107</v>
      </c>
      <c r="E815" s="9">
        <v>1</v>
      </c>
      <c r="F815" t="s">
        <v>112</v>
      </c>
      <c r="G815" t="str">
        <f>VLOOKUP(Table1[[#This Row],[Winner]],[1]Ranking!D:E,2,FALSE)</f>
        <v>SEC</v>
      </c>
      <c r="H815" s="9">
        <v>72</v>
      </c>
      <c r="I815" s="9">
        <v>2</v>
      </c>
      <c r="J815" t="s">
        <v>161</v>
      </c>
      <c r="K815" t="str">
        <f>VLOOKUP(Table1[[#This Row],[Loser]],[1]Ranking!D:E,2,FALSE)</f>
        <v>MWC</v>
      </c>
      <c r="L815" s="9">
        <v>59</v>
      </c>
      <c r="N815" s="9">
        <f>Table1[[#This Row],[Winning Score]]-Table1[[#This Row],[Losing Score]]</f>
        <v>13</v>
      </c>
      <c r="O815" s="9">
        <f>Table1[[#This Row],[Losing Seed]]-Table1[[#This Row],[Winning Seed]]</f>
        <v>1</v>
      </c>
      <c r="P815" s="9" t="str">
        <f>IF(Table1[[#This Row],[SeD]]&lt;-2,Table1[[#This Row],[Winning Seed]]&amp; " over " &amp;Table1[[#This Row],[Losing Seed]],"")</f>
        <v/>
      </c>
      <c r="Q815">
        <f>VLOOKUP(Table1[[#This Row],[Losing Seed]],'[1]Seed History'!$N$4:$O$19,2)</f>
        <v>2.3714285714285714</v>
      </c>
      <c r="R815" s="9">
        <f>IF(Table1[[#This Row],[Round]]="PI",0,Table1[[#This Row],[Round]]-1)</f>
        <v>3</v>
      </c>
      <c r="S815">
        <f>Table1[[#This Row],[LAW]]-Table1[[#This Row],[LEW]]</f>
        <v>0.62857142857142856</v>
      </c>
      <c r="V815">
        <f>COUNTIF([1]PASE!B:B,Table1[[#This Row],[Loser]])</f>
        <v>1</v>
      </c>
    </row>
    <row r="816" spans="1:22" x14ac:dyDescent="0.25">
      <c r="A816" s="7">
        <v>35512</v>
      </c>
      <c r="B816" s="8">
        <v>1997</v>
      </c>
      <c r="C816" s="9">
        <v>4</v>
      </c>
      <c r="D816" t="s">
        <v>84</v>
      </c>
      <c r="E816" s="9">
        <v>1</v>
      </c>
      <c r="F816" t="s">
        <v>101</v>
      </c>
      <c r="G816" t="str">
        <f>VLOOKUP(Table1[[#This Row],[Winner]],[1]Ranking!D:E,2,FALSE)</f>
        <v>ACC</v>
      </c>
      <c r="H816" s="9">
        <v>97</v>
      </c>
      <c r="I816" s="9">
        <v>6</v>
      </c>
      <c r="J816" t="s">
        <v>159</v>
      </c>
      <c r="K816" t="str">
        <f>VLOOKUP(Table1[[#This Row],[Loser]],[1]Ranking!D:E,2,FALSE)</f>
        <v>CUSA</v>
      </c>
      <c r="L816" s="9">
        <v>74</v>
      </c>
      <c r="N816" s="9">
        <f>Table1[[#This Row],[Winning Score]]-Table1[[#This Row],[Losing Score]]</f>
        <v>23</v>
      </c>
      <c r="O816" s="9">
        <f>Table1[[#This Row],[Losing Seed]]-Table1[[#This Row],[Winning Seed]]</f>
        <v>5</v>
      </c>
      <c r="P816" s="9" t="str">
        <f>IF(Table1[[#This Row],[SeD]]&lt;-2,Table1[[#This Row],[Winning Seed]]&amp; " over " &amp;Table1[[#This Row],[Losing Seed]],"")</f>
        <v/>
      </c>
      <c r="Q816">
        <f>VLOOKUP(Table1[[#This Row],[Losing Seed]],'[1]Seed History'!$N$4:$O$19,2)</f>
        <v>1.0785714285714285</v>
      </c>
      <c r="R816" s="9">
        <f>IF(Table1[[#This Row],[Round]]="PI",0,Table1[[#This Row],[Round]]-1)</f>
        <v>3</v>
      </c>
      <c r="S816">
        <f>Table1[[#This Row],[LAW]]-Table1[[#This Row],[LEW]]</f>
        <v>1.9214285714285715</v>
      </c>
      <c r="V816">
        <f>COUNTIF([1]PASE!B:B,Table1[[#This Row],[Loser]])</f>
        <v>1</v>
      </c>
    </row>
    <row r="817" spans="1:22" x14ac:dyDescent="0.25">
      <c r="A817" s="7">
        <v>35512</v>
      </c>
      <c r="B817" s="8">
        <v>1997</v>
      </c>
      <c r="C817" s="9">
        <v>4</v>
      </c>
      <c r="D817" t="s">
        <v>100</v>
      </c>
      <c r="E817" s="9">
        <v>4</v>
      </c>
      <c r="F817" t="s">
        <v>146</v>
      </c>
      <c r="G817" t="str">
        <f>VLOOKUP(Table1[[#This Row],[Winner]],[1]Ranking!D:E,2,FALSE)</f>
        <v>P10</v>
      </c>
      <c r="H817" s="9">
        <v>96</v>
      </c>
      <c r="I817" s="9">
        <v>10</v>
      </c>
      <c r="J817" t="s">
        <v>186</v>
      </c>
      <c r="K817" t="str">
        <f>VLOOKUP(Table1[[#This Row],[Loser]],[1]Ranking!D:E,2,FALSE)</f>
        <v>BE</v>
      </c>
      <c r="L817" s="9">
        <v>92</v>
      </c>
      <c r="M817" s="9" t="s">
        <v>138</v>
      </c>
      <c r="N817" s="9">
        <f>Table1[[#This Row],[Winning Score]]-Table1[[#This Row],[Losing Score]]</f>
        <v>4</v>
      </c>
      <c r="O817" s="9">
        <f>Table1[[#This Row],[Losing Seed]]-Table1[[#This Row],[Winning Seed]]</f>
        <v>6</v>
      </c>
      <c r="P817" s="9" t="str">
        <f>IF(Table1[[#This Row],[SeD]]&lt;-2,Table1[[#This Row],[Winning Seed]]&amp; " over " &amp;Table1[[#This Row],[Losing Seed]],"")</f>
        <v/>
      </c>
      <c r="Q817">
        <f>VLOOKUP(Table1[[#This Row],[Losing Seed]],'[1]Seed History'!$N$4:$O$19,2)</f>
        <v>0.62142857142857144</v>
      </c>
      <c r="R817" s="9">
        <f>IF(Table1[[#This Row],[Round]]="PI",0,Table1[[#This Row],[Round]]-1)</f>
        <v>3</v>
      </c>
      <c r="S817">
        <f>Table1[[#This Row],[LAW]]-Table1[[#This Row],[LEW]]</f>
        <v>2.3785714285714286</v>
      </c>
      <c r="V817">
        <f>COUNTIF([1]PASE!B:B,Table1[[#This Row],[Loser]])</f>
        <v>1</v>
      </c>
    </row>
    <row r="818" spans="1:22" x14ac:dyDescent="0.25">
      <c r="A818" s="7">
        <v>35518</v>
      </c>
      <c r="B818" s="8">
        <v>1997</v>
      </c>
      <c r="C818" s="9">
        <v>5</v>
      </c>
      <c r="D818" t="s">
        <v>153</v>
      </c>
      <c r="E818" s="9">
        <v>1</v>
      </c>
      <c r="F818" t="s">
        <v>112</v>
      </c>
      <c r="G818" t="str">
        <f>VLOOKUP(Table1[[#This Row],[Winner]],[1]Ranking!D:E,2,FALSE)</f>
        <v>SEC</v>
      </c>
      <c r="H818" s="9">
        <v>78</v>
      </c>
      <c r="I818" s="9">
        <v>1</v>
      </c>
      <c r="J818" t="s">
        <v>227</v>
      </c>
      <c r="K818" t="str">
        <f>VLOOKUP(Table1[[#This Row],[Loser]],[1]Ranking!D:E,2,FALSE)</f>
        <v>B10</v>
      </c>
      <c r="L818" s="9">
        <v>69</v>
      </c>
      <c r="N818" s="9">
        <f>Table1[[#This Row],[Winning Score]]-Table1[[#This Row],[Losing Score]]</f>
        <v>9</v>
      </c>
      <c r="O818" s="9">
        <f>Table1[[#This Row],[Losing Seed]]-Table1[[#This Row],[Winning Seed]]</f>
        <v>0</v>
      </c>
      <c r="P818" s="9" t="str">
        <f>IF(Table1[[#This Row],[SeD]]&lt;-2,Table1[[#This Row],[Winning Seed]]&amp; " over " &amp;Table1[[#This Row],[Losing Seed]],"")</f>
        <v/>
      </c>
      <c r="Q818">
        <f>VLOOKUP(Table1[[#This Row],[Losing Seed]],'[1]Seed History'!$N$4:$O$19,2)</f>
        <v>3.3571428571428572</v>
      </c>
      <c r="R818" s="9">
        <f>IF(Table1[[#This Row],[Round]]="PI",0,Table1[[#This Row],[Round]]-1)</f>
        <v>4</v>
      </c>
      <c r="S818">
        <f>Table1[[#This Row],[LAW]]-Table1[[#This Row],[LEW]]</f>
        <v>0.64285714285714279</v>
      </c>
      <c r="V818">
        <f>COUNTIF([1]PASE!B:B,Table1[[#This Row],[Loser]])</f>
        <v>1</v>
      </c>
    </row>
    <row r="819" spans="1:22" x14ac:dyDescent="0.25">
      <c r="A819" s="7">
        <v>35518</v>
      </c>
      <c r="B819" s="8">
        <v>1997</v>
      </c>
      <c r="C819" s="9">
        <v>5</v>
      </c>
      <c r="D819" t="s">
        <v>153</v>
      </c>
      <c r="E819" s="9">
        <v>4</v>
      </c>
      <c r="F819" t="s">
        <v>146</v>
      </c>
      <c r="G819" t="str">
        <f>VLOOKUP(Table1[[#This Row],[Winner]],[1]Ranking!D:E,2,FALSE)</f>
        <v>P10</v>
      </c>
      <c r="H819" s="9">
        <v>66</v>
      </c>
      <c r="I819" s="9">
        <v>1</v>
      </c>
      <c r="J819" t="s">
        <v>101</v>
      </c>
      <c r="K819" t="str">
        <f>VLOOKUP(Table1[[#This Row],[Loser]],[1]Ranking!D:E,2,FALSE)</f>
        <v>ACC</v>
      </c>
      <c r="L819" s="9">
        <v>58</v>
      </c>
      <c r="N819" s="9">
        <f>Table1[[#This Row],[Winning Score]]-Table1[[#This Row],[Losing Score]]</f>
        <v>8</v>
      </c>
      <c r="O819" s="9">
        <f>Table1[[#This Row],[Losing Seed]]-Table1[[#This Row],[Winning Seed]]</f>
        <v>-3</v>
      </c>
      <c r="P819" s="9" t="str">
        <f>IF(Table1[[#This Row],[SeD]]&lt;-2,Table1[[#This Row],[Winning Seed]]&amp; " over " &amp;Table1[[#This Row],[Losing Seed]],"")</f>
        <v>4 over 1</v>
      </c>
      <c r="Q819">
        <f>VLOOKUP(Table1[[#This Row],[Losing Seed]],'[1]Seed History'!$N$4:$O$19,2)</f>
        <v>3.3571428571428572</v>
      </c>
      <c r="R819" s="9">
        <f>IF(Table1[[#This Row],[Round]]="PI",0,Table1[[#This Row],[Round]]-1)</f>
        <v>4</v>
      </c>
      <c r="S819">
        <f>Table1[[#This Row],[LAW]]-Table1[[#This Row],[LEW]]</f>
        <v>0.64285714285714279</v>
      </c>
      <c r="V819">
        <f>COUNTIF([1]PASE!B:B,Table1[[#This Row],[Loser]])</f>
        <v>1</v>
      </c>
    </row>
    <row r="820" spans="1:22" x14ac:dyDescent="0.25">
      <c r="A820" s="7">
        <v>35520</v>
      </c>
      <c r="B820" s="8">
        <v>1997</v>
      </c>
      <c r="C820" s="9">
        <v>6</v>
      </c>
      <c r="D820" t="s">
        <v>154</v>
      </c>
      <c r="E820" s="9">
        <v>4</v>
      </c>
      <c r="F820" t="s">
        <v>146</v>
      </c>
      <c r="G820" t="str">
        <f>VLOOKUP(Table1[[#This Row],[Winner]],[1]Ranking!D:E,2,FALSE)</f>
        <v>P10</v>
      </c>
      <c r="H820" s="9">
        <v>84</v>
      </c>
      <c r="I820" s="9">
        <v>1</v>
      </c>
      <c r="J820" t="s">
        <v>112</v>
      </c>
      <c r="K820" t="str">
        <f>VLOOKUP(Table1[[#This Row],[Loser]],[1]Ranking!D:E,2,FALSE)</f>
        <v>SEC</v>
      </c>
      <c r="L820" s="9">
        <v>79</v>
      </c>
      <c r="M820" s="9" t="s">
        <v>138</v>
      </c>
      <c r="N820" s="9">
        <f>Table1[[#This Row],[Winning Score]]-Table1[[#This Row],[Losing Score]]</f>
        <v>5</v>
      </c>
      <c r="O820" s="9">
        <f>Table1[[#This Row],[Losing Seed]]-Table1[[#This Row],[Winning Seed]]</f>
        <v>-3</v>
      </c>
      <c r="P820" s="9" t="str">
        <f>IF(Table1[[#This Row],[SeD]]&lt;-2,Table1[[#This Row],[Winning Seed]]&amp; " over " &amp;Table1[[#This Row],[Losing Seed]],"")</f>
        <v>4 over 1</v>
      </c>
      <c r="Q820">
        <f>VLOOKUP(Table1[[#This Row],[Losing Seed]],'[1]Seed History'!$N$4:$O$19,2)</f>
        <v>3.3571428571428572</v>
      </c>
      <c r="R820" s="9">
        <f>IF(Table1[[#This Row],[Round]]="PI",0,Table1[[#This Row],[Round]]-1)</f>
        <v>5</v>
      </c>
      <c r="S820">
        <f>Table1[[#This Row],[LAW]]-Table1[[#This Row],[LEW]]</f>
        <v>1.6428571428571428</v>
      </c>
      <c r="V820">
        <f>COUNTIF([1]PASE!B:B,Table1[[#This Row],[Loser]])</f>
        <v>1</v>
      </c>
    </row>
    <row r="821" spans="1:22" x14ac:dyDescent="0.25">
      <c r="A821" s="7">
        <v>35866</v>
      </c>
      <c r="B821" s="8">
        <v>1998</v>
      </c>
      <c r="C821" s="9">
        <v>1</v>
      </c>
      <c r="D821" t="s">
        <v>84</v>
      </c>
      <c r="E821" s="9">
        <v>14</v>
      </c>
      <c r="F821" t="s">
        <v>172</v>
      </c>
      <c r="G821" t="str">
        <f>VLOOKUP(Table1[[#This Row],[Winner]],[1]Ranking!D:E,2,FALSE)</f>
        <v>A10</v>
      </c>
      <c r="H821" s="9">
        <v>62</v>
      </c>
      <c r="I821" s="9">
        <v>3</v>
      </c>
      <c r="J821" t="s">
        <v>231</v>
      </c>
      <c r="K821" t="str">
        <f>VLOOKUP(Table1[[#This Row],[Loser]],[1]Ranking!D:E,2,FALSE)</f>
        <v>SEC</v>
      </c>
      <c r="L821" s="9">
        <v>61</v>
      </c>
      <c r="N821" s="9">
        <f>Table1[[#This Row],[Winning Score]]-Table1[[#This Row],[Losing Score]]</f>
        <v>1</v>
      </c>
      <c r="O821" s="9">
        <f>Table1[[#This Row],[Losing Seed]]-Table1[[#This Row],[Winning Seed]]</f>
        <v>-11</v>
      </c>
      <c r="P821" s="9" t="str">
        <f>IF(Table1[[#This Row],[SeD]]&lt;-2,Table1[[#This Row],[Winning Seed]]&amp; " over " &amp;Table1[[#This Row],[Losing Seed]],"")</f>
        <v>14 over 3</v>
      </c>
      <c r="Q821">
        <f>VLOOKUP(Table1[[#This Row],[Losing Seed]],'[1]Seed History'!$N$4:$O$19,2)</f>
        <v>1.8642857142857143</v>
      </c>
      <c r="R821" s="9">
        <f>IF(Table1[[#This Row],[Round]]="PI",0,Table1[[#This Row],[Round]]-1)</f>
        <v>0</v>
      </c>
      <c r="S821">
        <f>Table1[[#This Row],[LAW]]-Table1[[#This Row],[LEW]]</f>
        <v>-1.8642857142857143</v>
      </c>
      <c r="V821">
        <f>COUNTIF([1]PASE!B:B,Table1[[#This Row],[Loser]])</f>
        <v>1</v>
      </c>
    </row>
    <row r="822" spans="1:22" x14ac:dyDescent="0.25">
      <c r="A822" s="7">
        <v>35866</v>
      </c>
      <c r="B822" s="8">
        <v>1998</v>
      </c>
      <c r="C822" s="9">
        <v>1</v>
      </c>
      <c r="D822" t="s">
        <v>84</v>
      </c>
      <c r="E822" s="9">
        <v>11</v>
      </c>
      <c r="F822" t="s">
        <v>113</v>
      </c>
      <c r="G822" t="str">
        <f>VLOOKUP(Table1[[#This Row],[Winner]],[1]Ranking!D:E,2,FALSE)</f>
        <v>P10</v>
      </c>
      <c r="H822" s="9">
        <v>69</v>
      </c>
      <c r="I822" s="9">
        <v>6</v>
      </c>
      <c r="J822" t="s">
        <v>176</v>
      </c>
      <c r="K822" t="str">
        <f>VLOOKUP(Table1[[#This Row],[Loser]],[1]Ranking!D:E,2,FALSE)</f>
        <v>A10</v>
      </c>
      <c r="L822" s="9">
        <v>68</v>
      </c>
      <c r="N822" s="9">
        <f>Table1[[#This Row],[Winning Score]]-Table1[[#This Row],[Losing Score]]</f>
        <v>1</v>
      </c>
      <c r="O822" s="9">
        <f>Table1[[#This Row],[Losing Seed]]-Table1[[#This Row],[Winning Seed]]</f>
        <v>-5</v>
      </c>
      <c r="P822" s="9" t="str">
        <f>IF(Table1[[#This Row],[SeD]]&lt;-2,Table1[[#This Row],[Winning Seed]]&amp; " over " &amp;Table1[[#This Row],[Losing Seed]],"")</f>
        <v>11 over 6</v>
      </c>
      <c r="Q822">
        <f>VLOOKUP(Table1[[#This Row],[Losing Seed]],'[1]Seed History'!$N$4:$O$19,2)</f>
        <v>1.0785714285714285</v>
      </c>
      <c r="R822" s="9">
        <f>IF(Table1[[#This Row],[Round]]="PI",0,Table1[[#This Row],[Round]]-1)</f>
        <v>0</v>
      </c>
      <c r="S822">
        <f>Table1[[#This Row],[LAW]]-Table1[[#This Row],[LEW]]</f>
        <v>-1.0785714285714285</v>
      </c>
      <c r="V822">
        <f>COUNTIF([1]PASE!B:B,Table1[[#This Row],[Loser]])</f>
        <v>1</v>
      </c>
    </row>
    <row r="823" spans="1:22" x14ac:dyDescent="0.25">
      <c r="A823" s="7">
        <v>35866</v>
      </c>
      <c r="B823" s="8">
        <v>1998</v>
      </c>
      <c r="C823" s="9">
        <v>1</v>
      </c>
      <c r="D823" t="s">
        <v>84</v>
      </c>
      <c r="E823" s="9">
        <v>1</v>
      </c>
      <c r="F823" t="s">
        <v>101</v>
      </c>
      <c r="G823" t="str">
        <f>VLOOKUP(Table1[[#This Row],[Winner]],[1]Ranking!D:E,2,FALSE)</f>
        <v>ACC</v>
      </c>
      <c r="H823" s="9">
        <v>88</v>
      </c>
      <c r="I823" s="9">
        <v>16</v>
      </c>
      <c r="J823" t="s">
        <v>147</v>
      </c>
      <c r="K823" t="str">
        <f>VLOOKUP(Table1[[#This Row],[Loser]],[1]Ranking!D:E,2,FALSE)</f>
        <v>Pat</v>
      </c>
      <c r="L823" s="9">
        <v>52</v>
      </c>
      <c r="N823" s="9">
        <f>Table1[[#This Row],[Winning Score]]-Table1[[#This Row],[Losing Score]]</f>
        <v>36</v>
      </c>
      <c r="O823" s="9">
        <f>Table1[[#This Row],[Losing Seed]]-Table1[[#This Row],[Winning Seed]]</f>
        <v>15</v>
      </c>
      <c r="P823" s="9" t="str">
        <f>IF(Table1[[#This Row],[SeD]]&lt;-2,Table1[[#This Row],[Winning Seed]]&amp; " over " &amp;Table1[[#This Row],[Losing Seed]],"")</f>
        <v/>
      </c>
      <c r="Q823">
        <f>VLOOKUP(Table1[[#This Row],[Losing Seed]],'[1]Seed History'!$N$4:$O$19,2)</f>
        <v>7.1428571428571426E-3</v>
      </c>
      <c r="R823" s="9">
        <f>IF(Table1[[#This Row],[Round]]="PI",0,Table1[[#This Row],[Round]]-1)</f>
        <v>0</v>
      </c>
      <c r="S823">
        <f>Table1[[#This Row],[LAW]]-Table1[[#This Row],[LEW]]</f>
        <v>-7.1428571428571426E-3</v>
      </c>
      <c r="V823">
        <f>COUNTIF([1]PASE!B:B,Table1[[#This Row],[Loser]])</f>
        <v>1</v>
      </c>
    </row>
    <row r="824" spans="1:22" x14ac:dyDescent="0.25">
      <c r="A824" s="7">
        <v>35866</v>
      </c>
      <c r="B824" s="8">
        <v>1998</v>
      </c>
      <c r="C824" s="9">
        <v>1</v>
      </c>
      <c r="D824" t="s">
        <v>84</v>
      </c>
      <c r="E824" s="9">
        <v>2</v>
      </c>
      <c r="F824" t="s">
        <v>238</v>
      </c>
      <c r="G824" t="str">
        <f>VLOOKUP(Table1[[#This Row],[Winner]],[1]Ranking!D:E,2,FALSE)</f>
        <v>BE</v>
      </c>
      <c r="H824" s="9">
        <v>93</v>
      </c>
      <c r="I824" s="9">
        <v>15</v>
      </c>
      <c r="J824" t="s">
        <v>135</v>
      </c>
      <c r="K824" t="str">
        <f>VLOOKUP(Table1[[#This Row],[Loser]],[1]Ranking!D:E,2,FALSE)</f>
        <v>NEC</v>
      </c>
      <c r="L824" s="9">
        <v>85</v>
      </c>
      <c r="N824" s="9">
        <f>Table1[[#This Row],[Winning Score]]-Table1[[#This Row],[Losing Score]]</f>
        <v>8</v>
      </c>
      <c r="O824" s="9">
        <f>Table1[[#This Row],[Losing Seed]]-Table1[[#This Row],[Winning Seed]]</f>
        <v>13</v>
      </c>
      <c r="P824" s="9" t="str">
        <f>IF(Table1[[#This Row],[SeD]]&lt;-2,Table1[[#This Row],[Winning Seed]]&amp; " over " &amp;Table1[[#This Row],[Losing Seed]],"")</f>
        <v/>
      </c>
      <c r="Q824">
        <f>VLOOKUP(Table1[[#This Row],[Losing Seed]],'[1]Seed History'!$N$4:$O$19,2)</f>
        <v>6.4285714285714279E-2</v>
      </c>
      <c r="R824" s="9">
        <f>IF(Table1[[#This Row],[Round]]="PI",0,Table1[[#This Row],[Round]]-1)</f>
        <v>0</v>
      </c>
      <c r="S824">
        <f>Table1[[#This Row],[LAW]]-Table1[[#This Row],[LEW]]</f>
        <v>-6.4285714285714279E-2</v>
      </c>
      <c r="V824">
        <f>COUNTIF([1]PASE!B:B,Table1[[#This Row],[Loser]])</f>
        <v>1</v>
      </c>
    </row>
    <row r="825" spans="1:22" x14ac:dyDescent="0.25">
      <c r="A825" s="7">
        <v>35866</v>
      </c>
      <c r="B825" s="8">
        <v>1998</v>
      </c>
      <c r="C825" s="9">
        <v>1</v>
      </c>
      <c r="D825" t="s">
        <v>84</v>
      </c>
      <c r="E825" s="9">
        <v>4</v>
      </c>
      <c r="F825" t="s">
        <v>133</v>
      </c>
      <c r="G825" t="str">
        <f>VLOOKUP(Table1[[#This Row],[Winner]],[1]Ranking!D:E,2,FALSE)</f>
        <v>B10</v>
      </c>
      <c r="H825" s="9">
        <v>83</v>
      </c>
      <c r="I825" s="9">
        <v>13</v>
      </c>
      <c r="J825" t="s">
        <v>211</v>
      </c>
      <c r="K825" t="str">
        <f>VLOOKUP(Table1[[#This Row],[Loser]],[1]Ranking!D:E,2,FALSE)</f>
        <v>MAC</v>
      </c>
      <c r="L825" s="9">
        <v>71</v>
      </c>
      <c r="N825" s="9">
        <f>Table1[[#This Row],[Winning Score]]-Table1[[#This Row],[Losing Score]]</f>
        <v>12</v>
      </c>
      <c r="O825" s="9">
        <f>Table1[[#This Row],[Losing Seed]]-Table1[[#This Row],[Winning Seed]]</f>
        <v>9</v>
      </c>
      <c r="P825" s="9" t="str">
        <f>IF(Table1[[#This Row],[SeD]]&lt;-2,Table1[[#This Row],[Winning Seed]]&amp; " over " &amp;Table1[[#This Row],[Losing Seed]],"")</f>
        <v/>
      </c>
      <c r="Q825">
        <f>VLOOKUP(Table1[[#This Row],[Losing Seed]],'[1]Seed History'!$N$4:$O$19,2)</f>
        <v>0.25</v>
      </c>
      <c r="R825" s="9">
        <f>IF(Table1[[#This Row],[Round]]="PI",0,Table1[[#This Row],[Round]]-1)</f>
        <v>0</v>
      </c>
      <c r="S825">
        <f>Table1[[#This Row],[LAW]]-Table1[[#This Row],[LEW]]</f>
        <v>-0.25</v>
      </c>
      <c r="V825">
        <f>COUNTIF([1]PASE!B:B,Table1[[#This Row],[Loser]])</f>
        <v>1</v>
      </c>
    </row>
    <row r="826" spans="1:22" x14ac:dyDescent="0.25">
      <c r="A826" s="7">
        <v>35866</v>
      </c>
      <c r="B826" s="8">
        <v>1998</v>
      </c>
      <c r="C826" s="9">
        <v>1</v>
      </c>
      <c r="D826" t="s">
        <v>84</v>
      </c>
      <c r="E826" s="9">
        <v>5</v>
      </c>
      <c r="F826" t="s">
        <v>229</v>
      </c>
      <c r="G826" t="str">
        <f>VLOOKUP(Table1[[#This Row],[Winner]],[1]Ranking!D:E,2,FALSE)</f>
        <v>Ivy</v>
      </c>
      <c r="H826" s="9">
        <v>69</v>
      </c>
      <c r="I826" s="9">
        <v>12</v>
      </c>
      <c r="J826" t="s">
        <v>110</v>
      </c>
      <c r="K826" t="str">
        <f>VLOOKUP(Table1[[#This Row],[Loser]],[1]Ranking!D:E,2,FALSE)</f>
        <v>MWC</v>
      </c>
      <c r="L826" s="9">
        <v>57</v>
      </c>
      <c r="N826" s="9">
        <f>Table1[[#This Row],[Winning Score]]-Table1[[#This Row],[Losing Score]]</f>
        <v>12</v>
      </c>
      <c r="O826" s="9">
        <f>Table1[[#This Row],[Losing Seed]]-Table1[[#This Row],[Winning Seed]]</f>
        <v>7</v>
      </c>
      <c r="P826" s="9" t="str">
        <f>IF(Table1[[#This Row],[SeD]]&lt;-2,Table1[[#This Row],[Winning Seed]]&amp; " over " &amp;Table1[[#This Row],[Losing Seed]],"")</f>
        <v/>
      </c>
      <c r="Q826">
        <f>VLOOKUP(Table1[[#This Row],[Losing Seed]],'[1]Seed History'!$N$4:$O$19,2)</f>
        <v>0.51428571428571423</v>
      </c>
      <c r="R826" s="9">
        <f>IF(Table1[[#This Row],[Round]]="PI",0,Table1[[#This Row],[Round]]-1)</f>
        <v>0</v>
      </c>
      <c r="S826">
        <f>Table1[[#This Row],[LAW]]-Table1[[#This Row],[LEW]]</f>
        <v>-0.51428571428571423</v>
      </c>
      <c r="V826">
        <f>COUNTIF([1]PASE!B:B,Table1[[#This Row],[Loser]])</f>
        <v>1</v>
      </c>
    </row>
    <row r="827" spans="1:22" x14ac:dyDescent="0.25">
      <c r="A827" s="7">
        <v>35866</v>
      </c>
      <c r="B827" s="8">
        <v>1998</v>
      </c>
      <c r="C827" s="9">
        <v>1</v>
      </c>
      <c r="D827" t="s">
        <v>84</v>
      </c>
      <c r="E827" s="9">
        <v>7</v>
      </c>
      <c r="F827" t="s">
        <v>168</v>
      </c>
      <c r="G827" t="str">
        <f>VLOOKUP(Table1[[#This Row],[Winner]],[1]Ranking!D:E,2,FALSE)</f>
        <v>B10</v>
      </c>
      <c r="H827" s="9">
        <v>94</v>
      </c>
      <c r="I827" s="9">
        <v>10</v>
      </c>
      <c r="J827" t="s">
        <v>94</v>
      </c>
      <c r="K827" t="str">
        <f>VLOOKUP(Table1[[#This Row],[Loser]],[1]Ranking!D:E,2,FALSE)</f>
        <v>B12</v>
      </c>
      <c r="L827" s="9">
        <v>87</v>
      </c>
      <c r="M827" s="9" t="s">
        <v>138</v>
      </c>
      <c r="N827" s="9">
        <f>Table1[[#This Row],[Winning Score]]-Table1[[#This Row],[Losing Score]]</f>
        <v>7</v>
      </c>
      <c r="O827" s="9">
        <f>Table1[[#This Row],[Losing Seed]]-Table1[[#This Row],[Winning Seed]]</f>
        <v>3</v>
      </c>
      <c r="P827" s="9" t="str">
        <f>IF(Table1[[#This Row],[SeD]]&lt;-2,Table1[[#This Row],[Winning Seed]]&amp; " over " &amp;Table1[[#This Row],[Losing Seed]],"")</f>
        <v/>
      </c>
      <c r="Q827">
        <f>VLOOKUP(Table1[[#This Row],[Losing Seed]],'[1]Seed History'!$N$4:$O$19,2)</f>
        <v>0.62142857142857144</v>
      </c>
      <c r="R827" s="9">
        <f>IF(Table1[[#This Row],[Round]]="PI",0,Table1[[#This Row],[Round]]-1)</f>
        <v>0</v>
      </c>
      <c r="S827">
        <f>Table1[[#This Row],[LAW]]-Table1[[#This Row],[LEW]]</f>
        <v>-0.62142857142857144</v>
      </c>
      <c r="V827">
        <f>COUNTIF([1]PASE!B:B,Table1[[#This Row],[Loser]])</f>
        <v>1</v>
      </c>
    </row>
    <row r="828" spans="1:22" x14ac:dyDescent="0.25">
      <c r="A828" s="7">
        <v>35866</v>
      </c>
      <c r="B828" s="8">
        <v>1998</v>
      </c>
      <c r="C828" s="9">
        <v>1</v>
      </c>
      <c r="D828" t="s">
        <v>84</v>
      </c>
      <c r="E828" s="9">
        <v>8</v>
      </c>
      <c r="F828" t="s">
        <v>204</v>
      </c>
      <c r="G828" t="str">
        <f>VLOOKUP(Table1[[#This Row],[Winner]],[1]Ranking!D:E,2,FALSE)</f>
        <v>CUSA</v>
      </c>
      <c r="H828" s="9">
        <v>77</v>
      </c>
      <c r="I828" s="9">
        <v>9</v>
      </c>
      <c r="J828" t="s">
        <v>311</v>
      </c>
      <c r="K828" t="str">
        <f>VLOOKUP(Table1[[#This Row],[Loser]],[1]Ranking!D:E,2,FALSE)</f>
        <v>Horz</v>
      </c>
      <c r="L828" s="9">
        <v>62</v>
      </c>
      <c r="N828" s="9">
        <f>Table1[[#This Row],[Winning Score]]-Table1[[#This Row],[Losing Score]]</f>
        <v>15</v>
      </c>
      <c r="O828" s="9">
        <f>Table1[[#This Row],[Losing Seed]]-Table1[[#This Row],[Winning Seed]]</f>
        <v>1</v>
      </c>
      <c r="P828" s="9" t="str">
        <f>IF(Table1[[#This Row],[SeD]]&lt;-2,Table1[[#This Row],[Winning Seed]]&amp; " over " &amp;Table1[[#This Row],[Losing Seed]],"")</f>
        <v/>
      </c>
      <c r="Q828">
        <f>VLOOKUP(Table1[[#This Row],[Losing Seed]],'[1]Seed History'!$N$4:$O$19,2)</f>
        <v>0.6</v>
      </c>
      <c r="R828" s="9">
        <f>IF(Table1[[#This Row],[Round]]="PI",0,Table1[[#This Row],[Round]]-1)</f>
        <v>0</v>
      </c>
      <c r="S828">
        <f>Table1[[#This Row],[LAW]]-Table1[[#This Row],[LEW]]</f>
        <v>-0.6</v>
      </c>
      <c r="V828">
        <f>COUNTIF([1]PASE!B:B,Table1[[#This Row],[Loser]])</f>
        <v>1</v>
      </c>
    </row>
    <row r="829" spans="1:22" x14ac:dyDescent="0.25">
      <c r="A829" s="7">
        <v>35866</v>
      </c>
      <c r="B829" s="8">
        <v>1998</v>
      </c>
      <c r="C829" s="9">
        <v>1</v>
      </c>
      <c r="D829" t="s">
        <v>107</v>
      </c>
      <c r="E829" s="9">
        <v>1</v>
      </c>
      <c r="F829" t="s">
        <v>146</v>
      </c>
      <c r="G829" t="str">
        <f>VLOOKUP(Table1[[#This Row],[Winner]],[1]Ranking!D:E,2,FALSE)</f>
        <v>P10</v>
      </c>
      <c r="H829" s="9">
        <v>99</v>
      </c>
      <c r="I829" s="9">
        <v>16</v>
      </c>
      <c r="J829" t="s">
        <v>291</v>
      </c>
      <c r="K829" t="str">
        <f>VLOOKUP(Table1[[#This Row],[Loser]],[1]Ranking!D:E,2,FALSE)</f>
        <v>Slnd</v>
      </c>
      <c r="L829" s="9">
        <v>60</v>
      </c>
      <c r="N829" s="9">
        <f>Table1[[#This Row],[Winning Score]]-Table1[[#This Row],[Losing Score]]</f>
        <v>39</v>
      </c>
      <c r="O829" s="9">
        <f>Table1[[#This Row],[Losing Seed]]-Table1[[#This Row],[Winning Seed]]</f>
        <v>15</v>
      </c>
      <c r="P829" s="9" t="str">
        <f>IF(Table1[[#This Row],[SeD]]&lt;-2,Table1[[#This Row],[Winning Seed]]&amp; " over " &amp;Table1[[#This Row],[Losing Seed]],"")</f>
        <v/>
      </c>
      <c r="Q829">
        <f>VLOOKUP(Table1[[#This Row],[Losing Seed]],'[1]Seed History'!$N$4:$O$19,2)</f>
        <v>7.1428571428571426E-3</v>
      </c>
      <c r="R829" s="9">
        <f>IF(Table1[[#This Row],[Round]]="PI",0,Table1[[#This Row],[Round]]-1)</f>
        <v>0</v>
      </c>
      <c r="S829">
        <f>Table1[[#This Row],[LAW]]-Table1[[#This Row],[LEW]]</f>
        <v>-7.1428571428571426E-3</v>
      </c>
      <c r="V829">
        <f>COUNTIF([1]PASE!B:B,Table1[[#This Row],[Loser]])</f>
        <v>1</v>
      </c>
    </row>
    <row r="830" spans="1:22" x14ac:dyDescent="0.25">
      <c r="A830" s="7">
        <v>35866</v>
      </c>
      <c r="B830" s="8">
        <v>1998</v>
      </c>
      <c r="C830" s="9">
        <v>1</v>
      </c>
      <c r="D830" t="s">
        <v>107</v>
      </c>
      <c r="E830" s="9">
        <v>2</v>
      </c>
      <c r="F830" t="s">
        <v>266</v>
      </c>
      <c r="G830" t="str">
        <f>VLOOKUP(Table1[[#This Row],[Winner]],[1]Ranking!D:E,2,FALSE)</f>
        <v>CUSA</v>
      </c>
      <c r="H830" s="9">
        <v>65</v>
      </c>
      <c r="I830" s="9">
        <v>15</v>
      </c>
      <c r="J830" t="s">
        <v>312</v>
      </c>
      <c r="K830" t="str">
        <f>VLOOKUP(Table1[[#This Row],[Loser]],[1]Ranking!D:E,2,FALSE)</f>
        <v>BSky</v>
      </c>
      <c r="L830" s="9">
        <v>62</v>
      </c>
      <c r="N830" s="9">
        <f>Table1[[#This Row],[Winning Score]]-Table1[[#This Row],[Losing Score]]</f>
        <v>3</v>
      </c>
      <c r="O830" s="9">
        <f>Table1[[#This Row],[Losing Seed]]-Table1[[#This Row],[Winning Seed]]</f>
        <v>13</v>
      </c>
      <c r="P830" s="9" t="str">
        <f>IF(Table1[[#This Row],[SeD]]&lt;-2,Table1[[#This Row],[Winning Seed]]&amp; " over " &amp;Table1[[#This Row],[Losing Seed]],"")</f>
        <v/>
      </c>
      <c r="Q830">
        <f>VLOOKUP(Table1[[#This Row],[Losing Seed]],'[1]Seed History'!$N$4:$O$19,2)</f>
        <v>6.4285714285714279E-2</v>
      </c>
      <c r="R830" s="9">
        <f>IF(Table1[[#This Row],[Round]]="PI",0,Table1[[#This Row],[Round]]-1)</f>
        <v>0</v>
      </c>
      <c r="S830">
        <f>Table1[[#This Row],[LAW]]-Table1[[#This Row],[LEW]]</f>
        <v>-6.4285714285714279E-2</v>
      </c>
      <c r="V830">
        <f>COUNTIF([1]PASE!B:B,Table1[[#This Row],[Loser]])</f>
        <v>1</v>
      </c>
    </row>
    <row r="831" spans="1:22" x14ac:dyDescent="0.25">
      <c r="A831" s="7">
        <v>35866</v>
      </c>
      <c r="B831" s="8">
        <v>1998</v>
      </c>
      <c r="C831" s="9">
        <v>1</v>
      </c>
      <c r="D831" t="s">
        <v>107</v>
      </c>
      <c r="E831" s="9">
        <v>3</v>
      </c>
      <c r="F831" t="s">
        <v>161</v>
      </c>
      <c r="G831" t="str">
        <f>VLOOKUP(Table1[[#This Row],[Winner]],[1]Ranking!D:E,2,FALSE)</f>
        <v>MWC</v>
      </c>
      <c r="H831" s="9">
        <v>85</v>
      </c>
      <c r="I831" s="9">
        <v>14</v>
      </c>
      <c r="J831" t="s">
        <v>313</v>
      </c>
      <c r="K831" t="str">
        <f>VLOOKUP(Table1[[#This Row],[Loser]],[1]Ranking!D:E,2,FALSE)</f>
        <v>WCC</v>
      </c>
      <c r="L831" s="9">
        <v>68</v>
      </c>
      <c r="N831" s="9">
        <f>Table1[[#This Row],[Winning Score]]-Table1[[#This Row],[Losing Score]]</f>
        <v>17</v>
      </c>
      <c r="O831" s="9">
        <f>Table1[[#This Row],[Losing Seed]]-Table1[[#This Row],[Winning Seed]]</f>
        <v>11</v>
      </c>
      <c r="P831" s="9" t="str">
        <f>IF(Table1[[#This Row],[SeD]]&lt;-2,Table1[[#This Row],[Winning Seed]]&amp; " over " &amp;Table1[[#This Row],[Losing Seed]],"")</f>
        <v/>
      </c>
      <c r="Q831">
        <f>VLOOKUP(Table1[[#This Row],[Losing Seed]],'[1]Seed History'!$N$4:$O$19,2)</f>
        <v>0.16428571428571428</v>
      </c>
      <c r="R831" s="9">
        <f>IF(Table1[[#This Row],[Round]]="PI",0,Table1[[#This Row],[Round]]-1)</f>
        <v>0</v>
      </c>
      <c r="S831">
        <f>Table1[[#This Row],[LAW]]-Table1[[#This Row],[LEW]]</f>
        <v>-0.16428571428571428</v>
      </c>
      <c r="V831">
        <f>COUNTIF([1]PASE!B:B,Table1[[#This Row],[Loser]])</f>
        <v>1</v>
      </c>
    </row>
    <row r="832" spans="1:22" x14ac:dyDescent="0.25">
      <c r="A832" s="7">
        <v>35866</v>
      </c>
      <c r="B832" s="8">
        <v>1998</v>
      </c>
      <c r="C832" s="9">
        <v>1</v>
      </c>
      <c r="D832" t="s">
        <v>107</v>
      </c>
      <c r="E832" s="9">
        <v>4</v>
      </c>
      <c r="F832" t="s">
        <v>136</v>
      </c>
      <c r="G832" t="str">
        <f>VLOOKUP(Table1[[#This Row],[Winner]],[1]Ranking!D:E,2,FALSE)</f>
        <v>ACC</v>
      </c>
      <c r="H832" s="9">
        <v>82</v>
      </c>
      <c r="I832" s="9">
        <v>13</v>
      </c>
      <c r="J832" t="s">
        <v>213</v>
      </c>
      <c r="K832" t="str">
        <f>VLOOKUP(Table1[[#This Row],[Loser]],[1]Ranking!D:E,2,FALSE)</f>
        <v>BW</v>
      </c>
      <c r="L832" s="9">
        <v>68</v>
      </c>
      <c r="N832" s="9">
        <f>Table1[[#This Row],[Winning Score]]-Table1[[#This Row],[Losing Score]]</f>
        <v>14</v>
      </c>
      <c r="O832" s="9">
        <f>Table1[[#This Row],[Losing Seed]]-Table1[[#This Row],[Winning Seed]]</f>
        <v>9</v>
      </c>
      <c r="P832" s="9" t="str">
        <f>IF(Table1[[#This Row],[SeD]]&lt;-2,Table1[[#This Row],[Winning Seed]]&amp; " over " &amp;Table1[[#This Row],[Losing Seed]],"")</f>
        <v/>
      </c>
      <c r="Q832">
        <f>VLOOKUP(Table1[[#This Row],[Losing Seed]],'[1]Seed History'!$N$4:$O$19,2)</f>
        <v>0.25</v>
      </c>
      <c r="R832" s="9">
        <f>IF(Table1[[#This Row],[Round]]="PI",0,Table1[[#This Row],[Round]]-1)</f>
        <v>0</v>
      </c>
      <c r="S832">
        <f>Table1[[#This Row],[LAW]]-Table1[[#This Row],[LEW]]</f>
        <v>-0.25</v>
      </c>
      <c r="V832">
        <f>COUNTIF([1]PASE!B:B,Table1[[#This Row],[Loser]])</f>
        <v>1</v>
      </c>
    </row>
    <row r="833" spans="1:22" x14ac:dyDescent="0.25">
      <c r="A833" s="7">
        <v>35866</v>
      </c>
      <c r="B833" s="8">
        <v>1998</v>
      </c>
      <c r="C833" s="9">
        <v>1</v>
      </c>
      <c r="D833" t="s">
        <v>107</v>
      </c>
      <c r="E833" s="9">
        <v>5</v>
      </c>
      <c r="F833" t="s">
        <v>122</v>
      </c>
      <c r="G833" t="str">
        <f>VLOOKUP(Table1[[#This Row],[Winner]],[1]Ranking!D:E,2,FALSE)</f>
        <v>B10</v>
      </c>
      <c r="H833" s="9">
        <v>64</v>
      </c>
      <c r="I833" s="9">
        <v>12</v>
      </c>
      <c r="J833" t="s">
        <v>235</v>
      </c>
      <c r="K833" t="str">
        <f>VLOOKUP(Table1[[#This Row],[Loser]],[1]Ranking!D:E,2,FALSE)</f>
        <v>SB</v>
      </c>
      <c r="L833" s="9">
        <v>51</v>
      </c>
      <c r="N833" s="9">
        <f>Table1[[#This Row],[Winning Score]]-Table1[[#This Row],[Losing Score]]</f>
        <v>13</v>
      </c>
      <c r="O833" s="9">
        <f>Table1[[#This Row],[Losing Seed]]-Table1[[#This Row],[Winning Seed]]</f>
        <v>7</v>
      </c>
      <c r="P833" s="9" t="str">
        <f>IF(Table1[[#This Row],[SeD]]&lt;-2,Table1[[#This Row],[Winning Seed]]&amp; " over " &amp;Table1[[#This Row],[Losing Seed]],"")</f>
        <v/>
      </c>
      <c r="Q833">
        <f>VLOOKUP(Table1[[#This Row],[Losing Seed]],'[1]Seed History'!$N$4:$O$19,2)</f>
        <v>0.51428571428571423</v>
      </c>
      <c r="R833" s="9">
        <f>IF(Table1[[#This Row],[Round]]="PI",0,Table1[[#This Row],[Round]]-1)</f>
        <v>0</v>
      </c>
      <c r="S833">
        <f>Table1[[#This Row],[LAW]]-Table1[[#This Row],[LEW]]</f>
        <v>-0.51428571428571423</v>
      </c>
      <c r="V833">
        <f>COUNTIF([1]PASE!B:B,Table1[[#This Row],[Loser]])</f>
        <v>1</v>
      </c>
    </row>
    <row r="834" spans="1:22" x14ac:dyDescent="0.25">
      <c r="A834" s="7">
        <v>35866</v>
      </c>
      <c r="B834" s="8">
        <v>1998</v>
      </c>
      <c r="C834" s="9">
        <v>1</v>
      </c>
      <c r="D834" t="s">
        <v>107</v>
      </c>
      <c r="E834" s="9">
        <v>6</v>
      </c>
      <c r="F834" t="s">
        <v>118</v>
      </c>
      <c r="G834" t="str">
        <f>VLOOKUP(Table1[[#This Row],[Winner]],[1]Ranking!D:E,2,FALSE)</f>
        <v>SEC</v>
      </c>
      <c r="H834" s="9">
        <v>74</v>
      </c>
      <c r="I834" s="9">
        <v>11</v>
      </c>
      <c r="J834" t="s">
        <v>178</v>
      </c>
      <c r="K834" t="str">
        <f>VLOOKUP(Table1[[#This Row],[Loser]],[1]Ranking!D:E,2,FALSE)</f>
        <v>B12</v>
      </c>
      <c r="L834" s="9">
        <v>65</v>
      </c>
      <c r="N834" s="9">
        <f>Table1[[#This Row],[Winning Score]]-Table1[[#This Row],[Losing Score]]</f>
        <v>9</v>
      </c>
      <c r="O834" s="9">
        <f>Table1[[#This Row],[Losing Seed]]-Table1[[#This Row],[Winning Seed]]</f>
        <v>5</v>
      </c>
      <c r="P834" s="9" t="str">
        <f>IF(Table1[[#This Row],[SeD]]&lt;-2,Table1[[#This Row],[Winning Seed]]&amp; " over " &amp;Table1[[#This Row],[Losing Seed]],"")</f>
        <v/>
      </c>
      <c r="Q834">
        <f>VLOOKUP(Table1[[#This Row],[Losing Seed]],'[1]Seed History'!$N$4:$O$19,2)</f>
        <v>0.61428571428571432</v>
      </c>
      <c r="R834" s="9">
        <f>IF(Table1[[#This Row],[Round]]="PI",0,Table1[[#This Row],[Round]]-1)</f>
        <v>0</v>
      </c>
      <c r="S834">
        <f>Table1[[#This Row],[LAW]]-Table1[[#This Row],[LEW]]</f>
        <v>-0.61428571428571432</v>
      </c>
      <c r="V834">
        <f>COUNTIF([1]PASE!B:B,Table1[[#This Row],[Loser]])</f>
        <v>1</v>
      </c>
    </row>
    <row r="835" spans="1:22" x14ac:dyDescent="0.25">
      <c r="A835" s="7">
        <v>35866</v>
      </c>
      <c r="B835" s="8">
        <v>1998</v>
      </c>
      <c r="C835" s="9">
        <v>1</v>
      </c>
      <c r="D835" t="s">
        <v>107</v>
      </c>
      <c r="E835" s="9">
        <v>10</v>
      </c>
      <c r="F835" t="s">
        <v>156</v>
      </c>
      <c r="G835" t="str">
        <f>VLOOKUP(Table1[[#This Row],[Winner]],[1]Ranking!D:E,2,FALSE)</f>
        <v>BE</v>
      </c>
      <c r="H835" s="9">
        <v>82</v>
      </c>
      <c r="I835" s="9">
        <v>7</v>
      </c>
      <c r="J835" t="s">
        <v>91</v>
      </c>
      <c r="K835" t="str">
        <f>VLOOKUP(Table1[[#This Row],[Loser]],[1]Ranking!D:E,2,FALSE)</f>
        <v>A10</v>
      </c>
      <c r="L835" s="9">
        <v>52</v>
      </c>
      <c r="N835" s="9">
        <f>Table1[[#This Row],[Winning Score]]-Table1[[#This Row],[Losing Score]]</f>
        <v>30</v>
      </c>
      <c r="O835" s="9">
        <f>Table1[[#This Row],[Losing Seed]]-Table1[[#This Row],[Winning Seed]]</f>
        <v>-3</v>
      </c>
      <c r="P835" s="9" t="str">
        <f>IF(Table1[[#This Row],[SeD]]&lt;-2,Table1[[#This Row],[Winning Seed]]&amp; " over " &amp;Table1[[#This Row],[Losing Seed]],"")</f>
        <v>10 over 7</v>
      </c>
      <c r="Q835">
        <f>VLOOKUP(Table1[[#This Row],[Losing Seed]],'[1]Seed History'!$N$4:$O$19,2)</f>
        <v>0.9</v>
      </c>
      <c r="R835" s="9">
        <f>IF(Table1[[#This Row],[Round]]="PI",0,Table1[[#This Row],[Round]]-1)</f>
        <v>0</v>
      </c>
      <c r="S835">
        <f>Table1[[#This Row],[LAW]]-Table1[[#This Row],[LEW]]</f>
        <v>-0.9</v>
      </c>
      <c r="V835">
        <f>COUNTIF([1]PASE!B:B,Table1[[#This Row],[Loser]])</f>
        <v>1</v>
      </c>
    </row>
    <row r="836" spans="1:22" x14ac:dyDescent="0.25">
      <c r="A836" s="7">
        <v>35866</v>
      </c>
      <c r="B836" s="8">
        <v>1998</v>
      </c>
      <c r="C836" s="9">
        <v>1</v>
      </c>
      <c r="D836" t="s">
        <v>107</v>
      </c>
      <c r="E836" s="9">
        <v>9</v>
      </c>
      <c r="F836" t="s">
        <v>116</v>
      </c>
      <c r="G836" t="str">
        <f>VLOOKUP(Table1[[#This Row],[Winner]],[1]Ranking!D:E,2,FALSE)</f>
        <v>MVC</v>
      </c>
      <c r="H836" s="9">
        <v>82</v>
      </c>
      <c r="I836" s="9">
        <v>8</v>
      </c>
      <c r="J836" t="s">
        <v>222</v>
      </c>
      <c r="K836" t="str">
        <f>VLOOKUP(Table1[[#This Row],[Loser]],[1]Ranking!D:E,2,FALSE)</f>
        <v>SEC</v>
      </c>
      <c r="L836" s="9">
        <v>81</v>
      </c>
      <c r="M836" s="9" t="s">
        <v>138</v>
      </c>
      <c r="N836" s="9">
        <f>Table1[[#This Row],[Winning Score]]-Table1[[#This Row],[Losing Score]]</f>
        <v>1</v>
      </c>
      <c r="O836" s="9">
        <f>Table1[[#This Row],[Losing Seed]]-Table1[[#This Row],[Winning Seed]]</f>
        <v>-1</v>
      </c>
      <c r="P836" s="9" t="str">
        <f>IF(Table1[[#This Row],[SeD]]&lt;-2,Table1[[#This Row],[Winning Seed]]&amp; " over " &amp;Table1[[#This Row],[Losing Seed]],"")</f>
        <v/>
      </c>
      <c r="Q836">
        <f>VLOOKUP(Table1[[#This Row],[Losing Seed]],'[1]Seed History'!$N$4:$O$19,2)</f>
        <v>0.7</v>
      </c>
      <c r="R836" s="9">
        <f>IF(Table1[[#This Row],[Round]]="PI",0,Table1[[#This Row],[Round]]-1)</f>
        <v>0</v>
      </c>
      <c r="S836">
        <f>Table1[[#This Row],[LAW]]-Table1[[#This Row],[LEW]]</f>
        <v>-0.7</v>
      </c>
      <c r="V836">
        <f>COUNTIF([1]PASE!B:B,Table1[[#This Row],[Loser]])</f>
        <v>1</v>
      </c>
    </row>
    <row r="837" spans="1:22" x14ac:dyDescent="0.25">
      <c r="A837" s="7">
        <v>35867</v>
      </c>
      <c r="B837" s="8">
        <v>1998</v>
      </c>
      <c r="C837" s="9">
        <v>1</v>
      </c>
      <c r="D837" t="s">
        <v>93</v>
      </c>
      <c r="E837" s="9">
        <v>13</v>
      </c>
      <c r="F837" t="s">
        <v>304</v>
      </c>
      <c r="G837" t="str">
        <f>VLOOKUP(Table1[[#This Row],[Winner]],[1]Ranking!D:E,2,FALSE)</f>
        <v>MCon</v>
      </c>
      <c r="H837" s="9">
        <v>70</v>
      </c>
      <c r="I837" s="9">
        <v>4</v>
      </c>
      <c r="J837" t="s">
        <v>310</v>
      </c>
      <c r="K837" t="str">
        <f>VLOOKUP(Table1[[#This Row],[Loser]],[1]Ranking!D:E,2,FALSE)</f>
        <v>SEC</v>
      </c>
      <c r="L837" s="9">
        <v>69</v>
      </c>
      <c r="N837" s="9">
        <f>Table1[[#This Row],[Winning Score]]-Table1[[#This Row],[Losing Score]]</f>
        <v>1</v>
      </c>
      <c r="O837" s="9">
        <f>Table1[[#This Row],[Losing Seed]]-Table1[[#This Row],[Winning Seed]]</f>
        <v>-9</v>
      </c>
      <c r="P837" s="9" t="str">
        <f>IF(Table1[[#This Row],[SeD]]&lt;-2,Table1[[#This Row],[Winning Seed]]&amp; " over " &amp;Table1[[#This Row],[Losing Seed]],"")</f>
        <v>13 over 4</v>
      </c>
      <c r="Q837">
        <f>VLOOKUP(Table1[[#This Row],[Losing Seed]],'[1]Seed History'!$N$4:$O$19,2)</f>
        <v>1.5357142857142858</v>
      </c>
      <c r="R837" s="9">
        <f>IF(Table1[[#This Row],[Round]]="PI",0,Table1[[#This Row],[Round]]-1)</f>
        <v>0</v>
      </c>
      <c r="S837">
        <f>Table1[[#This Row],[LAW]]-Table1[[#This Row],[LEW]]</f>
        <v>-1.5357142857142858</v>
      </c>
      <c r="V837">
        <f>COUNTIF([1]PASE!B:B,Table1[[#This Row],[Loser]])</f>
        <v>1</v>
      </c>
    </row>
    <row r="838" spans="1:22" x14ac:dyDescent="0.25">
      <c r="A838" s="7">
        <v>35867</v>
      </c>
      <c r="B838" s="8">
        <v>1998</v>
      </c>
      <c r="C838" s="9">
        <v>1</v>
      </c>
      <c r="D838" t="s">
        <v>93</v>
      </c>
      <c r="E838" s="9">
        <v>12</v>
      </c>
      <c r="F838" t="s">
        <v>217</v>
      </c>
      <c r="G838" t="str">
        <f>VLOOKUP(Table1[[#This Row],[Winner]],[1]Ranking!D:E,2,FALSE)</f>
        <v>ACC</v>
      </c>
      <c r="H838" s="9">
        <v>96</v>
      </c>
      <c r="I838" s="9">
        <v>5</v>
      </c>
      <c r="J838" t="s">
        <v>183</v>
      </c>
      <c r="K838" t="str">
        <f>VLOOKUP(Table1[[#This Row],[Loser]],[1]Ranking!D:E,2,FALSE)</f>
        <v>CUSA</v>
      </c>
      <c r="L838" s="9">
        <v>87</v>
      </c>
      <c r="N838" s="9">
        <f>Table1[[#This Row],[Winning Score]]-Table1[[#This Row],[Losing Score]]</f>
        <v>9</v>
      </c>
      <c r="O838" s="9">
        <f>Table1[[#This Row],[Losing Seed]]-Table1[[#This Row],[Winning Seed]]</f>
        <v>-7</v>
      </c>
      <c r="P838" s="9" t="str">
        <f>IF(Table1[[#This Row],[SeD]]&lt;-2,Table1[[#This Row],[Winning Seed]]&amp; " over " &amp;Table1[[#This Row],[Losing Seed]],"")</f>
        <v>12 over 5</v>
      </c>
      <c r="Q838">
        <f>VLOOKUP(Table1[[#This Row],[Losing Seed]],'[1]Seed History'!$N$4:$O$19,2)</f>
        <v>1.1071428571428572</v>
      </c>
      <c r="R838" s="9">
        <f>IF(Table1[[#This Row],[Round]]="PI",0,Table1[[#This Row],[Round]]-1)</f>
        <v>0</v>
      </c>
      <c r="S838">
        <f>Table1[[#This Row],[LAW]]-Table1[[#This Row],[LEW]]</f>
        <v>-1.1071428571428572</v>
      </c>
      <c r="V838">
        <f>COUNTIF([1]PASE!B:B,Table1[[#This Row],[Loser]])</f>
        <v>1</v>
      </c>
    </row>
    <row r="839" spans="1:22" x14ac:dyDescent="0.25">
      <c r="A839" s="7">
        <v>35867</v>
      </c>
      <c r="B839" s="8">
        <v>1998</v>
      </c>
      <c r="C839" s="9">
        <v>1</v>
      </c>
      <c r="D839" t="s">
        <v>93</v>
      </c>
      <c r="E839" s="9">
        <v>11</v>
      </c>
      <c r="F839" t="s">
        <v>314</v>
      </c>
      <c r="G839" t="str">
        <f>VLOOKUP(Table1[[#This Row],[Winner]],[1]Ranking!D:E,2,FALSE)</f>
        <v>MAC</v>
      </c>
      <c r="H839" s="9">
        <v>75</v>
      </c>
      <c r="I839" s="9">
        <v>6</v>
      </c>
      <c r="J839" t="s">
        <v>195</v>
      </c>
      <c r="K839" t="str">
        <f>VLOOKUP(Table1[[#This Row],[Loser]],[1]Ranking!D:E,2,FALSE)</f>
        <v>ACC</v>
      </c>
      <c r="L839" s="9">
        <v>72</v>
      </c>
      <c r="N839" s="9">
        <f>Table1[[#This Row],[Winning Score]]-Table1[[#This Row],[Losing Score]]</f>
        <v>3</v>
      </c>
      <c r="O839" s="9">
        <f>Table1[[#This Row],[Losing Seed]]-Table1[[#This Row],[Winning Seed]]</f>
        <v>-5</v>
      </c>
      <c r="P839" s="9" t="str">
        <f>IF(Table1[[#This Row],[SeD]]&lt;-2,Table1[[#This Row],[Winning Seed]]&amp; " over " &amp;Table1[[#This Row],[Losing Seed]],"")</f>
        <v>11 over 6</v>
      </c>
      <c r="Q839">
        <f>VLOOKUP(Table1[[#This Row],[Losing Seed]],'[1]Seed History'!$N$4:$O$19,2)</f>
        <v>1.0785714285714285</v>
      </c>
      <c r="R839" s="9">
        <f>IF(Table1[[#This Row],[Round]]="PI",0,Table1[[#This Row],[Round]]-1)</f>
        <v>0</v>
      </c>
      <c r="S839">
        <f>Table1[[#This Row],[LAW]]-Table1[[#This Row],[LEW]]</f>
        <v>-1.0785714285714285</v>
      </c>
      <c r="V839">
        <f>COUNTIF([1]PASE!B:B,Table1[[#This Row],[Loser]])</f>
        <v>1</v>
      </c>
    </row>
    <row r="840" spans="1:22" x14ac:dyDescent="0.25">
      <c r="A840" s="7">
        <v>35867</v>
      </c>
      <c r="B840" s="8">
        <v>1998</v>
      </c>
      <c r="C840" s="9">
        <v>1</v>
      </c>
      <c r="D840" t="s">
        <v>93</v>
      </c>
      <c r="E840" s="9">
        <v>1</v>
      </c>
      <c r="F840" t="s">
        <v>103</v>
      </c>
      <c r="G840" t="str">
        <f>VLOOKUP(Table1[[#This Row],[Winner]],[1]Ranking!D:E,2,FALSE)</f>
        <v>B12</v>
      </c>
      <c r="H840" s="9">
        <v>110</v>
      </c>
      <c r="I840" s="9">
        <v>16</v>
      </c>
      <c r="J840" t="s">
        <v>315</v>
      </c>
      <c r="K840" t="str">
        <f>VLOOKUP(Table1[[#This Row],[Loser]],[1]Ranking!D:E,2,FALSE)</f>
        <v>SWAC</v>
      </c>
      <c r="L840" s="9">
        <v>52</v>
      </c>
      <c r="N840" s="9">
        <f>Table1[[#This Row],[Winning Score]]-Table1[[#This Row],[Losing Score]]</f>
        <v>58</v>
      </c>
      <c r="O840" s="9">
        <f>Table1[[#This Row],[Losing Seed]]-Table1[[#This Row],[Winning Seed]]</f>
        <v>15</v>
      </c>
      <c r="P840" s="9" t="str">
        <f>IF(Table1[[#This Row],[SeD]]&lt;-2,Table1[[#This Row],[Winning Seed]]&amp; " over " &amp;Table1[[#This Row],[Losing Seed]],"")</f>
        <v/>
      </c>
      <c r="Q840">
        <f>VLOOKUP(Table1[[#This Row],[Losing Seed]],'[1]Seed History'!$N$4:$O$19,2)</f>
        <v>7.1428571428571426E-3</v>
      </c>
      <c r="R840" s="9">
        <f>IF(Table1[[#This Row],[Round]]="PI",0,Table1[[#This Row],[Round]]-1)</f>
        <v>0</v>
      </c>
      <c r="S840">
        <f>Table1[[#This Row],[LAW]]-Table1[[#This Row],[LEW]]</f>
        <v>-7.1428571428571426E-3</v>
      </c>
      <c r="V840">
        <f>COUNTIF([1]PASE!B:B,Table1[[#This Row],[Loser]])</f>
        <v>1</v>
      </c>
    </row>
    <row r="841" spans="1:22" x14ac:dyDescent="0.25">
      <c r="A841" s="7">
        <v>35867</v>
      </c>
      <c r="B841" s="8">
        <v>1998</v>
      </c>
      <c r="C841" s="9">
        <v>1</v>
      </c>
      <c r="D841" t="s">
        <v>93</v>
      </c>
      <c r="E841" s="9">
        <v>2</v>
      </c>
      <c r="F841" t="s">
        <v>115</v>
      </c>
      <c r="G841" t="str">
        <f>VLOOKUP(Table1[[#This Row],[Winner]],[1]Ranking!D:E,2,FALSE)</f>
        <v>B10</v>
      </c>
      <c r="H841" s="9">
        <v>95</v>
      </c>
      <c r="I841" s="9">
        <v>15</v>
      </c>
      <c r="J841" t="s">
        <v>267</v>
      </c>
      <c r="K841" t="str">
        <f>VLOOKUP(Table1[[#This Row],[Loser]],[1]Ranking!D:E,2,FALSE)</f>
        <v>CAA</v>
      </c>
      <c r="L841" s="9">
        <v>56</v>
      </c>
      <c r="N841" s="9">
        <f>Table1[[#This Row],[Winning Score]]-Table1[[#This Row],[Losing Score]]</f>
        <v>39</v>
      </c>
      <c r="O841" s="9">
        <f>Table1[[#This Row],[Losing Seed]]-Table1[[#This Row],[Winning Seed]]</f>
        <v>13</v>
      </c>
      <c r="P841" s="9" t="str">
        <f>IF(Table1[[#This Row],[SeD]]&lt;-2,Table1[[#This Row],[Winning Seed]]&amp; " over " &amp;Table1[[#This Row],[Losing Seed]],"")</f>
        <v/>
      </c>
      <c r="Q841">
        <f>VLOOKUP(Table1[[#This Row],[Losing Seed]],'[1]Seed History'!$N$4:$O$19,2)</f>
        <v>6.4285714285714279E-2</v>
      </c>
      <c r="R841" s="9">
        <f>IF(Table1[[#This Row],[Round]]="PI",0,Table1[[#This Row],[Round]]-1)</f>
        <v>0</v>
      </c>
      <c r="S841">
        <f>Table1[[#This Row],[LAW]]-Table1[[#This Row],[LEW]]</f>
        <v>-6.4285714285714279E-2</v>
      </c>
      <c r="V841">
        <f>COUNTIF([1]PASE!B:B,Table1[[#This Row],[Loser]])</f>
        <v>1</v>
      </c>
    </row>
    <row r="842" spans="1:22" x14ac:dyDescent="0.25">
      <c r="A842" s="7">
        <v>35867</v>
      </c>
      <c r="B842" s="8">
        <v>1998</v>
      </c>
      <c r="C842" s="9">
        <v>1</v>
      </c>
      <c r="D842" t="s">
        <v>93</v>
      </c>
      <c r="E842" s="9">
        <v>3</v>
      </c>
      <c r="F842" t="s">
        <v>220</v>
      </c>
      <c r="G842" t="str">
        <f>VLOOKUP(Table1[[#This Row],[Winner]],[1]Ranking!D:E,2,FALSE)</f>
        <v>P10</v>
      </c>
      <c r="H842" s="9">
        <v>67</v>
      </c>
      <c r="I842" s="9">
        <v>14</v>
      </c>
      <c r="J842" t="s">
        <v>283</v>
      </c>
      <c r="K842" t="str">
        <f>VLOOKUP(Table1[[#This Row],[Loser]],[1]Ranking!D:E,2,FALSE)</f>
        <v>BSth</v>
      </c>
      <c r="L842" s="9">
        <v>57</v>
      </c>
      <c r="N842" s="9">
        <f>Table1[[#This Row],[Winning Score]]-Table1[[#This Row],[Losing Score]]</f>
        <v>10</v>
      </c>
      <c r="O842" s="9">
        <f>Table1[[#This Row],[Losing Seed]]-Table1[[#This Row],[Winning Seed]]</f>
        <v>11</v>
      </c>
      <c r="P842" s="9" t="str">
        <f>IF(Table1[[#This Row],[SeD]]&lt;-2,Table1[[#This Row],[Winning Seed]]&amp; " over " &amp;Table1[[#This Row],[Losing Seed]],"")</f>
        <v/>
      </c>
      <c r="Q842">
        <f>VLOOKUP(Table1[[#This Row],[Losing Seed]],'[1]Seed History'!$N$4:$O$19,2)</f>
        <v>0.16428571428571428</v>
      </c>
      <c r="R842" s="9">
        <f>IF(Table1[[#This Row],[Round]]="PI",0,Table1[[#This Row],[Round]]-1)</f>
        <v>0</v>
      </c>
      <c r="S842">
        <f>Table1[[#This Row],[LAW]]-Table1[[#This Row],[LEW]]</f>
        <v>-0.16428571428571428</v>
      </c>
      <c r="V842">
        <f>COUNTIF([1]PASE!B:B,Table1[[#This Row],[Loser]])</f>
        <v>1</v>
      </c>
    </row>
    <row r="843" spans="1:22" x14ac:dyDescent="0.25">
      <c r="A843" s="7">
        <v>35867</v>
      </c>
      <c r="B843" s="8">
        <v>1998</v>
      </c>
      <c r="C843" s="9">
        <v>1</v>
      </c>
      <c r="D843" t="s">
        <v>93</v>
      </c>
      <c r="E843" s="9">
        <v>8</v>
      </c>
      <c r="F843" t="s">
        <v>207</v>
      </c>
      <c r="G843" t="str">
        <f>VLOOKUP(Table1[[#This Row],[Winner]],[1]Ranking!D:E,2,FALSE)</f>
        <v>A10</v>
      </c>
      <c r="H843" s="9">
        <v>97</v>
      </c>
      <c r="I843" s="9">
        <v>9</v>
      </c>
      <c r="J843" t="s">
        <v>210</v>
      </c>
      <c r="K843" t="str">
        <f>VLOOKUP(Table1[[#This Row],[Loser]],[1]Ranking!D:E,2,FALSE)</f>
        <v>OVC</v>
      </c>
      <c r="L843" s="9">
        <v>74</v>
      </c>
      <c r="N843" s="9">
        <f>Table1[[#This Row],[Winning Score]]-Table1[[#This Row],[Losing Score]]</f>
        <v>23</v>
      </c>
      <c r="O843" s="9">
        <f>Table1[[#This Row],[Losing Seed]]-Table1[[#This Row],[Winning Seed]]</f>
        <v>1</v>
      </c>
      <c r="P843" s="9" t="str">
        <f>IF(Table1[[#This Row],[SeD]]&lt;-2,Table1[[#This Row],[Winning Seed]]&amp; " over " &amp;Table1[[#This Row],[Losing Seed]],"")</f>
        <v/>
      </c>
      <c r="Q843">
        <f>VLOOKUP(Table1[[#This Row],[Losing Seed]],'[1]Seed History'!$N$4:$O$19,2)</f>
        <v>0.6</v>
      </c>
      <c r="R843" s="9">
        <f>IF(Table1[[#This Row],[Round]]="PI",0,Table1[[#This Row],[Round]]-1)</f>
        <v>0</v>
      </c>
      <c r="S843">
        <f>Table1[[#This Row],[LAW]]-Table1[[#This Row],[LEW]]</f>
        <v>-0.6</v>
      </c>
      <c r="V843">
        <f>COUNTIF([1]PASE!B:B,Table1[[#This Row],[Loser]])</f>
        <v>1</v>
      </c>
    </row>
    <row r="844" spans="1:22" x14ac:dyDescent="0.25">
      <c r="A844" s="7">
        <v>35867</v>
      </c>
      <c r="B844" s="8">
        <v>1998</v>
      </c>
      <c r="C844" s="9">
        <v>1</v>
      </c>
      <c r="D844" t="s">
        <v>316</v>
      </c>
      <c r="E844" s="9">
        <v>1</v>
      </c>
      <c r="F844" t="s">
        <v>130</v>
      </c>
      <c r="G844" t="str">
        <f>VLOOKUP(Table1[[#This Row],[Winner]],[1]Ranking!D:E,2,FALSE)</f>
        <v>ACC</v>
      </c>
      <c r="H844" s="9">
        <v>99</v>
      </c>
      <c r="I844" s="9">
        <v>16</v>
      </c>
      <c r="J844" t="s">
        <v>317</v>
      </c>
      <c r="K844" t="str">
        <f>VLOOKUP(Table1[[#This Row],[Loser]],[1]Ranking!D:E,2,FALSE)</f>
        <v>BSth</v>
      </c>
      <c r="L844" s="9">
        <v>63</v>
      </c>
      <c r="N844" s="9">
        <f>Table1[[#This Row],[Winning Score]]-Table1[[#This Row],[Losing Score]]</f>
        <v>36</v>
      </c>
      <c r="O844" s="9">
        <f>Table1[[#This Row],[Losing Seed]]-Table1[[#This Row],[Winning Seed]]</f>
        <v>15</v>
      </c>
      <c r="P844" s="9" t="str">
        <f>IF(Table1[[#This Row],[SeD]]&lt;-2,Table1[[#This Row],[Winning Seed]]&amp; " over " &amp;Table1[[#This Row],[Losing Seed]],"")</f>
        <v/>
      </c>
      <c r="Q844">
        <f>VLOOKUP(Table1[[#This Row],[Losing Seed]],'[1]Seed History'!$N$4:$O$19,2)</f>
        <v>7.1428571428571426E-3</v>
      </c>
      <c r="R844" s="9">
        <f>IF(Table1[[#This Row],[Round]]="PI",0,Table1[[#This Row],[Round]]-1)</f>
        <v>0</v>
      </c>
      <c r="S844">
        <f>Table1[[#This Row],[LAW]]-Table1[[#This Row],[LEW]]</f>
        <v>-7.1428571428571426E-3</v>
      </c>
      <c r="V844">
        <f>COUNTIF([1]PASE!B:B,Table1[[#This Row],[Loser]])</f>
        <v>1</v>
      </c>
    </row>
    <row r="845" spans="1:22" x14ac:dyDescent="0.25">
      <c r="A845" s="7">
        <v>35867</v>
      </c>
      <c r="B845" s="8">
        <v>1998</v>
      </c>
      <c r="C845" s="9">
        <v>1</v>
      </c>
      <c r="D845" t="s">
        <v>316</v>
      </c>
      <c r="E845" s="9">
        <v>2</v>
      </c>
      <c r="F845" t="s">
        <v>112</v>
      </c>
      <c r="G845" t="str">
        <f>VLOOKUP(Table1[[#This Row],[Winner]],[1]Ranking!D:E,2,FALSE)</f>
        <v>SEC</v>
      </c>
      <c r="H845" s="9">
        <v>82</v>
      </c>
      <c r="I845" s="9">
        <v>15</v>
      </c>
      <c r="J845" t="s">
        <v>221</v>
      </c>
      <c r="K845" t="str">
        <f>VLOOKUP(Table1[[#This Row],[Loser]],[1]Ranking!D:E,2,FALSE)</f>
        <v>MEAC</v>
      </c>
      <c r="L845" s="9">
        <v>67</v>
      </c>
      <c r="N845" s="9">
        <f>Table1[[#This Row],[Winning Score]]-Table1[[#This Row],[Losing Score]]</f>
        <v>15</v>
      </c>
      <c r="O845" s="9">
        <f>Table1[[#This Row],[Losing Seed]]-Table1[[#This Row],[Winning Seed]]</f>
        <v>13</v>
      </c>
      <c r="P845" s="9" t="str">
        <f>IF(Table1[[#This Row],[SeD]]&lt;-2,Table1[[#This Row],[Winning Seed]]&amp; " over " &amp;Table1[[#This Row],[Losing Seed]],"")</f>
        <v/>
      </c>
      <c r="Q845">
        <f>VLOOKUP(Table1[[#This Row],[Losing Seed]],'[1]Seed History'!$N$4:$O$19,2)</f>
        <v>6.4285714285714279E-2</v>
      </c>
      <c r="R845" s="9">
        <f>IF(Table1[[#This Row],[Round]]="PI",0,Table1[[#This Row],[Round]]-1)</f>
        <v>0</v>
      </c>
      <c r="S845">
        <f>Table1[[#This Row],[LAW]]-Table1[[#This Row],[LEW]]</f>
        <v>-6.4285714285714279E-2</v>
      </c>
      <c r="V845">
        <f>COUNTIF([1]PASE!B:B,Table1[[#This Row],[Loser]])</f>
        <v>1</v>
      </c>
    </row>
    <row r="846" spans="1:22" x14ac:dyDescent="0.25">
      <c r="A846" s="7">
        <v>35867</v>
      </c>
      <c r="B846" s="8">
        <v>1998</v>
      </c>
      <c r="C846" s="9">
        <v>1</v>
      </c>
      <c r="D846" t="s">
        <v>316</v>
      </c>
      <c r="E846" s="9">
        <v>3</v>
      </c>
      <c r="F846" t="s">
        <v>134</v>
      </c>
      <c r="G846" t="str">
        <f>VLOOKUP(Table1[[#This Row],[Winner]],[1]Ranking!D:E,2,FALSE)</f>
        <v>B10</v>
      </c>
      <c r="H846" s="9">
        <v>80</v>
      </c>
      <c r="I846" s="9">
        <v>14</v>
      </c>
      <c r="J846" t="s">
        <v>174</v>
      </c>
      <c r="K846" t="str">
        <f>VLOOKUP(Table1[[#This Row],[Loser]],[1]Ranking!D:E,2,FALSE)</f>
        <v>SC</v>
      </c>
      <c r="L846" s="9">
        <v>61</v>
      </c>
      <c r="N846" s="9">
        <f>Table1[[#This Row],[Winning Score]]-Table1[[#This Row],[Losing Score]]</f>
        <v>19</v>
      </c>
      <c r="O846" s="9">
        <f>Table1[[#This Row],[Losing Seed]]-Table1[[#This Row],[Winning Seed]]</f>
        <v>11</v>
      </c>
      <c r="P846" s="9" t="str">
        <f>IF(Table1[[#This Row],[SeD]]&lt;-2,Table1[[#This Row],[Winning Seed]]&amp; " over " &amp;Table1[[#This Row],[Losing Seed]],"")</f>
        <v/>
      </c>
      <c r="Q846">
        <f>VLOOKUP(Table1[[#This Row],[Losing Seed]],'[1]Seed History'!$N$4:$O$19,2)</f>
        <v>0.16428571428571428</v>
      </c>
      <c r="R846" s="9">
        <f>IF(Table1[[#This Row],[Round]]="PI",0,Table1[[#This Row],[Round]]-1)</f>
        <v>0</v>
      </c>
      <c r="S846">
        <f>Table1[[#This Row],[LAW]]-Table1[[#This Row],[LEW]]</f>
        <v>-0.16428571428571428</v>
      </c>
      <c r="V846">
        <f>COUNTIF([1]PASE!B:B,Table1[[#This Row],[Loser]])</f>
        <v>1</v>
      </c>
    </row>
    <row r="847" spans="1:22" x14ac:dyDescent="0.25">
      <c r="A847" s="7">
        <v>35867</v>
      </c>
      <c r="B847" s="8">
        <v>1998</v>
      </c>
      <c r="C847" s="9">
        <v>1</v>
      </c>
      <c r="D847" t="s">
        <v>316</v>
      </c>
      <c r="E847" s="9">
        <v>4</v>
      </c>
      <c r="F847" t="s">
        <v>248</v>
      </c>
      <c r="G847" t="str">
        <f>VLOOKUP(Table1[[#This Row],[Winner]],[1]Ranking!D:E,2,FALSE)</f>
        <v>MWC</v>
      </c>
      <c r="H847" s="9">
        <v>79</v>
      </c>
      <c r="I847" s="9">
        <v>13</v>
      </c>
      <c r="J847" t="s">
        <v>306</v>
      </c>
      <c r="K847" t="str">
        <f>VLOOKUP(Table1[[#This Row],[Loser]],[1]Ranking!D:E,2,FALSE)</f>
        <v>Horz</v>
      </c>
      <c r="L847" s="9">
        <v>62</v>
      </c>
      <c r="N847" s="9">
        <f>Table1[[#This Row],[Winning Score]]-Table1[[#This Row],[Losing Score]]</f>
        <v>17</v>
      </c>
      <c r="O847" s="9">
        <f>Table1[[#This Row],[Losing Seed]]-Table1[[#This Row],[Winning Seed]]</f>
        <v>9</v>
      </c>
      <c r="P847" s="9" t="str">
        <f>IF(Table1[[#This Row],[SeD]]&lt;-2,Table1[[#This Row],[Winning Seed]]&amp; " over " &amp;Table1[[#This Row],[Losing Seed]],"")</f>
        <v/>
      </c>
      <c r="Q847">
        <f>VLOOKUP(Table1[[#This Row],[Losing Seed]],'[1]Seed History'!$N$4:$O$19,2)</f>
        <v>0.25</v>
      </c>
      <c r="R847" s="9">
        <f>IF(Table1[[#This Row],[Round]]="PI",0,Table1[[#This Row],[Round]]-1)</f>
        <v>0</v>
      </c>
      <c r="S847">
        <f>Table1[[#This Row],[LAW]]-Table1[[#This Row],[LEW]]</f>
        <v>-0.25</v>
      </c>
      <c r="V847">
        <f>COUNTIF([1]PASE!B:B,Table1[[#This Row],[Loser]])</f>
        <v>1</v>
      </c>
    </row>
    <row r="848" spans="1:22" x14ac:dyDescent="0.25">
      <c r="A848" s="7">
        <v>35867</v>
      </c>
      <c r="B848" s="8">
        <v>1998</v>
      </c>
      <c r="C848" s="9">
        <v>1</v>
      </c>
      <c r="D848" t="s">
        <v>316</v>
      </c>
      <c r="E848" s="9">
        <v>5</v>
      </c>
      <c r="F848" t="s">
        <v>126</v>
      </c>
      <c r="G848" t="str">
        <f>VLOOKUP(Table1[[#This Row],[Winner]],[1]Ranking!D:E,2,FALSE)</f>
        <v>BE</v>
      </c>
      <c r="H848" s="9">
        <v>63</v>
      </c>
      <c r="I848" s="9">
        <v>12</v>
      </c>
      <c r="J848" t="s">
        <v>88</v>
      </c>
      <c r="K848" t="str">
        <f>VLOOKUP(Table1[[#This Row],[Loser]],[1]Ranking!D:E,2,FALSE)</f>
        <v>MAAC</v>
      </c>
      <c r="L848" s="9">
        <v>61</v>
      </c>
      <c r="N848" s="9">
        <f>Table1[[#This Row],[Winning Score]]-Table1[[#This Row],[Losing Score]]</f>
        <v>2</v>
      </c>
      <c r="O848" s="9">
        <f>Table1[[#This Row],[Losing Seed]]-Table1[[#This Row],[Winning Seed]]</f>
        <v>7</v>
      </c>
      <c r="P848" s="9" t="str">
        <f>IF(Table1[[#This Row],[SeD]]&lt;-2,Table1[[#This Row],[Winning Seed]]&amp; " over " &amp;Table1[[#This Row],[Losing Seed]],"")</f>
        <v/>
      </c>
      <c r="Q848">
        <f>VLOOKUP(Table1[[#This Row],[Losing Seed]],'[1]Seed History'!$N$4:$O$19,2)</f>
        <v>0.51428571428571423</v>
      </c>
      <c r="R848" s="9">
        <f>IF(Table1[[#This Row],[Round]]="PI",0,Table1[[#This Row],[Round]]-1)</f>
        <v>0</v>
      </c>
      <c r="S848">
        <f>Table1[[#This Row],[LAW]]-Table1[[#This Row],[LEW]]</f>
        <v>-0.51428571428571423</v>
      </c>
      <c r="V848">
        <f>COUNTIF([1]PASE!B:B,Table1[[#This Row],[Loser]])</f>
        <v>1</v>
      </c>
    </row>
    <row r="849" spans="1:22" x14ac:dyDescent="0.25">
      <c r="A849" s="7">
        <v>35867</v>
      </c>
      <c r="B849" s="8">
        <v>1998</v>
      </c>
      <c r="C849" s="9">
        <v>1</v>
      </c>
      <c r="D849" t="s">
        <v>316</v>
      </c>
      <c r="E849" s="9">
        <v>6</v>
      </c>
      <c r="F849" t="s">
        <v>190</v>
      </c>
      <c r="G849" t="str">
        <f>VLOOKUP(Table1[[#This Row],[Winner]],[1]Ranking!D:E,2,FALSE)</f>
        <v>P10</v>
      </c>
      <c r="H849" s="9">
        <v>65</v>
      </c>
      <c r="I849" s="9">
        <v>11</v>
      </c>
      <c r="J849" t="s">
        <v>318</v>
      </c>
      <c r="K849" t="str">
        <f>VLOOKUP(Table1[[#This Row],[Loser]],[1]Ranking!D:E,2,FALSE)</f>
        <v>BE</v>
      </c>
      <c r="L849" s="9">
        <v>62</v>
      </c>
      <c r="N849" s="9">
        <f>Table1[[#This Row],[Winning Score]]-Table1[[#This Row],[Losing Score]]</f>
        <v>3</v>
      </c>
      <c r="O849" s="9">
        <f>Table1[[#This Row],[Losing Seed]]-Table1[[#This Row],[Winning Seed]]</f>
        <v>5</v>
      </c>
      <c r="P849" s="9" t="str">
        <f>IF(Table1[[#This Row],[SeD]]&lt;-2,Table1[[#This Row],[Winning Seed]]&amp; " over " &amp;Table1[[#This Row],[Losing Seed]],"")</f>
        <v/>
      </c>
      <c r="Q849">
        <f>VLOOKUP(Table1[[#This Row],[Losing Seed]],'[1]Seed History'!$N$4:$O$19,2)</f>
        <v>0.61428571428571432</v>
      </c>
      <c r="R849" s="9">
        <f>IF(Table1[[#This Row],[Round]]="PI",0,Table1[[#This Row],[Round]]-1)</f>
        <v>0</v>
      </c>
      <c r="S849">
        <f>Table1[[#This Row],[LAW]]-Table1[[#This Row],[LEW]]</f>
        <v>-0.61428571428571432</v>
      </c>
      <c r="V849">
        <f>COUNTIF([1]PASE!B:B,Table1[[#This Row],[Loser]])</f>
        <v>1</v>
      </c>
    </row>
    <row r="850" spans="1:22" x14ac:dyDescent="0.25">
      <c r="A850" s="7">
        <v>35867</v>
      </c>
      <c r="B850" s="8">
        <v>1998</v>
      </c>
      <c r="C850" s="9">
        <v>1</v>
      </c>
      <c r="D850" t="s">
        <v>316</v>
      </c>
      <c r="E850" s="9">
        <v>8</v>
      </c>
      <c r="F850" t="s">
        <v>247</v>
      </c>
      <c r="G850" t="str">
        <f>VLOOKUP(Table1[[#This Row],[Winner]],[1]Ranking!D:E,2,FALSE)</f>
        <v>B12</v>
      </c>
      <c r="H850" s="9">
        <v>74</v>
      </c>
      <c r="I850" s="9">
        <v>9</v>
      </c>
      <c r="J850" t="s">
        <v>275</v>
      </c>
      <c r="K850" t="str">
        <f>VLOOKUP(Table1[[#This Row],[Loser]],[1]Ranking!D:E,2,FALSE)</f>
        <v>A10</v>
      </c>
      <c r="L850" s="9">
        <v>59</v>
      </c>
      <c r="N850" s="9">
        <f>Table1[[#This Row],[Winning Score]]-Table1[[#This Row],[Losing Score]]</f>
        <v>15</v>
      </c>
      <c r="O850" s="9">
        <f>Table1[[#This Row],[Losing Seed]]-Table1[[#This Row],[Winning Seed]]</f>
        <v>1</v>
      </c>
      <c r="P850" s="9" t="str">
        <f>IF(Table1[[#This Row],[SeD]]&lt;-2,Table1[[#This Row],[Winning Seed]]&amp; " over " &amp;Table1[[#This Row],[Losing Seed]],"")</f>
        <v/>
      </c>
      <c r="Q850">
        <f>VLOOKUP(Table1[[#This Row],[Losing Seed]],'[1]Seed History'!$N$4:$O$19,2)</f>
        <v>0.6</v>
      </c>
      <c r="R850" s="9">
        <f>IF(Table1[[#This Row],[Round]]="PI",0,Table1[[#This Row],[Round]]-1)</f>
        <v>0</v>
      </c>
      <c r="S850">
        <f>Table1[[#This Row],[LAW]]-Table1[[#This Row],[LEW]]</f>
        <v>-0.6</v>
      </c>
      <c r="V850">
        <f>COUNTIF([1]PASE!B:B,Table1[[#This Row],[Loser]])</f>
        <v>1</v>
      </c>
    </row>
    <row r="851" spans="1:22" x14ac:dyDescent="0.25">
      <c r="A851" s="7">
        <v>35867</v>
      </c>
      <c r="B851" s="8">
        <v>1998</v>
      </c>
      <c r="C851" s="9">
        <v>1</v>
      </c>
      <c r="D851" t="s">
        <v>93</v>
      </c>
      <c r="E851" s="9">
        <v>10</v>
      </c>
      <c r="F851" t="s">
        <v>319</v>
      </c>
      <c r="G851" t="str">
        <f>VLOOKUP(Table1[[#This Row],[Winner]],[1]Ranking!D:E,2,FALSE)</f>
        <v>Horz</v>
      </c>
      <c r="H851" s="9">
        <v>66</v>
      </c>
      <c r="I851" s="9">
        <v>7</v>
      </c>
      <c r="J851" t="s">
        <v>108</v>
      </c>
      <c r="K851" t="str">
        <f>VLOOKUP(Table1[[#This Row],[Loser]],[1]Ranking!D:E,2,FALSE)</f>
        <v>BE</v>
      </c>
      <c r="L851" s="9">
        <v>64</v>
      </c>
      <c r="N851" s="9">
        <f>Table1[[#This Row],[Winning Score]]-Table1[[#This Row],[Losing Score]]</f>
        <v>2</v>
      </c>
      <c r="O851" s="9">
        <f>Table1[[#This Row],[Losing Seed]]-Table1[[#This Row],[Winning Seed]]</f>
        <v>-3</v>
      </c>
      <c r="P851" s="9" t="str">
        <f>IF(Table1[[#This Row],[SeD]]&lt;-2,Table1[[#This Row],[Winning Seed]]&amp; " over " &amp;Table1[[#This Row],[Losing Seed]],"")</f>
        <v>10 over 7</v>
      </c>
      <c r="Q851">
        <f>VLOOKUP(Table1[[#This Row],[Losing Seed]],'[1]Seed History'!$N$4:$O$19,2)</f>
        <v>0.9</v>
      </c>
      <c r="R851" s="9">
        <f>IF(Table1[[#This Row],[Round]]="PI",0,Table1[[#This Row],[Round]]-1)</f>
        <v>0</v>
      </c>
      <c r="S851">
        <f>Table1[[#This Row],[LAW]]-Table1[[#This Row],[LEW]]</f>
        <v>-0.9</v>
      </c>
      <c r="V851">
        <f>COUNTIF([1]PASE!B:B,Table1[[#This Row],[Loser]])</f>
        <v>1</v>
      </c>
    </row>
    <row r="852" spans="1:22" x14ac:dyDescent="0.25">
      <c r="A852" s="7">
        <v>35867</v>
      </c>
      <c r="B852" s="8">
        <v>1998</v>
      </c>
      <c r="C852" s="9">
        <v>1</v>
      </c>
      <c r="D852" t="s">
        <v>316</v>
      </c>
      <c r="E852" s="9">
        <v>10</v>
      </c>
      <c r="F852" t="s">
        <v>285</v>
      </c>
      <c r="G852" t="str">
        <f>VLOOKUP(Table1[[#This Row],[Winner]],[1]Ranking!D:E,2,FALSE)</f>
        <v>CUSA</v>
      </c>
      <c r="H852" s="9">
        <v>51</v>
      </c>
      <c r="I852" s="9">
        <v>7</v>
      </c>
      <c r="J852" t="s">
        <v>263</v>
      </c>
      <c r="K852" t="str">
        <f>VLOOKUP(Table1[[#This Row],[Loser]],[1]Ranking!D:E,2,FALSE)</f>
        <v>A10</v>
      </c>
      <c r="L852" s="9">
        <v>46</v>
      </c>
      <c r="N852" s="9">
        <f>Table1[[#This Row],[Winning Score]]-Table1[[#This Row],[Losing Score]]</f>
        <v>5</v>
      </c>
      <c r="O852" s="9">
        <f>Table1[[#This Row],[Losing Seed]]-Table1[[#This Row],[Winning Seed]]</f>
        <v>-3</v>
      </c>
      <c r="P852" s="9" t="str">
        <f>IF(Table1[[#This Row],[SeD]]&lt;-2,Table1[[#This Row],[Winning Seed]]&amp; " over " &amp;Table1[[#This Row],[Losing Seed]],"")</f>
        <v>10 over 7</v>
      </c>
      <c r="Q852">
        <f>VLOOKUP(Table1[[#This Row],[Losing Seed]],'[1]Seed History'!$N$4:$O$19,2)</f>
        <v>0.9</v>
      </c>
      <c r="R852" s="9">
        <f>IF(Table1[[#This Row],[Round]]="PI",0,Table1[[#This Row],[Round]]-1)</f>
        <v>0</v>
      </c>
      <c r="S852">
        <f>Table1[[#This Row],[LAW]]-Table1[[#This Row],[LEW]]</f>
        <v>-0.9</v>
      </c>
      <c r="V852">
        <f>COUNTIF([1]PASE!B:B,Table1[[#This Row],[Loser]])</f>
        <v>1</v>
      </c>
    </row>
    <row r="853" spans="1:22" x14ac:dyDescent="0.25">
      <c r="A853" s="7">
        <v>35868</v>
      </c>
      <c r="B853" s="8">
        <v>1998</v>
      </c>
      <c r="C853" s="9">
        <v>2</v>
      </c>
      <c r="D853" t="s">
        <v>107</v>
      </c>
      <c r="E853" s="9">
        <v>10</v>
      </c>
      <c r="F853" t="s">
        <v>156</v>
      </c>
      <c r="G853" t="str">
        <f>VLOOKUP(Table1[[#This Row],[Winner]],[1]Ranking!D:E,2,FALSE)</f>
        <v>BE</v>
      </c>
      <c r="H853" s="9">
        <v>75</v>
      </c>
      <c r="I853" s="9">
        <v>2</v>
      </c>
      <c r="J853" t="s">
        <v>266</v>
      </c>
      <c r="K853" t="str">
        <f>VLOOKUP(Table1[[#This Row],[Loser]],[1]Ranking!D:E,2,FALSE)</f>
        <v>CUSA</v>
      </c>
      <c r="L853" s="9">
        <v>74</v>
      </c>
      <c r="N853" s="9">
        <f>Table1[[#This Row],[Winning Score]]-Table1[[#This Row],[Losing Score]]</f>
        <v>1</v>
      </c>
      <c r="O853" s="9">
        <f>Table1[[#This Row],[Losing Seed]]-Table1[[#This Row],[Winning Seed]]</f>
        <v>-8</v>
      </c>
      <c r="P853" s="9" t="str">
        <f>IF(Table1[[#This Row],[SeD]]&lt;-2,Table1[[#This Row],[Winning Seed]]&amp; " over " &amp;Table1[[#This Row],[Losing Seed]],"")</f>
        <v>10 over 2</v>
      </c>
      <c r="Q853">
        <f>VLOOKUP(Table1[[#This Row],[Losing Seed]],'[1]Seed History'!$N$4:$O$19,2)</f>
        <v>2.3714285714285714</v>
      </c>
      <c r="R853" s="9">
        <f>IF(Table1[[#This Row],[Round]]="PI",0,Table1[[#This Row],[Round]]-1)</f>
        <v>1</v>
      </c>
      <c r="S853">
        <f>Table1[[#This Row],[LAW]]-Table1[[#This Row],[LEW]]</f>
        <v>-1.3714285714285714</v>
      </c>
      <c r="V853">
        <f>COUNTIF([1]PASE!B:B,Table1[[#This Row],[Loser]])</f>
        <v>1</v>
      </c>
    </row>
    <row r="854" spans="1:22" x14ac:dyDescent="0.25">
      <c r="A854" s="7">
        <v>35868</v>
      </c>
      <c r="B854" s="8">
        <v>1998</v>
      </c>
      <c r="C854" s="9">
        <v>2</v>
      </c>
      <c r="D854" t="s">
        <v>84</v>
      </c>
      <c r="E854" s="9">
        <v>1</v>
      </c>
      <c r="F854" t="s">
        <v>101</v>
      </c>
      <c r="G854" t="str">
        <f>VLOOKUP(Table1[[#This Row],[Winner]],[1]Ranking!D:E,2,FALSE)</f>
        <v>ACC</v>
      </c>
      <c r="H854" s="9">
        <v>93</v>
      </c>
      <c r="I854" s="9">
        <v>8</v>
      </c>
      <c r="J854" t="s">
        <v>204</v>
      </c>
      <c r="K854" t="str">
        <f>VLOOKUP(Table1[[#This Row],[Loser]],[1]Ranking!D:E,2,FALSE)</f>
        <v>CUSA</v>
      </c>
      <c r="L854" s="9">
        <v>83</v>
      </c>
      <c r="M854" s="9" t="s">
        <v>138</v>
      </c>
      <c r="N854" s="9">
        <f>Table1[[#This Row],[Winning Score]]-Table1[[#This Row],[Losing Score]]</f>
        <v>10</v>
      </c>
      <c r="O854" s="9">
        <f>Table1[[#This Row],[Losing Seed]]-Table1[[#This Row],[Winning Seed]]</f>
        <v>7</v>
      </c>
      <c r="P854" s="9" t="str">
        <f>IF(Table1[[#This Row],[SeD]]&lt;-2,Table1[[#This Row],[Winning Seed]]&amp; " over " &amp;Table1[[#This Row],[Losing Seed]],"")</f>
        <v/>
      </c>
      <c r="Q854">
        <f>VLOOKUP(Table1[[#This Row],[Losing Seed]],'[1]Seed History'!$N$4:$O$19,2)</f>
        <v>0.7</v>
      </c>
      <c r="R854" s="9">
        <f>IF(Table1[[#This Row],[Round]]="PI",0,Table1[[#This Row],[Round]]-1)</f>
        <v>1</v>
      </c>
      <c r="S854">
        <f>Table1[[#This Row],[LAW]]-Table1[[#This Row],[LEW]]</f>
        <v>0.30000000000000004</v>
      </c>
      <c r="V854">
        <f>COUNTIF([1]PASE!B:B,Table1[[#This Row],[Loser]])</f>
        <v>1</v>
      </c>
    </row>
    <row r="855" spans="1:22" x14ac:dyDescent="0.25">
      <c r="A855" s="7">
        <v>35868</v>
      </c>
      <c r="B855" s="8">
        <v>1998</v>
      </c>
      <c r="C855" s="9">
        <v>2</v>
      </c>
      <c r="D855" t="s">
        <v>84</v>
      </c>
      <c r="E855" s="9">
        <v>2</v>
      </c>
      <c r="F855" t="s">
        <v>238</v>
      </c>
      <c r="G855" t="str">
        <f>VLOOKUP(Table1[[#This Row],[Winner]],[1]Ranking!D:E,2,FALSE)</f>
        <v>BE</v>
      </c>
      <c r="H855" s="9">
        <v>78</v>
      </c>
      <c r="I855" s="9">
        <v>7</v>
      </c>
      <c r="J855" t="s">
        <v>168</v>
      </c>
      <c r="K855" t="str">
        <f>VLOOKUP(Table1[[#This Row],[Loser]],[1]Ranking!D:E,2,FALSE)</f>
        <v>B10</v>
      </c>
      <c r="L855" s="9">
        <v>68</v>
      </c>
      <c r="N855" s="9">
        <f>Table1[[#This Row],[Winning Score]]-Table1[[#This Row],[Losing Score]]</f>
        <v>10</v>
      </c>
      <c r="O855" s="9">
        <f>Table1[[#This Row],[Losing Seed]]-Table1[[#This Row],[Winning Seed]]</f>
        <v>5</v>
      </c>
      <c r="P855" s="9" t="str">
        <f>IF(Table1[[#This Row],[SeD]]&lt;-2,Table1[[#This Row],[Winning Seed]]&amp; " over " &amp;Table1[[#This Row],[Losing Seed]],"")</f>
        <v/>
      </c>
      <c r="Q855">
        <f>VLOOKUP(Table1[[#This Row],[Losing Seed]],'[1]Seed History'!$N$4:$O$19,2)</f>
        <v>0.9</v>
      </c>
      <c r="R855" s="9">
        <f>IF(Table1[[#This Row],[Round]]="PI",0,Table1[[#This Row],[Round]]-1)</f>
        <v>1</v>
      </c>
      <c r="S855">
        <f>Table1[[#This Row],[LAW]]-Table1[[#This Row],[LEW]]</f>
        <v>9.9999999999999978E-2</v>
      </c>
      <c r="V855">
        <f>COUNTIF([1]PASE!B:B,Table1[[#This Row],[Loser]])</f>
        <v>1</v>
      </c>
    </row>
    <row r="856" spans="1:22" x14ac:dyDescent="0.25">
      <c r="A856" s="7">
        <v>35868</v>
      </c>
      <c r="B856" s="8">
        <v>1998</v>
      </c>
      <c r="C856" s="9">
        <v>2</v>
      </c>
      <c r="D856" t="s">
        <v>84</v>
      </c>
      <c r="E856" s="9">
        <v>4</v>
      </c>
      <c r="F856" t="s">
        <v>133</v>
      </c>
      <c r="G856" t="str">
        <f>VLOOKUP(Table1[[#This Row],[Winner]],[1]Ranking!D:E,2,FALSE)</f>
        <v>B10</v>
      </c>
      <c r="H856" s="9">
        <v>63</v>
      </c>
      <c r="I856" s="9">
        <v>5</v>
      </c>
      <c r="J856" t="s">
        <v>229</v>
      </c>
      <c r="K856" t="str">
        <f>VLOOKUP(Table1[[#This Row],[Loser]],[1]Ranking!D:E,2,FALSE)</f>
        <v>Ivy</v>
      </c>
      <c r="L856" s="9">
        <v>56</v>
      </c>
      <c r="N856" s="9">
        <f>Table1[[#This Row],[Winning Score]]-Table1[[#This Row],[Losing Score]]</f>
        <v>7</v>
      </c>
      <c r="O856" s="9">
        <f>Table1[[#This Row],[Losing Seed]]-Table1[[#This Row],[Winning Seed]]</f>
        <v>1</v>
      </c>
      <c r="P856" s="9" t="str">
        <f>IF(Table1[[#This Row],[SeD]]&lt;-2,Table1[[#This Row],[Winning Seed]]&amp; " over " &amp;Table1[[#This Row],[Losing Seed]],"")</f>
        <v/>
      </c>
      <c r="Q856">
        <f>VLOOKUP(Table1[[#This Row],[Losing Seed]],'[1]Seed History'!$N$4:$O$19,2)</f>
        <v>1.1071428571428572</v>
      </c>
      <c r="R856" s="9">
        <f>IF(Table1[[#This Row],[Round]]="PI",0,Table1[[#This Row],[Round]]-1)</f>
        <v>1</v>
      </c>
      <c r="S856">
        <f>Table1[[#This Row],[LAW]]-Table1[[#This Row],[LEW]]</f>
        <v>-0.10714285714285721</v>
      </c>
      <c r="V856">
        <f>COUNTIF([1]PASE!B:B,Table1[[#This Row],[Loser]])</f>
        <v>1</v>
      </c>
    </row>
    <row r="857" spans="1:22" x14ac:dyDescent="0.25">
      <c r="A857" s="7">
        <v>35868</v>
      </c>
      <c r="B857" s="8">
        <v>1998</v>
      </c>
      <c r="C857" s="9">
        <v>2</v>
      </c>
      <c r="D857" t="s">
        <v>84</v>
      </c>
      <c r="E857" s="9">
        <v>11</v>
      </c>
      <c r="F857" t="s">
        <v>113</v>
      </c>
      <c r="G857" t="str">
        <f>VLOOKUP(Table1[[#This Row],[Winner]],[1]Ranking!D:E,2,FALSE)</f>
        <v>P10</v>
      </c>
      <c r="H857" s="9">
        <v>87</v>
      </c>
      <c r="I857" s="9">
        <v>14</v>
      </c>
      <c r="J857" t="s">
        <v>172</v>
      </c>
      <c r="K857" t="str">
        <f>VLOOKUP(Table1[[#This Row],[Loser]],[1]Ranking!D:E,2,FALSE)</f>
        <v>A10</v>
      </c>
      <c r="L857" s="9">
        <v>66</v>
      </c>
      <c r="N857" s="9">
        <f>Table1[[#This Row],[Winning Score]]-Table1[[#This Row],[Losing Score]]</f>
        <v>21</v>
      </c>
      <c r="O857" s="9">
        <f>Table1[[#This Row],[Losing Seed]]-Table1[[#This Row],[Winning Seed]]</f>
        <v>3</v>
      </c>
      <c r="P857" s="9" t="str">
        <f>IF(Table1[[#This Row],[SeD]]&lt;-2,Table1[[#This Row],[Winning Seed]]&amp; " over " &amp;Table1[[#This Row],[Losing Seed]],"")</f>
        <v/>
      </c>
      <c r="Q857">
        <f>VLOOKUP(Table1[[#This Row],[Losing Seed]],'[1]Seed History'!$N$4:$O$19,2)</f>
        <v>0.16428571428571428</v>
      </c>
      <c r="R857" s="9">
        <f>IF(Table1[[#This Row],[Round]]="PI",0,Table1[[#This Row],[Round]]-1)</f>
        <v>1</v>
      </c>
      <c r="S857">
        <f>Table1[[#This Row],[LAW]]-Table1[[#This Row],[LEW]]</f>
        <v>0.83571428571428574</v>
      </c>
      <c r="V857">
        <f>COUNTIF([1]PASE!B:B,Table1[[#This Row],[Loser]])</f>
        <v>1</v>
      </c>
    </row>
    <row r="858" spans="1:22" x14ac:dyDescent="0.25">
      <c r="A858" s="7">
        <v>35868</v>
      </c>
      <c r="B858" s="8">
        <v>1998</v>
      </c>
      <c r="C858" s="9">
        <v>2</v>
      </c>
      <c r="D858" t="s">
        <v>107</v>
      </c>
      <c r="E858" s="9">
        <v>1</v>
      </c>
      <c r="F858" t="s">
        <v>146</v>
      </c>
      <c r="G858" t="str">
        <f>VLOOKUP(Table1[[#This Row],[Winner]],[1]Ranking!D:E,2,FALSE)</f>
        <v>P10</v>
      </c>
      <c r="H858" s="9">
        <v>82</v>
      </c>
      <c r="I858" s="9">
        <v>9</v>
      </c>
      <c r="J858" t="s">
        <v>116</v>
      </c>
      <c r="K858" t="str">
        <f>VLOOKUP(Table1[[#This Row],[Loser]],[1]Ranking!D:E,2,FALSE)</f>
        <v>MVC</v>
      </c>
      <c r="L858" s="9">
        <v>49</v>
      </c>
      <c r="N858" s="9">
        <f>Table1[[#This Row],[Winning Score]]-Table1[[#This Row],[Losing Score]]</f>
        <v>33</v>
      </c>
      <c r="O858" s="9">
        <f>Table1[[#This Row],[Losing Seed]]-Table1[[#This Row],[Winning Seed]]</f>
        <v>8</v>
      </c>
      <c r="P858" s="9" t="str">
        <f>IF(Table1[[#This Row],[SeD]]&lt;-2,Table1[[#This Row],[Winning Seed]]&amp; " over " &amp;Table1[[#This Row],[Losing Seed]],"")</f>
        <v/>
      </c>
      <c r="Q858">
        <f>VLOOKUP(Table1[[#This Row],[Losing Seed]],'[1]Seed History'!$N$4:$O$19,2)</f>
        <v>0.6</v>
      </c>
      <c r="R858" s="9">
        <f>IF(Table1[[#This Row],[Round]]="PI",0,Table1[[#This Row],[Round]]-1)</f>
        <v>1</v>
      </c>
      <c r="S858">
        <f>Table1[[#This Row],[LAW]]-Table1[[#This Row],[LEW]]</f>
        <v>0.4</v>
      </c>
      <c r="V858">
        <f>COUNTIF([1]PASE!B:B,Table1[[#This Row],[Loser]])</f>
        <v>1</v>
      </c>
    </row>
    <row r="859" spans="1:22" x14ac:dyDescent="0.25">
      <c r="A859" s="7">
        <v>35868</v>
      </c>
      <c r="B859" s="8">
        <v>1998</v>
      </c>
      <c r="C859" s="9">
        <v>2</v>
      </c>
      <c r="D859" t="s">
        <v>107</v>
      </c>
      <c r="E859" s="9">
        <v>3</v>
      </c>
      <c r="F859" t="s">
        <v>161</v>
      </c>
      <c r="G859" t="str">
        <f>VLOOKUP(Table1[[#This Row],[Winner]],[1]Ranking!D:E,2,FALSE)</f>
        <v>MWC</v>
      </c>
      <c r="H859" s="9">
        <v>75</v>
      </c>
      <c r="I859" s="9">
        <v>6</v>
      </c>
      <c r="J859" t="s">
        <v>118</v>
      </c>
      <c r="K859" t="str">
        <f>VLOOKUP(Table1[[#This Row],[Loser]],[1]Ranking!D:E,2,FALSE)</f>
        <v>SEC</v>
      </c>
      <c r="L859" s="9">
        <v>69</v>
      </c>
      <c r="N859" s="9">
        <f>Table1[[#This Row],[Winning Score]]-Table1[[#This Row],[Losing Score]]</f>
        <v>6</v>
      </c>
      <c r="O859" s="9">
        <f>Table1[[#This Row],[Losing Seed]]-Table1[[#This Row],[Winning Seed]]</f>
        <v>3</v>
      </c>
      <c r="P859" s="9" t="str">
        <f>IF(Table1[[#This Row],[SeD]]&lt;-2,Table1[[#This Row],[Winning Seed]]&amp; " over " &amp;Table1[[#This Row],[Losing Seed]],"")</f>
        <v/>
      </c>
      <c r="Q859">
        <f>VLOOKUP(Table1[[#This Row],[Losing Seed]],'[1]Seed History'!$N$4:$O$19,2)</f>
        <v>1.0785714285714285</v>
      </c>
      <c r="R859" s="9">
        <f>IF(Table1[[#This Row],[Round]]="PI",0,Table1[[#This Row],[Round]]-1)</f>
        <v>1</v>
      </c>
      <c r="S859">
        <f>Table1[[#This Row],[LAW]]-Table1[[#This Row],[LEW]]</f>
        <v>-7.8571428571428514E-2</v>
      </c>
      <c r="V859">
        <f>COUNTIF([1]PASE!B:B,Table1[[#This Row],[Loser]])</f>
        <v>1</v>
      </c>
    </row>
    <row r="860" spans="1:22" x14ac:dyDescent="0.25">
      <c r="A860" s="7">
        <v>35868</v>
      </c>
      <c r="B860" s="8">
        <v>1998</v>
      </c>
      <c r="C860" s="9">
        <v>2</v>
      </c>
      <c r="D860" t="s">
        <v>107</v>
      </c>
      <c r="E860" s="9">
        <v>4</v>
      </c>
      <c r="F860" t="s">
        <v>136</v>
      </c>
      <c r="G860" t="str">
        <f>VLOOKUP(Table1[[#This Row],[Winner]],[1]Ranking!D:E,2,FALSE)</f>
        <v>ACC</v>
      </c>
      <c r="H860" s="9">
        <v>67</v>
      </c>
      <c r="I860" s="9">
        <v>5</v>
      </c>
      <c r="J860" t="s">
        <v>122</v>
      </c>
      <c r="K860" t="str">
        <f>VLOOKUP(Table1[[#This Row],[Loser]],[1]Ranking!D:E,2,FALSE)</f>
        <v>B10</v>
      </c>
      <c r="L860" s="9">
        <v>61</v>
      </c>
      <c r="N860" s="9">
        <f>Table1[[#This Row],[Winning Score]]-Table1[[#This Row],[Losing Score]]</f>
        <v>6</v>
      </c>
      <c r="O860" s="9">
        <f>Table1[[#This Row],[Losing Seed]]-Table1[[#This Row],[Winning Seed]]</f>
        <v>1</v>
      </c>
      <c r="P860" s="9" t="str">
        <f>IF(Table1[[#This Row],[SeD]]&lt;-2,Table1[[#This Row],[Winning Seed]]&amp; " over " &amp;Table1[[#This Row],[Losing Seed]],"")</f>
        <v/>
      </c>
      <c r="Q860">
        <f>VLOOKUP(Table1[[#This Row],[Losing Seed]],'[1]Seed History'!$N$4:$O$19,2)</f>
        <v>1.1071428571428572</v>
      </c>
      <c r="R860" s="9">
        <f>IF(Table1[[#This Row],[Round]]="PI",0,Table1[[#This Row],[Round]]-1)</f>
        <v>1</v>
      </c>
      <c r="S860">
        <f>Table1[[#This Row],[LAW]]-Table1[[#This Row],[LEW]]</f>
        <v>-0.10714285714285721</v>
      </c>
      <c r="V860">
        <f>COUNTIF([1]PASE!B:B,Table1[[#This Row],[Loser]])</f>
        <v>1</v>
      </c>
    </row>
    <row r="861" spans="1:22" x14ac:dyDescent="0.25">
      <c r="A861" s="7">
        <v>35869</v>
      </c>
      <c r="B861" s="8">
        <v>1998</v>
      </c>
      <c r="C861" s="9">
        <v>2</v>
      </c>
      <c r="D861" t="s">
        <v>93</v>
      </c>
      <c r="E861" s="9">
        <v>8</v>
      </c>
      <c r="F861" t="s">
        <v>207</v>
      </c>
      <c r="G861" t="str">
        <f>VLOOKUP(Table1[[#This Row],[Winner]],[1]Ranking!D:E,2,FALSE)</f>
        <v>A10</v>
      </c>
      <c r="H861" s="9">
        <v>80</v>
      </c>
      <c r="I861" s="9">
        <v>1</v>
      </c>
      <c r="J861" t="s">
        <v>103</v>
      </c>
      <c r="K861" t="str">
        <f>VLOOKUP(Table1[[#This Row],[Loser]],[1]Ranking!D:E,2,FALSE)</f>
        <v>B12</v>
      </c>
      <c r="L861" s="9">
        <v>75</v>
      </c>
      <c r="N861" s="9">
        <f>Table1[[#This Row],[Winning Score]]-Table1[[#This Row],[Losing Score]]</f>
        <v>5</v>
      </c>
      <c r="O861" s="9">
        <f>Table1[[#This Row],[Losing Seed]]-Table1[[#This Row],[Winning Seed]]</f>
        <v>-7</v>
      </c>
      <c r="P861" s="9" t="str">
        <f>IF(Table1[[#This Row],[SeD]]&lt;-2,Table1[[#This Row],[Winning Seed]]&amp; " over " &amp;Table1[[#This Row],[Losing Seed]],"")</f>
        <v>8 over 1</v>
      </c>
      <c r="Q861">
        <f>VLOOKUP(Table1[[#This Row],[Losing Seed]],'[1]Seed History'!$N$4:$O$19,2)</f>
        <v>3.3571428571428572</v>
      </c>
      <c r="R861" s="9">
        <f>IF(Table1[[#This Row],[Round]]="PI",0,Table1[[#This Row],[Round]]-1)</f>
        <v>1</v>
      </c>
      <c r="S861">
        <f>Table1[[#This Row],[LAW]]-Table1[[#This Row],[LEW]]</f>
        <v>-2.3571428571428572</v>
      </c>
      <c r="V861">
        <f>COUNTIF([1]PASE!B:B,Table1[[#This Row],[Loser]])</f>
        <v>1</v>
      </c>
    </row>
    <row r="862" spans="1:22" x14ac:dyDescent="0.25">
      <c r="A862" s="7">
        <v>35869</v>
      </c>
      <c r="B862" s="8">
        <v>1998</v>
      </c>
      <c r="C862" s="9">
        <v>2</v>
      </c>
      <c r="D862" t="s">
        <v>93</v>
      </c>
      <c r="E862" s="9">
        <v>2</v>
      </c>
      <c r="F862" t="s">
        <v>115</v>
      </c>
      <c r="G862" t="str">
        <f>VLOOKUP(Table1[[#This Row],[Winner]],[1]Ranking!D:E,2,FALSE)</f>
        <v>B10</v>
      </c>
      <c r="H862" s="9">
        <v>80</v>
      </c>
      <c r="I862" s="9">
        <v>10</v>
      </c>
      <c r="J862" t="s">
        <v>319</v>
      </c>
      <c r="K862" t="str">
        <f>VLOOKUP(Table1[[#This Row],[Loser]],[1]Ranking!D:E,2,FALSE)</f>
        <v>Horz</v>
      </c>
      <c r="L862" s="9">
        <v>65</v>
      </c>
      <c r="N862" s="9">
        <f>Table1[[#This Row],[Winning Score]]-Table1[[#This Row],[Losing Score]]</f>
        <v>15</v>
      </c>
      <c r="O862" s="9">
        <f>Table1[[#This Row],[Losing Seed]]-Table1[[#This Row],[Winning Seed]]</f>
        <v>8</v>
      </c>
      <c r="P862" s="9" t="str">
        <f>IF(Table1[[#This Row],[SeD]]&lt;-2,Table1[[#This Row],[Winning Seed]]&amp; " over " &amp;Table1[[#This Row],[Losing Seed]],"")</f>
        <v/>
      </c>
      <c r="Q862">
        <f>VLOOKUP(Table1[[#This Row],[Losing Seed]],'[1]Seed History'!$N$4:$O$19,2)</f>
        <v>0.62142857142857144</v>
      </c>
      <c r="R862" s="9">
        <f>IF(Table1[[#This Row],[Round]]="PI",0,Table1[[#This Row],[Round]]-1)</f>
        <v>1</v>
      </c>
      <c r="S862">
        <f>Table1[[#This Row],[LAW]]-Table1[[#This Row],[LEW]]</f>
        <v>0.37857142857142856</v>
      </c>
      <c r="V862">
        <f>COUNTIF([1]PASE!B:B,Table1[[#This Row],[Loser]])</f>
        <v>1</v>
      </c>
    </row>
    <row r="863" spans="1:22" x14ac:dyDescent="0.25">
      <c r="A863" s="7">
        <v>35869</v>
      </c>
      <c r="B863" s="8">
        <v>1998</v>
      </c>
      <c r="C863" s="9">
        <v>2</v>
      </c>
      <c r="D863" t="s">
        <v>93</v>
      </c>
      <c r="E863" s="9">
        <v>3</v>
      </c>
      <c r="F863" t="s">
        <v>220</v>
      </c>
      <c r="G863" t="str">
        <f>VLOOKUP(Table1[[#This Row],[Winner]],[1]Ranking!D:E,2,FALSE)</f>
        <v>P10</v>
      </c>
      <c r="H863" s="9">
        <v>83</v>
      </c>
      <c r="I863" s="9">
        <v>11</v>
      </c>
      <c r="J863" t="s">
        <v>314</v>
      </c>
      <c r="K863" t="str">
        <f>VLOOKUP(Table1[[#This Row],[Loser]],[1]Ranking!D:E,2,FALSE)</f>
        <v>MAC</v>
      </c>
      <c r="L863" s="9">
        <v>65</v>
      </c>
      <c r="N863" s="9">
        <f>Table1[[#This Row],[Winning Score]]-Table1[[#This Row],[Losing Score]]</f>
        <v>18</v>
      </c>
      <c r="O863" s="9">
        <f>Table1[[#This Row],[Losing Seed]]-Table1[[#This Row],[Winning Seed]]</f>
        <v>8</v>
      </c>
      <c r="P863" s="9" t="str">
        <f>IF(Table1[[#This Row],[SeD]]&lt;-2,Table1[[#This Row],[Winning Seed]]&amp; " over " &amp;Table1[[#This Row],[Losing Seed]],"")</f>
        <v/>
      </c>
      <c r="Q863">
        <f>VLOOKUP(Table1[[#This Row],[Losing Seed]],'[1]Seed History'!$N$4:$O$19,2)</f>
        <v>0.61428571428571432</v>
      </c>
      <c r="R863" s="9">
        <f>IF(Table1[[#This Row],[Round]]="PI",0,Table1[[#This Row],[Round]]-1)</f>
        <v>1</v>
      </c>
      <c r="S863">
        <f>Table1[[#This Row],[LAW]]-Table1[[#This Row],[LEW]]</f>
        <v>0.38571428571428568</v>
      </c>
      <c r="V863">
        <f>COUNTIF([1]PASE!B:B,Table1[[#This Row],[Loser]])</f>
        <v>1</v>
      </c>
    </row>
    <row r="864" spans="1:22" x14ac:dyDescent="0.25">
      <c r="A864" s="7">
        <v>35869</v>
      </c>
      <c r="B864" s="8">
        <v>1998</v>
      </c>
      <c r="C864" s="9">
        <v>2</v>
      </c>
      <c r="D864" t="s">
        <v>316</v>
      </c>
      <c r="E864" s="9">
        <v>1</v>
      </c>
      <c r="F864" t="s">
        <v>130</v>
      </c>
      <c r="G864" t="str">
        <f>VLOOKUP(Table1[[#This Row],[Winner]],[1]Ranking!D:E,2,FALSE)</f>
        <v>ACC</v>
      </c>
      <c r="H864" s="9">
        <v>79</v>
      </c>
      <c r="I864" s="9">
        <v>8</v>
      </c>
      <c r="J864" t="s">
        <v>247</v>
      </c>
      <c r="K864" t="str">
        <f>VLOOKUP(Table1[[#This Row],[Loser]],[1]Ranking!D:E,2,FALSE)</f>
        <v>B12</v>
      </c>
      <c r="L864" s="9">
        <v>73</v>
      </c>
      <c r="N864" s="9">
        <f>Table1[[#This Row],[Winning Score]]-Table1[[#This Row],[Losing Score]]</f>
        <v>6</v>
      </c>
      <c r="O864" s="9">
        <f>Table1[[#This Row],[Losing Seed]]-Table1[[#This Row],[Winning Seed]]</f>
        <v>7</v>
      </c>
      <c r="P864" s="9" t="str">
        <f>IF(Table1[[#This Row],[SeD]]&lt;-2,Table1[[#This Row],[Winning Seed]]&amp; " over " &amp;Table1[[#This Row],[Losing Seed]],"")</f>
        <v/>
      </c>
      <c r="Q864">
        <f>VLOOKUP(Table1[[#This Row],[Losing Seed]],'[1]Seed History'!$N$4:$O$19,2)</f>
        <v>0.7</v>
      </c>
      <c r="R864" s="9">
        <f>IF(Table1[[#This Row],[Round]]="PI",0,Table1[[#This Row],[Round]]-1)</f>
        <v>1</v>
      </c>
      <c r="S864">
        <f>Table1[[#This Row],[LAW]]-Table1[[#This Row],[LEW]]</f>
        <v>0.30000000000000004</v>
      </c>
      <c r="V864">
        <f>COUNTIF([1]PASE!B:B,Table1[[#This Row],[Loser]])</f>
        <v>1</v>
      </c>
    </row>
    <row r="865" spans="1:22" x14ac:dyDescent="0.25">
      <c r="A865" s="7">
        <v>35869</v>
      </c>
      <c r="B865" s="8">
        <v>1998</v>
      </c>
      <c r="C865" s="9">
        <v>2</v>
      </c>
      <c r="D865" t="s">
        <v>316</v>
      </c>
      <c r="E865" s="9">
        <v>2</v>
      </c>
      <c r="F865" t="s">
        <v>112</v>
      </c>
      <c r="G865" t="str">
        <f>VLOOKUP(Table1[[#This Row],[Winner]],[1]Ranking!D:E,2,FALSE)</f>
        <v>SEC</v>
      </c>
      <c r="H865" s="9">
        <v>88</v>
      </c>
      <c r="I865" s="9">
        <v>10</v>
      </c>
      <c r="J865" t="s">
        <v>285</v>
      </c>
      <c r="K865" t="str">
        <f>VLOOKUP(Table1[[#This Row],[Loser]],[1]Ranking!D:E,2,FALSE)</f>
        <v>CUSA</v>
      </c>
      <c r="L865" s="9">
        <v>61</v>
      </c>
      <c r="N865" s="9">
        <f>Table1[[#This Row],[Winning Score]]-Table1[[#This Row],[Losing Score]]</f>
        <v>27</v>
      </c>
      <c r="O865" s="9">
        <f>Table1[[#This Row],[Losing Seed]]-Table1[[#This Row],[Winning Seed]]</f>
        <v>8</v>
      </c>
      <c r="P865" s="9" t="str">
        <f>IF(Table1[[#This Row],[SeD]]&lt;-2,Table1[[#This Row],[Winning Seed]]&amp; " over " &amp;Table1[[#This Row],[Losing Seed]],"")</f>
        <v/>
      </c>
      <c r="Q865">
        <f>VLOOKUP(Table1[[#This Row],[Losing Seed]],'[1]Seed History'!$N$4:$O$19,2)</f>
        <v>0.62142857142857144</v>
      </c>
      <c r="R865" s="9">
        <f>IF(Table1[[#This Row],[Round]]="PI",0,Table1[[#This Row],[Round]]-1)</f>
        <v>1</v>
      </c>
      <c r="S865">
        <f>Table1[[#This Row],[LAW]]-Table1[[#This Row],[LEW]]</f>
        <v>0.37857142857142856</v>
      </c>
      <c r="V865">
        <f>COUNTIF([1]PASE!B:B,Table1[[#This Row],[Loser]])</f>
        <v>1</v>
      </c>
    </row>
    <row r="866" spans="1:22" x14ac:dyDescent="0.25">
      <c r="A866" s="7">
        <v>35869</v>
      </c>
      <c r="B866" s="8">
        <v>1998</v>
      </c>
      <c r="C866" s="9">
        <v>2</v>
      </c>
      <c r="D866" t="s">
        <v>316</v>
      </c>
      <c r="E866" s="9">
        <v>6</v>
      </c>
      <c r="F866" t="s">
        <v>190</v>
      </c>
      <c r="G866" t="str">
        <f>VLOOKUP(Table1[[#This Row],[Winner]],[1]Ranking!D:E,2,FALSE)</f>
        <v>P10</v>
      </c>
      <c r="H866" s="9">
        <v>85</v>
      </c>
      <c r="I866" s="9">
        <v>3</v>
      </c>
      <c r="J866" t="s">
        <v>134</v>
      </c>
      <c r="K866" t="str">
        <f>VLOOKUP(Table1[[#This Row],[Loser]],[1]Ranking!D:E,2,FALSE)</f>
        <v>B10</v>
      </c>
      <c r="L866" s="9">
        <v>82</v>
      </c>
      <c r="N866" s="9">
        <f>Table1[[#This Row],[Winning Score]]-Table1[[#This Row],[Losing Score]]</f>
        <v>3</v>
      </c>
      <c r="O866" s="9">
        <f>Table1[[#This Row],[Losing Seed]]-Table1[[#This Row],[Winning Seed]]</f>
        <v>-3</v>
      </c>
      <c r="P866" s="9" t="str">
        <f>IF(Table1[[#This Row],[SeD]]&lt;-2,Table1[[#This Row],[Winning Seed]]&amp; " over " &amp;Table1[[#This Row],[Losing Seed]],"")</f>
        <v>6 over 3</v>
      </c>
      <c r="Q866">
        <f>VLOOKUP(Table1[[#This Row],[Losing Seed]],'[1]Seed History'!$N$4:$O$19,2)</f>
        <v>1.8642857142857143</v>
      </c>
      <c r="R866" s="9">
        <f>IF(Table1[[#This Row],[Round]]="PI",0,Table1[[#This Row],[Round]]-1)</f>
        <v>1</v>
      </c>
      <c r="S866">
        <f>Table1[[#This Row],[LAW]]-Table1[[#This Row],[LEW]]</f>
        <v>-0.86428571428571432</v>
      </c>
      <c r="V866">
        <f>COUNTIF([1]PASE!B:B,Table1[[#This Row],[Loser]])</f>
        <v>1</v>
      </c>
    </row>
    <row r="867" spans="1:22" x14ac:dyDescent="0.25">
      <c r="A867" s="7">
        <v>35869</v>
      </c>
      <c r="B867" s="8">
        <v>1998</v>
      </c>
      <c r="C867" s="9">
        <v>2</v>
      </c>
      <c r="D867" t="s">
        <v>93</v>
      </c>
      <c r="E867" s="9">
        <v>13</v>
      </c>
      <c r="F867" t="s">
        <v>304</v>
      </c>
      <c r="G867" t="str">
        <f>VLOOKUP(Table1[[#This Row],[Winner]],[1]Ranking!D:E,2,FALSE)</f>
        <v>MCon</v>
      </c>
      <c r="H867" s="9">
        <v>83</v>
      </c>
      <c r="I867" s="9">
        <v>12</v>
      </c>
      <c r="J867" t="s">
        <v>217</v>
      </c>
      <c r="K867" t="str">
        <f>VLOOKUP(Table1[[#This Row],[Loser]],[1]Ranking!D:E,2,FALSE)</f>
        <v>ACC</v>
      </c>
      <c r="L867" s="9">
        <v>77</v>
      </c>
      <c r="M867" s="9" t="s">
        <v>138</v>
      </c>
      <c r="N867" s="9">
        <f>Table1[[#This Row],[Winning Score]]-Table1[[#This Row],[Losing Score]]</f>
        <v>6</v>
      </c>
      <c r="O867" s="9">
        <f>Table1[[#This Row],[Losing Seed]]-Table1[[#This Row],[Winning Seed]]</f>
        <v>-1</v>
      </c>
      <c r="P867" s="9" t="str">
        <f>IF(Table1[[#This Row],[SeD]]&lt;-2,Table1[[#This Row],[Winning Seed]]&amp; " over " &amp;Table1[[#This Row],[Losing Seed]],"")</f>
        <v/>
      </c>
      <c r="Q867">
        <f>VLOOKUP(Table1[[#This Row],[Losing Seed]],'[1]Seed History'!$N$4:$O$19,2)</f>
        <v>0.51428571428571423</v>
      </c>
      <c r="R867" s="9">
        <f>IF(Table1[[#This Row],[Round]]="PI",0,Table1[[#This Row],[Round]]-1)</f>
        <v>1</v>
      </c>
      <c r="S867">
        <f>Table1[[#This Row],[LAW]]-Table1[[#This Row],[LEW]]</f>
        <v>0.48571428571428577</v>
      </c>
      <c r="V867">
        <f>COUNTIF([1]PASE!B:B,Table1[[#This Row],[Loser]])</f>
        <v>1</v>
      </c>
    </row>
    <row r="868" spans="1:22" x14ac:dyDescent="0.25">
      <c r="A868" s="7">
        <v>35869</v>
      </c>
      <c r="B868" s="8">
        <v>1998</v>
      </c>
      <c r="C868" s="9">
        <v>2</v>
      </c>
      <c r="D868" t="s">
        <v>316</v>
      </c>
      <c r="E868" s="9">
        <v>5</v>
      </c>
      <c r="F868" t="s">
        <v>126</v>
      </c>
      <c r="G868" t="str">
        <f>VLOOKUP(Table1[[#This Row],[Winner]],[1]Ranking!D:E,2,FALSE)</f>
        <v>BE</v>
      </c>
      <c r="H868" s="9">
        <v>56</v>
      </c>
      <c r="I868" s="9">
        <v>4</v>
      </c>
      <c r="J868" t="s">
        <v>248</v>
      </c>
      <c r="K868" t="str">
        <f>VLOOKUP(Table1[[#This Row],[Loser]],[1]Ranking!D:E,2,FALSE)</f>
        <v>MWC</v>
      </c>
      <c r="L868" s="9">
        <v>46</v>
      </c>
      <c r="N868" s="9">
        <f>Table1[[#This Row],[Winning Score]]-Table1[[#This Row],[Losing Score]]</f>
        <v>10</v>
      </c>
      <c r="O868" s="9">
        <f>Table1[[#This Row],[Losing Seed]]-Table1[[#This Row],[Winning Seed]]</f>
        <v>-1</v>
      </c>
      <c r="P868" s="9" t="str">
        <f>IF(Table1[[#This Row],[SeD]]&lt;-2,Table1[[#This Row],[Winning Seed]]&amp; " over " &amp;Table1[[#This Row],[Losing Seed]],"")</f>
        <v/>
      </c>
      <c r="Q868">
        <f>VLOOKUP(Table1[[#This Row],[Losing Seed]],'[1]Seed History'!$N$4:$O$19,2)</f>
        <v>1.5357142857142858</v>
      </c>
      <c r="R868" s="9">
        <f>IF(Table1[[#This Row],[Round]]="PI",0,Table1[[#This Row],[Round]]-1)</f>
        <v>1</v>
      </c>
      <c r="S868">
        <f>Table1[[#This Row],[LAW]]-Table1[[#This Row],[LEW]]</f>
        <v>-0.53571428571428581</v>
      </c>
      <c r="V868">
        <f>COUNTIF([1]PASE!B:B,Table1[[#This Row],[Loser]])</f>
        <v>1</v>
      </c>
    </row>
    <row r="869" spans="1:22" x14ac:dyDescent="0.25">
      <c r="A869" s="7">
        <v>35873</v>
      </c>
      <c r="B869" s="8">
        <v>1998</v>
      </c>
      <c r="C869" s="9">
        <v>3</v>
      </c>
      <c r="D869" t="s">
        <v>84</v>
      </c>
      <c r="E869" s="9">
        <v>1</v>
      </c>
      <c r="F869" t="s">
        <v>101</v>
      </c>
      <c r="G869" t="str">
        <f>VLOOKUP(Table1[[#This Row],[Winner]],[1]Ranking!D:E,2,FALSE)</f>
        <v>ACC</v>
      </c>
      <c r="H869" s="9">
        <v>73</v>
      </c>
      <c r="I869" s="9">
        <v>4</v>
      </c>
      <c r="J869" t="s">
        <v>133</v>
      </c>
      <c r="K869" t="str">
        <f>VLOOKUP(Table1[[#This Row],[Loser]],[1]Ranking!D:E,2,FALSE)</f>
        <v>B10</v>
      </c>
      <c r="L869" s="9">
        <v>58</v>
      </c>
      <c r="N869" s="9">
        <f>Table1[[#This Row],[Winning Score]]-Table1[[#This Row],[Losing Score]]</f>
        <v>15</v>
      </c>
      <c r="O869" s="9">
        <f>Table1[[#This Row],[Losing Seed]]-Table1[[#This Row],[Winning Seed]]</f>
        <v>3</v>
      </c>
      <c r="P869" s="9" t="str">
        <f>IF(Table1[[#This Row],[SeD]]&lt;-2,Table1[[#This Row],[Winning Seed]]&amp; " over " &amp;Table1[[#This Row],[Losing Seed]],"")</f>
        <v/>
      </c>
      <c r="Q869">
        <f>VLOOKUP(Table1[[#This Row],[Losing Seed]],'[1]Seed History'!$N$4:$O$19,2)</f>
        <v>1.5357142857142858</v>
      </c>
      <c r="R869" s="9">
        <f>IF(Table1[[#This Row],[Round]]="PI",0,Table1[[#This Row],[Round]]-1)</f>
        <v>2</v>
      </c>
      <c r="S869">
        <f>Table1[[#This Row],[LAW]]-Table1[[#This Row],[LEW]]</f>
        <v>0.46428571428571419</v>
      </c>
      <c r="V869">
        <f>COUNTIF([1]PASE!B:B,Table1[[#This Row],[Loser]])</f>
        <v>1</v>
      </c>
    </row>
    <row r="870" spans="1:22" x14ac:dyDescent="0.25">
      <c r="A870" s="7">
        <v>35873</v>
      </c>
      <c r="B870" s="8">
        <v>1998</v>
      </c>
      <c r="C870" s="9">
        <v>3</v>
      </c>
      <c r="D870" t="s">
        <v>84</v>
      </c>
      <c r="E870" s="9">
        <v>2</v>
      </c>
      <c r="F870" t="s">
        <v>238</v>
      </c>
      <c r="G870" t="str">
        <f>VLOOKUP(Table1[[#This Row],[Winner]],[1]Ranking!D:E,2,FALSE)</f>
        <v>BE</v>
      </c>
      <c r="H870" s="9">
        <v>75</v>
      </c>
      <c r="I870" s="9">
        <v>11</v>
      </c>
      <c r="J870" t="s">
        <v>113</v>
      </c>
      <c r="K870" t="str">
        <f>VLOOKUP(Table1[[#This Row],[Loser]],[1]Ranking!D:E,2,FALSE)</f>
        <v>P10</v>
      </c>
      <c r="L870" s="9">
        <v>74</v>
      </c>
      <c r="N870" s="9">
        <f>Table1[[#This Row],[Winning Score]]-Table1[[#This Row],[Losing Score]]</f>
        <v>1</v>
      </c>
      <c r="O870" s="9">
        <f>Table1[[#This Row],[Losing Seed]]-Table1[[#This Row],[Winning Seed]]</f>
        <v>9</v>
      </c>
      <c r="P870" s="9" t="str">
        <f>IF(Table1[[#This Row],[SeD]]&lt;-2,Table1[[#This Row],[Winning Seed]]&amp; " over " &amp;Table1[[#This Row],[Losing Seed]],"")</f>
        <v/>
      </c>
      <c r="Q870">
        <f>VLOOKUP(Table1[[#This Row],[Losing Seed]],'[1]Seed History'!$N$4:$O$19,2)</f>
        <v>0.61428571428571432</v>
      </c>
      <c r="R870" s="9">
        <f>IF(Table1[[#This Row],[Round]]="PI",0,Table1[[#This Row],[Round]]-1)</f>
        <v>2</v>
      </c>
      <c r="S870">
        <f>Table1[[#This Row],[LAW]]-Table1[[#This Row],[LEW]]</f>
        <v>1.3857142857142857</v>
      </c>
      <c r="V870">
        <f>COUNTIF([1]PASE!B:B,Table1[[#This Row],[Loser]])</f>
        <v>1</v>
      </c>
    </row>
    <row r="871" spans="1:22" x14ac:dyDescent="0.25">
      <c r="A871" s="7">
        <v>35873</v>
      </c>
      <c r="B871" s="8">
        <v>1998</v>
      </c>
      <c r="C871" s="9">
        <v>3</v>
      </c>
      <c r="D871" t="s">
        <v>107</v>
      </c>
      <c r="E871" s="9">
        <v>1</v>
      </c>
      <c r="F871" t="s">
        <v>146</v>
      </c>
      <c r="G871" t="str">
        <f>VLOOKUP(Table1[[#This Row],[Winner]],[1]Ranking!D:E,2,FALSE)</f>
        <v>P10</v>
      </c>
      <c r="H871" s="9">
        <v>87</v>
      </c>
      <c r="I871" s="9">
        <v>4</v>
      </c>
      <c r="J871" t="s">
        <v>136</v>
      </c>
      <c r="K871" t="str">
        <f>VLOOKUP(Table1[[#This Row],[Loser]],[1]Ranking!D:E,2,FALSE)</f>
        <v>ACC</v>
      </c>
      <c r="L871" s="9">
        <v>79</v>
      </c>
      <c r="N871" s="9">
        <f>Table1[[#This Row],[Winning Score]]-Table1[[#This Row],[Losing Score]]</f>
        <v>8</v>
      </c>
      <c r="O871" s="9">
        <f>Table1[[#This Row],[Losing Seed]]-Table1[[#This Row],[Winning Seed]]</f>
        <v>3</v>
      </c>
      <c r="P871" s="9" t="str">
        <f>IF(Table1[[#This Row],[SeD]]&lt;-2,Table1[[#This Row],[Winning Seed]]&amp; " over " &amp;Table1[[#This Row],[Losing Seed]],"")</f>
        <v/>
      </c>
      <c r="Q871">
        <f>VLOOKUP(Table1[[#This Row],[Losing Seed]],'[1]Seed History'!$N$4:$O$19,2)</f>
        <v>1.5357142857142858</v>
      </c>
      <c r="R871" s="9">
        <f>IF(Table1[[#This Row],[Round]]="PI",0,Table1[[#This Row],[Round]]-1)</f>
        <v>2</v>
      </c>
      <c r="S871">
        <f>Table1[[#This Row],[LAW]]-Table1[[#This Row],[LEW]]</f>
        <v>0.46428571428571419</v>
      </c>
      <c r="V871">
        <f>COUNTIF([1]PASE!B:B,Table1[[#This Row],[Loser]])</f>
        <v>1</v>
      </c>
    </row>
    <row r="872" spans="1:22" x14ac:dyDescent="0.25">
      <c r="A872" s="7">
        <v>35873</v>
      </c>
      <c r="B872" s="8">
        <v>1998</v>
      </c>
      <c r="C872" s="9">
        <v>3</v>
      </c>
      <c r="D872" t="s">
        <v>107</v>
      </c>
      <c r="E872" s="9">
        <v>3</v>
      </c>
      <c r="F872" t="s">
        <v>161</v>
      </c>
      <c r="G872" t="str">
        <f>VLOOKUP(Table1[[#This Row],[Winner]],[1]Ranking!D:E,2,FALSE)</f>
        <v>MWC</v>
      </c>
      <c r="H872" s="9">
        <v>65</v>
      </c>
      <c r="I872" s="9">
        <v>10</v>
      </c>
      <c r="J872" t="s">
        <v>156</v>
      </c>
      <c r="K872" t="str">
        <f>VLOOKUP(Table1[[#This Row],[Loser]],[1]Ranking!D:E,2,FALSE)</f>
        <v>BE</v>
      </c>
      <c r="L872" s="9">
        <v>62</v>
      </c>
      <c r="N872" s="9">
        <f>Table1[[#This Row],[Winning Score]]-Table1[[#This Row],[Losing Score]]</f>
        <v>3</v>
      </c>
      <c r="O872" s="9">
        <f>Table1[[#This Row],[Losing Seed]]-Table1[[#This Row],[Winning Seed]]</f>
        <v>7</v>
      </c>
      <c r="P872" s="9" t="str">
        <f>IF(Table1[[#This Row],[SeD]]&lt;-2,Table1[[#This Row],[Winning Seed]]&amp; " over " &amp;Table1[[#This Row],[Losing Seed]],"")</f>
        <v/>
      </c>
      <c r="Q872">
        <f>VLOOKUP(Table1[[#This Row],[Losing Seed]],'[1]Seed History'!$N$4:$O$19,2)</f>
        <v>0.62142857142857144</v>
      </c>
      <c r="R872" s="9">
        <f>IF(Table1[[#This Row],[Round]]="PI",0,Table1[[#This Row],[Round]]-1)</f>
        <v>2</v>
      </c>
      <c r="S872">
        <f>Table1[[#This Row],[LAW]]-Table1[[#This Row],[LEW]]</f>
        <v>1.3785714285714286</v>
      </c>
      <c r="V872">
        <f>COUNTIF([1]PASE!B:B,Table1[[#This Row],[Loser]])</f>
        <v>1</v>
      </c>
    </row>
    <row r="873" spans="1:22" x14ac:dyDescent="0.25">
      <c r="A873" s="7">
        <v>35874</v>
      </c>
      <c r="B873" s="8">
        <v>1998</v>
      </c>
      <c r="C873" s="9">
        <v>3</v>
      </c>
      <c r="D873" t="s">
        <v>93</v>
      </c>
      <c r="E873" s="9">
        <v>8</v>
      </c>
      <c r="F873" t="s">
        <v>207</v>
      </c>
      <c r="G873" t="str">
        <f>VLOOKUP(Table1[[#This Row],[Winner]],[1]Ranking!D:E,2,FALSE)</f>
        <v>A10</v>
      </c>
      <c r="H873" s="9">
        <v>74</v>
      </c>
      <c r="I873" s="9">
        <v>13</v>
      </c>
      <c r="J873" t="s">
        <v>304</v>
      </c>
      <c r="K873" t="str">
        <f>VLOOKUP(Table1[[#This Row],[Loser]],[1]Ranking!D:E,2,FALSE)</f>
        <v>MCon</v>
      </c>
      <c r="L873" s="9">
        <v>68</v>
      </c>
      <c r="N873" s="9">
        <f>Table1[[#This Row],[Winning Score]]-Table1[[#This Row],[Losing Score]]</f>
        <v>6</v>
      </c>
      <c r="O873" s="9">
        <f>Table1[[#This Row],[Losing Seed]]-Table1[[#This Row],[Winning Seed]]</f>
        <v>5</v>
      </c>
      <c r="P873" s="9" t="str">
        <f>IF(Table1[[#This Row],[SeD]]&lt;-2,Table1[[#This Row],[Winning Seed]]&amp; " over " &amp;Table1[[#This Row],[Losing Seed]],"")</f>
        <v/>
      </c>
      <c r="Q873">
        <f>VLOOKUP(Table1[[#This Row],[Losing Seed]],'[1]Seed History'!$N$4:$O$19,2)</f>
        <v>0.25</v>
      </c>
      <c r="R873" s="9">
        <f>IF(Table1[[#This Row],[Round]]="PI",0,Table1[[#This Row],[Round]]-1)</f>
        <v>2</v>
      </c>
      <c r="S873">
        <f>Table1[[#This Row],[LAW]]-Table1[[#This Row],[LEW]]</f>
        <v>1.75</v>
      </c>
      <c r="V873">
        <f>COUNTIF([1]PASE!B:B,Table1[[#This Row],[Loser]])</f>
        <v>1</v>
      </c>
    </row>
    <row r="874" spans="1:22" x14ac:dyDescent="0.25">
      <c r="A874" s="7">
        <v>35874</v>
      </c>
      <c r="B874" s="8">
        <v>1998</v>
      </c>
      <c r="C874" s="9">
        <v>3</v>
      </c>
      <c r="D874" t="s">
        <v>316</v>
      </c>
      <c r="E874" s="9">
        <v>1</v>
      </c>
      <c r="F874" t="s">
        <v>130</v>
      </c>
      <c r="G874" t="str">
        <f>VLOOKUP(Table1[[#This Row],[Winner]],[1]Ranking!D:E,2,FALSE)</f>
        <v>ACC</v>
      </c>
      <c r="H874" s="9">
        <v>80</v>
      </c>
      <c r="I874" s="9">
        <v>5</v>
      </c>
      <c r="J874" t="s">
        <v>126</v>
      </c>
      <c r="K874" t="str">
        <f>VLOOKUP(Table1[[#This Row],[Loser]],[1]Ranking!D:E,2,FALSE)</f>
        <v>BE</v>
      </c>
      <c r="L874" s="9">
        <v>67</v>
      </c>
      <c r="N874" s="9">
        <f>Table1[[#This Row],[Winning Score]]-Table1[[#This Row],[Losing Score]]</f>
        <v>13</v>
      </c>
      <c r="O874" s="9">
        <f>Table1[[#This Row],[Losing Seed]]-Table1[[#This Row],[Winning Seed]]</f>
        <v>4</v>
      </c>
      <c r="P874" s="9" t="str">
        <f>IF(Table1[[#This Row],[SeD]]&lt;-2,Table1[[#This Row],[Winning Seed]]&amp; " over " &amp;Table1[[#This Row],[Losing Seed]],"")</f>
        <v/>
      </c>
      <c r="Q874">
        <f>VLOOKUP(Table1[[#This Row],[Losing Seed]],'[1]Seed History'!$N$4:$O$19,2)</f>
        <v>1.1071428571428572</v>
      </c>
      <c r="R874" s="9">
        <f>IF(Table1[[#This Row],[Round]]="PI",0,Table1[[#This Row],[Round]]-1)</f>
        <v>2</v>
      </c>
      <c r="S874">
        <f>Table1[[#This Row],[LAW]]-Table1[[#This Row],[LEW]]</f>
        <v>0.89285714285714279</v>
      </c>
      <c r="V874">
        <f>COUNTIF([1]PASE!B:B,Table1[[#This Row],[Loser]])</f>
        <v>1</v>
      </c>
    </row>
    <row r="875" spans="1:22" x14ac:dyDescent="0.25">
      <c r="A875" s="7">
        <v>35874</v>
      </c>
      <c r="B875" s="8">
        <v>1998</v>
      </c>
      <c r="C875" s="9">
        <v>3</v>
      </c>
      <c r="D875" t="s">
        <v>316</v>
      </c>
      <c r="E875" s="9">
        <v>2</v>
      </c>
      <c r="F875" t="s">
        <v>112</v>
      </c>
      <c r="G875" t="str">
        <f>VLOOKUP(Table1[[#This Row],[Winner]],[1]Ranking!D:E,2,FALSE)</f>
        <v>SEC</v>
      </c>
      <c r="H875" s="9">
        <v>94</v>
      </c>
      <c r="I875" s="9">
        <v>6</v>
      </c>
      <c r="J875" t="s">
        <v>190</v>
      </c>
      <c r="K875" t="str">
        <f>VLOOKUP(Table1[[#This Row],[Loser]],[1]Ranking!D:E,2,FALSE)</f>
        <v>P10</v>
      </c>
      <c r="L875" s="9">
        <v>68</v>
      </c>
      <c r="N875" s="9">
        <f>Table1[[#This Row],[Winning Score]]-Table1[[#This Row],[Losing Score]]</f>
        <v>26</v>
      </c>
      <c r="O875" s="9">
        <f>Table1[[#This Row],[Losing Seed]]-Table1[[#This Row],[Winning Seed]]</f>
        <v>4</v>
      </c>
      <c r="P875" s="9" t="str">
        <f>IF(Table1[[#This Row],[SeD]]&lt;-2,Table1[[#This Row],[Winning Seed]]&amp; " over " &amp;Table1[[#This Row],[Losing Seed]],"")</f>
        <v/>
      </c>
      <c r="Q875">
        <f>VLOOKUP(Table1[[#This Row],[Losing Seed]],'[1]Seed History'!$N$4:$O$19,2)</f>
        <v>1.0785714285714285</v>
      </c>
      <c r="R875" s="9">
        <f>IF(Table1[[#This Row],[Round]]="PI",0,Table1[[#This Row],[Round]]-1)</f>
        <v>2</v>
      </c>
      <c r="S875">
        <f>Table1[[#This Row],[LAW]]-Table1[[#This Row],[LEW]]</f>
        <v>0.92142857142857149</v>
      </c>
      <c r="V875">
        <f>COUNTIF([1]PASE!B:B,Table1[[#This Row],[Loser]])</f>
        <v>1</v>
      </c>
    </row>
    <row r="876" spans="1:22" x14ac:dyDescent="0.25">
      <c r="A876" s="7">
        <v>35874</v>
      </c>
      <c r="B876" s="8">
        <v>1998</v>
      </c>
      <c r="C876" s="9">
        <v>3</v>
      </c>
      <c r="D876" t="s">
        <v>93</v>
      </c>
      <c r="E876" s="9">
        <v>3</v>
      </c>
      <c r="F876" t="s">
        <v>220</v>
      </c>
      <c r="G876" t="str">
        <f>VLOOKUP(Table1[[#This Row],[Winner]],[1]Ranking!D:E,2,FALSE)</f>
        <v>P10</v>
      </c>
      <c r="H876" s="9">
        <v>67</v>
      </c>
      <c r="I876" s="9">
        <v>2</v>
      </c>
      <c r="J876" t="s">
        <v>115</v>
      </c>
      <c r="K876" t="str">
        <f>VLOOKUP(Table1[[#This Row],[Loser]],[1]Ranking!D:E,2,FALSE)</f>
        <v>B10</v>
      </c>
      <c r="L876" s="9">
        <v>59</v>
      </c>
      <c r="N876" s="9">
        <f>Table1[[#This Row],[Winning Score]]-Table1[[#This Row],[Losing Score]]</f>
        <v>8</v>
      </c>
      <c r="O876" s="9">
        <f>Table1[[#This Row],[Losing Seed]]-Table1[[#This Row],[Winning Seed]]</f>
        <v>-1</v>
      </c>
      <c r="P876" s="9" t="str">
        <f>IF(Table1[[#This Row],[SeD]]&lt;-2,Table1[[#This Row],[Winning Seed]]&amp; " over " &amp;Table1[[#This Row],[Losing Seed]],"")</f>
        <v/>
      </c>
      <c r="Q876">
        <f>VLOOKUP(Table1[[#This Row],[Losing Seed]],'[1]Seed History'!$N$4:$O$19,2)</f>
        <v>2.3714285714285714</v>
      </c>
      <c r="R876" s="9">
        <f>IF(Table1[[#This Row],[Round]]="PI",0,Table1[[#This Row],[Round]]-1)</f>
        <v>2</v>
      </c>
      <c r="S876">
        <f>Table1[[#This Row],[LAW]]-Table1[[#This Row],[LEW]]</f>
        <v>-0.37142857142857144</v>
      </c>
      <c r="V876">
        <f>COUNTIF([1]PASE!B:B,Table1[[#This Row],[Loser]])</f>
        <v>1</v>
      </c>
    </row>
    <row r="877" spans="1:22" x14ac:dyDescent="0.25">
      <c r="A877" s="7">
        <v>35875</v>
      </c>
      <c r="B877" s="8">
        <v>1998</v>
      </c>
      <c r="C877" s="9">
        <v>4</v>
      </c>
      <c r="D877" t="s">
        <v>84</v>
      </c>
      <c r="E877" s="9">
        <v>1</v>
      </c>
      <c r="F877" t="s">
        <v>101</v>
      </c>
      <c r="G877" t="str">
        <f>VLOOKUP(Table1[[#This Row],[Winner]],[1]Ranking!D:E,2,FALSE)</f>
        <v>ACC</v>
      </c>
      <c r="H877" s="9">
        <v>75</v>
      </c>
      <c r="I877" s="9">
        <v>2</v>
      </c>
      <c r="J877" t="s">
        <v>238</v>
      </c>
      <c r="K877" t="str">
        <f>VLOOKUP(Table1[[#This Row],[Loser]],[1]Ranking!D:E,2,FALSE)</f>
        <v>BE</v>
      </c>
      <c r="L877" s="9">
        <v>64</v>
      </c>
      <c r="N877" s="9">
        <f>Table1[[#This Row],[Winning Score]]-Table1[[#This Row],[Losing Score]]</f>
        <v>11</v>
      </c>
      <c r="O877" s="9">
        <f>Table1[[#This Row],[Losing Seed]]-Table1[[#This Row],[Winning Seed]]</f>
        <v>1</v>
      </c>
      <c r="P877" s="9" t="str">
        <f>IF(Table1[[#This Row],[SeD]]&lt;-2,Table1[[#This Row],[Winning Seed]]&amp; " over " &amp;Table1[[#This Row],[Losing Seed]],"")</f>
        <v/>
      </c>
      <c r="Q877">
        <f>VLOOKUP(Table1[[#This Row],[Losing Seed]],'[1]Seed History'!$N$4:$O$19,2)</f>
        <v>2.3714285714285714</v>
      </c>
      <c r="R877" s="9">
        <f>IF(Table1[[#This Row],[Round]]="PI",0,Table1[[#This Row],[Round]]-1)</f>
        <v>3</v>
      </c>
      <c r="S877">
        <f>Table1[[#This Row],[LAW]]-Table1[[#This Row],[LEW]]</f>
        <v>0.62857142857142856</v>
      </c>
      <c r="V877">
        <f>COUNTIF([1]PASE!B:B,Table1[[#This Row],[Loser]])</f>
        <v>1</v>
      </c>
    </row>
    <row r="878" spans="1:22" x14ac:dyDescent="0.25">
      <c r="A878" s="7">
        <v>35875</v>
      </c>
      <c r="B878" s="8">
        <v>1998</v>
      </c>
      <c r="C878" s="9">
        <v>4</v>
      </c>
      <c r="D878" t="s">
        <v>107</v>
      </c>
      <c r="E878" s="9">
        <v>3</v>
      </c>
      <c r="F878" t="s">
        <v>161</v>
      </c>
      <c r="G878" t="str">
        <f>VLOOKUP(Table1[[#This Row],[Winner]],[1]Ranking!D:E,2,FALSE)</f>
        <v>MWC</v>
      </c>
      <c r="H878" s="9">
        <v>76</v>
      </c>
      <c r="I878" s="9">
        <v>1</v>
      </c>
      <c r="J878" t="s">
        <v>146</v>
      </c>
      <c r="K878" t="str">
        <f>VLOOKUP(Table1[[#This Row],[Loser]],[1]Ranking!D:E,2,FALSE)</f>
        <v>P10</v>
      </c>
      <c r="L878" s="9">
        <v>51</v>
      </c>
      <c r="N878" s="9">
        <f>Table1[[#This Row],[Winning Score]]-Table1[[#This Row],[Losing Score]]</f>
        <v>25</v>
      </c>
      <c r="O878" s="9">
        <f>Table1[[#This Row],[Losing Seed]]-Table1[[#This Row],[Winning Seed]]</f>
        <v>-2</v>
      </c>
      <c r="P878" s="9" t="str">
        <f>IF(Table1[[#This Row],[SeD]]&lt;-2,Table1[[#This Row],[Winning Seed]]&amp; " over " &amp;Table1[[#This Row],[Losing Seed]],"")</f>
        <v/>
      </c>
      <c r="Q878">
        <f>VLOOKUP(Table1[[#This Row],[Losing Seed]],'[1]Seed History'!$N$4:$O$19,2)</f>
        <v>3.3571428571428572</v>
      </c>
      <c r="R878" s="9">
        <f>IF(Table1[[#This Row],[Round]]="PI",0,Table1[[#This Row],[Round]]-1)</f>
        <v>3</v>
      </c>
      <c r="S878">
        <f>Table1[[#This Row],[LAW]]-Table1[[#This Row],[LEW]]</f>
        <v>-0.35714285714285721</v>
      </c>
      <c r="V878">
        <f>COUNTIF([1]PASE!B:B,Table1[[#This Row],[Loser]])</f>
        <v>1</v>
      </c>
    </row>
    <row r="879" spans="1:22" x14ac:dyDescent="0.25">
      <c r="A879" s="7">
        <v>35876</v>
      </c>
      <c r="B879" s="8">
        <v>1998</v>
      </c>
      <c r="C879" s="9">
        <v>4</v>
      </c>
      <c r="D879" t="s">
        <v>93</v>
      </c>
      <c r="E879" s="9">
        <v>3</v>
      </c>
      <c r="F879" t="s">
        <v>220</v>
      </c>
      <c r="G879" t="str">
        <f>VLOOKUP(Table1[[#This Row],[Winner]],[1]Ranking!D:E,2,FALSE)</f>
        <v>P10</v>
      </c>
      <c r="H879" s="9">
        <v>79</v>
      </c>
      <c r="I879" s="9">
        <v>8</v>
      </c>
      <c r="J879" t="s">
        <v>207</v>
      </c>
      <c r="K879" t="str">
        <f>VLOOKUP(Table1[[#This Row],[Loser]],[1]Ranking!D:E,2,FALSE)</f>
        <v>A10</v>
      </c>
      <c r="L879" s="9">
        <v>77</v>
      </c>
      <c r="N879" s="9">
        <f>Table1[[#This Row],[Winning Score]]-Table1[[#This Row],[Losing Score]]</f>
        <v>2</v>
      </c>
      <c r="O879" s="9">
        <f>Table1[[#This Row],[Losing Seed]]-Table1[[#This Row],[Winning Seed]]</f>
        <v>5</v>
      </c>
      <c r="P879" s="9" t="str">
        <f>IF(Table1[[#This Row],[SeD]]&lt;-2,Table1[[#This Row],[Winning Seed]]&amp; " over " &amp;Table1[[#This Row],[Losing Seed]],"")</f>
        <v/>
      </c>
      <c r="Q879">
        <f>VLOOKUP(Table1[[#This Row],[Losing Seed]],'[1]Seed History'!$N$4:$O$19,2)</f>
        <v>0.7</v>
      </c>
      <c r="R879" s="9">
        <f>IF(Table1[[#This Row],[Round]]="PI",0,Table1[[#This Row],[Round]]-1)</f>
        <v>3</v>
      </c>
      <c r="S879">
        <f>Table1[[#This Row],[LAW]]-Table1[[#This Row],[LEW]]</f>
        <v>2.2999999999999998</v>
      </c>
      <c r="V879">
        <f>COUNTIF([1]PASE!B:B,Table1[[#This Row],[Loser]])</f>
        <v>1</v>
      </c>
    </row>
    <row r="880" spans="1:22" x14ac:dyDescent="0.25">
      <c r="A880" s="7">
        <v>35876</v>
      </c>
      <c r="B880" s="8">
        <v>1998</v>
      </c>
      <c r="C880" s="9">
        <v>4</v>
      </c>
      <c r="D880" t="s">
        <v>316</v>
      </c>
      <c r="E880" s="9">
        <v>2</v>
      </c>
      <c r="F880" t="s">
        <v>112</v>
      </c>
      <c r="G880" t="str">
        <f>VLOOKUP(Table1[[#This Row],[Winner]],[1]Ranking!D:E,2,FALSE)</f>
        <v>SEC</v>
      </c>
      <c r="H880" s="9">
        <v>86</v>
      </c>
      <c r="I880" s="9">
        <v>1</v>
      </c>
      <c r="J880" t="s">
        <v>130</v>
      </c>
      <c r="K880" t="str">
        <f>VLOOKUP(Table1[[#This Row],[Loser]],[1]Ranking!D:E,2,FALSE)</f>
        <v>ACC</v>
      </c>
      <c r="L880" s="9">
        <v>84</v>
      </c>
      <c r="N880" s="9">
        <f>Table1[[#This Row],[Winning Score]]-Table1[[#This Row],[Losing Score]]</f>
        <v>2</v>
      </c>
      <c r="O880" s="9">
        <f>Table1[[#This Row],[Losing Seed]]-Table1[[#This Row],[Winning Seed]]</f>
        <v>-1</v>
      </c>
      <c r="P880" s="9" t="str">
        <f>IF(Table1[[#This Row],[SeD]]&lt;-2,Table1[[#This Row],[Winning Seed]]&amp; " over " &amp;Table1[[#This Row],[Losing Seed]],"")</f>
        <v/>
      </c>
      <c r="Q880">
        <f>VLOOKUP(Table1[[#This Row],[Losing Seed]],'[1]Seed History'!$N$4:$O$19,2)</f>
        <v>3.3571428571428572</v>
      </c>
      <c r="R880" s="9">
        <f>IF(Table1[[#This Row],[Round]]="PI",0,Table1[[#This Row],[Round]]-1)</f>
        <v>3</v>
      </c>
      <c r="S880">
        <f>Table1[[#This Row],[LAW]]-Table1[[#This Row],[LEW]]</f>
        <v>-0.35714285714285721</v>
      </c>
      <c r="V880">
        <f>COUNTIF([1]PASE!B:B,Table1[[#This Row],[Loser]])</f>
        <v>1</v>
      </c>
    </row>
    <row r="881" spans="1:22" x14ac:dyDescent="0.25">
      <c r="A881" s="7">
        <v>35882</v>
      </c>
      <c r="B881" s="8">
        <v>1998</v>
      </c>
      <c r="C881" s="9">
        <v>5</v>
      </c>
      <c r="D881" t="s">
        <v>153</v>
      </c>
      <c r="E881" s="9">
        <v>2</v>
      </c>
      <c r="F881" t="s">
        <v>112</v>
      </c>
      <c r="G881" t="str">
        <f>VLOOKUP(Table1[[#This Row],[Winner]],[1]Ranking!D:E,2,FALSE)</f>
        <v>SEC</v>
      </c>
      <c r="H881" s="9">
        <v>86</v>
      </c>
      <c r="I881" s="9">
        <v>3</v>
      </c>
      <c r="J881" t="s">
        <v>220</v>
      </c>
      <c r="K881" t="str">
        <f>VLOOKUP(Table1[[#This Row],[Loser]],[1]Ranking!D:E,2,FALSE)</f>
        <v>P10</v>
      </c>
      <c r="L881" s="9">
        <v>85</v>
      </c>
      <c r="M881" s="9" t="s">
        <v>138</v>
      </c>
      <c r="N881" s="9">
        <f>Table1[[#This Row],[Winning Score]]-Table1[[#This Row],[Losing Score]]</f>
        <v>1</v>
      </c>
      <c r="O881" s="9">
        <f>Table1[[#This Row],[Losing Seed]]-Table1[[#This Row],[Winning Seed]]</f>
        <v>1</v>
      </c>
      <c r="P881" s="9" t="str">
        <f>IF(Table1[[#This Row],[SeD]]&lt;-2,Table1[[#This Row],[Winning Seed]]&amp; " over " &amp;Table1[[#This Row],[Losing Seed]],"")</f>
        <v/>
      </c>
      <c r="Q881">
        <f>VLOOKUP(Table1[[#This Row],[Losing Seed]],'[1]Seed History'!$N$4:$O$19,2)</f>
        <v>1.8642857142857143</v>
      </c>
      <c r="R881" s="9">
        <f>IF(Table1[[#This Row],[Round]]="PI",0,Table1[[#This Row],[Round]]-1)</f>
        <v>4</v>
      </c>
      <c r="S881">
        <f>Table1[[#This Row],[LAW]]-Table1[[#This Row],[LEW]]</f>
        <v>2.1357142857142857</v>
      </c>
      <c r="V881">
        <f>COUNTIF([1]PASE!B:B,Table1[[#This Row],[Loser]])</f>
        <v>1</v>
      </c>
    </row>
    <row r="882" spans="1:22" x14ac:dyDescent="0.25">
      <c r="A882" s="7">
        <v>35882</v>
      </c>
      <c r="B882" s="8">
        <v>1998</v>
      </c>
      <c r="C882" s="9">
        <v>5</v>
      </c>
      <c r="D882" t="s">
        <v>153</v>
      </c>
      <c r="E882" s="9">
        <v>3</v>
      </c>
      <c r="F882" t="s">
        <v>161</v>
      </c>
      <c r="G882" t="str">
        <f>VLOOKUP(Table1[[#This Row],[Winner]],[1]Ranking!D:E,2,FALSE)</f>
        <v>MWC</v>
      </c>
      <c r="H882" s="9">
        <v>65</v>
      </c>
      <c r="I882" s="9">
        <v>1</v>
      </c>
      <c r="J882" t="s">
        <v>101</v>
      </c>
      <c r="K882" t="str">
        <f>VLOOKUP(Table1[[#This Row],[Loser]],[1]Ranking!D:E,2,FALSE)</f>
        <v>ACC</v>
      </c>
      <c r="L882" s="9">
        <v>59</v>
      </c>
      <c r="N882" s="9">
        <f>Table1[[#This Row],[Winning Score]]-Table1[[#This Row],[Losing Score]]</f>
        <v>6</v>
      </c>
      <c r="O882" s="9">
        <f>Table1[[#This Row],[Losing Seed]]-Table1[[#This Row],[Winning Seed]]</f>
        <v>-2</v>
      </c>
      <c r="P882" s="9" t="str">
        <f>IF(Table1[[#This Row],[SeD]]&lt;-2,Table1[[#This Row],[Winning Seed]]&amp; " over " &amp;Table1[[#This Row],[Losing Seed]],"")</f>
        <v/>
      </c>
      <c r="Q882">
        <f>VLOOKUP(Table1[[#This Row],[Losing Seed]],'[1]Seed History'!$N$4:$O$19,2)</f>
        <v>3.3571428571428572</v>
      </c>
      <c r="R882" s="9">
        <f>IF(Table1[[#This Row],[Round]]="PI",0,Table1[[#This Row],[Round]]-1)</f>
        <v>4</v>
      </c>
      <c r="S882">
        <f>Table1[[#This Row],[LAW]]-Table1[[#This Row],[LEW]]</f>
        <v>0.64285714285714279</v>
      </c>
      <c r="V882">
        <f>COUNTIF([1]PASE!B:B,Table1[[#This Row],[Loser]])</f>
        <v>1</v>
      </c>
    </row>
    <row r="883" spans="1:22" x14ac:dyDescent="0.25">
      <c r="A883" s="7">
        <v>35884</v>
      </c>
      <c r="B883" s="8">
        <v>1998</v>
      </c>
      <c r="C883" s="9">
        <v>6</v>
      </c>
      <c r="D883" t="s">
        <v>154</v>
      </c>
      <c r="E883" s="9">
        <v>2</v>
      </c>
      <c r="F883" t="s">
        <v>112</v>
      </c>
      <c r="G883" t="str">
        <f>VLOOKUP(Table1[[#This Row],[Winner]],[1]Ranking!D:E,2,FALSE)</f>
        <v>SEC</v>
      </c>
      <c r="H883" s="9">
        <v>78</v>
      </c>
      <c r="I883" s="9">
        <v>3</v>
      </c>
      <c r="J883" t="s">
        <v>161</v>
      </c>
      <c r="K883" t="str">
        <f>VLOOKUP(Table1[[#This Row],[Loser]],[1]Ranking!D:E,2,FALSE)</f>
        <v>MWC</v>
      </c>
      <c r="L883" s="9">
        <v>69</v>
      </c>
      <c r="N883" s="9">
        <f>Table1[[#This Row],[Winning Score]]-Table1[[#This Row],[Losing Score]]</f>
        <v>9</v>
      </c>
      <c r="O883" s="9">
        <f>Table1[[#This Row],[Losing Seed]]-Table1[[#This Row],[Winning Seed]]</f>
        <v>1</v>
      </c>
      <c r="P883" s="9" t="str">
        <f>IF(Table1[[#This Row],[SeD]]&lt;-2,Table1[[#This Row],[Winning Seed]]&amp; " over " &amp;Table1[[#This Row],[Losing Seed]],"")</f>
        <v/>
      </c>
      <c r="Q883">
        <f>VLOOKUP(Table1[[#This Row],[Losing Seed]],'[1]Seed History'!$N$4:$O$19,2)</f>
        <v>1.8642857142857143</v>
      </c>
      <c r="R883" s="9">
        <f>IF(Table1[[#This Row],[Round]]="PI",0,Table1[[#This Row],[Round]]-1)</f>
        <v>5</v>
      </c>
      <c r="S883">
        <f>Table1[[#This Row],[LAW]]-Table1[[#This Row],[LEW]]</f>
        <v>3.1357142857142857</v>
      </c>
      <c r="V883">
        <f>COUNTIF([1]PASE!B:B,Table1[[#This Row],[Loser]])</f>
        <v>1</v>
      </c>
    </row>
    <row r="884" spans="1:22" x14ac:dyDescent="0.25">
      <c r="A884" s="7">
        <v>36230</v>
      </c>
      <c r="B884" s="8">
        <v>1999</v>
      </c>
      <c r="C884" s="9">
        <v>1</v>
      </c>
      <c r="D884" t="s">
        <v>107</v>
      </c>
      <c r="E884" s="9">
        <v>14</v>
      </c>
      <c r="F884" t="s">
        <v>296</v>
      </c>
      <c r="G884" t="str">
        <f>VLOOKUP(Table1[[#This Row],[Winner]],[1]Ranking!D:E,2,FALSE)</f>
        <v>BSky</v>
      </c>
      <c r="H884" s="9">
        <v>76</v>
      </c>
      <c r="I884" s="9">
        <v>3</v>
      </c>
      <c r="J884" t="s">
        <v>101</v>
      </c>
      <c r="K884" t="str">
        <f>VLOOKUP(Table1[[#This Row],[Loser]],[1]Ranking!D:E,2,FALSE)</f>
        <v>ACC</v>
      </c>
      <c r="L884" s="9">
        <v>74</v>
      </c>
      <c r="N884" s="9">
        <f>Table1[[#This Row],[Winning Score]]-Table1[[#This Row],[Losing Score]]</f>
        <v>2</v>
      </c>
      <c r="O884" s="9">
        <f>Table1[[#This Row],[Losing Seed]]-Table1[[#This Row],[Winning Seed]]</f>
        <v>-11</v>
      </c>
      <c r="P884" s="9" t="str">
        <f>IF(Table1[[#This Row],[SeD]]&lt;-2,Table1[[#This Row],[Winning Seed]]&amp; " over " &amp;Table1[[#This Row],[Losing Seed]],"")</f>
        <v>14 over 3</v>
      </c>
      <c r="Q884">
        <f>VLOOKUP(Table1[[#This Row],[Losing Seed]],'[1]Seed History'!$N$4:$O$19,2)</f>
        <v>1.8642857142857143</v>
      </c>
      <c r="R884" s="9">
        <f>IF(Table1[[#This Row],[Round]]="PI",0,Table1[[#This Row],[Round]]-1)</f>
        <v>0</v>
      </c>
      <c r="S884">
        <f>Table1[[#This Row],[LAW]]-Table1[[#This Row],[LEW]]</f>
        <v>-1.8642857142857143</v>
      </c>
      <c r="V884">
        <f>COUNTIF([1]PASE!B:B,Table1[[#This Row],[Loser]])</f>
        <v>1</v>
      </c>
    </row>
    <row r="885" spans="1:22" x14ac:dyDescent="0.25">
      <c r="A885" s="7">
        <v>36230</v>
      </c>
      <c r="B885" s="8">
        <v>1999</v>
      </c>
      <c r="C885" s="9">
        <v>1</v>
      </c>
      <c r="D885" t="s">
        <v>316</v>
      </c>
      <c r="E885" s="9">
        <v>12</v>
      </c>
      <c r="F885" t="s">
        <v>319</v>
      </c>
      <c r="G885" t="str">
        <f>VLOOKUP(Table1[[#This Row],[Winner]],[1]Ranking!D:E,2,FALSE)</f>
        <v>Horz</v>
      </c>
      <c r="H885" s="9">
        <v>56</v>
      </c>
      <c r="I885" s="9">
        <v>5</v>
      </c>
      <c r="J885" t="s">
        <v>190</v>
      </c>
      <c r="K885" t="str">
        <f>VLOOKUP(Table1[[#This Row],[Loser]],[1]Ranking!D:E,2,FALSE)</f>
        <v>P10</v>
      </c>
      <c r="L885" s="9">
        <v>53</v>
      </c>
      <c r="N885" s="9">
        <f>Table1[[#This Row],[Winning Score]]-Table1[[#This Row],[Losing Score]]</f>
        <v>3</v>
      </c>
      <c r="O885" s="9">
        <f>Table1[[#This Row],[Losing Seed]]-Table1[[#This Row],[Winning Seed]]</f>
        <v>-7</v>
      </c>
      <c r="P885" s="9" t="str">
        <f>IF(Table1[[#This Row],[SeD]]&lt;-2,Table1[[#This Row],[Winning Seed]]&amp; " over " &amp;Table1[[#This Row],[Losing Seed]],"")</f>
        <v>12 over 5</v>
      </c>
      <c r="Q885">
        <f>VLOOKUP(Table1[[#This Row],[Losing Seed]],'[1]Seed History'!$N$4:$O$19,2)</f>
        <v>1.1071428571428572</v>
      </c>
      <c r="R885" s="9">
        <f>IF(Table1[[#This Row],[Round]]="PI",0,Table1[[#This Row],[Round]]-1)</f>
        <v>0</v>
      </c>
      <c r="S885">
        <f>Table1[[#This Row],[LAW]]-Table1[[#This Row],[LEW]]</f>
        <v>-1.1071428571428572</v>
      </c>
      <c r="V885">
        <f>COUNTIF([1]PASE!B:B,Table1[[#This Row],[Loser]])</f>
        <v>1</v>
      </c>
    </row>
    <row r="886" spans="1:22" x14ac:dyDescent="0.25">
      <c r="A886" s="7">
        <v>36230</v>
      </c>
      <c r="B886" s="8">
        <v>1999</v>
      </c>
      <c r="C886" s="9">
        <v>1</v>
      </c>
      <c r="D886" t="s">
        <v>316</v>
      </c>
      <c r="E886" s="9">
        <v>1</v>
      </c>
      <c r="F886" t="s">
        <v>114</v>
      </c>
      <c r="G886" t="str">
        <f>VLOOKUP(Table1[[#This Row],[Winner]],[1]Ranking!D:E,2,FALSE)</f>
        <v>SEC</v>
      </c>
      <c r="H886" s="9">
        <v>80</v>
      </c>
      <c r="I886" s="9">
        <v>16</v>
      </c>
      <c r="J886" t="s">
        <v>320</v>
      </c>
      <c r="K886" t="str">
        <f>VLOOKUP(Table1[[#This Row],[Loser]],[1]Ranking!D:E,2,FALSE)</f>
        <v>BSth</v>
      </c>
      <c r="L886" s="9">
        <v>41</v>
      </c>
      <c r="N886" s="9">
        <f>Table1[[#This Row],[Winning Score]]-Table1[[#This Row],[Losing Score]]</f>
        <v>39</v>
      </c>
      <c r="O886" s="9">
        <f>Table1[[#This Row],[Losing Seed]]-Table1[[#This Row],[Winning Seed]]</f>
        <v>15</v>
      </c>
      <c r="P886" s="9" t="str">
        <f>IF(Table1[[#This Row],[SeD]]&lt;-2,Table1[[#This Row],[Winning Seed]]&amp; " over " &amp;Table1[[#This Row],[Losing Seed]],"")</f>
        <v/>
      </c>
      <c r="Q886">
        <f>VLOOKUP(Table1[[#This Row],[Losing Seed]],'[1]Seed History'!$N$4:$O$19,2)</f>
        <v>7.1428571428571426E-3</v>
      </c>
      <c r="R886" s="9">
        <f>IF(Table1[[#This Row],[Round]]="PI",0,Table1[[#This Row],[Round]]-1)</f>
        <v>0</v>
      </c>
      <c r="S886">
        <f>Table1[[#This Row],[LAW]]-Table1[[#This Row],[LEW]]</f>
        <v>-7.1428571428571426E-3</v>
      </c>
      <c r="V886">
        <f>COUNTIF([1]PASE!B:B,Table1[[#This Row],[Loser]])</f>
        <v>1</v>
      </c>
    </row>
    <row r="887" spans="1:22" x14ac:dyDescent="0.25">
      <c r="A887" s="7">
        <v>36230</v>
      </c>
      <c r="B887" s="8">
        <v>1999</v>
      </c>
      <c r="C887" s="9">
        <v>1</v>
      </c>
      <c r="D887" t="s">
        <v>316</v>
      </c>
      <c r="E887" s="9">
        <v>2</v>
      </c>
      <c r="F887" t="s">
        <v>136</v>
      </c>
      <c r="G887" t="str">
        <f>VLOOKUP(Table1[[#This Row],[Winner]],[1]Ranking!D:E,2,FALSE)</f>
        <v>ACC</v>
      </c>
      <c r="H887" s="9">
        <v>82</v>
      </c>
      <c r="I887" s="9">
        <v>15</v>
      </c>
      <c r="J887" t="s">
        <v>304</v>
      </c>
      <c r="K887" t="str">
        <f>VLOOKUP(Table1[[#This Row],[Loser]],[1]Ranking!D:E,2,FALSE)</f>
        <v>MCon</v>
      </c>
      <c r="L887" s="9">
        <v>60</v>
      </c>
      <c r="N887" s="9">
        <f>Table1[[#This Row],[Winning Score]]-Table1[[#This Row],[Losing Score]]</f>
        <v>22</v>
      </c>
      <c r="O887" s="9">
        <f>Table1[[#This Row],[Losing Seed]]-Table1[[#This Row],[Winning Seed]]</f>
        <v>13</v>
      </c>
      <c r="P887" s="9" t="str">
        <f>IF(Table1[[#This Row],[SeD]]&lt;-2,Table1[[#This Row],[Winning Seed]]&amp; " over " &amp;Table1[[#This Row],[Losing Seed]],"")</f>
        <v/>
      </c>
      <c r="Q887">
        <f>VLOOKUP(Table1[[#This Row],[Losing Seed]],'[1]Seed History'!$N$4:$O$19,2)</f>
        <v>6.4285714285714279E-2</v>
      </c>
      <c r="R887" s="9">
        <f>IF(Table1[[#This Row],[Round]]="PI",0,Table1[[#This Row],[Round]]-1)</f>
        <v>0</v>
      </c>
      <c r="S887">
        <f>Table1[[#This Row],[LAW]]-Table1[[#This Row],[LEW]]</f>
        <v>-6.4285714285714279E-2</v>
      </c>
      <c r="V887">
        <f>COUNTIF([1]PASE!B:B,Table1[[#This Row],[Loser]])</f>
        <v>1</v>
      </c>
    </row>
    <row r="888" spans="1:22" x14ac:dyDescent="0.25">
      <c r="A888" s="7">
        <v>36230</v>
      </c>
      <c r="B888" s="8">
        <v>1999</v>
      </c>
      <c r="C888" s="9">
        <v>1</v>
      </c>
      <c r="D888" t="s">
        <v>316</v>
      </c>
      <c r="E888" s="9">
        <v>3</v>
      </c>
      <c r="F888" t="s">
        <v>108</v>
      </c>
      <c r="G888" t="str">
        <f>VLOOKUP(Table1[[#This Row],[Winner]],[1]Ranking!D:E,2,FALSE)</f>
        <v>BE</v>
      </c>
      <c r="H888" s="9">
        <v>69</v>
      </c>
      <c r="I888" s="9">
        <v>14</v>
      </c>
      <c r="J888" t="s">
        <v>321</v>
      </c>
      <c r="K888" t="str">
        <f>VLOOKUP(Table1[[#This Row],[Loser]],[1]Ranking!D:E,2,FALSE)</f>
        <v>ASun</v>
      </c>
      <c r="L888" s="9">
        <v>43</v>
      </c>
      <c r="N888" s="9">
        <f>Table1[[#This Row],[Winning Score]]-Table1[[#This Row],[Losing Score]]</f>
        <v>26</v>
      </c>
      <c r="O888" s="9">
        <f>Table1[[#This Row],[Losing Seed]]-Table1[[#This Row],[Winning Seed]]</f>
        <v>11</v>
      </c>
      <c r="P888" s="9" t="str">
        <f>IF(Table1[[#This Row],[SeD]]&lt;-2,Table1[[#This Row],[Winning Seed]]&amp; " over " &amp;Table1[[#This Row],[Losing Seed]],"")</f>
        <v/>
      </c>
      <c r="Q888">
        <f>VLOOKUP(Table1[[#This Row],[Losing Seed]],'[1]Seed History'!$N$4:$O$19,2)</f>
        <v>0.16428571428571428</v>
      </c>
      <c r="R888" s="9">
        <f>IF(Table1[[#This Row],[Round]]="PI",0,Table1[[#This Row],[Round]]-1)</f>
        <v>0</v>
      </c>
      <c r="S888">
        <f>Table1[[#This Row],[LAW]]-Table1[[#This Row],[LEW]]</f>
        <v>-0.16428571428571428</v>
      </c>
      <c r="V888">
        <f>COUNTIF([1]PASE!B:B,Table1[[#This Row],[Loser]])</f>
        <v>1</v>
      </c>
    </row>
    <row r="889" spans="1:22" x14ac:dyDescent="0.25">
      <c r="A889" s="7">
        <v>36230</v>
      </c>
      <c r="B889" s="8">
        <v>1999</v>
      </c>
      <c r="C889" s="9">
        <v>1</v>
      </c>
      <c r="D889" t="s">
        <v>316</v>
      </c>
      <c r="E889" s="9">
        <v>4</v>
      </c>
      <c r="F889" t="s">
        <v>96</v>
      </c>
      <c r="G889" t="str">
        <f>VLOOKUP(Table1[[#This Row],[Winner]],[1]Ranking!D:E,2,FALSE)</f>
        <v>B10</v>
      </c>
      <c r="H889" s="9">
        <v>72</v>
      </c>
      <c r="I889" s="9">
        <v>13</v>
      </c>
      <c r="J889" t="s">
        <v>210</v>
      </c>
      <c r="K889" t="str">
        <f>VLOOKUP(Table1[[#This Row],[Loser]],[1]Ranking!D:E,2,FALSE)</f>
        <v>OVC</v>
      </c>
      <c r="L889" s="9">
        <v>58</v>
      </c>
      <c r="N889" s="9">
        <f>Table1[[#This Row],[Winning Score]]-Table1[[#This Row],[Losing Score]]</f>
        <v>14</v>
      </c>
      <c r="O889" s="9">
        <f>Table1[[#This Row],[Losing Seed]]-Table1[[#This Row],[Winning Seed]]</f>
        <v>9</v>
      </c>
      <c r="P889" s="9" t="str">
        <f>IF(Table1[[#This Row],[SeD]]&lt;-2,Table1[[#This Row],[Winning Seed]]&amp; " over " &amp;Table1[[#This Row],[Losing Seed]],"")</f>
        <v/>
      </c>
      <c r="Q889">
        <f>VLOOKUP(Table1[[#This Row],[Losing Seed]],'[1]Seed History'!$N$4:$O$19,2)</f>
        <v>0.25</v>
      </c>
      <c r="R889" s="9">
        <f>IF(Table1[[#This Row],[Round]]="PI",0,Table1[[#This Row],[Round]]-1)</f>
        <v>0</v>
      </c>
      <c r="S889">
        <f>Table1[[#This Row],[LAW]]-Table1[[#This Row],[LEW]]</f>
        <v>-0.25</v>
      </c>
      <c r="V889">
        <f>COUNTIF([1]PASE!B:B,Table1[[#This Row],[Loser]])</f>
        <v>1</v>
      </c>
    </row>
    <row r="890" spans="1:22" x14ac:dyDescent="0.25">
      <c r="A890" s="7">
        <v>36230</v>
      </c>
      <c r="B890" s="8">
        <v>1999</v>
      </c>
      <c r="C890" s="9">
        <v>1</v>
      </c>
      <c r="D890" t="s">
        <v>316</v>
      </c>
      <c r="E890" s="9">
        <v>6</v>
      </c>
      <c r="F890" t="s">
        <v>168</v>
      </c>
      <c r="G890" t="str">
        <f>VLOOKUP(Table1[[#This Row],[Winner]],[1]Ranking!D:E,2,FALSE)</f>
        <v>B10</v>
      </c>
      <c r="H890" s="9">
        <v>108</v>
      </c>
      <c r="I890" s="9">
        <v>11</v>
      </c>
      <c r="J890" t="s">
        <v>275</v>
      </c>
      <c r="K890" t="str">
        <f>VLOOKUP(Table1[[#This Row],[Loser]],[1]Ranking!D:E,2,FALSE)</f>
        <v>A10</v>
      </c>
      <c r="L890" s="9">
        <v>88</v>
      </c>
      <c r="N890" s="9">
        <f>Table1[[#This Row],[Winning Score]]-Table1[[#This Row],[Losing Score]]</f>
        <v>20</v>
      </c>
      <c r="O890" s="9">
        <f>Table1[[#This Row],[Losing Seed]]-Table1[[#This Row],[Winning Seed]]</f>
        <v>5</v>
      </c>
      <c r="P890" s="9" t="str">
        <f>IF(Table1[[#This Row],[SeD]]&lt;-2,Table1[[#This Row],[Winning Seed]]&amp; " over " &amp;Table1[[#This Row],[Losing Seed]],"")</f>
        <v/>
      </c>
      <c r="Q890">
        <f>VLOOKUP(Table1[[#This Row],[Losing Seed]],'[1]Seed History'!$N$4:$O$19,2)</f>
        <v>0.61428571428571432</v>
      </c>
      <c r="R890" s="9">
        <f>IF(Table1[[#This Row],[Round]]="PI",0,Table1[[#This Row],[Round]]-1)</f>
        <v>0</v>
      </c>
      <c r="S890">
        <f>Table1[[#This Row],[LAW]]-Table1[[#This Row],[LEW]]</f>
        <v>-0.61428571428571432</v>
      </c>
      <c r="V890">
        <f>COUNTIF([1]PASE!B:B,Table1[[#This Row],[Loser]])</f>
        <v>1</v>
      </c>
    </row>
    <row r="891" spans="1:22" x14ac:dyDescent="0.25">
      <c r="A891" s="7">
        <v>36230</v>
      </c>
      <c r="B891" s="8">
        <v>1999</v>
      </c>
      <c r="C891" s="9">
        <v>1</v>
      </c>
      <c r="D891" t="s">
        <v>107</v>
      </c>
      <c r="E891" s="9">
        <v>1</v>
      </c>
      <c r="F891" t="s">
        <v>238</v>
      </c>
      <c r="G891" t="str">
        <f>VLOOKUP(Table1[[#This Row],[Winner]],[1]Ranking!D:E,2,FALSE)</f>
        <v>BE</v>
      </c>
      <c r="H891" s="9">
        <v>91</v>
      </c>
      <c r="I891" s="9">
        <v>16</v>
      </c>
      <c r="J891" t="s">
        <v>214</v>
      </c>
      <c r="K891" t="str">
        <f>VLOOKUP(Table1[[#This Row],[Loser]],[1]Ranking!D:E,2,FALSE)</f>
        <v>Slnd</v>
      </c>
      <c r="L891" s="9">
        <v>66</v>
      </c>
      <c r="N891" s="9">
        <f>Table1[[#This Row],[Winning Score]]-Table1[[#This Row],[Losing Score]]</f>
        <v>25</v>
      </c>
      <c r="O891" s="9">
        <f>Table1[[#This Row],[Losing Seed]]-Table1[[#This Row],[Winning Seed]]</f>
        <v>15</v>
      </c>
      <c r="P891" s="9" t="str">
        <f>IF(Table1[[#This Row],[SeD]]&lt;-2,Table1[[#This Row],[Winning Seed]]&amp; " over " &amp;Table1[[#This Row],[Losing Seed]],"")</f>
        <v/>
      </c>
      <c r="Q891">
        <f>VLOOKUP(Table1[[#This Row],[Losing Seed]],'[1]Seed History'!$N$4:$O$19,2)</f>
        <v>7.1428571428571426E-3</v>
      </c>
      <c r="R891" s="9">
        <f>IF(Table1[[#This Row],[Round]]="PI",0,Table1[[#This Row],[Round]]-1)</f>
        <v>0</v>
      </c>
      <c r="S891">
        <f>Table1[[#This Row],[LAW]]-Table1[[#This Row],[LEW]]</f>
        <v>-7.1428571428571426E-3</v>
      </c>
      <c r="V891">
        <f>COUNTIF([1]PASE!B:B,Table1[[#This Row],[Loser]])</f>
        <v>1</v>
      </c>
    </row>
    <row r="892" spans="1:22" x14ac:dyDescent="0.25">
      <c r="A892" s="7">
        <v>36230</v>
      </c>
      <c r="B892" s="8">
        <v>1999</v>
      </c>
      <c r="C892" s="9">
        <v>1</v>
      </c>
      <c r="D892" t="s">
        <v>107</v>
      </c>
      <c r="E892" s="9">
        <v>2</v>
      </c>
      <c r="F892" t="s">
        <v>220</v>
      </c>
      <c r="G892" t="str">
        <f>VLOOKUP(Table1[[#This Row],[Winner]],[1]Ranking!D:E,2,FALSE)</f>
        <v>P10</v>
      </c>
      <c r="H892" s="9">
        <v>69</v>
      </c>
      <c r="I892" s="9">
        <v>15</v>
      </c>
      <c r="J892" t="s">
        <v>322</v>
      </c>
      <c r="K892" t="str">
        <f>VLOOKUP(Table1[[#This Row],[Loser]],[1]Ranking!D:E,2,FALSE)</f>
        <v>SWAC</v>
      </c>
      <c r="L892" s="9">
        <v>57</v>
      </c>
      <c r="N892" s="9">
        <f>Table1[[#This Row],[Winning Score]]-Table1[[#This Row],[Losing Score]]</f>
        <v>12</v>
      </c>
      <c r="O892" s="9">
        <f>Table1[[#This Row],[Losing Seed]]-Table1[[#This Row],[Winning Seed]]</f>
        <v>13</v>
      </c>
      <c r="P892" s="9" t="str">
        <f>IF(Table1[[#This Row],[SeD]]&lt;-2,Table1[[#This Row],[Winning Seed]]&amp; " over " &amp;Table1[[#This Row],[Losing Seed]],"")</f>
        <v/>
      </c>
      <c r="Q892">
        <f>VLOOKUP(Table1[[#This Row],[Losing Seed]],'[1]Seed History'!$N$4:$O$19,2)</f>
        <v>6.4285714285714279E-2</v>
      </c>
      <c r="R892" s="9">
        <f>IF(Table1[[#This Row],[Round]]="PI",0,Table1[[#This Row],[Round]]-1)</f>
        <v>0</v>
      </c>
      <c r="S892">
        <f>Table1[[#This Row],[LAW]]-Table1[[#This Row],[LEW]]</f>
        <v>-6.4285714285714279E-2</v>
      </c>
      <c r="V892">
        <f>COUNTIF([1]PASE!B:B,Table1[[#This Row],[Loser]])</f>
        <v>1</v>
      </c>
    </row>
    <row r="893" spans="1:22" x14ac:dyDescent="0.25">
      <c r="A893" s="7">
        <v>36230</v>
      </c>
      <c r="B893" s="8">
        <v>1999</v>
      </c>
      <c r="C893" s="9">
        <v>1</v>
      </c>
      <c r="D893" t="s">
        <v>107</v>
      </c>
      <c r="E893" s="9">
        <v>4</v>
      </c>
      <c r="F893" t="s">
        <v>118</v>
      </c>
      <c r="G893" t="str">
        <f>VLOOKUP(Table1[[#This Row],[Winner]],[1]Ranking!D:E,2,FALSE)</f>
        <v>SEC</v>
      </c>
      <c r="H893" s="9">
        <v>94</v>
      </c>
      <c r="I893" s="9">
        <v>13</v>
      </c>
      <c r="J893" t="s">
        <v>219</v>
      </c>
      <c r="K893" t="str">
        <f>VLOOKUP(Table1[[#This Row],[Loser]],[1]Ranking!D:E,2,FALSE)</f>
        <v>MAAC</v>
      </c>
      <c r="L893" s="9">
        <v>80</v>
      </c>
      <c r="N893" s="9">
        <f>Table1[[#This Row],[Winning Score]]-Table1[[#This Row],[Losing Score]]</f>
        <v>14</v>
      </c>
      <c r="O893" s="9">
        <f>Table1[[#This Row],[Losing Seed]]-Table1[[#This Row],[Winning Seed]]</f>
        <v>9</v>
      </c>
      <c r="P893" s="9" t="str">
        <f>IF(Table1[[#This Row],[SeD]]&lt;-2,Table1[[#This Row],[Winning Seed]]&amp; " over " &amp;Table1[[#This Row],[Losing Seed]],"")</f>
        <v/>
      </c>
      <c r="Q893">
        <f>VLOOKUP(Table1[[#This Row],[Losing Seed]],'[1]Seed History'!$N$4:$O$19,2)</f>
        <v>0.25</v>
      </c>
      <c r="R893" s="9">
        <f>IF(Table1[[#This Row],[Round]]="PI",0,Table1[[#This Row],[Round]]-1)</f>
        <v>0</v>
      </c>
      <c r="S893">
        <f>Table1[[#This Row],[LAW]]-Table1[[#This Row],[LEW]]</f>
        <v>-0.25</v>
      </c>
      <c r="V893">
        <f>COUNTIF([1]PASE!B:B,Table1[[#This Row],[Loser]])</f>
        <v>1</v>
      </c>
    </row>
    <row r="894" spans="1:22" x14ac:dyDescent="0.25">
      <c r="A894" s="7">
        <v>36230</v>
      </c>
      <c r="B894" s="8">
        <v>1999</v>
      </c>
      <c r="C894" s="9">
        <v>1</v>
      </c>
      <c r="D894" t="s">
        <v>107</v>
      </c>
      <c r="E894" s="9">
        <v>5</v>
      </c>
      <c r="F894" t="s">
        <v>119</v>
      </c>
      <c r="G894" t="str">
        <f>VLOOKUP(Table1[[#This Row],[Winner]],[1]Ranking!D:E,2,FALSE)</f>
        <v>B10</v>
      </c>
      <c r="H894" s="9">
        <v>77</v>
      </c>
      <c r="I894" s="9">
        <v>12</v>
      </c>
      <c r="J894" t="s">
        <v>132</v>
      </c>
      <c r="K894" t="str">
        <f>VLOOKUP(Table1[[#This Row],[Loser]],[1]Ranking!D:E,2,FALSE)</f>
        <v>CUSA</v>
      </c>
      <c r="L894" s="9">
        <v>64</v>
      </c>
      <c r="N894" s="9">
        <f>Table1[[#This Row],[Winning Score]]-Table1[[#This Row],[Losing Score]]</f>
        <v>13</v>
      </c>
      <c r="O894" s="9">
        <f>Table1[[#This Row],[Losing Seed]]-Table1[[#This Row],[Winning Seed]]</f>
        <v>7</v>
      </c>
      <c r="P894" s="9" t="str">
        <f>IF(Table1[[#This Row],[SeD]]&lt;-2,Table1[[#This Row],[Winning Seed]]&amp; " over " &amp;Table1[[#This Row],[Losing Seed]],"")</f>
        <v/>
      </c>
      <c r="Q894">
        <f>VLOOKUP(Table1[[#This Row],[Losing Seed]],'[1]Seed History'!$N$4:$O$19,2)</f>
        <v>0.51428571428571423</v>
      </c>
      <c r="R894" s="9">
        <f>IF(Table1[[#This Row],[Round]]="PI",0,Table1[[#This Row],[Round]]-1)</f>
        <v>0</v>
      </c>
      <c r="S894">
        <f>Table1[[#This Row],[LAW]]-Table1[[#This Row],[LEW]]</f>
        <v>-0.51428571428571423</v>
      </c>
      <c r="V894">
        <f>COUNTIF([1]PASE!B:B,Table1[[#This Row],[Loser]])</f>
        <v>1</v>
      </c>
    </row>
    <row r="895" spans="1:22" x14ac:dyDescent="0.25">
      <c r="A895" s="7">
        <v>36230</v>
      </c>
      <c r="B895" s="8">
        <v>1999</v>
      </c>
      <c r="C895" s="9">
        <v>1</v>
      </c>
      <c r="D895" t="s">
        <v>107</v>
      </c>
      <c r="E895" s="9">
        <v>6</v>
      </c>
      <c r="F895" t="s">
        <v>197</v>
      </c>
      <c r="G895" t="str">
        <f>VLOOKUP(Table1[[#This Row],[Winner]],[1]Ranking!D:E,2,FALSE)</f>
        <v>SEC</v>
      </c>
      <c r="H895" s="9">
        <v>75</v>
      </c>
      <c r="I895" s="9">
        <v>11</v>
      </c>
      <c r="J895" t="s">
        <v>129</v>
      </c>
      <c r="K895" t="str">
        <f>VLOOKUP(Table1[[#This Row],[Loser]],[1]Ranking!D:E,2,FALSE)</f>
        <v>Ivy</v>
      </c>
      <c r="L895" s="9">
        <v>61</v>
      </c>
      <c r="N895" s="9">
        <f>Table1[[#This Row],[Winning Score]]-Table1[[#This Row],[Losing Score]]</f>
        <v>14</v>
      </c>
      <c r="O895" s="9">
        <f>Table1[[#This Row],[Losing Seed]]-Table1[[#This Row],[Winning Seed]]</f>
        <v>5</v>
      </c>
      <c r="P895" s="9" t="str">
        <f>IF(Table1[[#This Row],[SeD]]&lt;-2,Table1[[#This Row],[Winning Seed]]&amp; " over " &amp;Table1[[#This Row],[Losing Seed]],"")</f>
        <v/>
      </c>
      <c r="Q895">
        <f>VLOOKUP(Table1[[#This Row],[Losing Seed]],'[1]Seed History'!$N$4:$O$19,2)</f>
        <v>0.61428571428571432</v>
      </c>
      <c r="R895" s="9">
        <f>IF(Table1[[#This Row],[Round]]="PI",0,Table1[[#This Row],[Round]]-1)</f>
        <v>0</v>
      </c>
      <c r="S895">
        <f>Table1[[#This Row],[LAW]]-Table1[[#This Row],[LEW]]</f>
        <v>-0.61428571428571432</v>
      </c>
      <c r="V895">
        <f>COUNTIF([1]PASE!B:B,Table1[[#This Row],[Loser]])</f>
        <v>1</v>
      </c>
    </row>
    <row r="896" spans="1:22" x14ac:dyDescent="0.25">
      <c r="A896" s="7">
        <v>36230</v>
      </c>
      <c r="B896" s="8">
        <v>1999</v>
      </c>
      <c r="C896" s="9">
        <v>1</v>
      </c>
      <c r="D896" t="s">
        <v>316</v>
      </c>
      <c r="E896" s="9">
        <v>10</v>
      </c>
      <c r="F896" t="s">
        <v>232</v>
      </c>
      <c r="G896" t="str">
        <f>VLOOKUP(Table1[[#This Row],[Winner]],[1]Ranking!D:E,2,FALSE)</f>
        <v>MVC</v>
      </c>
      <c r="H896" s="9">
        <v>62</v>
      </c>
      <c r="I896" s="9">
        <v>7</v>
      </c>
      <c r="J896" t="s">
        <v>159</v>
      </c>
      <c r="K896" t="str">
        <f>VLOOKUP(Table1[[#This Row],[Loser]],[1]Ranking!D:E,2,FALSE)</f>
        <v>CUSA</v>
      </c>
      <c r="L896" s="9">
        <v>58</v>
      </c>
      <c r="N896" s="9">
        <f>Table1[[#This Row],[Winning Score]]-Table1[[#This Row],[Losing Score]]</f>
        <v>4</v>
      </c>
      <c r="O896" s="9">
        <f>Table1[[#This Row],[Losing Seed]]-Table1[[#This Row],[Winning Seed]]</f>
        <v>-3</v>
      </c>
      <c r="P896" s="9" t="str">
        <f>IF(Table1[[#This Row],[SeD]]&lt;-2,Table1[[#This Row],[Winning Seed]]&amp; " over " &amp;Table1[[#This Row],[Losing Seed]],"")</f>
        <v>10 over 7</v>
      </c>
      <c r="Q896">
        <f>VLOOKUP(Table1[[#This Row],[Losing Seed]],'[1]Seed History'!$N$4:$O$19,2)</f>
        <v>0.9</v>
      </c>
      <c r="R896" s="9">
        <f>IF(Table1[[#This Row],[Round]]="PI",0,Table1[[#This Row],[Round]]-1)</f>
        <v>0</v>
      </c>
      <c r="S896">
        <f>Table1[[#This Row],[LAW]]-Table1[[#This Row],[LEW]]</f>
        <v>-0.9</v>
      </c>
      <c r="V896">
        <f>COUNTIF([1]PASE!B:B,Table1[[#This Row],[Loser]])</f>
        <v>1</v>
      </c>
    </row>
    <row r="897" spans="1:22" x14ac:dyDescent="0.25">
      <c r="A897" s="7">
        <v>36230</v>
      </c>
      <c r="B897" s="8">
        <v>1999</v>
      </c>
      <c r="C897" s="9">
        <v>1</v>
      </c>
      <c r="D897" t="s">
        <v>107</v>
      </c>
      <c r="E897" s="9">
        <v>10</v>
      </c>
      <c r="F897" t="s">
        <v>293</v>
      </c>
      <c r="G897" t="str">
        <f>VLOOKUP(Table1[[#This Row],[Winner]],[1]Ranking!D:E,2,FALSE)</f>
        <v>WCC</v>
      </c>
      <c r="H897" s="9">
        <v>75</v>
      </c>
      <c r="I897" s="9">
        <v>7</v>
      </c>
      <c r="J897" t="s">
        <v>227</v>
      </c>
      <c r="K897" t="str">
        <f>VLOOKUP(Table1[[#This Row],[Loser]],[1]Ranking!D:E,2,FALSE)</f>
        <v>B10</v>
      </c>
      <c r="L897" s="9">
        <v>63</v>
      </c>
      <c r="N897" s="9">
        <f>Table1[[#This Row],[Winning Score]]-Table1[[#This Row],[Losing Score]]</f>
        <v>12</v>
      </c>
      <c r="O897" s="9">
        <f>Table1[[#This Row],[Losing Seed]]-Table1[[#This Row],[Winning Seed]]</f>
        <v>-3</v>
      </c>
      <c r="P897" s="9" t="str">
        <f>IF(Table1[[#This Row],[SeD]]&lt;-2,Table1[[#This Row],[Winning Seed]]&amp; " over " &amp;Table1[[#This Row],[Losing Seed]],"")</f>
        <v>10 over 7</v>
      </c>
      <c r="Q897">
        <f>VLOOKUP(Table1[[#This Row],[Losing Seed]],'[1]Seed History'!$N$4:$O$19,2)</f>
        <v>0.9</v>
      </c>
      <c r="R897" s="9">
        <f>IF(Table1[[#This Row],[Round]]="PI",0,Table1[[#This Row],[Round]]-1)</f>
        <v>0</v>
      </c>
      <c r="S897">
        <f>Table1[[#This Row],[LAW]]-Table1[[#This Row],[LEW]]</f>
        <v>-0.9</v>
      </c>
      <c r="V897">
        <f>COUNTIF([1]PASE!B:B,Table1[[#This Row],[Loser]])</f>
        <v>1</v>
      </c>
    </row>
    <row r="898" spans="1:22" x14ac:dyDescent="0.25">
      <c r="A898" s="7">
        <v>36230</v>
      </c>
      <c r="B898" s="8">
        <v>1999</v>
      </c>
      <c r="C898" s="9">
        <v>1</v>
      </c>
      <c r="D898" t="s">
        <v>316</v>
      </c>
      <c r="E898" s="9">
        <v>9</v>
      </c>
      <c r="F898" t="s">
        <v>247</v>
      </c>
      <c r="G898" t="str">
        <f>VLOOKUP(Table1[[#This Row],[Winner]],[1]Ranking!D:E,2,FALSE)</f>
        <v>B12</v>
      </c>
      <c r="H898" s="9">
        <v>69</v>
      </c>
      <c r="I898" s="9">
        <v>8</v>
      </c>
      <c r="J898" t="s">
        <v>126</v>
      </c>
      <c r="K898" t="str">
        <f>VLOOKUP(Table1[[#This Row],[Loser]],[1]Ranking!D:E,2,FALSE)</f>
        <v>BE</v>
      </c>
      <c r="L898" s="9">
        <v>61</v>
      </c>
      <c r="N898" s="9">
        <f>Table1[[#This Row],[Winning Score]]-Table1[[#This Row],[Losing Score]]</f>
        <v>8</v>
      </c>
      <c r="O898" s="9">
        <f>Table1[[#This Row],[Losing Seed]]-Table1[[#This Row],[Winning Seed]]</f>
        <v>-1</v>
      </c>
      <c r="P898" s="9" t="str">
        <f>IF(Table1[[#This Row],[SeD]]&lt;-2,Table1[[#This Row],[Winning Seed]]&amp; " over " &amp;Table1[[#This Row],[Losing Seed]],"")</f>
        <v/>
      </c>
      <c r="Q898">
        <f>VLOOKUP(Table1[[#This Row],[Losing Seed]],'[1]Seed History'!$N$4:$O$19,2)</f>
        <v>0.7</v>
      </c>
      <c r="R898" s="9">
        <f>IF(Table1[[#This Row],[Round]]="PI",0,Table1[[#This Row],[Round]]-1)</f>
        <v>0</v>
      </c>
      <c r="S898">
        <f>Table1[[#This Row],[LAW]]-Table1[[#This Row],[LEW]]</f>
        <v>-0.7</v>
      </c>
      <c r="V898">
        <f>COUNTIF([1]PASE!B:B,Table1[[#This Row],[Loser]])</f>
        <v>1</v>
      </c>
    </row>
    <row r="899" spans="1:22" x14ac:dyDescent="0.25">
      <c r="A899" s="7">
        <v>36230</v>
      </c>
      <c r="B899" s="8">
        <v>1999</v>
      </c>
      <c r="C899" s="9">
        <v>1</v>
      </c>
      <c r="D899" t="s">
        <v>107</v>
      </c>
      <c r="E899" s="9">
        <v>9</v>
      </c>
      <c r="F899" t="s">
        <v>248</v>
      </c>
      <c r="G899" t="str">
        <f>VLOOKUP(Table1[[#This Row],[Winner]],[1]Ranking!D:E,2,FALSE)</f>
        <v>MWC</v>
      </c>
      <c r="H899" s="9">
        <v>61</v>
      </c>
      <c r="I899" s="9">
        <v>8</v>
      </c>
      <c r="J899" t="s">
        <v>162</v>
      </c>
      <c r="K899" t="str">
        <f>VLOOKUP(Table1[[#This Row],[Loser]],[1]Ranking!D:E,2,FALSE)</f>
        <v>B12</v>
      </c>
      <c r="L899" s="9">
        <v>59</v>
      </c>
      <c r="N899" s="9">
        <f>Table1[[#This Row],[Winning Score]]-Table1[[#This Row],[Losing Score]]</f>
        <v>2</v>
      </c>
      <c r="O899" s="9">
        <f>Table1[[#This Row],[Losing Seed]]-Table1[[#This Row],[Winning Seed]]</f>
        <v>-1</v>
      </c>
      <c r="P899" s="9" t="str">
        <f>IF(Table1[[#This Row],[SeD]]&lt;-2,Table1[[#This Row],[Winning Seed]]&amp; " over " &amp;Table1[[#This Row],[Losing Seed]],"")</f>
        <v/>
      </c>
      <c r="Q899">
        <f>VLOOKUP(Table1[[#This Row],[Losing Seed]],'[1]Seed History'!$N$4:$O$19,2)</f>
        <v>0.7</v>
      </c>
      <c r="R899" s="9">
        <f>IF(Table1[[#This Row],[Round]]="PI",0,Table1[[#This Row],[Round]]-1)</f>
        <v>0</v>
      </c>
      <c r="S899">
        <f>Table1[[#This Row],[LAW]]-Table1[[#This Row],[LEW]]</f>
        <v>-0.7</v>
      </c>
      <c r="V899">
        <f>COUNTIF([1]PASE!B:B,Table1[[#This Row],[Loser]])</f>
        <v>1</v>
      </c>
    </row>
    <row r="900" spans="1:22" x14ac:dyDescent="0.25">
      <c r="A900" s="7">
        <v>36231</v>
      </c>
      <c r="B900" s="8">
        <v>1999</v>
      </c>
      <c r="C900" s="9">
        <v>1</v>
      </c>
      <c r="D900" t="s">
        <v>93</v>
      </c>
      <c r="E900" s="9">
        <v>13</v>
      </c>
      <c r="F900" t="s">
        <v>94</v>
      </c>
      <c r="G900" t="str">
        <f>VLOOKUP(Table1[[#This Row],[Winner]],[1]Ranking!D:E,2,FALSE)</f>
        <v>B12</v>
      </c>
      <c r="H900" s="9">
        <v>61</v>
      </c>
      <c r="I900" s="9">
        <v>4</v>
      </c>
      <c r="J900" t="s">
        <v>146</v>
      </c>
      <c r="K900" t="str">
        <f>VLOOKUP(Table1[[#This Row],[Loser]],[1]Ranking!D:E,2,FALSE)</f>
        <v>P10</v>
      </c>
      <c r="L900" s="9">
        <v>60</v>
      </c>
      <c r="N900" s="9">
        <f>Table1[[#This Row],[Winning Score]]-Table1[[#This Row],[Losing Score]]</f>
        <v>1</v>
      </c>
      <c r="O900" s="9">
        <f>Table1[[#This Row],[Losing Seed]]-Table1[[#This Row],[Winning Seed]]</f>
        <v>-9</v>
      </c>
      <c r="P900" s="9" t="str">
        <f>IF(Table1[[#This Row],[SeD]]&lt;-2,Table1[[#This Row],[Winning Seed]]&amp; " over " &amp;Table1[[#This Row],[Losing Seed]],"")</f>
        <v>13 over 4</v>
      </c>
      <c r="Q900">
        <f>VLOOKUP(Table1[[#This Row],[Losing Seed]],'[1]Seed History'!$N$4:$O$19,2)</f>
        <v>1.5357142857142858</v>
      </c>
      <c r="R900" s="9">
        <f>IF(Table1[[#This Row],[Round]]="PI",0,Table1[[#This Row],[Round]]-1)</f>
        <v>0</v>
      </c>
      <c r="S900">
        <f>Table1[[#This Row],[LAW]]-Table1[[#This Row],[LEW]]</f>
        <v>-1.5357142857142858</v>
      </c>
      <c r="V900">
        <f>COUNTIF([1]PASE!B:B,Table1[[#This Row],[Loser]])</f>
        <v>1</v>
      </c>
    </row>
    <row r="901" spans="1:22" x14ac:dyDescent="0.25">
      <c r="A901" s="7">
        <v>36231</v>
      </c>
      <c r="B901" s="8">
        <v>1999</v>
      </c>
      <c r="C901" s="9">
        <v>1</v>
      </c>
      <c r="D901" t="s">
        <v>84</v>
      </c>
      <c r="E901" s="9">
        <v>12</v>
      </c>
      <c r="F901" t="s">
        <v>194</v>
      </c>
      <c r="G901" t="str">
        <f>VLOOKUP(Table1[[#This Row],[Winner]],[1]Ranking!D:E,2,FALSE)</f>
        <v>MVC</v>
      </c>
      <c r="H901" s="9">
        <v>43</v>
      </c>
      <c r="I901" s="9">
        <v>5</v>
      </c>
      <c r="J901" t="s">
        <v>286</v>
      </c>
      <c r="K901" t="str">
        <f>VLOOKUP(Table1[[#This Row],[Loser]],[1]Ranking!D:E,2,FALSE)</f>
        <v>B10</v>
      </c>
      <c r="L901" s="9">
        <v>32</v>
      </c>
      <c r="N901" s="9">
        <f>Table1[[#This Row],[Winning Score]]-Table1[[#This Row],[Losing Score]]</f>
        <v>11</v>
      </c>
      <c r="O901" s="9">
        <f>Table1[[#This Row],[Losing Seed]]-Table1[[#This Row],[Winning Seed]]</f>
        <v>-7</v>
      </c>
      <c r="P901" s="9" t="str">
        <f>IF(Table1[[#This Row],[SeD]]&lt;-2,Table1[[#This Row],[Winning Seed]]&amp; " over " &amp;Table1[[#This Row],[Losing Seed]],"")</f>
        <v>12 over 5</v>
      </c>
      <c r="Q901">
        <f>VLOOKUP(Table1[[#This Row],[Losing Seed]],'[1]Seed History'!$N$4:$O$19,2)</f>
        <v>1.1071428571428572</v>
      </c>
      <c r="R901" s="9">
        <f>IF(Table1[[#This Row],[Round]]="PI",0,Table1[[#This Row],[Round]]-1)</f>
        <v>0</v>
      </c>
      <c r="S901">
        <f>Table1[[#This Row],[LAW]]-Table1[[#This Row],[LEW]]</f>
        <v>-1.1071428571428572</v>
      </c>
      <c r="V901">
        <f>COUNTIF([1]PASE!B:B,Table1[[#This Row],[Loser]])</f>
        <v>1</v>
      </c>
    </row>
    <row r="902" spans="1:22" x14ac:dyDescent="0.25">
      <c r="A902" s="7">
        <v>36231</v>
      </c>
      <c r="B902" s="8">
        <v>1999</v>
      </c>
      <c r="C902" s="9">
        <v>1</v>
      </c>
      <c r="D902" t="s">
        <v>84</v>
      </c>
      <c r="E902" s="9">
        <v>1</v>
      </c>
      <c r="F902" t="s">
        <v>130</v>
      </c>
      <c r="G902" t="str">
        <f>VLOOKUP(Table1[[#This Row],[Winner]],[1]Ranking!D:E,2,FALSE)</f>
        <v>ACC</v>
      </c>
      <c r="H902" s="9">
        <v>99</v>
      </c>
      <c r="I902" s="9">
        <v>16</v>
      </c>
      <c r="J902" t="s">
        <v>323</v>
      </c>
      <c r="K902" t="str">
        <f>VLOOKUP(Table1[[#This Row],[Loser]],[1]Ranking!D:E,2,FALSE)</f>
        <v>MEAC</v>
      </c>
      <c r="L902" s="9">
        <v>58</v>
      </c>
      <c r="N902" s="9">
        <f>Table1[[#This Row],[Winning Score]]-Table1[[#This Row],[Losing Score]]</f>
        <v>41</v>
      </c>
      <c r="O902" s="9">
        <f>Table1[[#This Row],[Losing Seed]]-Table1[[#This Row],[Winning Seed]]</f>
        <v>15</v>
      </c>
      <c r="P902" s="9" t="str">
        <f>IF(Table1[[#This Row],[SeD]]&lt;-2,Table1[[#This Row],[Winning Seed]]&amp; " over " &amp;Table1[[#This Row],[Losing Seed]],"")</f>
        <v/>
      </c>
      <c r="Q902">
        <f>VLOOKUP(Table1[[#This Row],[Losing Seed]],'[1]Seed History'!$N$4:$O$19,2)</f>
        <v>7.1428571428571426E-3</v>
      </c>
      <c r="R902" s="9">
        <f>IF(Table1[[#This Row],[Round]]="PI",0,Table1[[#This Row],[Round]]-1)</f>
        <v>0</v>
      </c>
      <c r="S902">
        <f>Table1[[#This Row],[LAW]]-Table1[[#This Row],[LEW]]</f>
        <v>-7.1428571428571426E-3</v>
      </c>
      <c r="V902">
        <f>COUNTIF([1]PASE!B:B,Table1[[#This Row],[Loser]])</f>
        <v>1</v>
      </c>
    </row>
    <row r="903" spans="1:22" x14ac:dyDescent="0.25">
      <c r="A903" s="7">
        <v>36231</v>
      </c>
      <c r="B903" s="8">
        <v>1999</v>
      </c>
      <c r="C903" s="9">
        <v>1</v>
      </c>
      <c r="D903" t="s">
        <v>84</v>
      </c>
      <c r="E903" s="9">
        <v>2</v>
      </c>
      <c r="F903" t="s">
        <v>318</v>
      </c>
      <c r="G903" t="str">
        <f>VLOOKUP(Table1[[#This Row],[Winner]],[1]Ranking!D:E,2,FALSE)</f>
        <v>BE</v>
      </c>
      <c r="H903" s="9">
        <v>75</v>
      </c>
      <c r="I903" s="9">
        <v>15</v>
      </c>
      <c r="J903" t="s">
        <v>269</v>
      </c>
      <c r="K903" t="str">
        <f>VLOOKUP(Table1[[#This Row],[Loser]],[1]Ranking!D:E,2,FALSE)</f>
        <v>Pat</v>
      </c>
      <c r="L903" s="9">
        <v>54</v>
      </c>
      <c r="N903" s="9">
        <f>Table1[[#This Row],[Winning Score]]-Table1[[#This Row],[Losing Score]]</f>
        <v>21</v>
      </c>
      <c r="O903" s="9">
        <f>Table1[[#This Row],[Losing Seed]]-Table1[[#This Row],[Winning Seed]]</f>
        <v>13</v>
      </c>
      <c r="P903" s="9" t="str">
        <f>IF(Table1[[#This Row],[SeD]]&lt;-2,Table1[[#This Row],[Winning Seed]]&amp; " over " &amp;Table1[[#This Row],[Losing Seed]],"")</f>
        <v/>
      </c>
      <c r="Q903">
        <f>VLOOKUP(Table1[[#This Row],[Losing Seed]],'[1]Seed History'!$N$4:$O$19,2)</f>
        <v>6.4285714285714279E-2</v>
      </c>
      <c r="R903" s="9">
        <f>IF(Table1[[#This Row],[Round]]="PI",0,Table1[[#This Row],[Round]]-1)</f>
        <v>0</v>
      </c>
      <c r="S903">
        <f>Table1[[#This Row],[LAW]]-Table1[[#This Row],[LEW]]</f>
        <v>-6.4285714285714279E-2</v>
      </c>
      <c r="V903">
        <f>COUNTIF([1]PASE!B:B,Table1[[#This Row],[Loser]])</f>
        <v>1</v>
      </c>
    </row>
    <row r="904" spans="1:22" x14ac:dyDescent="0.25">
      <c r="A904" s="7">
        <v>36231</v>
      </c>
      <c r="B904" s="8">
        <v>1999</v>
      </c>
      <c r="C904" s="9">
        <v>1</v>
      </c>
      <c r="D904" t="s">
        <v>84</v>
      </c>
      <c r="E904" s="9">
        <v>3</v>
      </c>
      <c r="F904" t="s">
        <v>266</v>
      </c>
      <c r="G904" t="str">
        <f>VLOOKUP(Table1[[#This Row],[Winner]],[1]Ranking!D:E,2,FALSE)</f>
        <v>CUSA</v>
      </c>
      <c r="H904" s="9">
        <v>72</v>
      </c>
      <c r="I904" s="9">
        <v>14</v>
      </c>
      <c r="J904" t="s">
        <v>233</v>
      </c>
      <c r="K904" t="str">
        <f>VLOOKUP(Table1[[#This Row],[Loser]],[1]Ranking!D:E,2,FALSE)</f>
        <v>CAA</v>
      </c>
      <c r="L904" s="9">
        <v>48</v>
      </c>
      <c r="N904" s="9">
        <f>Table1[[#This Row],[Winning Score]]-Table1[[#This Row],[Losing Score]]</f>
        <v>24</v>
      </c>
      <c r="O904" s="9">
        <f>Table1[[#This Row],[Losing Seed]]-Table1[[#This Row],[Winning Seed]]</f>
        <v>11</v>
      </c>
      <c r="P904" s="9" t="str">
        <f>IF(Table1[[#This Row],[SeD]]&lt;-2,Table1[[#This Row],[Winning Seed]]&amp; " over " &amp;Table1[[#This Row],[Losing Seed]],"")</f>
        <v/>
      </c>
      <c r="Q904">
        <f>VLOOKUP(Table1[[#This Row],[Losing Seed]],'[1]Seed History'!$N$4:$O$19,2)</f>
        <v>0.16428571428571428</v>
      </c>
      <c r="R904" s="9">
        <f>IF(Table1[[#This Row],[Round]]="PI",0,Table1[[#This Row],[Round]]-1)</f>
        <v>0</v>
      </c>
      <c r="S904">
        <f>Table1[[#This Row],[LAW]]-Table1[[#This Row],[LEW]]</f>
        <v>-0.16428571428571428</v>
      </c>
      <c r="V904">
        <f>COUNTIF([1]PASE!B:B,Table1[[#This Row],[Loser]])</f>
        <v>1</v>
      </c>
    </row>
    <row r="905" spans="1:22" x14ac:dyDescent="0.25">
      <c r="A905" s="7">
        <v>36231</v>
      </c>
      <c r="B905" s="8">
        <v>1999</v>
      </c>
      <c r="C905" s="9">
        <v>1</v>
      </c>
      <c r="D905" t="s">
        <v>84</v>
      </c>
      <c r="E905" s="9">
        <v>4</v>
      </c>
      <c r="F905" t="s">
        <v>222</v>
      </c>
      <c r="G905" t="str">
        <f>VLOOKUP(Table1[[#This Row],[Winner]],[1]Ranking!D:E,2,FALSE)</f>
        <v>SEC</v>
      </c>
      <c r="H905" s="9">
        <v>62</v>
      </c>
      <c r="I905" s="9">
        <v>13</v>
      </c>
      <c r="J905" t="s">
        <v>267</v>
      </c>
      <c r="K905" t="str">
        <f>VLOOKUP(Table1[[#This Row],[Loser]],[1]Ranking!D:E,2,FALSE)</f>
        <v>CAA</v>
      </c>
      <c r="L905" s="9">
        <v>52</v>
      </c>
      <c r="N905" s="9">
        <f>Table1[[#This Row],[Winning Score]]-Table1[[#This Row],[Losing Score]]</f>
        <v>10</v>
      </c>
      <c r="O905" s="9">
        <f>Table1[[#This Row],[Losing Seed]]-Table1[[#This Row],[Winning Seed]]</f>
        <v>9</v>
      </c>
      <c r="P905" s="9" t="str">
        <f>IF(Table1[[#This Row],[SeD]]&lt;-2,Table1[[#This Row],[Winning Seed]]&amp; " over " &amp;Table1[[#This Row],[Losing Seed]],"")</f>
        <v/>
      </c>
      <c r="Q905">
        <f>VLOOKUP(Table1[[#This Row],[Losing Seed]],'[1]Seed History'!$N$4:$O$19,2)</f>
        <v>0.25</v>
      </c>
      <c r="R905" s="9">
        <f>IF(Table1[[#This Row],[Round]]="PI",0,Table1[[#This Row],[Round]]-1)</f>
        <v>0</v>
      </c>
      <c r="S905">
        <f>Table1[[#This Row],[LAW]]-Table1[[#This Row],[LEW]]</f>
        <v>-0.25</v>
      </c>
      <c r="V905">
        <f>COUNTIF([1]PASE!B:B,Table1[[#This Row],[Loser]])</f>
        <v>1</v>
      </c>
    </row>
    <row r="906" spans="1:22" x14ac:dyDescent="0.25">
      <c r="A906" s="7">
        <v>36231</v>
      </c>
      <c r="B906" s="8">
        <v>1999</v>
      </c>
      <c r="C906" s="9">
        <v>1</v>
      </c>
      <c r="D906" t="s">
        <v>84</v>
      </c>
      <c r="E906" s="9">
        <v>6</v>
      </c>
      <c r="F906" t="s">
        <v>91</v>
      </c>
      <c r="G906" t="str">
        <f>VLOOKUP(Table1[[#This Row],[Winner]],[1]Ranking!D:E,2,FALSE)</f>
        <v>A10</v>
      </c>
      <c r="H906" s="9">
        <v>61</v>
      </c>
      <c r="I906" s="9">
        <v>11</v>
      </c>
      <c r="J906" t="s">
        <v>324</v>
      </c>
      <c r="K906" t="str">
        <f>VLOOKUP(Table1[[#This Row],[Loser]],[1]Ranking!D:E,2,FALSE)</f>
        <v>MAC</v>
      </c>
      <c r="L906" s="9">
        <v>54</v>
      </c>
      <c r="N906" s="9">
        <f>Table1[[#This Row],[Winning Score]]-Table1[[#This Row],[Losing Score]]</f>
        <v>7</v>
      </c>
      <c r="O906" s="9">
        <f>Table1[[#This Row],[Losing Seed]]-Table1[[#This Row],[Winning Seed]]</f>
        <v>5</v>
      </c>
      <c r="P906" s="9" t="str">
        <f>IF(Table1[[#This Row],[SeD]]&lt;-2,Table1[[#This Row],[Winning Seed]]&amp; " over " &amp;Table1[[#This Row],[Losing Seed]],"")</f>
        <v/>
      </c>
      <c r="Q906">
        <f>VLOOKUP(Table1[[#This Row],[Losing Seed]],'[1]Seed History'!$N$4:$O$19,2)</f>
        <v>0.61428571428571432</v>
      </c>
      <c r="R906" s="9">
        <f>IF(Table1[[#This Row],[Round]]="PI",0,Table1[[#This Row],[Round]]-1)</f>
        <v>0</v>
      </c>
      <c r="S906">
        <f>Table1[[#This Row],[LAW]]-Table1[[#This Row],[LEW]]</f>
        <v>-0.61428571428571432</v>
      </c>
      <c r="V906">
        <f>COUNTIF([1]PASE!B:B,Table1[[#This Row],[Loser]])</f>
        <v>1</v>
      </c>
    </row>
    <row r="907" spans="1:22" x14ac:dyDescent="0.25">
      <c r="A907" s="7">
        <v>36231</v>
      </c>
      <c r="B907" s="8">
        <v>1999</v>
      </c>
      <c r="C907" s="9">
        <v>1</v>
      </c>
      <c r="D907" t="s">
        <v>93</v>
      </c>
      <c r="E907" s="9">
        <v>1</v>
      </c>
      <c r="F907" t="s">
        <v>133</v>
      </c>
      <c r="G907" t="str">
        <f>VLOOKUP(Table1[[#This Row],[Winner]],[1]Ranking!D:E,2,FALSE)</f>
        <v>B10</v>
      </c>
      <c r="H907" s="9">
        <v>76</v>
      </c>
      <c r="I907" s="9">
        <v>16</v>
      </c>
      <c r="J907" t="s">
        <v>292</v>
      </c>
      <c r="K907" t="str">
        <f>VLOOKUP(Table1[[#This Row],[Loser]],[1]Ranking!D:E,2,FALSE)</f>
        <v>NEC</v>
      </c>
      <c r="L907" s="9">
        <v>53</v>
      </c>
      <c r="N907" s="9">
        <f>Table1[[#This Row],[Winning Score]]-Table1[[#This Row],[Losing Score]]</f>
        <v>23</v>
      </c>
      <c r="O907" s="9">
        <f>Table1[[#This Row],[Losing Seed]]-Table1[[#This Row],[Winning Seed]]</f>
        <v>15</v>
      </c>
      <c r="P907" s="9" t="str">
        <f>IF(Table1[[#This Row],[SeD]]&lt;-2,Table1[[#This Row],[Winning Seed]]&amp; " over " &amp;Table1[[#This Row],[Losing Seed]],"")</f>
        <v/>
      </c>
      <c r="Q907">
        <f>VLOOKUP(Table1[[#This Row],[Losing Seed]],'[1]Seed History'!$N$4:$O$19,2)</f>
        <v>7.1428571428571426E-3</v>
      </c>
      <c r="R907" s="9">
        <f>IF(Table1[[#This Row],[Round]]="PI",0,Table1[[#This Row],[Round]]-1)</f>
        <v>0</v>
      </c>
      <c r="S907">
        <f>Table1[[#This Row],[LAW]]-Table1[[#This Row],[LEW]]</f>
        <v>-7.1428571428571426E-3</v>
      </c>
      <c r="V907">
        <f>COUNTIF([1]PASE!B:B,Table1[[#This Row],[Loser]])</f>
        <v>1</v>
      </c>
    </row>
    <row r="908" spans="1:22" x14ac:dyDescent="0.25">
      <c r="A908" s="7">
        <v>36231</v>
      </c>
      <c r="B908" s="8">
        <v>1999</v>
      </c>
      <c r="C908" s="9">
        <v>1</v>
      </c>
      <c r="D908" t="s">
        <v>93</v>
      </c>
      <c r="E908" s="9">
        <v>2</v>
      </c>
      <c r="F908" t="s">
        <v>161</v>
      </c>
      <c r="G908" t="str">
        <f>VLOOKUP(Table1[[#This Row],[Winner]],[1]Ranking!D:E,2,FALSE)</f>
        <v>MWC</v>
      </c>
      <c r="H908" s="9">
        <v>80</v>
      </c>
      <c r="I908" s="9">
        <v>15</v>
      </c>
      <c r="J908" t="s">
        <v>325</v>
      </c>
      <c r="K908" t="str">
        <f>VLOOKUP(Table1[[#This Row],[Loser]],[1]Ranking!D:E,2,FALSE)</f>
        <v>SB</v>
      </c>
      <c r="L908" s="9">
        <v>58</v>
      </c>
      <c r="N908" s="9">
        <f>Table1[[#This Row],[Winning Score]]-Table1[[#This Row],[Losing Score]]</f>
        <v>22</v>
      </c>
      <c r="O908" s="9">
        <f>Table1[[#This Row],[Losing Seed]]-Table1[[#This Row],[Winning Seed]]</f>
        <v>13</v>
      </c>
      <c r="P908" s="9" t="str">
        <f>IF(Table1[[#This Row],[SeD]]&lt;-2,Table1[[#This Row],[Winning Seed]]&amp; " over " &amp;Table1[[#This Row],[Losing Seed]],"")</f>
        <v/>
      </c>
      <c r="Q908">
        <f>VLOOKUP(Table1[[#This Row],[Losing Seed]],'[1]Seed History'!$N$4:$O$19,2)</f>
        <v>6.4285714285714279E-2</v>
      </c>
      <c r="R908" s="9">
        <f>IF(Table1[[#This Row],[Round]]="PI",0,Table1[[#This Row],[Round]]-1)</f>
        <v>0</v>
      </c>
      <c r="S908">
        <f>Table1[[#This Row],[LAW]]-Table1[[#This Row],[LEW]]</f>
        <v>-6.4285714285714279E-2</v>
      </c>
      <c r="V908">
        <f>COUNTIF([1]PASE!B:B,Table1[[#This Row],[Loser]])</f>
        <v>1</v>
      </c>
    </row>
    <row r="909" spans="1:22" x14ac:dyDescent="0.25">
      <c r="A909" s="7">
        <v>36231</v>
      </c>
      <c r="B909" s="8">
        <v>1999</v>
      </c>
      <c r="C909" s="9">
        <v>1</v>
      </c>
      <c r="D909" t="s">
        <v>93</v>
      </c>
      <c r="E909" s="9">
        <v>3</v>
      </c>
      <c r="F909" t="s">
        <v>112</v>
      </c>
      <c r="G909" t="str">
        <f>VLOOKUP(Table1[[#This Row],[Winner]],[1]Ranking!D:E,2,FALSE)</f>
        <v>SEC</v>
      </c>
      <c r="H909" s="9">
        <v>82</v>
      </c>
      <c r="I909" s="9">
        <v>14</v>
      </c>
      <c r="J909" t="s">
        <v>246</v>
      </c>
      <c r="K909" t="str">
        <f>VLOOKUP(Table1[[#This Row],[Loser]],[1]Ranking!D:E,2,FALSE)</f>
        <v>SB</v>
      </c>
      <c r="L909" s="9">
        <v>60</v>
      </c>
      <c r="N909" s="9">
        <f>Table1[[#This Row],[Winning Score]]-Table1[[#This Row],[Losing Score]]</f>
        <v>22</v>
      </c>
      <c r="O909" s="9">
        <f>Table1[[#This Row],[Losing Seed]]-Table1[[#This Row],[Winning Seed]]</f>
        <v>11</v>
      </c>
      <c r="P909" s="9" t="str">
        <f>IF(Table1[[#This Row],[SeD]]&lt;-2,Table1[[#This Row],[Winning Seed]]&amp; " over " &amp;Table1[[#This Row],[Losing Seed]],"")</f>
        <v/>
      </c>
      <c r="Q909">
        <f>VLOOKUP(Table1[[#This Row],[Losing Seed]],'[1]Seed History'!$N$4:$O$19,2)</f>
        <v>0.16428571428571428</v>
      </c>
      <c r="R909" s="9">
        <f>IF(Table1[[#This Row],[Round]]="PI",0,Table1[[#This Row],[Round]]-1)</f>
        <v>0</v>
      </c>
      <c r="S909">
        <f>Table1[[#This Row],[LAW]]-Table1[[#This Row],[LEW]]</f>
        <v>-0.16428571428571428</v>
      </c>
      <c r="V909">
        <f>COUNTIF([1]PASE!B:B,Table1[[#This Row],[Loser]])</f>
        <v>1</v>
      </c>
    </row>
    <row r="910" spans="1:22" x14ac:dyDescent="0.25">
      <c r="A910" s="7">
        <v>36231</v>
      </c>
      <c r="B910" s="8">
        <v>1999</v>
      </c>
      <c r="C910" s="9">
        <v>1</v>
      </c>
      <c r="D910" t="s">
        <v>93</v>
      </c>
      <c r="E910" s="9">
        <v>5</v>
      </c>
      <c r="F910" t="s">
        <v>204</v>
      </c>
      <c r="G910" t="str">
        <f>VLOOKUP(Table1[[#This Row],[Winner]],[1]Ranking!D:E,2,FALSE)</f>
        <v>CUSA</v>
      </c>
      <c r="H910" s="9">
        <v>81</v>
      </c>
      <c r="I910" s="9">
        <v>12</v>
      </c>
      <c r="J910" t="s">
        <v>207</v>
      </c>
      <c r="K910" t="str">
        <f>VLOOKUP(Table1[[#This Row],[Loser]],[1]Ranking!D:E,2,FALSE)</f>
        <v>A10</v>
      </c>
      <c r="L910" s="9">
        <v>70</v>
      </c>
      <c r="M910" s="9" t="s">
        <v>138</v>
      </c>
      <c r="N910" s="9">
        <f>Table1[[#This Row],[Winning Score]]-Table1[[#This Row],[Losing Score]]</f>
        <v>11</v>
      </c>
      <c r="O910" s="9">
        <f>Table1[[#This Row],[Losing Seed]]-Table1[[#This Row],[Winning Seed]]</f>
        <v>7</v>
      </c>
      <c r="P910" s="9" t="str">
        <f>IF(Table1[[#This Row],[SeD]]&lt;-2,Table1[[#This Row],[Winning Seed]]&amp; " over " &amp;Table1[[#This Row],[Losing Seed]],"")</f>
        <v/>
      </c>
      <c r="Q910">
        <f>VLOOKUP(Table1[[#This Row],[Losing Seed]],'[1]Seed History'!$N$4:$O$19,2)</f>
        <v>0.51428571428571423</v>
      </c>
      <c r="R910" s="9">
        <f>IF(Table1[[#This Row],[Round]]="PI",0,Table1[[#This Row],[Round]]-1)</f>
        <v>0</v>
      </c>
      <c r="S910">
        <f>Table1[[#This Row],[LAW]]-Table1[[#This Row],[LEW]]</f>
        <v>-0.51428571428571423</v>
      </c>
      <c r="V910">
        <f>COUNTIF([1]PASE!B:B,Table1[[#This Row],[Loser]])</f>
        <v>1</v>
      </c>
    </row>
    <row r="911" spans="1:22" x14ac:dyDescent="0.25">
      <c r="A911" s="7">
        <v>36231</v>
      </c>
      <c r="B911" s="8">
        <v>1999</v>
      </c>
      <c r="C911" s="9">
        <v>1</v>
      </c>
      <c r="D911" t="s">
        <v>93</v>
      </c>
      <c r="E911" s="9">
        <v>6</v>
      </c>
      <c r="F911" t="s">
        <v>103</v>
      </c>
      <c r="G911" t="str">
        <f>VLOOKUP(Table1[[#This Row],[Winner]],[1]Ranking!D:E,2,FALSE)</f>
        <v>B12</v>
      </c>
      <c r="H911" s="9">
        <v>95</v>
      </c>
      <c r="I911" s="9">
        <v>11</v>
      </c>
      <c r="J911" t="s">
        <v>236</v>
      </c>
      <c r="K911" t="str">
        <f>VLOOKUP(Table1[[#This Row],[Loser]],[1]Ranking!D:E,2,FALSE)</f>
        <v>MVC</v>
      </c>
      <c r="L911" s="9">
        <v>74</v>
      </c>
      <c r="N911" s="9">
        <f>Table1[[#This Row],[Winning Score]]-Table1[[#This Row],[Losing Score]]</f>
        <v>21</v>
      </c>
      <c r="O911" s="9">
        <f>Table1[[#This Row],[Losing Seed]]-Table1[[#This Row],[Winning Seed]]</f>
        <v>5</v>
      </c>
      <c r="P911" s="9" t="str">
        <f>IF(Table1[[#This Row],[SeD]]&lt;-2,Table1[[#This Row],[Winning Seed]]&amp; " over " &amp;Table1[[#This Row],[Losing Seed]],"")</f>
        <v/>
      </c>
      <c r="Q911">
        <f>VLOOKUP(Table1[[#This Row],[Losing Seed]],'[1]Seed History'!$N$4:$O$19,2)</f>
        <v>0.61428571428571432</v>
      </c>
      <c r="R911" s="9">
        <f>IF(Table1[[#This Row],[Round]]="PI",0,Table1[[#This Row],[Round]]-1)</f>
        <v>0</v>
      </c>
      <c r="S911">
        <f>Table1[[#This Row],[LAW]]-Table1[[#This Row],[LEW]]</f>
        <v>-0.61428571428571432</v>
      </c>
      <c r="V911">
        <f>COUNTIF([1]PASE!B:B,Table1[[#This Row],[Loser]])</f>
        <v>1</v>
      </c>
    </row>
    <row r="912" spans="1:22" x14ac:dyDescent="0.25">
      <c r="A912" s="7">
        <v>36231</v>
      </c>
      <c r="B912" s="8">
        <v>1999</v>
      </c>
      <c r="C912" s="9">
        <v>1</v>
      </c>
      <c r="D912" t="s">
        <v>84</v>
      </c>
      <c r="E912" s="9">
        <v>10</v>
      </c>
      <c r="F912" t="s">
        <v>115</v>
      </c>
      <c r="G912" t="str">
        <f>VLOOKUP(Table1[[#This Row],[Winner]],[1]Ranking!D:E,2,FALSE)</f>
        <v>B10</v>
      </c>
      <c r="H912" s="9">
        <v>58</v>
      </c>
      <c r="I912" s="9">
        <v>7</v>
      </c>
      <c r="J912" t="s">
        <v>234</v>
      </c>
      <c r="K912" t="str">
        <f>VLOOKUP(Table1[[#This Row],[Loser]],[1]Ranking!D:E,2,FALSE)</f>
        <v>B12</v>
      </c>
      <c r="L912" s="9">
        <v>54</v>
      </c>
      <c r="N912" s="9">
        <f>Table1[[#This Row],[Winning Score]]-Table1[[#This Row],[Losing Score]]</f>
        <v>4</v>
      </c>
      <c r="O912" s="9">
        <f>Table1[[#This Row],[Losing Seed]]-Table1[[#This Row],[Winning Seed]]</f>
        <v>-3</v>
      </c>
      <c r="P912" s="9" t="str">
        <f>IF(Table1[[#This Row],[SeD]]&lt;-2,Table1[[#This Row],[Winning Seed]]&amp; " over " &amp;Table1[[#This Row],[Losing Seed]],"")</f>
        <v>10 over 7</v>
      </c>
      <c r="Q912">
        <f>VLOOKUP(Table1[[#This Row],[Losing Seed]],'[1]Seed History'!$N$4:$O$19,2)</f>
        <v>0.9</v>
      </c>
      <c r="R912" s="9">
        <f>IF(Table1[[#This Row],[Round]]="PI",0,Table1[[#This Row],[Round]]-1)</f>
        <v>0</v>
      </c>
      <c r="S912">
        <f>Table1[[#This Row],[LAW]]-Table1[[#This Row],[LEW]]</f>
        <v>-0.9</v>
      </c>
      <c r="V912">
        <f>COUNTIF([1]PASE!B:B,Table1[[#This Row],[Loser]])</f>
        <v>1</v>
      </c>
    </row>
    <row r="913" spans="1:22" x14ac:dyDescent="0.25">
      <c r="A913" s="7">
        <v>36231</v>
      </c>
      <c r="B913" s="8">
        <v>1999</v>
      </c>
      <c r="C913" s="9">
        <v>1</v>
      </c>
      <c r="D913" t="s">
        <v>93</v>
      </c>
      <c r="E913" s="9">
        <v>10</v>
      </c>
      <c r="F913" t="s">
        <v>137</v>
      </c>
      <c r="G913" t="str">
        <f>VLOOKUP(Table1[[#This Row],[Winner]],[1]Ranking!D:E,2,FALSE)</f>
        <v>MAC</v>
      </c>
      <c r="H913" s="9">
        <v>59</v>
      </c>
      <c r="I913" s="9">
        <v>7</v>
      </c>
      <c r="J913" t="s">
        <v>113</v>
      </c>
      <c r="K913" t="str">
        <f>VLOOKUP(Table1[[#This Row],[Loser]],[1]Ranking!D:E,2,FALSE)</f>
        <v>P10</v>
      </c>
      <c r="L913" s="9">
        <v>58</v>
      </c>
      <c r="N913" s="9">
        <f>Table1[[#This Row],[Winning Score]]-Table1[[#This Row],[Losing Score]]</f>
        <v>1</v>
      </c>
      <c r="O913" s="9">
        <f>Table1[[#This Row],[Losing Seed]]-Table1[[#This Row],[Winning Seed]]</f>
        <v>-3</v>
      </c>
      <c r="P913" s="9" t="str">
        <f>IF(Table1[[#This Row],[SeD]]&lt;-2,Table1[[#This Row],[Winning Seed]]&amp; " over " &amp;Table1[[#This Row],[Losing Seed]],"")</f>
        <v>10 over 7</v>
      </c>
      <c r="Q913">
        <f>VLOOKUP(Table1[[#This Row],[Losing Seed]],'[1]Seed History'!$N$4:$O$19,2)</f>
        <v>0.9</v>
      </c>
      <c r="R913" s="9">
        <f>IF(Table1[[#This Row],[Round]]="PI",0,Table1[[#This Row],[Round]]-1)</f>
        <v>0</v>
      </c>
      <c r="S913">
        <f>Table1[[#This Row],[LAW]]-Table1[[#This Row],[LEW]]</f>
        <v>-0.9</v>
      </c>
      <c r="V913">
        <f>COUNTIF([1]PASE!B:B,Table1[[#This Row],[Loser]])</f>
        <v>1</v>
      </c>
    </row>
    <row r="914" spans="1:22" x14ac:dyDescent="0.25">
      <c r="A914" s="7">
        <v>36231</v>
      </c>
      <c r="B914" s="8">
        <v>1999</v>
      </c>
      <c r="C914" s="9">
        <v>1</v>
      </c>
      <c r="D914" t="s">
        <v>84</v>
      </c>
      <c r="E914" s="9">
        <v>9</v>
      </c>
      <c r="F914" t="s">
        <v>152</v>
      </c>
      <c r="G914" t="str">
        <f>VLOOKUP(Table1[[#This Row],[Winner]],[1]Ranking!D:E,2,FALSE)</f>
        <v>WAC</v>
      </c>
      <c r="H914" s="9">
        <v>62</v>
      </c>
      <c r="I914" s="9">
        <v>8</v>
      </c>
      <c r="J914" t="s">
        <v>283</v>
      </c>
      <c r="K914" t="str">
        <f>VLOOKUP(Table1[[#This Row],[Loser]],[1]Ranking!D:E,2,FALSE)</f>
        <v>BSth</v>
      </c>
      <c r="L914" s="9">
        <v>53</v>
      </c>
      <c r="N914" s="9">
        <f>Table1[[#This Row],[Winning Score]]-Table1[[#This Row],[Losing Score]]</f>
        <v>9</v>
      </c>
      <c r="O914" s="9">
        <f>Table1[[#This Row],[Losing Seed]]-Table1[[#This Row],[Winning Seed]]</f>
        <v>-1</v>
      </c>
      <c r="P914" s="9" t="str">
        <f>IF(Table1[[#This Row],[SeD]]&lt;-2,Table1[[#This Row],[Winning Seed]]&amp; " over " &amp;Table1[[#This Row],[Losing Seed]],"")</f>
        <v/>
      </c>
      <c r="Q914">
        <f>VLOOKUP(Table1[[#This Row],[Losing Seed]],'[1]Seed History'!$N$4:$O$19,2)</f>
        <v>0.7</v>
      </c>
      <c r="R914" s="9">
        <f>IF(Table1[[#This Row],[Round]]="PI",0,Table1[[#This Row],[Round]]-1)</f>
        <v>0</v>
      </c>
      <c r="S914">
        <f>Table1[[#This Row],[LAW]]-Table1[[#This Row],[LEW]]</f>
        <v>-0.7</v>
      </c>
      <c r="V914">
        <f>COUNTIF([1]PASE!B:B,Table1[[#This Row],[Loser]])</f>
        <v>1</v>
      </c>
    </row>
    <row r="915" spans="1:22" x14ac:dyDescent="0.25">
      <c r="A915" s="7">
        <v>36231</v>
      </c>
      <c r="B915" s="8">
        <v>1999</v>
      </c>
      <c r="C915" s="9">
        <v>1</v>
      </c>
      <c r="D915" t="s">
        <v>93</v>
      </c>
      <c r="E915" s="9">
        <v>9</v>
      </c>
      <c r="F915" t="s">
        <v>310</v>
      </c>
      <c r="G915" t="str">
        <f>VLOOKUP(Table1[[#This Row],[Winner]],[1]Ranking!D:E,2,FALSE)</f>
        <v>SEC</v>
      </c>
      <c r="H915" s="9">
        <v>72</v>
      </c>
      <c r="I915" s="9">
        <v>8</v>
      </c>
      <c r="J915" t="s">
        <v>139</v>
      </c>
      <c r="K915" t="str">
        <f>VLOOKUP(Table1[[#This Row],[Loser]],[1]Ranking!D:E,2,FALSE)</f>
        <v>BE</v>
      </c>
      <c r="L915" s="9">
        <v>70</v>
      </c>
      <c r="N915" s="9">
        <f>Table1[[#This Row],[Winning Score]]-Table1[[#This Row],[Losing Score]]</f>
        <v>2</v>
      </c>
      <c r="O915" s="9">
        <f>Table1[[#This Row],[Losing Seed]]-Table1[[#This Row],[Winning Seed]]</f>
        <v>-1</v>
      </c>
      <c r="P915" s="9" t="str">
        <f>IF(Table1[[#This Row],[SeD]]&lt;-2,Table1[[#This Row],[Winning Seed]]&amp; " over " &amp;Table1[[#This Row],[Losing Seed]],"")</f>
        <v/>
      </c>
      <c r="Q915">
        <f>VLOOKUP(Table1[[#This Row],[Losing Seed]],'[1]Seed History'!$N$4:$O$19,2)</f>
        <v>0.7</v>
      </c>
      <c r="R915" s="9">
        <f>IF(Table1[[#This Row],[Round]]="PI",0,Table1[[#This Row],[Round]]-1)</f>
        <v>0</v>
      </c>
      <c r="S915">
        <f>Table1[[#This Row],[LAW]]-Table1[[#This Row],[LEW]]</f>
        <v>-0.7</v>
      </c>
      <c r="V915">
        <f>COUNTIF([1]PASE!B:B,Table1[[#This Row],[Loser]])</f>
        <v>1</v>
      </c>
    </row>
    <row r="916" spans="1:22" x14ac:dyDescent="0.25">
      <c r="A916" s="7">
        <v>36232</v>
      </c>
      <c r="B916" s="8">
        <v>1999</v>
      </c>
      <c r="C916" s="9">
        <v>2</v>
      </c>
      <c r="D916" t="s">
        <v>107</v>
      </c>
      <c r="E916" s="9">
        <v>10</v>
      </c>
      <c r="F916" t="s">
        <v>293</v>
      </c>
      <c r="G916" t="str">
        <f>VLOOKUP(Table1[[#This Row],[Winner]],[1]Ranking!D:E,2,FALSE)</f>
        <v>WCC</v>
      </c>
      <c r="H916" s="9">
        <v>82</v>
      </c>
      <c r="I916" s="9">
        <v>2</v>
      </c>
      <c r="J916" t="s">
        <v>220</v>
      </c>
      <c r="K916" t="str">
        <f>VLOOKUP(Table1[[#This Row],[Loser]],[1]Ranking!D:E,2,FALSE)</f>
        <v>P10</v>
      </c>
      <c r="L916" s="9">
        <v>74</v>
      </c>
      <c r="N916" s="9">
        <f>Table1[[#This Row],[Winning Score]]-Table1[[#This Row],[Losing Score]]</f>
        <v>8</v>
      </c>
      <c r="O916" s="9">
        <f>Table1[[#This Row],[Losing Seed]]-Table1[[#This Row],[Winning Seed]]</f>
        <v>-8</v>
      </c>
      <c r="P916" s="9" t="str">
        <f>IF(Table1[[#This Row],[SeD]]&lt;-2,Table1[[#This Row],[Winning Seed]]&amp; " over " &amp;Table1[[#This Row],[Losing Seed]],"")</f>
        <v>10 over 2</v>
      </c>
      <c r="Q916">
        <f>VLOOKUP(Table1[[#This Row],[Losing Seed]],'[1]Seed History'!$N$4:$O$19,2)</f>
        <v>2.3714285714285714</v>
      </c>
      <c r="R916" s="9">
        <f>IF(Table1[[#This Row],[Round]]="PI",0,Table1[[#This Row],[Round]]-1)</f>
        <v>1</v>
      </c>
      <c r="S916">
        <f>Table1[[#This Row],[LAW]]-Table1[[#This Row],[LEW]]</f>
        <v>-1.3714285714285714</v>
      </c>
      <c r="V916">
        <f>COUNTIF([1]PASE!B:B,Table1[[#This Row],[Loser]])</f>
        <v>1</v>
      </c>
    </row>
    <row r="917" spans="1:22" x14ac:dyDescent="0.25">
      <c r="A917" s="7">
        <v>36232</v>
      </c>
      <c r="B917" s="8">
        <v>1999</v>
      </c>
      <c r="C917" s="9">
        <v>2</v>
      </c>
      <c r="D917" t="s">
        <v>316</v>
      </c>
      <c r="E917" s="9">
        <v>1</v>
      </c>
      <c r="F917" t="s">
        <v>114</v>
      </c>
      <c r="G917" t="str">
        <f>VLOOKUP(Table1[[#This Row],[Winner]],[1]Ranking!D:E,2,FALSE)</f>
        <v>SEC</v>
      </c>
      <c r="H917" s="9">
        <v>81</v>
      </c>
      <c r="I917" s="9">
        <v>9</v>
      </c>
      <c r="J917" t="s">
        <v>247</v>
      </c>
      <c r="K917" t="str">
        <f>VLOOKUP(Table1[[#This Row],[Loser]],[1]Ranking!D:E,2,FALSE)</f>
        <v>B12</v>
      </c>
      <c r="L917" s="9">
        <v>74</v>
      </c>
      <c r="N917" s="9">
        <f>Table1[[#This Row],[Winning Score]]-Table1[[#This Row],[Losing Score]]</f>
        <v>7</v>
      </c>
      <c r="O917" s="9">
        <f>Table1[[#This Row],[Losing Seed]]-Table1[[#This Row],[Winning Seed]]</f>
        <v>8</v>
      </c>
      <c r="P917" s="9" t="str">
        <f>IF(Table1[[#This Row],[SeD]]&lt;-2,Table1[[#This Row],[Winning Seed]]&amp; " over " &amp;Table1[[#This Row],[Losing Seed]],"")</f>
        <v/>
      </c>
      <c r="Q917">
        <f>VLOOKUP(Table1[[#This Row],[Losing Seed]],'[1]Seed History'!$N$4:$O$19,2)</f>
        <v>0.6</v>
      </c>
      <c r="R917" s="9">
        <f>IF(Table1[[#This Row],[Round]]="PI",0,Table1[[#This Row],[Round]]-1)</f>
        <v>1</v>
      </c>
      <c r="S917">
        <f>Table1[[#This Row],[LAW]]-Table1[[#This Row],[LEW]]</f>
        <v>0.4</v>
      </c>
      <c r="V917">
        <f>COUNTIF([1]PASE!B:B,Table1[[#This Row],[Loser]])</f>
        <v>1</v>
      </c>
    </row>
    <row r="918" spans="1:22" x14ac:dyDescent="0.25">
      <c r="A918" s="7">
        <v>36232</v>
      </c>
      <c r="B918" s="8">
        <v>1999</v>
      </c>
      <c r="C918" s="9">
        <v>2</v>
      </c>
      <c r="D918" t="s">
        <v>316</v>
      </c>
      <c r="E918" s="9">
        <v>2</v>
      </c>
      <c r="F918" t="s">
        <v>136</v>
      </c>
      <c r="G918" t="str">
        <f>VLOOKUP(Table1[[#This Row],[Winner]],[1]Ranking!D:E,2,FALSE)</f>
        <v>ACC</v>
      </c>
      <c r="H918" s="9">
        <v>75</v>
      </c>
      <c r="I918" s="9">
        <v>10</v>
      </c>
      <c r="J918" t="s">
        <v>232</v>
      </c>
      <c r="K918" t="str">
        <f>VLOOKUP(Table1[[#This Row],[Loser]],[1]Ranking!D:E,2,FALSE)</f>
        <v>MVC</v>
      </c>
      <c r="L918" s="9">
        <v>63</v>
      </c>
      <c r="N918" s="9">
        <f>Table1[[#This Row],[Winning Score]]-Table1[[#This Row],[Losing Score]]</f>
        <v>12</v>
      </c>
      <c r="O918" s="9">
        <f>Table1[[#This Row],[Losing Seed]]-Table1[[#This Row],[Winning Seed]]</f>
        <v>8</v>
      </c>
      <c r="P918" s="9" t="str">
        <f>IF(Table1[[#This Row],[SeD]]&lt;-2,Table1[[#This Row],[Winning Seed]]&amp; " over " &amp;Table1[[#This Row],[Losing Seed]],"")</f>
        <v/>
      </c>
      <c r="Q918">
        <f>VLOOKUP(Table1[[#This Row],[Losing Seed]],'[1]Seed History'!$N$4:$O$19,2)</f>
        <v>0.62142857142857144</v>
      </c>
      <c r="R918" s="9">
        <f>IF(Table1[[#This Row],[Round]]="PI",0,Table1[[#This Row],[Round]]-1)</f>
        <v>1</v>
      </c>
      <c r="S918">
        <f>Table1[[#This Row],[LAW]]-Table1[[#This Row],[LEW]]</f>
        <v>0.37857142857142856</v>
      </c>
      <c r="V918">
        <f>COUNTIF([1]PASE!B:B,Table1[[#This Row],[Loser]])</f>
        <v>1</v>
      </c>
    </row>
    <row r="919" spans="1:22" x14ac:dyDescent="0.25">
      <c r="A919" s="7">
        <v>36232</v>
      </c>
      <c r="B919" s="8">
        <v>1999</v>
      </c>
      <c r="C919" s="9">
        <v>2</v>
      </c>
      <c r="D919" t="s">
        <v>316</v>
      </c>
      <c r="E919" s="9">
        <v>3</v>
      </c>
      <c r="F919" t="s">
        <v>108</v>
      </c>
      <c r="G919" t="str">
        <f>VLOOKUP(Table1[[#This Row],[Winner]],[1]Ranking!D:E,2,FALSE)</f>
        <v>BE</v>
      </c>
      <c r="H919" s="9">
        <v>86</v>
      </c>
      <c r="I919" s="9">
        <v>6</v>
      </c>
      <c r="J919" t="s">
        <v>168</v>
      </c>
      <c r="K919" t="str">
        <f>VLOOKUP(Table1[[#This Row],[Loser]],[1]Ranking!D:E,2,FALSE)</f>
        <v>B10</v>
      </c>
      <c r="L919" s="9">
        <v>61</v>
      </c>
      <c r="N919" s="9">
        <f>Table1[[#This Row],[Winning Score]]-Table1[[#This Row],[Losing Score]]</f>
        <v>25</v>
      </c>
      <c r="O919" s="9">
        <f>Table1[[#This Row],[Losing Seed]]-Table1[[#This Row],[Winning Seed]]</f>
        <v>3</v>
      </c>
      <c r="P919" s="9" t="str">
        <f>IF(Table1[[#This Row],[SeD]]&lt;-2,Table1[[#This Row],[Winning Seed]]&amp; " over " &amp;Table1[[#This Row],[Losing Seed]],"")</f>
        <v/>
      </c>
      <c r="Q919">
        <f>VLOOKUP(Table1[[#This Row],[Losing Seed]],'[1]Seed History'!$N$4:$O$19,2)</f>
        <v>1.0785714285714285</v>
      </c>
      <c r="R919" s="9">
        <f>IF(Table1[[#This Row],[Round]]="PI",0,Table1[[#This Row],[Round]]-1)</f>
        <v>1</v>
      </c>
      <c r="S919">
        <f>Table1[[#This Row],[LAW]]-Table1[[#This Row],[LEW]]</f>
        <v>-7.8571428571428514E-2</v>
      </c>
      <c r="V919">
        <f>COUNTIF([1]PASE!B:B,Table1[[#This Row],[Loser]])</f>
        <v>1</v>
      </c>
    </row>
    <row r="920" spans="1:22" x14ac:dyDescent="0.25">
      <c r="A920" s="7">
        <v>36232</v>
      </c>
      <c r="B920" s="8">
        <v>1999</v>
      </c>
      <c r="C920" s="9">
        <v>2</v>
      </c>
      <c r="D920" t="s">
        <v>316</v>
      </c>
      <c r="E920" s="9">
        <v>4</v>
      </c>
      <c r="F920" t="s">
        <v>96</v>
      </c>
      <c r="G920" t="str">
        <f>VLOOKUP(Table1[[#This Row],[Winner]],[1]Ranking!D:E,2,FALSE)</f>
        <v>B10</v>
      </c>
      <c r="H920" s="9">
        <v>75</v>
      </c>
      <c r="I920" s="9">
        <v>12</v>
      </c>
      <c r="J920" t="s">
        <v>319</v>
      </c>
      <c r="K920" t="str">
        <f>VLOOKUP(Table1[[#This Row],[Loser]],[1]Ranking!D:E,2,FALSE)</f>
        <v>Horz</v>
      </c>
      <c r="L920" s="9">
        <v>44</v>
      </c>
      <c r="N920" s="9">
        <f>Table1[[#This Row],[Winning Score]]-Table1[[#This Row],[Losing Score]]</f>
        <v>31</v>
      </c>
      <c r="O920" s="9">
        <f>Table1[[#This Row],[Losing Seed]]-Table1[[#This Row],[Winning Seed]]</f>
        <v>8</v>
      </c>
      <c r="P920" s="9" t="str">
        <f>IF(Table1[[#This Row],[SeD]]&lt;-2,Table1[[#This Row],[Winning Seed]]&amp; " over " &amp;Table1[[#This Row],[Losing Seed]],"")</f>
        <v/>
      </c>
      <c r="Q920">
        <f>VLOOKUP(Table1[[#This Row],[Losing Seed]],'[1]Seed History'!$N$4:$O$19,2)</f>
        <v>0.51428571428571423</v>
      </c>
      <c r="R920" s="9">
        <f>IF(Table1[[#This Row],[Round]]="PI",0,Table1[[#This Row],[Round]]-1)</f>
        <v>1</v>
      </c>
      <c r="S920">
        <f>Table1[[#This Row],[LAW]]-Table1[[#This Row],[LEW]]</f>
        <v>0.48571428571428577</v>
      </c>
      <c r="V920">
        <f>COUNTIF([1]PASE!B:B,Table1[[#This Row],[Loser]])</f>
        <v>1</v>
      </c>
    </row>
    <row r="921" spans="1:22" x14ac:dyDescent="0.25">
      <c r="A921" s="7">
        <v>36232</v>
      </c>
      <c r="B921" s="8">
        <v>1999</v>
      </c>
      <c r="C921" s="9">
        <v>2</v>
      </c>
      <c r="D921" t="s">
        <v>107</v>
      </c>
      <c r="E921" s="9">
        <v>1</v>
      </c>
      <c r="F921" t="s">
        <v>238</v>
      </c>
      <c r="G921" t="str">
        <f>VLOOKUP(Table1[[#This Row],[Winner]],[1]Ranking!D:E,2,FALSE)</f>
        <v>BE</v>
      </c>
      <c r="H921" s="9">
        <v>78</v>
      </c>
      <c r="I921" s="9">
        <v>9</v>
      </c>
      <c r="J921" t="s">
        <v>248</v>
      </c>
      <c r="K921" t="str">
        <f>VLOOKUP(Table1[[#This Row],[Loser]],[1]Ranking!D:E,2,FALSE)</f>
        <v>MWC</v>
      </c>
      <c r="L921" s="9">
        <v>56</v>
      </c>
      <c r="N921" s="9">
        <f>Table1[[#This Row],[Winning Score]]-Table1[[#This Row],[Losing Score]]</f>
        <v>22</v>
      </c>
      <c r="O921" s="9">
        <f>Table1[[#This Row],[Losing Seed]]-Table1[[#This Row],[Winning Seed]]</f>
        <v>8</v>
      </c>
      <c r="P921" s="9" t="str">
        <f>IF(Table1[[#This Row],[SeD]]&lt;-2,Table1[[#This Row],[Winning Seed]]&amp; " over " &amp;Table1[[#This Row],[Losing Seed]],"")</f>
        <v/>
      </c>
      <c r="Q921">
        <f>VLOOKUP(Table1[[#This Row],[Losing Seed]],'[1]Seed History'!$N$4:$O$19,2)</f>
        <v>0.6</v>
      </c>
      <c r="R921" s="9">
        <f>IF(Table1[[#This Row],[Round]]="PI",0,Table1[[#This Row],[Round]]-1)</f>
        <v>1</v>
      </c>
      <c r="S921">
        <f>Table1[[#This Row],[LAW]]-Table1[[#This Row],[LEW]]</f>
        <v>0.4</v>
      </c>
      <c r="V921">
        <f>COUNTIF([1]PASE!B:B,Table1[[#This Row],[Loser]])</f>
        <v>1</v>
      </c>
    </row>
    <row r="922" spans="1:22" x14ac:dyDescent="0.25">
      <c r="A922" s="7">
        <v>36232</v>
      </c>
      <c r="B922" s="8">
        <v>1999</v>
      </c>
      <c r="C922" s="9">
        <v>2</v>
      </c>
      <c r="D922" t="s">
        <v>107</v>
      </c>
      <c r="E922" s="9">
        <v>6</v>
      </c>
      <c r="F922" t="s">
        <v>197</v>
      </c>
      <c r="G922" t="str">
        <f>VLOOKUP(Table1[[#This Row],[Winner]],[1]Ranking!D:E,2,FALSE)</f>
        <v>SEC</v>
      </c>
      <c r="H922" s="9">
        <v>82</v>
      </c>
      <c r="I922" s="9">
        <v>14</v>
      </c>
      <c r="J922" t="s">
        <v>296</v>
      </c>
      <c r="K922" t="str">
        <f>VLOOKUP(Table1[[#This Row],[Loser]],[1]Ranking!D:E,2,FALSE)</f>
        <v>BSky</v>
      </c>
      <c r="L922" s="9">
        <v>74</v>
      </c>
      <c r="M922" s="9" t="s">
        <v>138</v>
      </c>
      <c r="N922" s="9">
        <f>Table1[[#This Row],[Winning Score]]-Table1[[#This Row],[Losing Score]]</f>
        <v>8</v>
      </c>
      <c r="O922" s="9">
        <f>Table1[[#This Row],[Losing Seed]]-Table1[[#This Row],[Winning Seed]]</f>
        <v>8</v>
      </c>
      <c r="P922" s="9" t="str">
        <f>IF(Table1[[#This Row],[SeD]]&lt;-2,Table1[[#This Row],[Winning Seed]]&amp; " over " &amp;Table1[[#This Row],[Losing Seed]],"")</f>
        <v/>
      </c>
      <c r="Q922">
        <f>VLOOKUP(Table1[[#This Row],[Losing Seed]],'[1]Seed History'!$N$4:$O$19,2)</f>
        <v>0.16428571428571428</v>
      </c>
      <c r="R922" s="9">
        <f>IF(Table1[[#This Row],[Round]]="PI",0,Table1[[#This Row],[Round]]-1)</f>
        <v>1</v>
      </c>
      <c r="S922">
        <f>Table1[[#This Row],[LAW]]-Table1[[#This Row],[LEW]]</f>
        <v>0.83571428571428574</v>
      </c>
      <c r="V922">
        <f>COUNTIF([1]PASE!B:B,Table1[[#This Row],[Loser]])</f>
        <v>1</v>
      </c>
    </row>
    <row r="923" spans="1:22" x14ac:dyDescent="0.25">
      <c r="A923" s="7">
        <v>36232</v>
      </c>
      <c r="B923" s="8">
        <v>1999</v>
      </c>
      <c r="C923" s="9">
        <v>2</v>
      </c>
      <c r="D923" t="s">
        <v>107</v>
      </c>
      <c r="E923" s="9">
        <v>5</v>
      </c>
      <c r="F923" t="s">
        <v>119</v>
      </c>
      <c r="G923" t="str">
        <f>VLOOKUP(Table1[[#This Row],[Winner]],[1]Ranking!D:E,2,FALSE)</f>
        <v>B10</v>
      </c>
      <c r="H923" s="9">
        <v>82</v>
      </c>
      <c r="I923" s="9">
        <v>4</v>
      </c>
      <c r="J923" t="s">
        <v>118</v>
      </c>
      <c r="K923" t="str">
        <f>VLOOKUP(Table1[[#This Row],[Loser]],[1]Ranking!D:E,2,FALSE)</f>
        <v>SEC</v>
      </c>
      <c r="L923" s="9">
        <v>72</v>
      </c>
      <c r="N923" s="9">
        <f>Table1[[#This Row],[Winning Score]]-Table1[[#This Row],[Losing Score]]</f>
        <v>10</v>
      </c>
      <c r="O923" s="9">
        <f>Table1[[#This Row],[Losing Seed]]-Table1[[#This Row],[Winning Seed]]</f>
        <v>-1</v>
      </c>
      <c r="P923" s="9" t="str">
        <f>IF(Table1[[#This Row],[SeD]]&lt;-2,Table1[[#This Row],[Winning Seed]]&amp; " over " &amp;Table1[[#This Row],[Losing Seed]],"")</f>
        <v/>
      </c>
      <c r="Q923">
        <f>VLOOKUP(Table1[[#This Row],[Losing Seed]],'[1]Seed History'!$N$4:$O$19,2)</f>
        <v>1.5357142857142858</v>
      </c>
      <c r="R923" s="9">
        <f>IF(Table1[[#This Row],[Round]]="PI",0,Table1[[#This Row],[Round]]-1)</f>
        <v>1</v>
      </c>
      <c r="S923">
        <f>Table1[[#This Row],[LAW]]-Table1[[#This Row],[LEW]]</f>
        <v>-0.53571428571428581</v>
      </c>
      <c r="V923">
        <f>COUNTIF([1]PASE!B:B,Table1[[#This Row],[Loser]])</f>
        <v>1</v>
      </c>
    </row>
    <row r="924" spans="1:22" x14ac:dyDescent="0.25">
      <c r="A924" s="7">
        <v>36233</v>
      </c>
      <c r="B924" s="8">
        <v>1999</v>
      </c>
      <c r="C924" s="9">
        <v>2</v>
      </c>
      <c r="D924" t="s">
        <v>84</v>
      </c>
      <c r="E924" s="9">
        <v>10</v>
      </c>
      <c r="F924" t="s">
        <v>115</v>
      </c>
      <c r="G924" t="str">
        <f>VLOOKUP(Table1[[#This Row],[Winner]],[1]Ranking!D:E,2,FALSE)</f>
        <v>B10</v>
      </c>
      <c r="H924" s="9">
        <v>73</v>
      </c>
      <c r="I924" s="9">
        <v>2</v>
      </c>
      <c r="J924" t="s">
        <v>318</v>
      </c>
      <c r="K924" t="str">
        <f>VLOOKUP(Table1[[#This Row],[Loser]],[1]Ranking!D:E,2,FALSE)</f>
        <v>BE</v>
      </c>
      <c r="L924" s="9">
        <v>63</v>
      </c>
      <c r="N924" s="9">
        <f>Table1[[#This Row],[Winning Score]]-Table1[[#This Row],[Losing Score]]</f>
        <v>10</v>
      </c>
      <c r="O924" s="9">
        <f>Table1[[#This Row],[Losing Seed]]-Table1[[#This Row],[Winning Seed]]</f>
        <v>-8</v>
      </c>
      <c r="P924" s="9" t="str">
        <f>IF(Table1[[#This Row],[SeD]]&lt;-2,Table1[[#This Row],[Winning Seed]]&amp; " over " &amp;Table1[[#This Row],[Losing Seed]],"")</f>
        <v>10 over 2</v>
      </c>
      <c r="Q924">
        <f>VLOOKUP(Table1[[#This Row],[Losing Seed]],'[1]Seed History'!$N$4:$O$19,2)</f>
        <v>2.3714285714285714</v>
      </c>
      <c r="R924" s="9">
        <f>IF(Table1[[#This Row],[Round]]="PI",0,Table1[[#This Row],[Round]]-1)</f>
        <v>1</v>
      </c>
      <c r="S924">
        <f>Table1[[#This Row],[LAW]]-Table1[[#This Row],[LEW]]</f>
        <v>-1.3714285714285714</v>
      </c>
      <c r="V924">
        <f>COUNTIF([1]PASE!B:B,Table1[[#This Row],[Loser]])</f>
        <v>1</v>
      </c>
    </row>
    <row r="925" spans="1:22" x14ac:dyDescent="0.25">
      <c r="A925" s="7">
        <v>36233</v>
      </c>
      <c r="B925" s="8">
        <v>1999</v>
      </c>
      <c r="C925" s="9">
        <v>2</v>
      </c>
      <c r="D925" t="s">
        <v>84</v>
      </c>
      <c r="E925" s="9">
        <v>12</v>
      </c>
      <c r="F925" t="s">
        <v>194</v>
      </c>
      <c r="G925" t="str">
        <f>VLOOKUP(Table1[[#This Row],[Winner]],[1]Ranking!D:E,2,FALSE)</f>
        <v>MVC</v>
      </c>
      <c r="H925" s="9">
        <v>81</v>
      </c>
      <c r="I925" s="9">
        <v>4</v>
      </c>
      <c r="J925" t="s">
        <v>222</v>
      </c>
      <c r="K925" t="str">
        <f>VLOOKUP(Table1[[#This Row],[Loser]],[1]Ranking!D:E,2,FALSE)</f>
        <v>SEC</v>
      </c>
      <c r="L925" s="9">
        <v>51</v>
      </c>
      <c r="N925" s="9">
        <f>Table1[[#This Row],[Winning Score]]-Table1[[#This Row],[Losing Score]]</f>
        <v>30</v>
      </c>
      <c r="O925" s="9">
        <f>Table1[[#This Row],[Losing Seed]]-Table1[[#This Row],[Winning Seed]]</f>
        <v>-8</v>
      </c>
      <c r="P925" s="9" t="str">
        <f>IF(Table1[[#This Row],[SeD]]&lt;-2,Table1[[#This Row],[Winning Seed]]&amp; " over " &amp;Table1[[#This Row],[Losing Seed]],"")</f>
        <v>12 over 4</v>
      </c>
      <c r="Q925">
        <f>VLOOKUP(Table1[[#This Row],[Losing Seed]],'[1]Seed History'!$N$4:$O$19,2)</f>
        <v>1.5357142857142858</v>
      </c>
      <c r="R925" s="9">
        <f>IF(Table1[[#This Row],[Round]]="PI",0,Table1[[#This Row],[Round]]-1)</f>
        <v>1</v>
      </c>
      <c r="S925">
        <f>Table1[[#This Row],[LAW]]-Table1[[#This Row],[LEW]]</f>
        <v>-0.53571428571428581</v>
      </c>
      <c r="V925">
        <f>COUNTIF([1]PASE!B:B,Table1[[#This Row],[Loser]])</f>
        <v>1</v>
      </c>
    </row>
    <row r="926" spans="1:22" x14ac:dyDescent="0.25">
      <c r="A926" s="7">
        <v>36233</v>
      </c>
      <c r="B926" s="8">
        <v>1999</v>
      </c>
      <c r="C926" s="9">
        <v>2</v>
      </c>
      <c r="D926" t="s">
        <v>93</v>
      </c>
      <c r="E926" s="9">
        <v>10</v>
      </c>
      <c r="F926" t="s">
        <v>137</v>
      </c>
      <c r="G926" t="str">
        <f>VLOOKUP(Table1[[#This Row],[Winner]],[1]Ranking!D:E,2,FALSE)</f>
        <v>MAC</v>
      </c>
      <c r="H926" s="9">
        <v>66</v>
      </c>
      <c r="I926" s="9">
        <v>2</v>
      </c>
      <c r="J926" t="s">
        <v>161</v>
      </c>
      <c r="K926" t="str">
        <f>VLOOKUP(Table1[[#This Row],[Loser]],[1]Ranking!D:E,2,FALSE)</f>
        <v>MWC</v>
      </c>
      <c r="L926" s="9">
        <v>58</v>
      </c>
      <c r="N926" s="9">
        <f>Table1[[#This Row],[Winning Score]]-Table1[[#This Row],[Losing Score]]</f>
        <v>8</v>
      </c>
      <c r="O926" s="9">
        <f>Table1[[#This Row],[Losing Seed]]-Table1[[#This Row],[Winning Seed]]</f>
        <v>-8</v>
      </c>
      <c r="P926" s="9" t="str">
        <f>IF(Table1[[#This Row],[SeD]]&lt;-2,Table1[[#This Row],[Winning Seed]]&amp; " over " &amp;Table1[[#This Row],[Losing Seed]],"")</f>
        <v>10 over 2</v>
      </c>
      <c r="Q926">
        <f>VLOOKUP(Table1[[#This Row],[Losing Seed]],'[1]Seed History'!$N$4:$O$19,2)</f>
        <v>2.3714285714285714</v>
      </c>
      <c r="R926" s="9">
        <f>IF(Table1[[#This Row],[Round]]="PI",0,Table1[[#This Row],[Round]]-1)</f>
        <v>1</v>
      </c>
      <c r="S926">
        <f>Table1[[#This Row],[LAW]]-Table1[[#This Row],[LEW]]</f>
        <v>-1.3714285714285714</v>
      </c>
      <c r="V926">
        <f>COUNTIF([1]PASE!B:B,Table1[[#This Row],[Loser]])</f>
        <v>1</v>
      </c>
    </row>
    <row r="927" spans="1:22" x14ac:dyDescent="0.25">
      <c r="A927" s="7">
        <v>36233</v>
      </c>
      <c r="B927" s="8">
        <v>1999</v>
      </c>
      <c r="C927" s="9">
        <v>2</v>
      </c>
      <c r="D927" t="s">
        <v>93</v>
      </c>
      <c r="E927" s="9">
        <v>13</v>
      </c>
      <c r="F927" t="s">
        <v>94</v>
      </c>
      <c r="G927" t="str">
        <f>VLOOKUP(Table1[[#This Row],[Winner]],[1]Ranking!D:E,2,FALSE)</f>
        <v>B12</v>
      </c>
      <c r="H927" s="9">
        <v>85</v>
      </c>
      <c r="I927" s="9">
        <v>5</v>
      </c>
      <c r="J927" t="s">
        <v>204</v>
      </c>
      <c r="K927" t="str">
        <f>VLOOKUP(Table1[[#This Row],[Loser]],[1]Ranking!D:E,2,FALSE)</f>
        <v>CUSA</v>
      </c>
      <c r="L927" s="9">
        <v>72</v>
      </c>
      <c r="N927" s="9">
        <f>Table1[[#This Row],[Winning Score]]-Table1[[#This Row],[Losing Score]]</f>
        <v>13</v>
      </c>
      <c r="O927" s="9">
        <f>Table1[[#This Row],[Losing Seed]]-Table1[[#This Row],[Winning Seed]]</f>
        <v>-8</v>
      </c>
      <c r="P927" s="9" t="str">
        <f>IF(Table1[[#This Row],[SeD]]&lt;-2,Table1[[#This Row],[Winning Seed]]&amp; " over " &amp;Table1[[#This Row],[Losing Seed]],"")</f>
        <v>13 over 5</v>
      </c>
      <c r="Q927">
        <f>VLOOKUP(Table1[[#This Row],[Losing Seed]],'[1]Seed History'!$N$4:$O$19,2)</f>
        <v>1.1071428571428572</v>
      </c>
      <c r="R927" s="9">
        <f>IF(Table1[[#This Row],[Round]]="PI",0,Table1[[#This Row],[Round]]-1)</f>
        <v>1</v>
      </c>
      <c r="S927">
        <f>Table1[[#This Row],[LAW]]-Table1[[#This Row],[LEW]]</f>
        <v>-0.10714285714285721</v>
      </c>
      <c r="V927">
        <f>COUNTIF([1]PASE!B:B,Table1[[#This Row],[Loser]])</f>
        <v>1</v>
      </c>
    </row>
    <row r="928" spans="1:22" x14ac:dyDescent="0.25">
      <c r="A928" s="7">
        <v>36233</v>
      </c>
      <c r="B928" s="8">
        <v>1999</v>
      </c>
      <c r="C928" s="9">
        <v>2</v>
      </c>
      <c r="D928" t="s">
        <v>84</v>
      </c>
      <c r="E928" s="9">
        <v>1</v>
      </c>
      <c r="F928" t="s">
        <v>130</v>
      </c>
      <c r="G928" t="str">
        <f>VLOOKUP(Table1[[#This Row],[Winner]],[1]Ranking!D:E,2,FALSE)</f>
        <v>ACC</v>
      </c>
      <c r="H928" s="9">
        <v>97</v>
      </c>
      <c r="I928" s="9">
        <v>9</v>
      </c>
      <c r="J928" t="s">
        <v>152</v>
      </c>
      <c r="K928" t="str">
        <f>VLOOKUP(Table1[[#This Row],[Loser]],[1]Ranking!D:E,2,FALSE)</f>
        <v>WAC</v>
      </c>
      <c r="L928" s="9">
        <v>56</v>
      </c>
      <c r="N928" s="9">
        <f>Table1[[#This Row],[Winning Score]]-Table1[[#This Row],[Losing Score]]</f>
        <v>41</v>
      </c>
      <c r="O928" s="9">
        <f>Table1[[#This Row],[Losing Seed]]-Table1[[#This Row],[Winning Seed]]</f>
        <v>8</v>
      </c>
      <c r="P928" s="9" t="str">
        <f>IF(Table1[[#This Row],[SeD]]&lt;-2,Table1[[#This Row],[Winning Seed]]&amp; " over " &amp;Table1[[#This Row],[Losing Seed]],"")</f>
        <v/>
      </c>
      <c r="Q928">
        <f>VLOOKUP(Table1[[#This Row],[Losing Seed]],'[1]Seed History'!$N$4:$O$19,2)</f>
        <v>0.6</v>
      </c>
      <c r="R928" s="9">
        <f>IF(Table1[[#This Row],[Round]]="PI",0,Table1[[#This Row],[Round]]-1)</f>
        <v>1</v>
      </c>
      <c r="S928">
        <f>Table1[[#This Row],[LAW]]-Table1[[#This Row],[LEW]]</f>
        <v>0.4</v>
      </c>
      <c r="V928">
        <f>COUNTIF([1]PASE!B:B,Table1[[#This Row],[Loser]])</f>
        <v>1</v>
      </c>
    </row>
    <row r="929" spans="1:22" x14ac:dyDescent="0.25">
      <c r="A929" s="7">
        <v>36233</v>
      </c>
      <c r="B929" s="8">
        <v>1999</v>
      </c>
      <c r="C929" s="9">
        <v>2</v>
      </c>
      <c r="D929" t="s">
        <v>93</v>
      </c>
      <c r="E929" s="9">
        <v>1</v>
      </c>
      <c r="F929" t="s">
        <v>133</v>
      </c>
      <c r="G929" t="str">
        <f>VLOOKUP(Table1[[#This Row],[Winner]],[1]Ranking!D:E,2,FALSE)</f>
        <v>B10</v>
      </c>
      <c r="H929" s="9">
        <v>74</v>
      </c>
      <c r="I929" s="9">
        <v>9</v>
      </c>
      <c r="J929" t="s">
        <v>310</v>
      </c>
      <c r="K929" t="str">
        <f>VLOOKUP(Table1[[#This Row],[Loser]],[1]Ranking!D:E,2,FALSE)</f>
        <v>SEC</v>
      </c>
      <c r="L929" s="9">
        <v>66</v>
      </c>
      <c r="N929" s="9">
        <f>Table1[[#This Row],[Winning Score]]-Table1[[#This Row],[Losing Score]]</f>
        <v>8</v>
      </c>
      <c r="O929" s="9">
        <f>Table1[[#This Row],[Losing Seed]]-Table1[[#This Row],[Winning Seed]]</f>
        <v>8</v>
      </c>
      <c r="P929" s="9" t="str">
        <f>IF(Table1[[#This Row],[SeD]]&lt;-2,Table1[[#This Row],[Winning Seed]]&amp; " over " &amp;Table1[[#This Row],[Losing Seed]],"")</f>
        <v/>
      </c>
      <c r="Q929">
        <f>VLOOKUP(Table1[[#This Row],[Losing Seed]],'[1]Seed History'!$N$4:$O$19,2)</f>
        <v>0.6</v>
      </c>
      <c r="R929" s="9">
        <f>IF(Table1[[#This Row],[Round]]="PI",0,Table1[[#This Row],[Round]]-1)</f>
        <v>1</v>
      </c>
      <c r="S929">
        <f>Table1[[#This Row],[LAW]]-Table1[[#This Row],[LEW]]</f>
        <v>0.4</v>
      </c>
      <c r="V929">
        <f>COUNTIF([1]PASE!B:B,Table1[[#This Row],[Loser]])</f>
        <v>1</v>
      </c>
    </row>
    <row r="930" spans="1:22" x14ac:dyDescent="0.25">
      <c r="A930" s="7">
        <v>36233</v>
      </c>
      <c r="B930" s="8">
        <v>1999</v>
      </c>
      <c r="C930" s="9">
        <v>2</v>
      </c>
      <c r="D930" t="s">
        <v>93</v>
      </c>
      <c r="E930" s="9">
        <v>3</v>
      </c>
      <c r="F930" t="s">
        <v>112</v>
      </c>
      <c r="G930" t="str">
        <f>VLOOKUP(Table1[[#This Row],[Winner]],[1]Ranking!D:E,2,FALSE)</f>
        <v>SEC</v>
      </c>
      <c r="H930" s="9">
        <v>92</v>
      </c>
      <c r="I930" s="9">
        <v>6</v>
      </c>
      <c r="J930" t="s">
        <v>103</v>
      </c>
      <c r="K930" t="str">
        <f>VLOOKUP(Table1[[#This Row],[Loser]],[1]Ranking!D:E,2,FALSE)</f>
        <v>B12</v>
      </c>
      <c r="L930" s="9">
        <v>88</v>
      </c>
      <c r="M930" s="9" t="s">
        <v>138</v>
      </c>
      <c r="N930" s="9">
        <f>Table1[[#This Row],[Winning Score]]-Table1[[#This Row],[Losing Score]]</f>
        <v>4</v>
      </c>
      <c r="O930" s="9">
        <f>Table1[[#This Row],[Losing Seed]]-Table1[[#This Row],[Winning Seed]]</f>
        <v>3</v>
      </c>
      <c r="P930" s="9" t="str">
        <f>IF(Table1[[#This Row],[SeD]]&lt;-2,Table1[[#This Row],[Winning Seed]]&amp; " over " &amp;Table1[[#This Row],[Losing Seed]],"")</f>
        <v/>
      </c>
      <c r="Q930">
        <f>VLOOKUP(Table1[[#This Row],[Losing Seed]],'[1]Seed History'!$N$4:$O$19,2)</f>
        <v>1.0785714285714285</v>
      </c>
      <c r="R930" s="9">
        <f>IF(Table1[[#This Row],[Round]]="PI",0,Table1[[#This Row],[Round]]-1)</f>
        <v>1</v>
      </c>
      <c r="S930">
        <f>Table1[[#This Row],[LAW]]-Table1[[#This Row],[LEW]]</f>
        <v>-7.8571428571428514E-2</v>
      </c>
      <c r="V930">
        <f>COUNTIF([1]PASE!B:B,Table1[[#This Row],[Loser]])</f>
        <v>1</v>
      </c>
    </row>
    <row r="931" spans="1:22" x14ac:dyDescent="0.25">
      <c r="A931" s="7">
        <v>36233</v>
      </c>
      <c r="B931" s="8">
        <v>1999</v>
      </c>
      <c r="C931" s="9">
        <v>2</v>
      </c>
      <c r="D931" t="s">
        <v>84</v>
      </c>
      <c r="E931" s="9">
        <v>6</v>
      </c>
      <c r="F931" t="s">
        <v>91</v>
      </c>
      <c r="G931" t="str">
        <f>VLOOKUP(Table1[[#This Row],[Winner]],[1]Ranking!D:E,2,FALSE)</f>
        <v>A10</v>
      </c>
      <c r="H931" s="9">
        <v>64</v>
      </c>
      <c r="I931" s="9">
        <v>3</v>
      </c>
      <c r="J931" t="s">
        <v>266</v>
      </c>
      <c r="K931" t="str">
        <f>VLOOKUP(Table1[[#This Row],[Loser]],[1]Ranking!D:E,2,FALSE)</f>
        <v>CUSA</v>
      </c>
      <c r="L931" s="9">
        <v>54</v>
      </c>
      <c r="N931" s="9">
        <f>Table1[[#This Row],[Winning Score]]-Table1[[#This Row],[Losing Score]]</f>
        <v>10</v>
      </c>
      <c r="O931" s="9">
        <f>Table1[[#This Row],[Losing Seed]]-Table1[[#This Row],[Winning Seed]]</f>
        <v>-3</v>
      </c>
      <c r="P931" s="9" t="str">
        <f>IF(Table1[[#This Row],[SeD]]&lt;-2,Table1[[#This Row],[Winning Seed]]&amp; " over " &amp;Table1[[#This Row],[Losing Seed]],"")</f>
        <v>6 over 3</v>
      </c>
      <c r="Q931">
        <f>VLOOKUP(Table1[[#This Row],[Losing Seed]],'[1]Seed History'!$N$4:$O$19,2)</f>
        <v>1.8642857142857143</v>
      </c>
      <c r="R931" s="9">
        <f>IF(Table1[[#This Row],[Round]]="PI",0,Table1[[#This Row],[Round]]-1)</f>
        <v>1</v>
      </c>
      <c r="S931">
        <f>Table1[[#This Row],[LAW]]-Table1[[#This Row],[LEW]]</f>
        <v>-0.86428571428571432</v>
      </c>
      <c r="V931">
        <f>COUNTIF([1]PASE!B:B,Table1[[#This Row],[Loser]])</f>
        <v>1</v>
      </c>
    </row>
    <row r="932" spans="1:22" x14ac:dyDescent="0.25">
      <c r="A932" s="7">
        <v>36237</v>
      </c>
      <c r="B932" s="8">
        <v>1999</v>
      </c>
      <c r="C932" s="9">
        <v>3</v>
      </c>
      <c r="D932" t="s">
        <v>107</v>
      </c>
      <c r="E932" s="9">
        <v>1</v>
      </c>
      <c r="F932" t="s">
        <v>238</v>
      </c>
      <c r="G932" t="str">
        <f>VLOOKUP(Table1[[#This Row],[Winner]],[1]Ranking!D:E,2,FALSE)</f>
        <v>BE</v>
      </c>
      <c r="H932" s="9">
        <v>78</v>
      </c>
      <c r="I932" s="9">
        <v>5</v>
      </c>
      <c r="J932" t="s">
        <v>119</v>
      </c>
      <c r="K932" t="str">
        <f>VLOOKUP(Table1[[#This Row],[Loser]],[1]Ranking!D:E,2,FALSE)</f>
        <v>B10</v>
      </c>
      <c r="L932" s="9">
        <v>68</v>
      </c>
      <c r="N932" s="9">
        <f>Table1[[#This Row],[Winning Score]]-Table1[[#This Row],[Losing Score]]</f>
        <v>10</v>
      </c>
      <c r="O932" s="9">
        <f>Table1[[#This Row],[Losing Seed]]-Table1[[#This Row],[Winning Seed]]</f>
        <v>4</v>
      </c>
      <c r="P932" s="9" t="str">
        <f>IF(Table1[[#This Row],[SeD]]&lt;-2,Table1[[#This Row],[Winning Seed]]&amp; " over " &amp;Table1[[#This Row],[Losing Seed]],"")</f>
        <v/>
      </c>
      <c r="Q932">
        <f>VLOOKUP(Table1[[#This Row],[Losing Seed]],'[1]Seed History'!$N$4:$O$19,2)</f>
        <v>1.1071428571428572</v>
      </c>
      <c r="R932" s="9">
        <f>IF(Table1[[#This Row],[Round]]="PI",0,Table1[[#This Row],[Round]]-1)</f>
        <v>2</v>
      </c>
      <c r="S932">
        <f>Table1[[#This Row],[LAW]]-Table1[[#This Row],[LEW]]</f>
        <v>0.89285714285714279</v>
      </c>
      <c r="V932">
        <f>COUNTIF([1]PASE!B:B,Table1[[#This Row],[Loser]])</f>
        <v>1</v>
      </c>
    </row>
    <row r="933" spans="1:22" x14ac:dyDescent="0.25">
      <c r="A933" s="7">
        <v>36237</v>
      </c>
      <c r="B933" s="8">
        <v>1999</v>
      </c>
      <c r="C933" s="9">
        <v>3</v>
      </c>
      <c r="D933" t="s">
        <v>107</v>
      </c>
      <c r="E933" s="9">
        <v>10</v>
      </c>
      <c r="F933" t="s">
        <v>293</v>
      </c>
      <c r="G933" t="str">
        <f>VLOOKUP(Table1[[#This Row],[Winner]],[1]Ranking!D:E,2,FALSE)</f>
        <v>WCC</v>
      </c>
      <c r="H933" s="9">
        <v>73</v>
      </c>
      <c r="I933" s="9">
        <v>6</v>
      </c>
      <c r="J933" t="s">
        <v>197</v>
      </c>
      <c r="K933" t="str">
        <f>VLOOKUP(Table1[[#This Row],[Loser]],[1]Ranking!D:E,2,FALSE)</f>
        <v>SEC</v>
      </c>
      <c r="L933" s="9">
        <v>72</v>
      </c>
      <c r="N933" s="9">
        <f>Table1[[#This Row],[Winning Score]]-Table1[[#This Row],[Losing Score]]</f>
        <v>1</v>
      </c>
      <c r="O933" s="9">
        <f>Table1[[#This Row],[Losing Seed]]-Table1[[#This Row],[Winning Seed]]</f>
        <v>-4</v>
      </c>
      <c r="P933" s="9" t="str">
        <f>IF(Table1[[#This Row],[SeD]]&lt;-2,Table1[[#This Row],[Winning Seed]]&amp; " over " &amp;Table1[[#This Row],[Losing Seed]],"")</f>
        <v>10 over 6</v>
      </c>
      <c r="Q933">
        <f>VLOOKUP(Table1[[#This Row],[Losing Seed]],'[1]Seed History'!$N$4:$O$19,2)</f>
        <v>1.0785714285714285</v>
      </c>
      <c r="R933" s="9">
        <f>IF(Table1[[#This Row],[Round]]="PI",0,Table1[[#This Row],[Round]]-1)</f>
        <v>2</v>
      </c>
      <c r="S933">
        <f>Table1[[#This Row],[LAW]]-Table1[[#This Row],[LEW]]</f>
        <v>0.92142857142857149</v>
      </c>
      <c r="V933">
        <f>COUNTIF([1]PASE!B:B,Table1[[#This Row],[Loser]])</f>
        <v>1</v>
      </c>
    </row>
    <row r="934" spans="1:22" x14ac:dyDescent="0.25">
      <c r="A934" s="7">
        <v>36237</v>
      </c>
      <c r="B934" s="8">
        <v>1999</v>
      </c>
      <c r="C934" s="9">
        <v>3</v>
      </c>
      <c r="D934" t="s">
        <v>316</v>
      </c>
      <c r="E934" s="9">
        <v>4</v>
      </c>
      <c r="F934" t="s">
        <v>96</v>
      </c>
      <c r="G934" t="str">
        <f>VLOOKUP(Table1[[#This Row],[Winner]],[1]Ranking!D:E,2,FALSE)</f>
        <v>B10</v>
      </c>
      <c r="H934" s="9">
        <v>72</v>
      </c>
      <c r="I934" s="9">
        <v>1</v>
      </c>
      <c r="J934" t="s">
        <v>114</v>
      </c>
      <c r="K934" t="str">
        <f>VLOOKUP(Table1[[#This Row],[Loser]],[1]Ranking!D:E,2,FALSE)</f>
        <v>SEC</v>
      </c>
      <c r="L934" s="9">
        <v>64</v>
      </c>
      <c r="N934" s="9">
        <f>Table1[[#This Row],[Winning Score]]-Table1[[#This Row],[Losing Score]]</f>
        <v>8</v>
      </c>
      <c r="O934" s="9">
        <f>Table1[[#This Row],[Losing Seed]]-Table1[[#This Row],[Winning Seed]]</f>
        <v>-3</v>
      </c>
      <c r="P934" s="9" t="str">
        <f>IF(Table1[[#This Row],[SeD]]&lt;-2,Table1[[#This Row],[Winning Seed]]&amp; " over " &amp;Table1[[#This Row],[Losing Seed]],"")</f>
        <v>4 over 1</v>
      </c>
      <c r="Q934">
        <f>VLOOKUP(Table1[[#This Row],[Losing Seed]],'[1]Seed History'!$N$4:$O$19,2)</f>
        <v>3.3571428571428572</v>
      </c>
      <c r="R934" s="9">
        <f>IF(Table1[[#This Row],[Round]]="PI",0,Table1[[#This Row],[Round]]-1)</f>
        <v>2</v>
      </c>
      <c r="S934">
        <f>Table1[[#This Row],[LAW]]-Table1[[#This Row],[LEW]]</f>
        <v>-1.3571428571428572</v>
      </c>
      <c r="V934">
        <f>COUNTIF([1]PASE!B:B,Table1[[#This Row],[Loser]])</f>
        <v>1</v>
      </c>
    </row>
    <row r="935" spans="1:22" x14ac:dyDescent="0.25">
      <c r="A935" s="7">
        <v>36237</v>
      </c>
      <c r="B935" s="8">
        <v>1999</v>
      </c>
      <c r="C935" s="9">
        <v>3</v>
      </c>
      <c r="D935" t="s">
        <v>316</v>
      </c>
      <c r="E935" s="9">
        <v>3</v>
      </c>
      <c r="F935" t="s">
        <v>108</v>
      </c>
      <c r="G935" t="str">
        <f>VLOOKUP(Table1[[#This Row],[Winner]],[1]Ranking!D:E,2,FALSE)</f>
        <v>BE</v>
      </c>
      <c r="H935" s="9">
        <v>76</v>
      </c>
      <c r="I935" s="9">
        <v>2</v>
      </c>
      <c r="J935" t="s">
        <v>136</v>
      </c>
      <c r="K935" t="str">
        <f>VLOOKUP(Table1[[#This Row],[Loser]],[1]Ranking!D:E,2,FALSE)</f>
        <v>ACC</v>
      </c>
      <c r="L935" s="9">
        <v>62</v>
      </c>
      <c r="N935" s="9">
        <f>Table1[[#This Row],[Winning Score]]-Table1[[#This Row],[Losing Score]]</f>
        <v>14</v>
      </c>
      <c r="O935" s="9">
        <f>Table1[[#This Row],[Losing Seed]]-Table1[[#This Row],[Winning Seed]]</f>
        <v>-1</v>
      </c>
      <c r="P935" s="9" t="str">
        <f>IF(Table1[[#This Row],[SeD]]&lt;-2,Table1[[#This Row],[Winning Seed]]&amp; " over " &amp;Table1[[#This Row],[Losing Seed]],"")</f>
        <v/>
      </c>
      <c r="Q935">
        <f>VLOOKUP(Table1[[#This Row],[Losing Seed]],'[1]Seed History'!$N$4:$O$19,2)</f>
        <v>2.3714285714285714</v>
      </c>
      <c r="R935" s="9">
        <f>IF(Table1[[#This Row],[Round]]="PI",0,Table1[[#This Row],[Round]]-1)</f>
        <v>2</v>
      </c>
      <c r="S935">
        <f>Table1[[#This Row],[LAW]]-Table1[[#This Row],[LEW]]</f>
        <v>-0.37142857142857144</v>
      </c>
      <c r="V935">
        <f>COUNTIF([1]PASE!B:B,Table1[[#This Row],[Loser]])</f>
        <v>1</v>
      </c>
    </row>
    <row r="936" spans="1:22" x14ac:dyDescent="0.25">
      <c r="A936" s="7">
        <v>36238</v>
      </c>
      <c r="B936" s="8">
        <v>1999</v>
      </c>
      <c r="C936" s="9">
        <v>3</v>
      </c>
      <c r="D936" t="s">
        <v>84</v>
      </c>
      <c r="E936" s="9">
        <v>1</v>
      </c>
      <c r="F936" t="s">
        <v>130</v>
      </c>
      <c r="G936" t="str">
        <f>VLOOKUP(Table1[[#This Row],[Winner]],[1]Ranking!D:E,2,FALSE)</f>
        <v>ACC</v>
      </c>
      <c r="H936" s="9">
        <v>78</v>
      </c>
      <c r="I936" s="9">
        <v>12</v>
      </c>
      <c r="J936" t="s">
        <v>194</v>
      </c>
      <c r="K936" t="str">
        <f>VLOOKUP(Table1[[#This Row],[Loser]],[1]Ranking!D:E,2,FALSE)</f>
        <v>MVC</v>
      </c>
      <c r="L936" s="9">
        <v>61</v>
      </c>
      <c r="N936" s="9">
        <f>Table1[[#This Row],[Winning Score]]-Table1[[#This Row],[Losing Score]]</f>
        <v>17</v>
      </c>
      <c r="O936" s="9">
        <f>Table1[[#This Row],[Losing Seed]]-Table1[[#This Row],[Winning Seed]]</f>
        <v>11</v>
      </c>
      <c r="P936" s="9" t="str">
        <f>IF(Table1[[#This Row],[SeD]]&lt;-2,Table1[[#This Row],[Winning Seed]]&amp; " over " &amp;Table1[[#This Row],[Losing Seed]],"")</f>
        <v/>
      </c>
      <c r="Q936">
        <f>VLOOKUP(Table1[[#This Row],[Losing Seed]],'[1]Seed History'!$N$4:$O$19,2)</f>
        <v>0.51428571428571423</v>
      </c>
      <c r="R936" s="9">
        <f>IF(Table1[[#This Row],[Round]]="PI",0,Table1[[#This Row],[Round]]-1)</f>
        <v>2</v>
      </c>
      <c r="S936">
        <f>Table1[[#This Row],[LAW]]-Table1[[#This Row],[LEW]]</f>
        <v>1.4857142857142858</v>
      </c>
      <c r="V936">
        <f>COUNTIF([1]PASE!B:B,Table1[[#This Row],[Loser]])</f>
        <v>1</v>
      </c>
    </row>
    <row r="937" spans="1:22" x14ac:dyDescent="0.25">
      <c r="A937" s="7">
        <v>36238</v>
      </c>
      <c r="B937" s="8">
        <v>1999</v>
      </c>
      <c r="C937" s="9">
        <v>3</v>
      </c>
      <c r="D937" t="s">
        <v>84</v>
      </c>
      <c r="E937" s="9">
        <v>6</v>
      </c>
      <c r="F937" t="s">
        <v>91</v>
      </c>
      <c r="G937" t="str">
        <f>VLOOKUP(Table1[[#This Row],[Winner]],[1]Ranking!D:E,2,FALSE)</f>
        <v>A10</v>
      </c>
      <c r="H937" s="9">
        <v>77</v>
      </c>
      <c r="I937" s="9">
        <v>10</v>
      </c>
      <c r="J937" t="s">
        <v>115</v>
      </c>
      <c r="K937" t="str">
        <f>VLOOKUP(Table1[[#This Row],[Loser]],[1]Ranking!D:E,2,FALSE)</f>
        <v>B10</v>
      </c>
      <c r="L937" s="9">
        <v>55</v>
      </c>
      <c r="N937" s="9">
        <f>Table1[[#This Row],[Winning Score]]-Table1[[#This Row],[Losing Score]]</f>
        <v>22</v>
      </c>
      <c r="O937" s="9">
        <f>Table1[[#This Row],[Losing Seed]]-Table1[[#This Row],[Winning Seed]]</f>
        <v>4</v>
      </c>
      <c r="P937" s="9" t="str">
        <f>IF(Table1[[#This Row],[SeD]]&lt;-2,Table1[[#This Row],[Winning Seed]]&amp; " over " &amp;Table1[[#This Row],[Losing Seed]],"")</f>
        <v/>
      </c>
      <c r="Q937">
        <f>VLOOKUP(Table1[[#This Row],[Losing Seed]],'[1]Seed History'!$N$4:$O$19,2)</f>
        <v>0.62142857142857144</v>
      </c>
      <c r="R937" s="9">
        <f>IF(Table1[[#This Row],[Round]]="PI",0,Table1[[#This Row],[Round]]-1)</f>
        <v>2</v>
      </c>
      <c r="S937">
        <f>Table1[[#This Row],[LAW]]-Table1[[#This Row],[LEW]]</f>
        <v>1.3785714285714286</v>
      </c>
      <c r="V937">
        <f>COUNTIF([1]PASE!B:B,Table1[[#This Row],[Loser]])</f>
        <v>1</v>
      </c>
    </row>
    <row r="938" spans="1:22" x14ac:dyDescent="0.25">
      <c r="A938" s="7">
        <v>36238</v>
      </c>
      <c r="B938" s="8">
        <v>1999</v>
      </c>
      <c r="C938" s="9">
        <v>3</v>
      </c>
      <c r="D938" t="s">
        <v>93</v>
      </c>
      <c r="E938" s="9">
        <v>1</v>
      </c>
      <c r="F938" t="s">
        <v>133</v>
      </c>
      <c r="G938" t="str">
        <f>VLOOKUP(Table1[[#This Row],[Winner]],[1]Ranking!D:E,2,FALSE)</f>
        <v>B10</v>
      </c>
      <c r="H938" s="9">
        <v>54</v>
      </c>
      <c r="I938" s="9">
        <v>13</v>
      </c>
      <c r="J938" t="s">
        <v>94</v>
      </c>
      <c r="K938" t="str">
        <f>VLOOKUP(Table1[[#This Row],[Loser]],[1]Ranking!D:E,2,FALSE)</f>
        <v>B12</v>
      </c>
      <c r="L938" s="9">
        <v>46</v>
      </c>
      <c r="N938" s="9">
        <f>Table1[[#This Row],[Winning Score]]-Table1[[#This Row],[Losing Score]]</f>
        <v>8</v>
      </c>
      <c r="O938" s="9">
        <f>Table1[[#This Row],[Losing Seed]]-Table1[[#This Row],[Winning Seed]]</f>
        <v>12</v>
      </c>
      <c r="P938" s="9" t="str">
        <f>IF(Table1[[#This Row],[SeD]]&lt;-2,Table1[[#This Row],[Winning Seed]]&amp; " over " &amp;Table1[[#This Row],[Losing Seed]],"")</f>
        <v/>
      </c>
      <c r="Q938">
        <f>VLOOKUP(Table1[[#This Row],[Losing Seed]],'[1]Seed History'!$N$4:$O$19,2)</f>
        <v>0.25</v>
      </c>
      <c r="R938" s="9">
        <f>IF(Table1[[#This Row],[Round]]="PI",0,Table1[[#This Row],[Round]]-1)</f>
        <v>2</v>
      </c>
      <c r="S938">
        <f>Table1[[#This Row],[LAW]]-Table1[[#This Row],[LEW]]</f>
        <v>1.75</v>
      </c>
      <c r="V938">
        <f>COUNTIF([1]PASE!B:B,Table1[[#This Row],[Loser]])</f>
        <v>1</v>
      </c>
    </row>
    <row r="939" spans="1:22" x14ac:dyDescent="0.25">
      <c r="A939" s="7">
        <v>36238</v>
      </c>
      <c r="B939" s="8">
        <v>1999</v>
      </c>
      <c r="C939" s="9">
        <v>3</v>
      </c>
      <c r="D939" t="s">
        <v>93</v>
      </c>
      <c r="E939" s="9">
        <v>3</v>
      </c>
      <c r="F939" t="s">
        <v>112</v>
      </c>
      <c r="G939" t="str">
        <f>VLOOKUP(Table1[[#This Row],[Winner]],[1]Ranking!D:E,2,FALSE)</f>
        <v>SEC</v>
      </c>
      <c r="H939" s="9">
        <v>58</v>
      </c>
      <c r="I939" s="9">
        <v>10</v>
      </c>
      <c r="J939" t="s">
        <v>137</v>
      </c>
      <c r="K939" t="str">
        <f>VLOOKUP(Table1[[#This Row],[Loser]],[1]Ranking!D:E,2,FALSE)</f>
        <v>MAC</v>
      </c>
      <c r="L939" s="9">
        <v>43</v>
      </c>
      <c r="N939" s="9">
        <f>Table1[[#This Row],[Winning Score]]-Table1[[#This Row],[Losing Score]]</f>
        <v>15</v>
      </c>
      <c r="O939" s="9">
        <f>Table1[[#This Row],[Losing Seed]]-Table1[[#This Row],[Winning Seed]]</f>
        <v>7</v>
      </c>
      <c r="P939" s="9" t="str">
        <f>IF(Table1[[#This Row],[SeD]]&lt;-2,Table1[[#This Row],[Winning Seed]]&amp; " over " &amp;Table1[[#This Row],[Losing Seed]],"")</f>
        <v/>
      </c>
      <c r="Q939">
        <f>VLOOKUP(Table1[[#This Row],[Losing Seed]],'[1]Seed History'!$N$4:$O$19,2)</f>
        <v>0.62142857142857144</v>
      </c>
      <c r="R939" s="9">
        <f>IF(Table1[[#This Row],[Round]]="PI",0,Table1[[#This Row],[Round]]-1)</f>
        <v>2</v>
      </c>
      <c r="S939">
        <f>Table1[[#This Row],[LAW]]-Table1[[#This Row],[LEW]]</f>
        <v>1.3785714285714286</v>
      </c>
      <c r="V939">
        <f>COUNTIF([1]PASE!B:B,Table1[[#This Row],[Loser]])</f>
        <v>1</v>
      </c>
    </row>
    <row r="940" spans="1:22" x14ac:dyDescent="0.25">
      <c r="A940" s="7">
        <v>36239</v>
      </c>
      <c r="B940" s="8">
        <v>1999</v>
      </c>
      <c r="C940" s="9">
        <v>4</v>
      </c>
      <c r="D940" t="s">
        <v>107</v>
      </c>
      <c r="E940" s="9">
        <v>1</v>
      </c>
      <c r="F940" t="s">
        <v>238</v>
      </c>
      <c r="G940" t="str">
        <f>VLOOKUP(Table1[[#This Row],[Winner]],[1]Ranking!D:E,2,FALSE)</f>
        <v>BE</v>
      </c>
      <c r="H940" s="9">
        <v>67</v>
      </c>
      <c r="I940" s="9">
        <v>10</v>
      </c>
      <c r="J940" t="s">
        <v>293</v>
      </c>
      <c r="K940" t="str">
        <f>VLOOKUP(Table1[[#This Row],[Loser]],[1]Ranking!D:E,2,FALSE)</f>
        <v>WCC</v>
      </c>
      <c r="L940" s="9">
        <v>62</v>
      </c>
      <c r="N940" s="9">
        <f>Table1[[#This Row],[Winning Score]]-Table1[[#This Row],[Losing Score]]</f>
        <v>5</v>
      </c>
      <c r="O940" s="9">
        <f>Table1[[#This Row],[Losing Seed]]-Table1[[#This Row],[Winning Seed]]</f>
        <v>9</v>
      </c>
      <c r="P940" s="9" t="str">
        <f>IF(Table1[[#This Row],[SeD]]&lt;-2,Table1[[#This Row],[Winning Seed]]&amp; " over " &amp;Table1[[#This Row],[Losing Seed]],"")</f>
        <v/>
      </c>
      <c r="Q940">
        <f>VLOOKUP(Table1[[#This Row],[Losing Seed]],'[1]Seed History'!$N$4:$O$19,2)</f>
        <v>0.62142857142857144</v>
      </c>
      <c r="R940" s="9">
        <f>IF(Table1[[#This Row],[Round]]="PI",0,Table1[[#This Row],[Round]]-1)</f>
        <v>3</v>
      </c>
      <c r="S940">
        <f>Table1[[#This Row],[LAW]]-Table1[[#This Row],[LEW]]</f>
        <v>2.3785714285714286</v>
      </c>
      <c r="V940">
        <f>COUNTIF([1]PASE!B:B,Table1[[#This Row],[Loser]])</f>
        <v>1</v>
      </c>
    </row>
    <row r="941" spans="1:22" x14ac:dyDescent="0.25">
      <c r="A941" s="7">
        <v>36239</v>
      </c>
      <c r="B941" s="8">
        <v>1999</v>
      </c>
      <c r="C941" s="9">
        <v>4</v>
      </c>
      <c r="D941" t="s">
        <v>316</v>
      </c>
      <c r="E941" s="9">
        <v>4</v>
      </c>
      <c r="F941" t="s">
        <v>96</v>
      </c>
      <c r="G941" t="str">
        <f>VLOOKUP(Table1[[#This Row],[Winner]],[1]Ranking!D:E,2,FALSE)</f>
        <v>B10</v>
      </c>
      <c r="H941" s="9">
        <v>77</v>
      </c>
      <c r="I941" s="9">
        <v>3</v>
      </c>
      <c r="J941" t="s">
        <v>108</v>
      </c>
      <c r="K941" t="str">
        <f>VLOOKUP(Table1[[#This Row],[Loser]],[1]Ranking!D:E,2,FALSE)</f>
        <v>BE</v>
      </c>
      <c r="L941" s="9">
        <v>74</v>
      </c>
      <c r="N941" s="9">
        <f>Table1[[#This Row],[Winning Score]]-Table1[[#This Row],[Losing Score]]</f>
        <v>3</v>
      </c>
      <c r="O941" s="9">
        <f>Table1[[#This Row],[Losing Seed]]-Table1[[#This Row],[Winning Seed]]</f>
        <v>-1</v>
      </c>
      <c r="P941" s="9" t="str">
        <f>IF(Table1[[#This Row],[SeD]]&lt;-2,Table1[[#This Row],[Winning Seed]]&amp; " over " &amp;Table1[[#This Row],[Losing Seed]],"")</f>
        <v/>
      </c>
      <c r="Q941">
        <f>VLOOKUP(Table1[[#This Row],[Losing Seed]],'[1]Seed History'!$N$4:$O$19,2)</f>
        <v>1.8642857142857143</v>
      </c>
      <c r="R941" s="9">
        <f>IF(Table1[[#This Row],[Round]]="PI",0,Table1[[#This Row],[Round]]-1)</f>
        <v>3</v>
      </c>
      <c r="S941">
        <f>Table1[[#This Row],[LAW]]-Table1[[#This Row],[LEW]]</f>
        <v>1.1357142857142857</v>
      </c>
      <c r="V941">
        <f>COUNTIF([1]PASE!B:B,Table1[[#This Row],[Loser]])</f>
        <v>1</v>
      </c>
    </row>
    <row r="942" spans="1:22" x14ac:dyDescent="0.25">
      <c r="A942" s="7">
        <v>36240</v>
      </c>
      <c r="B942" s="8">
        <v>1999</v>
      </c>
      <c r="C942" s="9">
        <v>4</v>
      </c>
      <c r="D942" t="s">
        <v>84</v>
      </c>
      <c r="E942" s="9">
        <v>1</v>
      </c>
      <c r="F942" t="s">
        <v>130</v>
      </c>
      <c r="G942" t="str">
        <f>VLOOKUP(Table1[[#This Row],[Winner]],[1]Ranking!D:E,2,FALSE)</f>
        <v>ACC</v>
      </c>
      <c r="H942" s="9">
        <v>85</v>
      </c>
      <c r="I942" s="9">
        <v>6</v>
      </c>
      <c r="J942" t="s">
        <v>91</v>
      </c>
      <c r="K942" t="str">
        <f>VLOOKUP(Table1[[#This Row],[Loser]],[1]Ranking!D:E,2,FALSE)</f>
        <v>A10</v>
      </c>
      <c r="L942" s="9">
        <v>64</v>
      </c>
      <c r="N942" s="9">
        <f>Table1[[#This Row],[Winning Score]]-Table1[[#This Row],[Losing Score]]</f>
        <v>21</v>
      </c>
      <c r="O942" s="9">
        <f>Table1[[#This Row],[Losing Seed]]-Table1[[#This Row],[Winning Seed]]</f>
        <v>5</v>
      </c>
      <c r="P942" s="9" t="str">
        <f>IF(Table1[[#This Row],[SeD]]&lt;-2,Table1[[#This Row],[Winning Seed]]&amp; " over " &amp;Table1[[#This Row],[Losing Seed]],"")</f>
        <v/>
      </c>
      <c r="Q942">
        <f>VLOOKUP(Table1[[#This Row],[Losing Seed]],'[1]Seed History'!$N$4:$O$19,2)</f>
        <v>1.0785714285714285</v>
      </c>
      <c r="R942" s="9">
        <f>IF(Table1[[#This Row],[Round]]="PI",0,Table1[[#This Row],[Round]]-1)</f>
        <v>3</v>
      </c>
      <c r="S942">
        <f>Table1[[#This Row],[LAW]]-Table1[[#This Row],[LEW]]</f>
        <v>1.9214285714285715</v>
      </c>
      <c r="V942">
        <f>COUNTIF([1]PASE!B:B,Table1[[#This Row],[Loser]])</f>
        <v>1</v>
      </c>
    </row>
    <row r="943" spans="1:22" x14ac:dyDescent="0.25">
      <c r="A943" s="7">
        <v>36240</v>
      </c>
      <c r="B943" s="8">
        <v>1999</v>
      </c>
      <c r="C943" s="9">
        <v>4</v>
      </c>
      <c r="D943" t="s">
        <v>93</v>
      </c>
      <c r="E943" s="9">
        <v>1</v>
      </c>
      <c r="F943" t="s">
        <v>133</v>
      </c>
      <c r="G943" t="str">
        <f>VLOOKUP(Table1[[#This Row],[Winner]],[1]Ranking!D:E,2,FALSE)</f>
        <v>B10</v>
      </c>
      <c r="H943" s="9">
        <v>73</v>
      </c>
      <c r="I943" s="9">
        <v>3</v>
      </c>
      <c r="J943" t="s">
        <v>112</v>
      </c>
      <c r="K943" t="str">
        <f>VLOOKUP(Table1[[#This Row],[Loser]],[1]Ranking!D:E,2,FALSE)</f>
        <v>SEC</v>
      </c>
      <c r="L943" s="9">
        <v>66</v>
      </c>
      <c r="N943" s="9">
        <f>Table1[[#This Row],[Winning Score]]-Table1[[#This Row],[Losing Score]]</f>
        <v>7</v>
      </c>
      <c r="O943" s="9">
        <f>Table1[[#This Row],[Losing Seed]]-Table1[[#This Row],[Winning Seed]]</f>
        <v>2</v>
      </c>
      <c r="P943" s="9" t="str">
        <f>IF(Table1[[#This Row],[SeD]]&lt;-2,Table1[[#This Row],[Winning Seed]]&amp; " over " &amp;Table1[[#This Row],[Losing Seed]],"")</f>
        <v/>
      </c>
      <c r="Q943">
        <f>VLOOKUP(Table1[[#This Row],[Losing Seed]],'[1]Seed History'!$N$4:$O$19,2)</f>
        <v>1.8642857142857143</v>
      </c>
      <c r="R943" s="9">
        <f>IF(Table1[[#This Row],[Round]]="PI",0,Table1[[#This Row],[Round]]-1)</f>
        <v>3</v>
      </c>
      <c r="S943">
        <f>Table1[[#This Row],[LAW]]-Table1[[#This Row],[LEW]]</f>
        <v>1.1357142857142857</v>
      </c>
      <c r="V943">
        <f>COUNTIF([1]PASE!B:B,Table1[[#This Row],[Loser]])</f>
        <v>1</v>
      </c>
    </row>
    <row r="944" spans="1:22" x14ac:dyDescent="0.25">
      <c r="A944" s="7">
        <v>36246</v>
      </c>
      <c r="B944" s="8">
        <v>1999</v>
      </c>
      <c r="C944" s="9">
        <v>5</v>
      </c>
      <c r="D944" t="s">
        <v>153</v>
      </c>
      <c r="E944" s="9">
        <v>1</v>
      </c>
      <c r="F944" t="s">
        <v>130</v>
      </c>
      <c r="G944" t="str">
        <f>VLOOKUP(Table1[[#This Row],[Winner]],[1]Ranking!D:E,2,FALSE)</f>
        <v>ACC</v>
      </c>
      <c r="H944" s="9">
        <v>68</v>
      </c>
      <c r="I944" s="9">
        <v>1</v>
      </c>
      <c r="J944" t="s">
        <v>133</v>
      </c>
      <c r="K944" t="str">
        <f>VLOOKUP(Table1[[#This Row],[Loser]],[1]Ranking!D:E,2,FALSE)</f>
        <v>B10</v>
      </c>
      <c r="L944" s="9">
        <v>62</v>
      </c>
      <c r="N944" s="9">
        <f>Table1[[#This Row],[Winning Score]]-Table1[[#This Row],[Losing Score]]</f>
        <v>6</v>
      </c>
      <c r="O944" s="9">
        <f>Table1[[#This Row],[Losing Seed]]-Table1[[#This Row],[Winning Seed]]</f>
        <v>0</v>
      </c>
      <c r="P944" s="9" t="str">
        <f>IF(Table1[[#This Row],[SeD]]&lt;-2,Table1[[#This Row],[Winning Seed]]&amp; " over " &amp;Table1[[#This Row],[Losing Seed]],"")</f>
        <v/>
      </c>
      <c r="Q944">
        <f>VLOOKUP(Table1[[#This Row],[Losing Seed]],'[1]Seed History'!$N$4:$O$19,2)</f>
        <v>3.3571428571428572</v>
      </c>
      <c r="R944" s="9">
        <f>IF(Table1[[#This Row],[Round]]="PI",0,Table1[[#This Row],[Round]]-1)</f>
        <v>4</v>
      </c>
      <c r="S944">
        <f>Table1[[#This Row],[LAW]]-Table1[[#This Row],[LEW]]</f>
        <v>0.64285714285714279</v>
      </c>
      <c r="V944">
        <f>COUNTIF([1]PASE!B:B,Table1[[#This Row],[Loser]])</f>
        <v>1</v>
      </c>
    </row>
    <row r="945" spans="1:22" x14ac:dyDescent="0.25">
      <c r="A945" s="7">
        <v>36246</v>
      </c>
      <c r="B945" s="8">
        <v>1999</v>
      </c>
      <c r="C945" s="9">
        <v>5</v>
      </c>
      <c r="D945" t="s">
        <v>153</v>
      </c>
      <c r="E945" s="9">
        <v>1</v>
      </c>
      <c r="F945" t="s">
        <v>238</v>
      </c>
      <c r="G945" t="str">
        <f>VLOOKUP(Table1[[#This Row],[Winner]],[1]Ranking!D:E,2,FALSE)</f>
        <v>BE</v>
      </c>
      <c r="H945" s="9">
        <v>64</v>
      </c>
      <c r="I945" s="9">
        <v>4</v>
      </c>
      <c r="J945" t="s">
        <v>96</v>
      </c>
      <c r="K945" t="str">
        <f>VLOOKUP(Table1[[#This Row],[Loser]],[1]Ranking!D:E,2,FALSE)</f>
        <v>B10</v>
      </c>
      <c r="L945" s="9">
        <v>58</v>
      </c>
      <c r="N945" s="9">
        <f>Table1[[#This Row],[Winning Score]]-Table1[[#This Row],[Losing Score]]</f>
        <v>6</v>
      </c>
      <c r="O945" s="9">
        <f>Table1[[#This Row],[Losing Seed]]-Table1[[#This Row],[Winning Seed]]</f>
        <v>3</v>
      </c>
      <c r="P945" s="9" t="str">
        <f>IF(Table1[[#This Row],[SeD]]&lt;-2,Table1[[#This Row],[Winning Seed]]&amp; " over " &amp;Table1[[#This Row],[Losing Seed]],"")</f>
        <v/>
      </c>
      <c r="Q945">
        <f>VLOOKUP(Table1[[#This Row],[Losing Seed]],'[1]Seed History'!$N$4:$O$19,2)</f>
        <v>1.5357142857142858</v>
      </c>
      <c r="R945" s="9">
        <f>IF(Table1[[#This Row],[Round]]="PI",0,Table1[[#This Row],[Round]]-1)</f>
        <v>4</v>
      </c>
      <c r="S945">
        <f>Table1[[#This Row],[LAW]]-Table1[[#This Row],[LEW]]</f>
        <v>2.4642857142857144</v>
      </c>
      <c r="V945">
        <f>COUNTIF([1]PASE!B:B,Table1[[#This Row],[Loser]])</f>
        <v>1</v>
      </c>
    </row>
    <row r="946" spans="1:22" x14ac:dyDescent="0.25">
      <c r="A946" s="7">
        <v>36248</v>
      </c>
      <c r="B946" s="8">
        <v>1999</v>
      </c>
      <c r="C946" s="9">
        <v>6</v>
      </c>
      <c r="D946" t="s">
        <v>154</v>
      </c>
      <c r="E946" s="9">
        <v>1</v>
      </c>
      <c r="F946" t="s">
        <v>238</v>
      </c>
      <c r="G946" t="str">
        <f>VLOOKUP(Table1[[#This Row],[Winner]],[1]Ranking!D:E,2,FALSE)</f>
        <v>BE</v>
      </c>
      <c r="H946" s="9">
        <v>77</v>
      </c>
      <c r="I946" s="9">
        <v>1</v>
      </c>
      <c r="J946" t="s">
        <v>130</v>
      </c>
      <c r="K946" t="str">
        <f>VLOOKUP(Table1[[#This Row],[Loser]],[1]Ranking!D:E,2,FALSE)</f>
        <v>ACC</v>
      </c>
      <c r="L946" s="9">
        <v>74</v>
      </c>
      <c r="N946" s="9">
        <f>Table1[[#This Row],[Winning Score]]-Table1[[#This Row],[Losing Score]]</f>
        <v>3</v>
      </c>
      <c r="O946" s="9">
        <f>Table1[[#This Row],[Losing Seed]]-Table1[[#This Row],[Winning Seed]]</f>
        <v>0</v>
      </c>
      <c r="P946" s="9" t="str">
        <f>IF(Table1[[#This Row],[SeD]]&lt;-2,Table1[[#This Row],[Winning Seed]]&amp; " over " &amp;Table1[[#This Row],[Losing Seed]],"")</f>
        <v/>
      </c>
      <c r="Q946">
        <f>VLOOKUP(Table1[[#This Row],[Losing Seed]],'[1]Seed History'!$N$4:$O$19,2)</f>
        <v>3.3571428571428572</v>
      </c>
      <c r="R946" s="9">
        <f>IF(Table1[[#This Row],[Round]]="PI",0,Table1[[#This Row],[Round]]-1)</f>
        <v>5</v>
      </c>
      <c r="S946">
        <f>Table1[[#This Row],[LAW]]-Table1[[#This Row],[LEW]]</f>
        <v>1.6428571428571428</v>
      </c>
      <c r="V946">
        <f>COUNTIF([1]PASE!B:B,Table1[[#This Row],[Loser]])</f>
        <v>1</v>
      </c>
    </row>
    <row r="947" spans="1:22" x14ac:dyDescent="0.25">
      <c r="A947" s="7">
        <v>36601</v>
      </c>
      <c r="B947" s="8">
        <v>2000</v>
      </c>
      <c r="C947" s="9">
        <v>1</v>
      </c>
      <c r="D947" t="s">
        <v>93</v>
      </c>
      <c r="E947" s="9">
        <v>1</v>
      </c>
      <c r="F947" t="s">
        <v>133</v>
      </c>
      <c r="G947" t="str">
        <f>VLOOKUP(Table1[[#This Row],[Winner]],[1]Ranking!D:E,2,FALSE)</f>
        <v>B10</v>
      </c>
      <c r="H947" s="9">
        <v>65</v>
      </c>
      <c r="I947" s="9">
        <v>16</v>
      </c>
      <c r="J947" t="s">
        <v>304</v>
      </c>
      <c r="K947" t="str">
        <f>VLOOKUP(Table1[[#This Row],[Loser]],[1]Ranking!D:E,2,FALSE)</f>
        <v>MCon</v>
      </c>
      <c r="L947" s="9">
        <v>38</v>
      </c>
      <c r="N947" s="9">
        <f>Table1[[#This Row],[Winning Score]]-Table1[[#This Row],[Losing Score]]</f>
        <v>27</v>
      </c>
      <c r="O947" s="9">
        <f>Table1[[#This Row],[Losing Seed]]-Table1[[#This Row],[Winning Seed]]</f>
        <v>15</v>
      </c>
      <c r="P947" s="9" t="str">
        <f>IF(Table1[[#This Row],[SeD]]&lt;-2,Table1[[#This Row],[Winning Seed]]&amp; " over " &amp;Table1[[#This Row],[Losing Seed]],"")</f>
        <v/>
      </c>
      <c r="Q947">
        <f>VLOOKUP(Table1[[#This Row],[Losing Seed]],'[1]Seed History'!$N$4:$O$19,2)</f>
        <v>7.1428571428571426E-3</v>
      </c>
      <c r="R947" s="9">
        <f>IF(Table1[[#This Row],[Round]]="PI",0,Table1[[#This Row],[Round]]-1)</f>
        <v>0</v>
      </c>
      <c r="S947">
        <f>Table1[[#This Row],[LAW]]-Table1[[#This Row],[LEW]]</f>
        <v>-7.1428571428571426E-3</v>
      </c>
      <c r="V947">
        <f>COUNTIF([1]PASE!B:B,Table1[[#This Row],[Loser]])</f>
        <v>1</v>
      </c>
    </row>
    <row r="948" spans="1:22" x14ac:dyDescent="0.25">
      <c r="A948" s="7">
        <v>36601</v>
      </c>
      <c r="B948" s="8">
        <v>2000</v>
      </c>
      <c r="C948" s="9">
        <v>1</v>
      </c>
      <c r="D948" t="s">
        <v>93</v>
      </c>
      <c r="E948" s="9">
        <v>2</v>
      </c>
      <c r="F948" t="s">
        <v>97</v>
      </c>
      <c r="G948" t="str">
        <f>VLOOKUP(Table1[[#This Row],[Winner]],[1]Ranking!D:E,2,FALSE)</f>
        <v>B12</v>
      </c>
      <c r="H948" s="9">
        <v>88</v>
      </c>
      <c r="I948" s="9">
        <v>15</v>
      </c>
      <c r="J948" t="s">
        <v>326</v>
      </c>
      <c r="K948" t="str">
        <f>VLOOKUP(Table1[[#This Row],[Loser]],[1]Ranking!D:E,2,FALSE)</f>
        <v>NEC</v>
      </c>
      <c r="L948" s="9">
        <v>78</v>
      </c>
      <c r="N948" s="9">
        <f>Table1[[#This Row],[Winning Score]]-Table1[[#This Row],[Losing Score]]</f>
        <v>10</v>
      </c>
      <c r="O948" s="9">
        <f>Table1[[#This Row],[Losing Seed]]-Table1[[#This Row],[Winning Seed]]</f>
        <v>13</v>
      </c>
      <c r="P948" s="9" t="str">
        <f>IF(Table1[[#This Row],[SeD]]&lt;-2,Table1[[#This Row],[Winning Seed]]&amp; " over " &amp;Table1[[#This Row],[Losing Seed]],"")</f>
        <v/>
      </c>
      <c r="Q948">
        <f>VLOOKUP(Table1[[#This Row],[Losing Seed]],'[1]Seed History'!$N$4:$O$19,2)</f>
        <v>6.4285714285714279E-2</v>
      </c>
      <c r="R948" s="9">
        <f>IF(Table1[[#This Row],[Round]]="PI",0,Table1[[#This Row],[Round]]-1)</f>
        <v>0</v>
      </c>
      <c r="S948">
        <f>Table1[[#This Row],[LAW]]-Table1[[#This Row],[LEW]]</f>
        <v>-6.4285714285714279E-2</v>
      </c>
      <c r="V948">
        <f>COUNTIF([1]PASE!B:B,Table1[[#This Row],[Loser]])</f>
        <v>1</v>
      </c>
    </row>
    <row r="949" spans="1:22" x14ac:dyDescent="0.25">
      <c r="A949" s="7">
        <v>36601</v>
      </c>
      <c r="B949" s="8">
        <v>2000</v>
      </c>
      <c r="C949" s="9">
        <v>1</v>
      </c>
      <c r="D949" t="s">
        <v>93</v>
      </c>
      <c r="E949" s="9">
        <v>3</v>
      </c>
      <c r="F949" t="s">
        <v>136</v>
      </c>
      <c r="G949" t="str">
        <f>VLOOKUP(Table1[[#This Row],[Winner]],[1]Ranking!D:E,2,FALSE)</f>
        <v>ACC</v>
      </c>
      <c r="H949" s="9">
        <v>74</v>
      </c>
      <c r="I949" s="9">
        <v>14</v>
      </c>
      <c r="J949" t="s">
        <v>88</v>
      </c>
      <c r="K949" t="str">
        <f>VLOOKUP(Table1[[#This Row],[Loser]],[1]Ranking!D:E,2,FALSE)</f>
        <v>MAAC</v>
      </c>
      <c r="L949" s="9">
        <v>59</v>
      </c>
      <c r="N949" s="9">
        <f>Table1[[#This Row],[Winning Score]]-Table1[[#This Row],[Losing Score]]</f>
        <v>15</v>
      </c>
      <c r="O949" s="9">
        <f>Table1[[#This Row],[Losing Seed]]-Table1[[#This Row],[Winning Seed]]</f>
        <v>11</v>
      </c>
      <c r="P949" s="9" t="str">
        <f>IF(Table1[[#This Row],[SeD]]&lt;-2,Table1[[#This Row],[Winning Seed]]&amp; " over " &amp;Table1[[#This Row],[Losing Seed]],"")</f>
        <v/>
      </c>
      <c r="Q949">
        <f>VLOOKUP(Table1[[#This Row],[Losing Seed]],'[1]Seed History'!$N$4:$O$19,2)</f>
        <v>0.16428571428571428</v>
      </c>
      <c r="R949" s="9">
        <f>IF(Table1[[#This Row],[Round]]="PI",0,Table1[[#This Row],[Round]]-1)</f>
        <v>0</v>
      </c>
      <c r="S949">
        <f>Table1[[#This Row],[LAW]]-Table1[[#This Row],[LEW]]</f>
        <v>-0.16428571428571428</v>
      </c>
      <c r="V949">
        <f>COUNTIF([1]PASE!B:B,Table1[[#This Row],[Loser]])</f>
        <v>1</v>
      </c>
    </row>
    <row r="950" spans="1:22" x14ac:dyDescent="0.25">
      <c r="A950" s="7">
        <v>36601</v>
      </c>
      <c r="B950" s="8">
        <v>2000</v>
      </c>
      <c r="C950" s="9">
        <v>1</v>
      </c>
      <c r="D950" t="s">
        <v>93</v>
      </c>
      <c r="E950" s="9">
        <v>4</v>
      </c>
      <c r="F950" t="s">
        <v>126</v>
      </c>
      <c r="G950" t="str">
        <f>VLOOKUP(Table1[[#This Row],[Winner]],[1]Ranking!D:E,2,FALSE)</f>
        <v>BE</v>
      </c>
      <c r="H950" s="9">
        <v>79</v>
      </c>
      <c r="I950" s="9">
        <v>13</v>
      </c>
      <c r="J950" t="s">
        <v>321</v>
      </c>
      <c r="K950" t="str">
        <f>VLOOKUP(Table1[[#This Row],[Loser]],[1]Ranking!D:E,2,FALSE)</f>
        <v>ASun</v>
      </c>
      <c r="L950" s="9">
        <v>65</v>
      </c>
      <c r="N950" s="9">
        <f>Table1[[#This Row],[Winning Score]]-Table1[[#This Row],[Losing Score]]</f>
        <v>14</v>
      </c>
      <c r="O950" s="9">
        <f>Table1[[#This Row],[Losing Seed]]-Table1[[#This Row],[Winning Seed]]</f>
        <v>9</v>
      </c>
      <c r="P950" s="9" t="str">
        <f>IF(Table1[[#This Row],[SeD]]&lt;-2,Table1[[#This Row],[Winning Seed]]&amp; " over " &amp;Table1[[#This Row],[Losing Seed]],"")</f>
        <v/>
      </c>
      <c r="Q950">
        <f>VLOOKUP(Table1[[#This Row],[Losing Seed]],'[1]Seed History'!$N$4:$O$19,2)</f>
        <v>0.25</v>
      </c>
      <c r="R950" s="9">
        <f>IF(Table1[[#This Row],[Round]]="PI",0,Table1[[#This Row],[Round]]-1)</f>
        <v>0</v>
      </c>
      <c r="S950">
        <f>Table1[[#This Row],[LAW]]-Table1[[#This Row],[LEW]]</f>
        <v>-0.25</v>
      </c>
      <c r="V950">
        <f>COUNTIF([1]PASE!B:B,Table1[[#This Row],[Loser]])</f>
        <v>1</v>
      </c>
    </row>
    <row r="951" spans="1:22" x14ac:dyDescent="0.25">
      <c r="A951" s="7">
        <v>36601</v>
      </c>
      <c r="B951" s="8">
        <v>2000</v>
      </c>
      <c r="C951" s="9">
        <v>1</v>
      </c>
      <c r="D951" t="s">
        <v>93</v>
      </c>
      <c r="E951" s="9">
        <v>5</v>
      </c>
      <c r="F951" t="s">
        <v>112</v>
      </c>
      <c r="G951" t="str">
        <f>VLOOKUP(Table1[[#This Row],[Winner]],[1]Ranking!D:E,2,FALSE)</f>
        <v>SEC</v>
      </c>
      <c r="H951" s="9">
        <v>85</v>
      </c>
      <c r="I951" s="9">
        <v>12</v>
      </c>
      <c r="J951" t="s">
        <v>327</v>
      </c>
      <c r="K951" t="str">
        <f>VLOOKUP(Table1[[#This Row],[Loser]],[1]Ranking!D:E,2,FALSE)</f>
        <v>A10</v>
      </c>
      <c r="L951" s="9">
        <v>80</v>
      </c>
      <c r="M951" s="9" t="s">
        <v>165</v>
      </c>
      <c r="N951" s="9">
        <f>Table1[[#This Row],[Winning Score]]-Table1[[#This Row],[Losing Score]]</f>
        <v>5</v>
      </c>
      <c r="O951" s="9">
        <f>Table1[[#This Row],[Losing Seed]]-Table1[[#This Row],[Winning Seed]]</f>
        <v>7</v>
      </c>
      <c r="P951" s="9" t="str">
        <f>IF(Table1[[#This Row],[SeD]]&lt;-2,Table1[[#This Row],[Winning Seed]]&amp; " over " &amp;Table1[[#This Row],[Losing Seed]],"")</f>
        <v/>
      </c>
      <c r="Q951">
        <f>VLOOKUP(Table1[[#This Row],[Losing Seed]],'[1]Seed History'!$N$4:$O$19,2)</f>
        <v>0.51428571428571423</v>
      </c>
      <c r="R951" s="9">
        <f>IF(Table1[[#This Row],[Round]]="PI",0,Table1[[#This Row],[Round]]-1)</f>
        <v>0</v>
      </c>
      <c r="S951">
        <f>Table1[[#This Row],[LAW]]-Table1[[#This Row],[LEW]]</f>
        <v>-0.51428571428571423</v>
      </c>
      <c r="V951">
        <f>COUNTIF([1]PASE!B:B,Table1[[#This Row],[Loser]])</f>
        <v>1</v>
      </c>
    </row>
    <row r="952" spans="1:22" x14ac:dyDescent="0.25">
      <c r="A952" s="7">
        <v>36601</v>
      </c>
      <c r="B952" s="8">
        <v>2000</v>
      </c>
      <c r="C952" s="9">
        <v>1</v>
      </c>
      <c r="D952" t="s">
        <v>93</v>
      </c>
      <c r="E952" s="9">
        <v>6</v>
      </c>
      <c r="F952" t="s">
        <v>190</v>
      </c>
      <c r="G952" t="str">
        <f>VLOOKUP(Table1[[#This Row],[Winner]],[1]Ranking!D:E,2,FALSE)</f>
        <v>P10</v>
      </c>
      <c r="H952" s="9">
        <v>65</v>
      </c>
      <c r="I952" s="9">
        <v>11</v>
      </c>
      <c r="J952" t="s">
        <v>158</v>
      </c>
      <c r="K952" t="str">
        <f>VLOOKUP(Table1[[#This Row],[Loser]],[1]Ranking!D:E,2,FALSE)</f>
        <v>MAC</v>
      </c>
      <c r="L952" s="9">
        <v>57</v>
      </c>
      <c r="N952" s="9">
        <f>Table1[[#This Row],[Winning Score]]-Table1[[#This Row],[Losing Score]]</f>
        <v>8</v>
      </c>
      <c r="O952" s="9">
        <f>Table1[[#This Row],[Losing Seed]]-Table1[[#This Row],[Winning Seed]]</f>
        <v>5</v>
      </c>
      <c r="P952" s="9" t="str">
        <f>IF(Table1[[#This Row],[SeD]]&lt;-2,Table1[[#This Row],[Winning Seed]]&amp; " over " &amp;Table1[[#This Row],[Losing Seed]],"")</f>
        <v/>
      </c>
      <c r="Q952">
        <f>VLOOKUP(Table1[[#This Row],[Losing Seed]],'[1]Seed History'!$N$4:$O$19,2)</f>
        <v>0.61428571428571432</v>
      </c>
      <c r="R952" s="9">
        <f>IF(Table1[[#This Row],[Round]]="PI",0,Table1[[#This Row],[Round]]-1)</f>
        <v>0</v>
      </c>
      <c r="S952">
        <f>Table1[[#This Row],[LAW]]-Table1[[#This Row],[LEW]]</f>
        <v>-0.61428571428571432</v>
      </c>
      <c r="V952">
        <f>COUNTIF([1]PASE!B:B,Table1[[#This Row],[Loser]])</f>
        <v>1</v>
      </c>
    </row>
    <row r="953" spans="1:22" x14ac:dyDescent="0.25">
      <c r="A953" s="7">
        <v>36601</v>
      </c>
      <c r="B953" s="8">
        <v>2000</v>
      </c>
      <c r="C953" s="9">
        <v>1</v>
      </c>
      <c r="D953" t="s">
        <v>93</v>
      </c>
      <c r="E953" s="9">
        <v>7</v>
      </c>
      <c r="F953" t="s">
        <v>114</v>
      </c>
      <c r="G953" t="str">
        <f>VLOOKUP(Table1[[#This Row],[Winner]],[1]Ranking!D:E,2,FALSE)</f>
        <v>SEC</v>
      </c>
      <c r="H953" s="9">
        <v>72</v>
      </c>
      <c r="I953" s="9">
        <v>10</v>
      </c>
      <c r="J953" t="s">
        <v>232</v>
      </c>
      <c r="K953" t="str">
        <f>VLOOKUP(Table1[[#This Row],[Loser]],[1]Ranking!D:E,2,FALSE)</f>
        <v>MVC</v>
      </c>
      <c r="L953" s="9">
        <v>69</v>
      </c>
      <c r="N953" s="9">
        <f>Table1[[#This Row],[Winning Score]]-Table1[[#This Row],[Losing Score]]</f>
        <v>3</v>
      </c>
      <c r="O953" s="9">
        <f>Table1[[#This Row],[Losing Seed]]-Table1[[#This Row],[Winning Seed]]</f>
        <v>3</v>
      </c>
      <c r="P953" s="9" t="str">
        <f>IF(Table1[[#This Row],[SeD]]&lt;-2,Table1[[#This Row],[Winning Seed]]&amp; " over " &amp;Table1[[#This Row],[Losing Seed]],"")</f>
        <v/>
      </c>
      <c r="Q953">
        <f>VLOOKUP(Table1[[#This Row],[Losing Seed]],'[1]Seed History'!$N$4:$O$19,2)</f>
        <v>0.62142857142857144</v>
      </c>
      <c r="R953" s="9">
        <f>IF(Table1[[#This Row],[Round]]="PI",0,Table1[[#This Row],[Round]]-1)</f>
        <v>0</v>
      </c>
      <c r="S953">
        <f>Table1[[#This Row],[LAW]]-Table1[[#This Row],[LEW]]</f>
        <v>-0.62142857142857144</v>
      </c>
      <c r="V953">
        <f>COUNTIF([1]PASE!B:B,Table1[[#This Row],[Loser]])</f>
        <v>1</v>
      </c>
    </row>
    <row r="954" spans="1:22" x14ac:dyDescent="0.25">
      <c r="A954" s="7">
        <v>36601</v>
      </c>
      <c r="B954" s="8">
        <v>2000</v>
      </c>
      <c r="C954" s="9">
        <v>1</v>
      </c>
      <c r="D954" t="s">
        <v>93</v>
      </c>
      <c r="E954" s="9">
        <v>8</v>
      </c>
      <c r="F954" t="s">
        <v>161</v>
      </c>
      <c r="G954" t="str">
        <f>VLOOKUP(Table1[[#This Row],[Winner]],[1]Ranking!D:E,2,FALSE)</f>
        <v>MWC</v>
      </c>
      <c r="H954" s="9">
        <v>48</v>
      </c>
      <c r="I954" s="9">
        <v>9</v>
      </c>
      <c r="J954" t="s">
        <v>285</v>
      </c>
      <c r="K954" t="str">
        <f>VLOOKUP(Table1[[#This Row],[Loser]],[1]Ranking!D:E,2,FALSE)</f>
        <v>CUSA</v>
      </c>
      <c r="L954" s="9">
        <v>45</v>
      </c>
      <c r="N954" s="9">
        <f>Table1[[#This Row],[Winning Score]]-Table1[[#This Row],[Losing Score]]</f>
        <v>3</v>
      </c>
      <c r="O954" s="9">
        <f>Table1[[#This Row],[Losing Seed]]-Table1[[#This Row],[Winning Seed]]</f>
        <v>1</v>
      </c>
      <c r="P954" s="9" t="str">
        <f>IF(Table1[[#This Row],[SeD]]&lt;-2,Table1[[#This Row],[Winning Seed]]&amp; " over " &amp;Table1[[#This Row],[Losing Seed]],"")</f>
        <v/>
      </c>
      <c r="Q954">
        <f>VLOOKUP(Table1[[#This Row],[Losing Seed]],'[1]Seed History'!$N$4:$O$19,2)</f>
        <v>0.6</v>
      </c>
      <c r="R954" s="9">
        <f>IF(Table1[[#This Row],[Round]]="PI",0,Table1[[#This Row],[Round]]-1)</f>
        <v>0</v>
      </c>
      <c r="S954">
        <f>Table1[[#This Row],[LAW]]-Table1[[#This Row],[LEW]]</f>
        <v>-0.6</v>
      </c>
      <c r="V954">
        <f>COUNTIF([1]PASE!B:B,Table1[[#This Row],[Loser]])</f>
        <v>1</v>
      </c>
    </row>
    <row r="955" spans="1:22" x14ac:dyDescent="0.25">
      <c r="A955" s="7">
        <v>36601</v>
      </c>
      <c r="B955" s="8">
        <v>2000</v>
      </c>
      <c r="C955" s="9">
        <v>1</v>
      </c>
      <c r="D955" t="s">
        <v>107</v>
      </c>
      <c r="E955" s="9">
        <v>1</v>
      </c>
      <c r="F955" t="s">
        <v>146</v>
      </c>
      <c r="G955" t="str">
        <f>VLOOKUP(Table1[[#This Row],[Winner]],[1]Ranking!D:E,2,FALSE)</f>
        <v>P10</v>
      </c>
      <c r="H955" s="9">
        <v>71</v>
      </c>
      <c r="I955" s="9">
        <v>16</v>
      </c>
      <c r="J955" t="s">
        <v>307</v>
      </c>
      <c r="K955" t="str">
        <f>VLOOKUP(Table1[[#This Row],[Loser]],[1]Ranking!D:E,2,FALSE)</f>
        <v>SWAC</v>
      </c>
      <c r="L955" s="9">
        <v>47</v>
      </c>
      <c r="N955" s="9">
        <f>Table1[[#This Row],[Winning Score]]-Table1[[#This Row],[Losing Score]]</f>
        <v>24</v>
      </c>
      <c r="O955" s="9">
        <f>Table1[[#This Row],[Losing Seed]]-Table1[[#This Row],[Winning Seed]]</f>
        <v>15</v>
      </c>
      <c r="P955" s="9" t="str">
        <f>IF(Table1[[#This Row],[SeD]]&lt;-2,Table1[[#This Row],[Winning Seed]]&amp; " over " &amp;Table1[[#This Row],[Losing Seed]],"")</f>
        <v/>
      </c>
      <c r="Q955">
        <f>VLOOKUP(Table1[[#This Row],[Losing Seed]],'[1]Seed History'!$N$4:$O$19,2)</f>
        <v>7.1428571428571426E-3</v>
      </c>
      <c r="R955" s="9">
        <f>IF(Table1[[#This Row],[Round]]="PI",0,Table1[[#This Row],[Round]]-1)</f>
        <v>0</v>
      </c>
      <c r="S955">
        <f>Table1[[#This Row],[LAW]]-Table1[[#This Row],[LEW]]</f>
        <v>-7.1428571428571426E-3</v>
      </c>
      <c r="V955">
        <f>COUNTIF([1]PASE!B:B,Table1[[#This Row],[Loser]])</f>
        <v>1</v>
      </c>
    </row>
    <row r="956" spans="1:22" x14ac:dyDescent="0.25">
      <c r="A956" s="7">
        <v>36601</v>
      </c>
      <c r="B956" s="8">
        <v>2000</v>
      </c>
      <c r="C956" s="9">
        <v>1</v>
      </c>
      <c r="D956" t="s">
        <v>107</v>
      </c>
      <c r="E956" s="9">
        <v>2</v>
      </c>
      <c r="F956" t="s">
        <v>108</v>
      </c>
      <c r="G956" t="str">
        <f>VLOOKUP(Table1[[#This Row],[Winner]],[1]Ranking!D:E,2,FALSE)</f>
        <v>BE</v>
      </c>
      <c r="H956" s="9">
        <v>61</v>
      </c>
      <c r="I956" s="9">
        <v>15</v>
      </c>
      <c r="J956" t="s">
        <v>312</v>
      </c>
      <c r="K956" t="str">
        <f>VLOOKUP(Table1[[#This Row],[Loser]],[1]Ranking!D:E,2,FALSE)</f>
        <v>BSky</v>
      </c>
      <c r="L956" s="9">
        <v>56</v>
      </c>
      <c r="N956" s="9">
        <f>Table1[[#This Row],[Winning Score]]-Table1[[#This Row],[Losing Score]]</f>
        <v>5</v>
      </c>
      <c r="O956" s="9">
        <f>Table1[[#This Row],[Losing Seed]]-Table1[[#This Row],[Winning Seed]]</f>
        <v>13</v>
      </c>
      <c r="P956" s="9" t="str">
        <f>IF(Table1[[#This Row],[SeD]]&lt;-2,Table1[[#This Row],[Winning Seed]]&amp; " over " &amp;Table1[[#This Row],[Losing Seed]],"")</f>
        <v/>
      </c>
      <c r="Q956">
        <f>VLOOKUP(Table1[[#This Row],[Losing Seed]],'[1]Seed History'!$N$4:$O$19,2)</f>
        <v>6.4285714285714279E-2</v>
      </c>
      <c r="R956" s="9">
        <f>IF(Table1[[#This Row],[Round]]="PI",0,Table1[[#This Row],[Round]]-1)</f>
        <v>0</v>
      </c>
      <c r="S956">
        <f>Table1[[#This Row],[LAW]]-Table1[[#This Row],[LEW]]</f>
        <v>-6.4285714285714279E-2</v>
      </c>
      <c r="V956">
        <f>COUNTIF([1]PASE!B:B,Table1[[#This Row],[Loser]])</f>
        <v>1</v>
      </c>
    </row>
    <row r="957" spans="1:22" x14ac:dyDescent="0.25">
      <c r="A957" s="7">
        <v>36601</v>
      </c>
      <c r="B957" s="8">
        <v>2000</v>
      </c>
      <c r="C957" s="9">
        <v>1</v>
      </c>
      <c r="D957" t="s">
        <v>107</v>
      </c>
      <c r="E957" s="9">
        <v>3</v>
      </c>
      <c r="F957" t="s">
        <v>94</v>
      </c>
      <c r="G957" t="str">
        <f>VLOOKUP(Table1[[#This Row],[Winner]],[1]Ranking!D:E,2,FALSE)</f>
        <v>B12</v>
      </c>
      <c r="H957" s="9">
        <v>74</v>
      </c>
      <c r="I957" s="9">
        <v>14</v>
      </c>
      <c r="J957" t="s">
        <v>320</v>
      </c>
      <c r="K957" t="str">
        <f>VLOOKUP(Table1[[#This Row],[Loser]],[1]Ranking!D:E,2,FALSE)</f>
        <v>BSth</v>
      </c>
      <c r="L957" s="9">
        <v>60</v>
      </c>
      <c r="N957" s="9">
        <f>Table1[[#This Row],[Winning Score]]-Table1[[#This Row],[Losing Score]]</f>
        <v>14</v>
      </c>
      <c r="O957" s="9">
        <f>Table1[[#This Row],[Losing Seed]]-Table1[[#This Row],[Winning Seed]]</f>
        <v>11</v>
      </c>
      <c r="P957" s="9" t="str">
        <f>IF(Table1[[#This Row],[SeD]]&lt;-2,Table1[[#This Row],[Winning Seed]]&amp; " over " &amp;Table1[[#This Row],[Losing Seed]],"")</f>
        <v/>
      </c>
      <c r="Q957">
        <f>VLOOKUP(Table1[[#This Row],[Losing Seed]],'[1]Seed History'!$N$4:$O$19,2)</f>
        <v>0.16428571428571428</v>
      </c>
      <c r="R957" s="9">
        <f>IF(Table1[[#This Row],[Round]]="PI",0,Table1[[#This Row],[Round]]-1)</f>
        <v>0</v>
      </c>
      <c r="S957">
        <f>Table1[[#This Row],[LAW]]-Table1[[#This Row],[LEW]]</f>
        <v>-0.16428571428571428</v>
      </c>
      <c r="V957">
        <f>COUNTIF([1]PASE!B:B,Table1[[#This Row],[Loser]])</f>
        <v>1</v>
      </c>
    </row>
    <row r="958" spans="1:22" x14ac:dyDescent="0.25">
      <c r="A958" s="7">
        <v>36601</v>
      </c>
      <c r="B958" s="8">
        <v>2000</v>
      </c>
      <c r="C958" s="9">
        <v>1</v>
      </c>
      <c r="D958" t="s">
        <v>107</v>
      </c>
      <c r="E958" s="9">
        <v>4</v>
      </c>
      <c r="F958" t="s">
        <v>148</v>
      </c>
      <c r="G958" t="str">
        <f>VLOOKUP(Table1[[#This Row],[Winner]],[1]Ranking!D:E,2,FALSE)</f>
        <v>SEC</v>
      </c>
      <c r="H958" s="9">
        <v>64</v>
      </c>
      <c r="I958" s="9">
        <v>13</v>
      </c>
      <c r="J958" t="s">
        <v>328</v>
      </c>
      <c r="K958" t="str">
        <f>VLOOKUP(Table1[[#This Row],[Loser]],[1]Ranking!D:E,2,FALSE)</f>
        <v>OVC</v>
      </c>
      <c r="L958" s="9">
        <v>61</v>
      </c>
      <c r="N958" s="9">
        <f>Table1[[#This Row],[Winning Score]]-Table1[[#This Row],[Losing Score]]</f>
        <v>3</v>
      </c>
      <c r="O958" s="9">
        <f>Table1[[#This Row],[Losing Seed]]-Table1[[#This Row],[Winning Seed]]</f>
        <v>9</v>
      </c>
      <c r="P958" s="9" t="str">
        <f>IF(Table1[[#This Row],[SeD]]&lt;-2,Table1[[#This Row],[Winning Seed]]&amp; " over " &amp;Table1[[#This Row],[Losing Seed]],"")</f>
        <v/>
      </c>
      <c r="Q958">
        <f>VLOOKUP(Table1[[#This Row],[Losing Seed]],'[1]Seed History'!$N$4:$O$19,2)</f>
        <v>0.25</v>
      </c>
      <c r="R958" s="9">
        <f>IF(Table1[[#This Row],[Round]]="PI",0,Table1[[#This Row],[Round]]-1)</f>
        <v>0</v>
      </c>
      <c r="S958">
        <f>Table1[[#This Row],[LAW]]-Table1[[#This Row],[LEW]]</f>
        <v>-0.25</v>
      </c>
      <c r="V958">
        <f>COUNTIF([1]PASE!B:B,Table1[[#This Row],[Loser]])</f>
        <v>1</v>
      </c>
    </row>
    <row r="959" spans="1:22" x14ac:dyDescent="0.25">
      <c r="A959" s="7">
        <v>36601</v>
      </c>
      <c r="B959" s="8">
        <v>2000</v>
      </c>
      <c r="C959" s="9">
        <v>1</v>
      </c>
      <c r="D959" t="s">
        <v>107</v>
      </c>
      <c r="E959" s="9">
        <v>5</v>
      </c>
      <c r="F959" t="s">
        <v>234</v>
      </c>
      <c r="G959" t="str">
        <f>VLOOKUP(Table1[[#This Row],[Winner]],[1]Ranking!D:E,2,FALSE)</f>
        <v>B12</v>
      </c>
      <c r="H959" s="9">
        <v>77</v>
      </c>
      <c r="I959" s="9">
        <v>12</v>
      </c>
      <c r="J959" t="s">
        <v>329</v>
      </c>
      <c r="K959" t="str">
        <f>VLOOKUP(Table1[[#This Row],[Loser]],[1]Ranking!D:E,2,FALSE)</f>
        <v>MVC</v>
      </c>
      <c r="L959" s="9">
        <v>61</v>
      </c>
      <c r="N959" s="9">
        <f>Table1[[#This Row],[Winning Score]]-Table1[[#This Row],[Losing Score]]</f>
        <v>16</v>
      </c>
      <c r="O959" s="9">
        <f>Table1[[#This Row],[Losing Seed]]-Table1[[#This Row],[Winning Seed]]</f>
        <v>7</v>
      </c>
      <c r="P959" s="9" t="str">
        <f>IF(Table1[[#This Row],[SeD]]&lt;-2,Table1[[#This Row],[Winning Seed]]&amp; " over " &amp;Table1[[#This Row],[Losing Seed]],"")</f>
        <v/>
      </c>
      <c r="Q959">
        <f>VLOOKUP(Table1[[#This Row],[Losing Seed]],'[1]Seed History'!$N$4:$O$19,2)</f>
        <v>0.51428571428571423</v>
      </c>
      <c r="R959" s="9">
        <f>IF(Table1[[#This Row],[Round]]="PI",0,Table1[[#This Row],[Round]]-1)</f>
        <v>0</v>
      </c>
      <c r="S959">
        <f>Table1[[#This Row],[LAW]]-Table1[[#This Row],[LEW]]</f>
        <v>-0.51428571428571423</v>
      </c>
      <c r="V959">
        <f>COUNTIF([1]PASE!B:B,Table1[[#This Row],[Loser]])</f>
        <v>1</v>
      </c>
    </row>
    <row r="960" spans="1:22" x14ac:dyDescent="0.25">
      <c r="A960" s="7">
        <v>36601</v>
      </c>
      <c r="B960" s="8">
        <v>2000</v>
      </c>
      <c r="C960" s="9">
        <v>1</v>
      </c>
      <c r="D960" t="s">
        <v>107</v>
      </c>
      <c r="E960" s="9">
        <v>6</v>
      </c>
      <c r="F960" t="s">
        <v>115</v>
      </c>
      <c r="G960" t="str">
        <f>VLOOKUP(Table1[[#This Row],[Winner]],[1]Ranking!D:E,2,FALSE)</f>
        <v>B10</v>
      </c>
      <c r="H960" s="9">
        <v>62</v>
      </c>
      <c r="I960" s="9">
        <v>11</v>
      </c>
      <c r="J960" t="s">
        <v>140</v>
      </c>
      <c r="K960" t="str">
        <f>VLOOKUP(Table1[[#This Row],[Loser]],[1]Ranking!D:E,2,FALSE)</f>
        <v>A10</v>
      </c>
      <c r="L960" s="9">
        <v>61</v>
      </c>
      <c r="N960" s="9">
        <f>Table1[[#This Row],[Winning Score]]-Table1[[#This Row],[Losing Score]]</f>
        <v>1</v>
      </c>
      <c r="O960" s="9">
        <f>Table1[[#This Row],[Losing Seed]]-Table1[[#This Row],[Winning Seed]]</f>
        <v>5</v>
      </c>
      <c r="P960" s="9" t="str">
        <f>IF(Table1[[#This Row],[SeD]]&lt;-2,Table1[[#This Row],[Winning Seed]]&amp; " over " &amp;Table1[[#This Row],[Losing Seed]],"")</f>
        <v/>
      </c>
      <c r="Q960">
        <f>VLOOKUP(Table1[[#This Row],[Losing Seed]],'[1]Seed History'!$N$4:$O$19,2)</f>
        <v>0.61428571428571432</v>
      </c>
      <c r="R960" s="9">
        <f>IF(Table1[[#This Row],[Round]]="PI",0,Table1[[#This Row],[Round]]-1)</f>
        <v>0</v>
      </c>
      <c r="S960">
        <f>Table1[[#This Row],[LAW]]-Table1[[#This Row],[LEW]]</f>
        <v>-0.61428571428571432</v>
      </c>
      <c r="V960">
        <f>COUNTIF([1]PASE!B:B,Table1[[#This Row],[Loser]])</f>
        <v>1</v>
      </c>
    </row>
    <row r="961" spans="1:22" x14ac:dyDescent="0.25">
      <c r="A961" s="7">
        <v>36601</v>
      </c>
      <c r="B961" s="8">
        <v>2000</v>
      </c>
      <c r="C961" s="9">
        <v>1</v>
      </c>
      <c r="D961" t="s">
        <v>107</v>
      </c>
      <c r="E961" s="9">
        <v>8</v>
      </c>
      <c r="F961" t="s">
        <v>286</v>
      </c>
      <c r="G961" t="str">
        <f>VLOOKUP(Table1[[#This Row],[Winner]],[1]Ranking!D:E,2,FALSE)</f>
        <v>B10</v>
      </c>
      <c r="H961" s="9">
        <v>66</v>
      </c>
      <c r="I961" s="9">
        <v>9</v>
      </c>
      <c r="J961" t="s">
        <v>330</v>
      </c>
      <c r="K961" t="str">
        <f>VLOOKUP(Table1[[#This Row],[Loser]],[1]Ranking!D:E,2,FALSE)</f>
        <v>WAC</v>
      </c>
      <c r="L961" s="9">
        <v>56</v>
      </c>
      <c r="N961" s="9">
        <f>Table1[[#This Row],[Winning Score]]-Table1[[#This Row],[Losing Score]]</f>
        <v>10</v>
      </c>
      <c r="O961" s="9">
        <f>Table1[[#This Row],[Losing Seed]]-Table1[[#This Row],[Winning Seed]]</f>
        <v>1</v>
      </c>
      <c r="P961" s="9" t="str">
        <f>IF(Table1[[#This Row],[SeD]]&lt;-2,Table1[[#This Row],[Winning Seed]]&amp; " over " &amp;Table1[[#This Row],[Losing Seed]],"")</f>
        <v/>
      </c>
      <c r="Q961">
        <f>VLOOKUP(Table1[[#This Row],[Losing Seed]],'[1]Seed History'!$N$4:$O$19,2)</f>
        <v>0.6</v>
      </c>
      <c r="R961" s="9">
        <f>IF(Table1[[#This Row],[Round]]="PI",0,Table1[[#This Row],[Round]]-1)</f>
        <v>0</v>
      </c>
      <c r="S961">
        <f>Table1[[#This Row],[LAW]]-Table1[[#This Row],[LEW]]</f>
        <v>-0.6</v>
      </c>
      <c r="V961">
        <f>COUNTIF([1]PASE!B:B,Table1[[#This Row],[Loser]])</f>
        <v>1</v>
      </c>
    </row>
    <row r="962" spans="1:22" x14ac:dyDescent="0.25">
      <c r="A962" s="7">
        <v>36601</v>
      </c>
      <c r="B962" s="8">
        <v>2000</v>
      </c>
      <c r="C962" s="9">
        <v>1</v>
      </c>
      <c r="D962" t="s">
        <v>107</v>
      </c>
      <c r="E962" s="9">
        <v>10</v>
      </c>
      <c r="F962" t="s">
        <v>293</v>
      </c>
      <c r="G962" t="str">
        <f>VLOOKUP(Table1[[#This Row],[Winner]],[1]Ranking!D:E,2,FALSE)</f>
        <v>WCC</v>
      </c>
      <c r="H962" s="9">
        <v>77</v>
      </c>
      <c r="I962" s="9">
        <v>7</v>
      </c>
      <c r="J962" t="s">
        <v>159</v>
      </c>
      <c r="K962" t="str">
        <f>VLOOKUP(Table1[[#This Row],[Loser]],[1]Ranking!D:E,2,FALSE)</f>
        <v>CUSA</v>
      </c>
      <c r="L962" s="9">
        <v>66</v>
      </c>
      <c r="N962" s="9">
        <f>Table1[[#This Row],[Winning Score]]-Table1[[#This Row],[Losing Score]]</f>
        <v>11</v>
      </c>
      <c r="O962" s="9">
        <f>Table1[[#This Row],[Losing Seed]]-Table1[[#This Row],[Winning Seed]]</f>
        <v>-3</v>
      </c>
      <c r="P962" s="9" t="str">
        <f>IF(Table1[[#This Row],[SeD]]&lt;-2,Table1[[#This Row],[Winning Seed]]&amp; " over " &amp;Table1[[#This Row],[Losing Seed]],"")</f>
        <v>10 over 7</v>
      </c>
      <c r="Q962">
        <f>VLOOKUP(Table1[[#This Row],[Losing Seed]],'[1]Seed History'!$N$4:$O$19,2)</f>
        <v>0.9</v>
      </c>
      <c r="R962" s="9">
        <f>IF(Table1[[#This Row],[Round]]="PI",0,Table1[[#This Row],[Round]]-1)</f>
        <v>0</v>
      </c>
      <c r="S962">
        <f>Table1[[#This Row],[LAW]]-Table1[[#This Row],[LEW]]</f>
        <v>-0.9</v>
      </c>
      <c r="V962">
        <f>COUNTIF([1]PASE!B:B,Table1[[#This Row],[Loser]])</f>
        <v>1</v>
      </c>
    </row>
    <row r="963" spans="1:22" x14ac:dyDescent="0.25">
      <c r="A963" s="7">
        <v>36602</v>
      </c>
      <c r="B963" s="8">
        <v>2000</v>
      </c>
      <c r="C963" s="9">
        <v>1</v>
      </c>
      <c r="D963" t="s">
        <v>84</v>
      </c>
      <c r="E963" s="9">
        <v>11</v>
      </c>
      <c r="F963" t="s">
        <v>131</v>
      </c>
      <c r="G963" t="str">
        <f>VLOOKUP(Table1[[#This Row],[Winner]],[1]Ranking!D:E,2,FALSE)</f>
        <v>WCC</v>
      </c>
      <c r="H963" s="9">
        <v>77</v>
      </c>
      <c r="I963" s="9">
        <v>6</v>
      </c>
      <c r="J963" t="s">
        <v>168</v>
      </c>
      <c r="K963" t="str">
        <f>VLOOKUP(Table1[[#This Row],[Loser]],[1]Ranking!D:E,2,FALSE)</f>
        <v>B10</v>
      </c>
      <c r="L963" s="9">
        <v>57</v>
      </c>
      <c r="N963" s="9">
        <f>Table1[[#This Row],[Winning Score]]-Table1[[#This Row],[Losing Score]]</f>
        <v>20</v>
      </c>
      <c r="O963" s="9">
        <f>Table1[[#This Row],[Losing Seed]]-Table1[[#This Row],[Winning Seed]]</f>
        <v>-5</v>
      </c>
      <c r="P963" s="9" t="str">
        <f>IF(Table1[[#This Row],[SeD]]&lt;-2,Table1[[#This Row],[Winning Seed]]&amp; " over " &amp;Table1[[#This Row],[Losing Seed]],"")</f>
        <v>11 over 6</v>
      </c>
      <c r="Q963">
        <f>VLOOKUP(Table1[[#This Row],[Losing Seed]],'[1]Seed History'!$N$4:$O$19,2)</f>
        <v>1.0785714285714285</v>
      </c>
      <c r="R963" s="9">
        <f>IF(Table1[[#This Row],[Round]]="PI",0,Table1[[#This Row],[Round]]-1)</f>
        <v>0</v>
      </c>
      <c r="S963">
        <f>Table1[[#This Row],[LAW]]-Table1[[#This Row],[LEW]]</f>
        <v>-1.0785714285714285</v>
      </c>
      <c r="V963">
        <f>COUNTIF([1]PASE!B:B,Table1[[#This Row],[Loser]])</f>
        <v>1</v>
      </c>
    </row>
    <row r="964" spans="1:22" x14ac:dyDescent="0.25">
      <c r="A964" s="7">
        <v>36602</v>
      </c>
      <c r="B964" s="8">
        <v>2000</v>
      </c>
      <c r="C964" s="9">
        <v>1</v>
      </c>
      <c r="D964" t="s">
        <v>84</v>
      </c>
      <c r="E964" s="9">
        <v>1</v>
      </c>
      <c r="F964" t="s">
        <v>130</v>
      </c>
      <c r="G964" t="str">
        <f>VLOOKUP(Table1[[#This Row],[Winner]],[1]Ranking!D:E,2,FALSE)</f>
        <v>ACC</v>
      </c>
      <c r="H964" s="9">
        <v>82</v>
      </c>
      <c r="I964" s="9">
        <v>16</v>
      </c>
      <c r="J964" t="s">
        <v>331</v>
      </c>
      <c r="K964" t="str">
        <f>VLOOKUP(Table1[[#This Row],[Loser]],[1]Ranking!D:E,2,FALSE)</f>
        <v>Slnd</v>
      </c>
      <c r="L964" s="9">
        <v>55</v>
      </c>
      <c r="N964" s="9">
        <f>Table1[[#This Row],[Winning Score]]-Table1[[#This Row],[Losing Score]]</f>
        <v>27</v>
      </c>
      <c r="O964" s="9">
        <f>Table1[[#This Row],[Losing Seed]]-Table1[[#This Row],[Winning Seed]]</f>
        <v>15</v>
      </c>
      <c r="P964" s="9" t="str">
        <f>IF(Table1[[#This Row],[SeD]]&lt;-2,Table1[[#This Row],[Winning Seed]]&amp; " over " &amp;Table1[[#This Row],[Losing Seed]],"")</f>
        <v/>
      </c>
      <c r="Q964">
        <f>VLOOKUP(Table1[[#This Row],[Losing Seed]],'[1]Seed History'!$N$4:$O$19,2)</f>
        <v>7.1428571428571426E-3</v>
      </c>
      <c r="R964" s="9">
        <f>IF(Table1[[#This Row],[Round]]="PI",0,Table1[[#This Row],[Round]]-1)</f>
        <v>0</v>
      </c>
      <c r="S964">
        <f>Table1[[#This Row],[LAW]]-Table1[[#This Row],[LEW]]</f>
        <v>-7.1428571428571426E-3</v>
      </c>
      <c r="V964">
        <f>COUNTIF([1]PASE!B:B,Table1[[#This Row],[Loser]])</f>
        <v>1</v>
      </c>
    </row>
    <row r="965" spans="1:22" x14ac:dyDescent="0.25">
      <c r="A965" s="7">
        <v>36602</v>
      </c>
      <c r="B965" s="8">
        <v>2000</v>
      </c>
      <c r="C965" s="9">
        <v>1</v>
      </c>
      <c r="D965" t="s">
        <v>84</v>
      </c>
      <c r="E965" s="9">
        <v>2</v>
      </c>
      <c r="F965" t="s">
        <v>91</v>
      </c>
      <c r="G965" t="str">
        <f>VLOOKUP(Table1[[#This Row],[Winner]],[1]Ranking!D:E,2,FALSE)</f>
        <v>A10</v>
      </c>
      <c r="H965" s="9">
        <v>73</v>
      </c>
      <c r="I965" s="9">
        <v>15</v>
      </c>
      <c r="J965" t="s">
        <v>269</v>
      </c>
      <c r="K965" t="str">
        <f>VLOOKUP(Table1[[#This Row],[Loser]],[1]Ranking!D:E,2,FALSE)</f>
        <v>Pat</v>
      </c>
      <c r="L965" s="9">
        <v>47</v>
      </c>
      <c r="N965" s="9">
        <f>Table1[[#This Row],[Winning Score]]-Table1[[#This Row],[Losing Score]]</f>
        <v>26</v>
      </c>
      <c r="O965" s="9">
        <f>Table1[[#This Row],[Losing Seed]]-Table1[[#This Row],[Winning Seed]]</f>
        <v>13</v>
      </c>
      <c r="P965" s="9" t="str">
        <f>IF(Table1[[#This Row],[SeD]]&lt;-2,Table1[[#This Row],[Winning Seed]]&amp; " over " &amp;Table1[[#This Row],[Losing Seed]],"")</f>
        <v/>
      </c>
      <c r="Q965">
        <f>VLOOKUP(Table1[[#This Row],[Losing Seed]],'[1]Seed History'!$N$4:$O$19,2)</f>
        <v>6.4285714285714279E-2</v>
      </c>
      <c r="R965" s="9">
        <f>IF(Table1[[#This Row],[Round]]="PI",0,Table1[[#This Row],[Round]]-1)</f>
        <v>0</v>
      </c>
      <c r="S965">
        <f>Table1[[#This Row],[LAW]]-Table1[[#This Row],[LEW]]</f>
        <v>-6.4285714285714279E-2</v>
      </c>
      <c r="V965">
        <f>COUNTIF([1]PASE!B:B,Table1[[#This Row],[Loser]])</f>
        <v>1</v>
      </c>
    </row>
    <row r="966" spans="1:22" x14ac:dyDescent="0.25">
      <c r="A966" s="7">
        <v>36602</v>
      </c>
      <c r="B966" s="8">
        <v>2000</v>
      </c>
      <c r="C966" s="9">
        <v>1</v>
      </c>
      <c r="D966" t="s">
        <v>84</v>
      </c>
      <c r="E966" s="9">
        <v>3</v>
      </c>
      <c r="F966" t="s">
        <v>247</v>
      </c>
      <c r="G966" t="str">
        <f>VLOOKUP(Table1[[#This Row],[Winner]],[1]Ranking!D:E,2,FALSE)</f>
        <v>B12</v>
      </c>
      <c r="H966" s="9">
        <v>86</v>
      </c>
      <c r="I966" s="9">
        <v>14</v>
      </c>
      <c r="J966" t="s">
        <v>332</v>
      </c>
      <c r="K966" t="str">
        <f>VLOOKUP(Table1[[#This Row],[Loser]],[1]Ranking!D:E,2,FALSE)</f>
        <v>CAA</v>
      </c>
      <c r="L966" s="9">
        <v>66</v>
      </c>
      <c r="N966" s="9">
        <f>Table1[[#This Row],[Winning Score]]-Table1[[#This Row],[Losing Score]]</f>
        <v>20</v>
      </c>
      <c r="O966" s="9">
        <f>Table1[[#This Row],[Losing Seed]]-Table1[[#This Row],[Winning Seed]]</f>
        <v>11</v>
      </c>
      <c r="P966" s="9" t="str">
        <f>IF(Table1[[#This Row],[SeD]]&lt;-2,Table1[[#This Row],[Winning Seed]]&amp; " over " &amp;Table1[[#This Row],[Losing Seed]],"")</f>
        <v/>
      </c>
      <c r="Q966">
        <f>VLOOKUP(Table1[[#This Row],[Losing Seed]],'[1]Seed History'!$N$4:$O$19,2)</f>
        <v>0.16428571428571428</v>
      </c>
      <c r="R966" s="9">
        <f>IF(Table1[[#This Row],[Round]]="PI",0,Table1[[#This Row],[Round]]-1)</f>
        <v>0</v>
      </c>
      <c r="S966">
        <f>Table1[[#This Row],[LAW]]-Table1[[#This Row],[LEW]]</f>
        <v>-0.16428571428571428</v>
      </c>
      <c r="V966">
        <f>COUNTIF([1]PASE!B:B,Table1[[#This Row],[Loser]])</f>
        <v>1</v>
      </c>
    </row>
    <row r="967" spans="1:22" x14ac:dyDescent="0.25">
      <c r="A967" s="7">
        <v>36602</v>
      </c>
      <c r="B967" s="8">
        <v>2000</v>
      </c>
      <c r="C967" s="9">
        <v>1</v>
      </c>
      <c r="D967" t="s">
        <v>84</v>
      </c>
      <c r="E967" s="9">
        <v>4</v>
      </c>
      <c r="F967" t="s">
        <v>122</v>
      </c>
      <c r="G967" t="str">
        <f>VLOOKUP(Table1[[#This Row],[Winner]],[1]Ranking!D:E,2,FALSE)</f>
        <v>B10</v>
      </c>
      <c r="H967" s="9">
        <v>68</v>
      </c>
      <c r="I967" s="9">
        <v>13</v>
      </c>
      <c r="J967" t="s">
        <v>129</v>
      </c>
      <c r="K967" t="str">
        <f>VLOOKUP(Table1[[#This Row],[Loser]],[1]Ranking!D:E,2,FALSE)</f>
        <v>Ivy</v>
      </c>
      <c r="L967" s="9">
        <v>58</v>
      </c>
      <c r="N967" s="9">
        <f>Table1[[#This Row],[Winning Score]]-Table1[[#This Row],[Losing Score]]</f>
        <v>10</v>
      </c>
      <c r="O967" s="9">
        <f>Table1[[#This Row],[Losing Seed]]-Table1[[#This Row],[Winning Seed]]</f>
        <v>9</v>
      </c>
      <c r="P967" s="9" t="str">
        <f>IF(Table1[[#This Row],[SeD]]&lt;-2,Table1[[#This Row],[Winning Seed]]&amp; " over " &amp;Table1[[#This Row],[Losing Seed]],"")</f>
        <v/>
      </c>
      <c r="Q967">
        <f>VLOOKUP(Table1[[#This Row],[Losing Seed]],'[1]Seed History'!$N$4:$O$19,2)</f>
        <v>0.25</v>
      </c>
      <c r="R967" s="9">
        <f>IF(Table1[[#This Row],[Round]]="PI",0,Table1[[#This Row],[Round]]-1)</f>
        <v>0</v>
      </c>
      <c r="S967">
        <f>Table1[[#This Row],[LAW]]-Table1[[#This Row],[LEW]]</f>
        <v>-0.25</v>
      </c>
      <c r="V967">
        <f>COUNTIF([1]PASE!B:B,Table1[[#This Row],[Loser]])</f>
        <v>1</v>
      </c>
    </row>
    <row r="968" spans="1:22" x14ac:dyDescent="0.25">
      <c r="A968" s="7">
        <v>36602</v>
      </c>
      <c r="B968" s="8">
        <v>2000</v>
      </c>
      <c r="C968" s="9">
        <v>1</v>
      </c>
      <c r="D968" t="s">
        <v>84</v>
      </c>
      <c r="E968" s="9">
        <v>5</v>
      </c>
      <c r="F968" t="s">
        <v>197</v>
      </c>
      <c r="G968" t="str">
        <f>VLOOKUP(Table1[[#This Row],[Winner]],[1]Ranking!D:E,2,FALSE)</f>
        <v>SEC</v>
      </c>
      <c r="H968" s="9">
        <v>69</v>
      </c>
      <c r="I968" s="9">
        <v>12</v>
      </c>
      <c r="J968" t="s">
        <v>306</v>
      </c>
      <c r="K968" t="str">
        <f>VLOOKUP(Table1[[#This Row],[Loser]],[1]Ranking!D:E,2,FALSE)</f>
        <v>Horz</v>
      </c>
      <c r="L968" s="9">
        <v>68</v>
      </c>
      <c r="M968" s="9" t="s">
        <v>138</v>
      </c>
      <c r="N968" s="9">
        <f>Table1[[#This Row],[Winning Score]]-Table1[[#This Row],[Losing Score]]</f>
        <v>1</v>
      </c>
      <c r="O968" s="9">
        <f>Table1[[#This Row],[Losing Seed]]-Table1[[#This Row],[Winning Seed]]</f>
        <v>7</v>
      </c>
      <c r="P968" s="9" t="str">
        <f>IF(Table1[[#This Row],[SeD]]&lt;-2,Table1[[#This Row],[Winning Seed]]&amp; " over " &amp;Table1[[#This Row],[Losing Seed]],"")</f>
        <v/>
      </c>
      <c r="Q968">
        <f>VLOOKUP(Table1[[#This Row],[Losing Seed]],'[1]Seed History'!$N$4:$O$19,2)</f>
        <v>0.51428571428571423</v>
      </c>
      <c r="R968" s="9">
        <f>IF(Table1[[#This Row],[Round]]="PI",0,Table1[[#This Row],[Round]]-1)</f>
        <v>0</v>
      </c>
      <c r="S968">
        <f>Table1[[#This Row],[LAW]]-Table1[[#This Row],[LEW]]</f>
        <v>-0.51428571428571423</v>
      </c>
      <c r="V968">
        <f>COUNTIF([1]PASE!B:B,Table1[[#This Row],[Loser]])</f>
        <v>1</v>
      </c>
    </row>
    <row r="969" spans="1:22" x14ac:dyDescent="0.25">
      <c r="A969" s="7">
        <v>36602</v>
      </c>
      <c r="B969" s="8">
        <v>2000</v>
      </c>
      <c r="C969" s="9">
        <v>1</v>
      </c>
      <c r="D969" t="s">
        <v>84</v>
      </c>
      <c r="E969" s="9">
        <v>8</v>
      </c>
      <c r="F969" t="s">
        <v>103</v>
      </c>
      <c r="G969" t="str">
        <f>VLOOKUP(Table1[[#This Row],[Winner]],[1]Ranking!D:E,2,FALSE)</f>
        <v>B12</v>
      </c>
      <c r="H969" s="9">
        <v>81</v>
      </c>
      <c r="I969" s="9">
        <v>9</v>
      </c>
      <c r="J969" t="s">
        <v>127</v>
      </c>
      <c r="K969" t="str">
        <f>VLOOKUP(Table1[[#This Row],[Loser]],[1]Ranking!D:E,2,FALSE)</f>
        <v>CUSA</v>
      </c>
      <c r="L969" s="9">
        <v>77</v>
      </c>
      <c r="M969" s="9" t="s">
        <v>138</v>
      </c>
      <c r="N969" s="9">
        <f>Table1[[#This Row],[Winning Score]]-Table1[[#This Row],[Losing Score]]</f>
        <v>4</v>
      </c>
      <c r="O969" s="9">
        <f>Table1[[#This Row],[Losing Seed]]-Table1[[#This Row],[Winning Seed]]</f>
        <v>1</v>
      </c>
      <c r="P969" s="9" t="str">
        <f>IF(Table1[[#This Row],[SeD]]&lt;-2,Table1[[#This Row],[Winning Seed]]&amp; " over " &amp;Table1[[#This Row],[Losing Seed]],"")</f>
        <v/>
      </c>
      <c r="Q969">
        <f>VLOOKUP(Table1[[#This Row],[Losing Seed]],'[1]Seed History'!$N$4:$O$19,2)</f>
        <v>0.6</v>
      </c>
      <c r="R969" s="9">
        <f>IF(Table1[[#This Row],[Round]]="PI",0,Table1[[#This Row],[Round]]-1)</f>
        <v>0</v>
      </c>
      <c r="S969">
        <f>Table1[[#This Row],[LAW]]-Table1[[#This Row],[LEW]]</f>
        <v>-0.6</v>
      </c>
      <c r="V969">
        <f>COUNTIF([1]PASE!B:B,Table1[[#This Row],[Loser]])</f>
        <v>1</v>
      </c>
    </row>
    <row r="970" spans="1:22" x14ac:dyDescent="0.25">
      <c r="A970" s="7">
        <v>36602</v>
      </c>
      <c r="B970" s="8">
        <v>2000</v>
      </c>
      <c r="C970" s="9">
        <v>1</v>
      </c>
      <c r="D970" t="s">
        <v>316</v>
      </c>
      <c r="E970" s="9">
        <v>1</v>
      </c>
      <c r="F970" t="s">
        <v>220</v>
      </c>
      <c r="G970" t="str">
        <f>VLOOKUP(Table1[[#This Row],[Winner]],[1]Ranking!D:E,2,FALSE)</f>
        <v>P10</v>
      </c>
      <c r="H970" s="9">
        <v>84</v>
      </c>
      <c r="I970" s="9">
        <v>16</v>
      </c>
      <c r="J970" t="s">
        <v>221</v>
      </c>
      <c r="K970" t="str">
        <f>VLOOKUP(Table1[[#This Row],[Loser]],[1]Ranking!D:E,2,FALSE)</f>
        <v>MEAC</v>
      </c>
      <c r="L970" s="9">
        <v>65</v>
      </c>
      <c r="N970" s="9">
        <f>Table1[[#This Row],[Winning Score]]-Table1[[#This Row],[Losing Score]]</f>
        <v>19</v>
      </c>
      <c r="O970" s="9">
        <f>Table1[[#This Row],[Losing Seed]]-Table1[[#This Row],[Winning Seed]]</f>
        <v>15</v>
      </c>
      <c r="P970" s="9" t="str">
        <f>IF(Table1[[#This Row],[SeD]]&lt;-2,Table1[[#This Row],[Winning Seed]]&amp; " over " &amp;Table1[[#This Row],[Losing Seed]],"")</f>
        <v/>
      </c>
      <c r="Q970">
        <f>VLOOKUP(Table1[[#This Row],[Losing Seed]],'[1]Seed History'!$N$4:$O$19,2)</f>
        <v>7.1428571428571426E-3</v>
      </c>
      <c r="R970" s="9">
        <f>IF(Table1[[#This Row],[Round]]="PI",0,Table1[[#This Row],[Round]]-1)</f>
        <v>0</v>
      </c>
      <c r="S970">
        <f>Table1[[#This Row],[LAW]]-Table1[[#This Row],[LEW]]</f>
        <v>-7.1428571428571426E-3</v>
      </c>
      <c r="V970">
        <f>COUNTIF([1]PASE!B:B,Table1[[#This Row],[Loser]])</f>
        <v>1</v>
      </c>
    </row>
    <row r="971" spans="1:22" x14ac:dyDescent="0.25">
      <c r="A971" s="7">
        <v>36602</v>
      </c>
      <c r="B971" s="8">
        <v>2000</v>
      </c>
      <c r="C971" s="9">
        <v>1</v>
      </c>
      <c r="D971" t="s">
        <v>316</v>
      </c>
      <c r="E971" s="9">
        <v>2</v>
      </c>
      <c r="F971" t="s">
        <v>266</v>
      </c>
      <c r="G971" t="str">
        <f>VLOOKUP(Table1[[#This Row],[Winner]],[1]Ranking!D:E,2,FALSE)</f>
        <v>CUSA</v>
      </c>
      <c r="H971" s="9">
        <v>64</v>
      </c>
      <c r="I971" s="9">
        <v>15</v>
      </c>
      <c r="J971" t="s">
        <v>333</v>
      </c>
      <c r="K971" t="str">
        <f>VLOOKUP(Table1[[#This Row],[Loser]],[1]Ranking!D:E,2,FALSE)</f>
        <v>CAA</v>
      </c>
      <c r="L971" s="9">
        <v>47</v>
      </c>
      <c r="N971" s="9">
        <f>Table1[[#This Row],[Winning Score]]-Table1[[#This Row],[Losing Score]]</f>
        <v>17</v>
      </c>
      <c r="O971" s="9">
        <f>Table1[[#This Row],[Losing Seed]]-Table1[[#This Row],[Winning Seed]]</f>
        <v>13</v>
      </c>
      <c r="P971" s="9" t="str">
        <f>IF(Table1[[#This Row],[SeD]]&lt;-2,Table1[[#This Row],[Winning Seed]]&amp; " over " &amp;Table1[[#This Row],[Losing Seed]],"")</f>
        <v/>
      </c>
      <c r="Q971">
        <f>VLOOKUP(Table1[[#This Row],[Losing Seed]],'[1]Seed History'!$N$4:$O$19,2)</f>
        <v>6.4285714285714279E-2</v>
      </c>
      <c r="R971" s="9">
        <f>IF(Table1[[#This Row],[Round]]="PI",0,Table1[[#This Row],[Round]]-1)</f>
        <v>0</v>
      </c>
      <c r="S971">
        <f>Table1[[#This Row],[LAW]]-Table1[[#This Row],[LEW]]</f>
        <v>-6.4285714285714279E-2</v>
      </c>
      <c r="V971">
        <f>COUNTIF([1]PASE!B:B,Table1[[#This Row],[Loser]])</f>
        <v>1</v>
      </c>
    </row>
    <row r="972" spans="1:22" x14ac:dyDescent="0.25">
      <c r="A972" s="7">
        <v>36602</v>
      </c>
      <c r="B972" s="8">
        <v>2000</v>
      </c>
      <c r="C972" s="9">
        <v>1</v>
      </c>
      <c r="D972" t="s">
        <v>316</v>
      </c>
      <c r="E972" s="9">
        <v>3</v>
      </c>
      <c r="F972" t="s">
        <v>96</v>
      </c>
      <c r="G972" t="str">
        <f>VLOOKUP(Table1[[#This Row],[Winner]],[1]Ranking!D:E,2,FALSE)</f>
        <v>B10</v>
      </c>
      <c r="H972" s="9">
        <v>87</v>
      </c>
      <c r="I972" s="9">
        <v>14</v>
      </c>
      <c r="J972" t="s">
        <v>334</v>
      </c>
      <c r="K972" t="str">
        <f>VLOOKUP(Table1[[#This Row],[Loser]],[1]Ranking!D:E,2,FALSE)</f>
        <v>SC</v>
      </c>
      <c r="L972" s="9">
        <v>61</v>
      </c>
      <c r="N972" s="9">
        <f>Table1[[#This Row],[Winning Score]]-Table1[[#This Row],[Losing Score]]</f>
        <v>26</v>
      </c>
      <c r="O972" s="9">
        <f>Table1[[#This Row],[Losing Seed]]-Table1[[#This Row],[Winning Seed]]</f>
        <v>11</v>
      </c>
      <c r="P972" s="9" t="str">
        <f>IF(Table1[[#This Row],[SeD]]&lt;-2,Table1[[#This Row],[Winning Seed]]&amp; " over " &amp;Table1[[#This Row],[Losing Seed]],"")</f>
        <v/>
      </c>
      <c r="Q972">
        <f>VLOOKUP(Table1[[#This Row],[Losing Seed]],'[1]Seed History'!$N$4:$O$19,2)</f>
        <v>0.16428571428571428</v>
      </c>
      <c r="R972" s="9">
        <f>IF(Table1[[#This Row],[Round]]="PI",0,Table1[[#This Row],[Round]]-1)</f>
        <v>0</v>
      </c>
      <c r="S972">
        <f>Table1[[#This Row],[LAW]]-Table1[[#This Row],[LEW]]</f>
        <v>-0.16428571428571428</v>
      </c>
      <c r="V972">
        <f>COUNTIF([1]PASE!B:B,Table1[[#This Row],[Loser]])</f>
        <v>1</v>
      </c>
    </row>
    <row r="973" spans="1:22" x14ac:dyDescent="0.25">
      <c r="A973" s="7">
        <v>36602</v>
      </c>
      <c r="B973" s="8">
        <v>2000</v>
      </c>
      <c r="C973" s="9">
        <v>1</v>
      </c>
      <c r="D973" t="s">
        <v>316</v>
      </c>
      <c r="E973" s="9">
        <v>4</v>
      </c>
      <c r="F973" t="s">
        <v>222</v>
      </c>
      <c r="G973" t="str">
        <f>VLOOKUP(Table1[[#This Row],[Winner]],[1]Ranking!D:E,2,FALSE)</f>
        <v>SEC</v>
      </c>
      <c r="H973" s="9">
        <v>63</v>
      </c>
      <c r="I973" s="9">
        <v>13</v>
      </c>
      <c r="J973" t="s">
        <v>269</v>
      </c>
      <c r="K973" t="str">
        <f>VLOOKUP(Table1[[#This Row],[Loser]],[1]Ranking!D:E,2,FALSE)</f>
        <v>Pat</v>
      </c>
      <c r="L973" s="9">
        <v>58</v>
      </c>
      <c r="N973" s="9">
        <f>Table1[[#This Row],[Winning Score]]-Table1[[#This Row],[Losing Score]]</f>
        <v>5</v>
      </c>
      <c r="O973" s="9">
        <f>Table1[[#This Row],[Losing Seed]]-Table1[[#This Row],[Winning Seed]]</f>
        <v>9</v>
      </c>
      <c r="P973" s="9" t="str">
        <f>IF(Table1[[#This Row],[SeD]]&lt;-2,Table1[[#This Row],[Winning Seed]]&amp; " over " &amp;Table1[[#This Row],[Losing Seed]],"")</f>
        <v/>
      </c>
      <c r="Q973">
        <f>VLOOKUP(Table1[[#This Row],[Losing Seed]],'[1]Seed History'!$N$4:$O$19,2)</f>
        <v>0.25</v>
      </c>
      <c r="R973" s="9">
        <f>IF(Table1[[#This Row],[Round]]="PI",0,Table1[[#This Row],[Round]]-1)</f>
        <v>0</v>
      </c>
      <c r="S973">
        <f>Table1[[#This Row],[LAW]]-Table1[[#This Row],[LEW]]</f>
        <v>-0.25</v>
      </c>
      <c r="V973">
        <f>COUNTIF([1]PASE!B:B,Table1[[#This Row],[Loser]])</f>
        <v>1</v>
      </c>
    </row>
    <row r="974" spans="1:22" x14ac:dyDescent="0.25">
      <c r="A974" s="7">
        <v>36602</v>
      </c>
      <c r="B974" s="8">
        <v>2000</v>
      </c>
      <c r="C974" s="9">
        <v>1</v>
      </c>
      <c r="D974" t="s">
        <v>316</v>
      </c>
      <c r="E974" s="9">
        <v>5</v>
      </c>
      <c r="F974" t="s">
        <v>238</v>
      </c>
      <c r="G974" t="str">
        <f>VLOOKUP(Table1[[#This Row],[Winner]],[1]Ranking!D:E,2,FALSE)</f>
        <v>BE</v>
      </c>
      <c r="H974" s="9">
        <v>75</v>
      </c>
      <c r="I974" s="9">
        <v>12</v>
      </c>
      <c r="J974" t="s">
        <v>213</v>
      </c>
      <c r="K974" t="str">
        <f>VLOOKUP(Table1[[#This Row],[Loser]],[1]Ranking!D:E,2,FALSE)</f>
        <v>BW</v>
      </c>
      <c r="L974" s="9">
        <v>67</v>
      </c>
      <c r="N974" s="9">
        <f>Table1[[#This Row],[Winning Score]]-Table1[[#This Row],[Losing Score]]</f>
        <v>8</v>
      </c>
      <c r="O974" s="9">
        <f>Table1[[#This Row],[Losing Seed]]-Table1[[#This Row],[Winning Seed]]</f>
        <v>7</v>
      </c>
      <c r="P974" s="9" t="str">
        <f>IF(Table1[[#This Row],[SeD]]&lt;-2,Table1[[#This Row],[Winning Seed]]&amp; " over " &amp;Table1[[#This Row],[Losing Seed]],"")</f>
        <v/>
      </c>
      <c r="Q974">
        <f>VLOOKUP(Table1[[#This Row],[Losing Seed]],'[1]Seed History'!$N$4:$O$19,2)</f>
        <v>0.51428571428571423</v>
      </c>
      <c r="R974" s="9">
        <f>IF(Table1[[#This Row],[Round]]="PI",0,Table1[[#This Row],[Round]]-1)</f>
        <v>0</v>
      </c>
      <c r="S974">
        <f>Table1[[#This Row],[LAW]]-Table1[[#This Row],[LEW]]</f>
        <v>-0.51428571428571423</v>
      </c>
      <c r="V974">
        <f>COUNTIF([1]PASE!B:B,Table1[[#This Row],[Loser]])</f>
        <v>1</v>
      </c>
    </row>
    <row r="975" spans="1:22" x14ac:dyDescent="0.25">
      <c r="A975" s="7">
        <v>36602</v>
      </c>
      <c r="B975" s="8">
        <v>2000</v>
      </c>
      <c r="C975" s="9">
        <v>1</v>
      </c>
      <c r="D975" t="s">
        <v>316</v>
      </c>
      <c r="E975" s="9">
        <v>6</v>
      </c>
      <c r="F975" t="s">
        <v>318</v>
      </c>
      <c r="G975" t="str">
        <f>VLOOKUP(Table1[[#This Row],[Winner]],[1]Ranking!D:E,2,FALSE)</f>
        <v>BE</v>
      </c>
      <c r="H975" s="9">
        <v>75</v>
      </c>
      <c r="I975" s="9">
        <v>11</v>
      </c>
      <c r="J975" t="s">
        <v>118</v>
      </c>
      <c r="K975" t="str">
        <f>VLOOKUP(Table1[[#This Row],[Loser]],[1]Ranking!D:E,2,FALSE)</f>
        <v>SEC</v>
      </c>
      <c r="L975" s="9">
        <v>71</v>
      </c>
      <c r="N975" s="9">
        <f>Table1[[#This Row],[Winning Score]]-Table1[[#This Row],[Losing Score]]</f>
        <v>4</v>
      </c>
      <c r="O975" s="9">
        <f>Table1[[#This Row],[Losing Seed]]-Table1[[#This Row],[Winning Seed]]</f>
        <v>5</v>
      </c>
      <c r="P975" s="9" t="str">
        <f>IF(Table1[[#This Row],[SeD]]&lt;-2,Table1[[#This Row],[Winning Seed]]&amp; " over " &amp;Table1[[#This Row],[Losing Seed]],"")</f>
        <v/>
      </c>
      <c r="Q975">
        <f>VLOOKUP(Table1[[#This Row],[Losing Seed]],'[1]Seed History'!$N$4:$O$19,2)</f>
        <v>0.61428571428571432</v>
      </c>
      <c r="R975" s="9">
        <f>IF(Table1[[#This Row],[Round]]="PI",0,Table1[[#This Row],[Round]]-1)</f>
        <v>0</v>
      </c>
      <c r="S975">
        <f>Table1[[#This Row],[LAW]]-Table1[[#This Row],[LEW]]</f>
        <v>-0.61428571428571432</v>
      </c>
      <c r="V975">
        <f>COUNTIF([1]PASE!B:B,Table1[[#This Row],[Loser]])</f>
        <v>1</v>
      </c>
    </row>
    <row r="976" spans="1:22" x14ac:dyDescent="0.25">
      <c r="A976" s="7">
        <v>36602</v>
      </c>
      <c r="B976" s="8">
        <v>2000</v>
      </c>
      <c r="C976" s="9">
        <v>1</v>
      </c>
      <c r="D976" t="s">
        <v>316</v>
      </c>
      <c r="E976" s="9">
        <v>7</v>
      </c>
      <c r="F976" t="s">
        <v>152</v>
      </c>
      <c r="G976" t="str">
        <f>VLOOKUP(Table1[[#This Row],[Winner]],[1]Ranking!D:E,2,FALSE)</f>
        <v>WAC</v>
      </c>
      <c r="H976" s="9">
        <v>89</v>
      </c>
      <c r="I976" s="9">
        <v>10</v>
      </c>
      <c r="J976" t="s">
        <v>110</v>
      </c>
      <c r="K976" t="str">
        <f>VLOOKUP(Table1[[#This Row],[Loser]],[1]Ranking!D:E,2,FALSE)</f>
        <v>MWC</v>
      </c>
      <c r="L976" s="9">
        <v>62</v>
      </c>
      <c r="N976" s="9">
        <f>Table1[[#This Row],[Winning Score]]-Table1[[#This Row],[Losing Score]]</f>
        <v>27</v>
      </c>
      <c r="O976" s="9">
        <f>Table1[[#This Row],[Losing Seed]]-Table1[[#This Row],[Winning Seed]]</f>
        <v>3</v>
      </c>
      <c r="P976" s="9" t="str">
        <f>IF(Table1[[#This Row],[SeD]]&lt;-2,Table1[[#This Row],[Winning Seed]]&amp; " over " &amp;Table1[[#This Row],[Losing Seed]],"")</f>
        <v/>
      </c>
      <c r="Q976">
        <f>VLOOKUP(Table1[[#This Row],[Losing Seed]],'[1]Seed History'!$N$4:$O$19,2)</f>
        <v>0.62142857142857144</v>
      </c>
      <c r="R976" s="9">
        <f>IF(Table1[[#This Row],[Round]]="PI",0,Table1[[#This Row],[Round]]-1)</f>
        <v>0</v>
      </c>
      <c r="S976">
        <f>Table1[[#This Row],[LAW]]-Table1[[#This Row],[LEW]]</f>
        <v>-0.62142857142857144</v>
      </c>
      <c r="V976">
        <f>COUNTIF([1]PASE!B:B,Table1[[#This Row],[Loser]])</f>
        <v>1</v>
      </c>
    </row>
    <row r="977" spans="1:22" x14ac:dyDescent="0.25">
      <c r="A977" s="7">
        <v>36602</v>
      </c>
      <c r="B977" s="8">
        <v>2000</v>
      </c>
      <c r="C977" s="9">
        <v>1</v>
      </c>
      <c r="D977" t="s">
        <v>316</v>
      </c>
      <c r="E977" s="9">
        <v>8</v>
      </c>
      <c r="F977" t="s">
        <v>101</v>
      </c>
      <c r="G977" t="str">
        <f>VLOOKUP(Table1[[#This Row],[Winner]],[1]Ranking!D:E,2,FALSE)</f>
        <v>ACC</v>
      </c>
      <c r="H977" s="9">
        <v>84</v>
      </c>
      <c r="I977" s="9">
        <v>9</v>
      </c>
      <c r="J977" t="s">
        <v>162</v>
      </c>
      <c r="K977" t="str">
        <f>VLOOKUP(Table1[[#This Row],[Loser]],[1]Ranking!D:E,2,FALSE)</f>
        <v>B12</v>
      </c>
      <c r="L977" s="9">
        <v>70</v>
      </c>
      <c r="N977" s="9">
        <f>Table1[[#This Row],[Winning Score]]-Table1[[#This Row],[Losing Score]]</f>
        <v>14</v>
      </c>
      <c r="O977" s="9">
        <f>Table1[[#This Row],[Losing Seed]]-Table1[[#This Row],[Winning Seed]]</f>
        <v>1</v>
      </c>
      <c r="P977" s="9" t="str">
        <f>IF(Table1[[#This Row],[SeD]]&lt;-2,Table1[[#This Row],[Winning Seed]]&amp; " over " &amp;Table1[[#This Row],[Losing Seed]],"")</f>
        <v/>
      </c>
      <c r="Q977">
        <f>VLOOKUP(Table1[[#This Row],[Losing Seed]],'[1]Seed History'!$N$4:$O$19,2)</f>
        <v>0.6</v>
      </c>
      <c r="R977" s="9">
        <f>IF(Table1[[#This Row],[Round]]="PI",0,Table1[[#This Row],[Round]]-1)</f>
        <v>0</v>
      </c>
      <c r="S977">
        <f>Table1[[#This Row],[LAW]]-Table1[[#This Row],[LEW]]</f>
        <v>-0.6</v>
      </c>
      <c r="V977">
        <f>COUNTIF([1]PASE!B:B,Table1[[#This Row],[Loser]])</f>
        <v>1</v>
      </c>
    </row>
    <row r="978" spans="1:22" x14ac:dyDescent="0.25">
      <c r="A978" s="7">
        <v>36602</v>
      </c>
      <c r="B978" s="8">
        <v>2000</v>
      </c>
      <c r="C978" s="9">
        <v>1</v>
      </c>
      <c r="D978" t="s">
        <v>84</v>
      </c>
      <c r="E978" s="9">
        <v>10</v>
      </c>
      <c r="F978" t="s">
        <v>218</v>
      </c>
      <c r="G978" t="str">
        <f>VLOOKUP(Table1[[#This Row],[Winner]],[1]Ranking!D:E,2,FALSE)</f>
        <v>BE</v>
      </c>
      <c r="H978" s="9">
        <v>72</v>
      </c>
      <c r="I978" s="9">
        <v>7</v>
      </c>
      <c r="J978" t="s">
        <v>294</v>
      </c>
      <c r="K978" t="str">
        <f>VLOOKUP(Table1[[#This Row],[Loser]],[1]Ranking!D:E,2,FALSE)</f>
        <v>P10</v>
      </c>
      <c r="L978" s="9">
        <v>71</v>
      </c>
      <c r="M978" s="9" t="s">
        <v>138</v>
      </c>
      <c r="N978" s="9">
        <f>Table1[[#This Row],[Winning Score]]-Table1[[#This Row],[Losing Score]]</f>
        <v>1</v>
      </c>
      <c r="O978" s="9">
        <f>Table1[[#This Row],[Losing Seed]]-Table1[[#This Row],[Winning Seed]]</f>
        <v>-3</v>
      </c>
      <c r="P978" s="9" t="str">
        <f>IF(Table1[[#This Row],[SeD]]&lt;-2,Table1[[#This Row],[Winning Seed]]&amp; " over " &amp;Table1[[#This Row],[Losing Seed]],"")</f>
        <v>10 over 7</v>
      </c>
      <c r="Q978">
        <f>VLOOKUP(Table1[[#This Row],[Losing Seed]],'[1]Seed History'!$N$4:$O$19,2)</f>
        <v>0.9</v>
      </c>
      <c r="R978" s="9">
        <f>IF(Table1[[#This Row],[Round]]="PI",0,Table1[[#This Row],[Round]]-1)</f>
        <v>0</v>
      </c>
      <c r="S978">
        <f>Table1[[#This Row],[LAW]]-Table1[[#This Row],[LEW]]</f>
        <v>-0.9</v>
      </c>
      <c r="V978">
        <f>COUNTIF([1]PASE!B:B,Table1[[#This Row],[Loser]])</f>
        <v>1</v>
      </c>
    </row>
    <row r="979" spans="1:22" x14ac:dyDescent="0.25">
      <c r="A979" s="7">
        <v>36603</v>
      </c>
      <c r="B979" s="8">
        <v>2000</v>
      </c>
      <c r="C979" s="9">
        <v>2</v>
      </c>
      <c r="D979" t="s">
        <v>107</v>
      </c>
      <c r="E979" s="9">
        <v>10</v>
      </c>
      <c r="F979" t="s">
        <v>293</v>
      </c>
      <c r="G979" t="str">
        <f>VLOOKUP(Table1[[#This Row],[Winner]],[1]Ranking!D:E,2,FALSE)</f>
        <v>WCC</v>
      </c>
      <c r="H979" s="9">
        <v>82</v>
      </c>
      <c r="I979" s="9">
        <v>2</v>
      </c>
      <c r="J979" t="s">
        <v>108</v>
      </c>
      <c r="K979" t="str">
        <f>VLOOKUP(Table1[[#This Row],[Loser]],[1]Ranking!D:E,2,FALSE)</f>
        <v>BE</v>
      </c>
      <c r="L979" s="9">
        <v>76</v>
      </c>
      <c r="N979" s="9">
        <f>Table1[[#This Row],[Winning Score]]-Table1[[#This Row],[Losing Score]]</f>
        <v>6</v>
      </c>
      <c r="O979" s="9">
        <f>Table1[[#This Row],[Losing Seed]]-Table1[[#This Row],[Winning Seed]]</f>
        <v>-8</v>
      </c>
      <c r="P979" s="9" t="str">
        <f>IF(Table1[[#This Row],[SeD]]&lt;-2,Table1[[#This Row],[Winning Seed]]&amp; " over " &amp;Table1[[#This Row],[Losing Seed]],"")</f>
        <v>10 over 2</v>
      </c>
      <c r="Q979">
        <f>VLOOKUP(Table1[[#This Row],[Losing Seed]],'[1]Seed History'!$N$4:$O$19,2)</f>
        <v>2.3714285714285714</v>
      </c>
      <c r="R979" s="9">
        <f>IF(Table1[[#This Row],[Round]]="PI",0,Table1[[#This Row],[Round]]-1)</f>
        <v>1</v>
      </c>
      <c r="S979">
        <f>Table1[[#This Row],[LAW]]-Table1[[#This Row],[LEW]]</f>
        <v>-1.3714285714285714</v>
      </c>
      <c r="V979">
        <f>COUNTIF([1]PASE!B:B,Table1[[#This Row],[Loser]])</f>
        <v>1</v>
      </c>
    </row>
    <row r="980" spans="1:22" x14ac:dyDescent="0.25">
      <c r="A980" s="7">
        <v>36603</v>
      </c>
      <c r="B980" s="8">
        <v>2000</v>
      </c>
      <c r="C980" s="9">
        <v>2</v>
      </c>
      <c r="D980" t="s">
        <v>107</v>
      </c>
      <c r="E980" s="9">
        <v>8</v>
      </c>
      <c r="F980" t="s">
        <v>286</v>
      </c>
      <c r="G980" t="str">
        <f>VLOOKUP(Table1[[#This Row],[Winner]],[1]Ranking!D:E,2,FALSE)</f>
        <v>B10</v>
      </c>
      <c r="H980" s="9">
        <v>66</v>
      </c>
      <c r="I980" s="9">
        <v>1</v>
      </c>
      <c r="J980" t="s">
        <v>146</v>
      </c>
      <c r="K980" t="str">
        <f>VLOOKUP(Table1[[#This Row],[Loser]],[1]Ranking!D:E,2,FALSE)</f>
        <v>P10</v>
      </c>
      <c r="L980" s="9">
        <v>59</v>
      </c>
      <c r="N980" s="9">
        <f>Table1[[#This Row],[Winning Score]]-Table1[[#This Row],[Losing Score]]</f>
        <v>7</v>
      </c>
      <c r="O980" s="9">
        <f>Table1[[#This Row],[Losing Seed]]-Table1[[#This Row],[Winning Seed]]</f>
        <v>-7</v>
      </c>
      <c r="P980" s="9" t="str">
        <f>IF(Table1[[#This Row],[SeD]]&lt;-2,Table1[[#This Row],[Winning Seed]]&amp; " over " &amp;Table1[[#This Row],[Losing Seed]],"")</f>
        <v>8 over 1</v>
      </c>
      <c r="Q980">
        <f>VLOOKUP(Table1[[#This Row],[Losing Seed]],'[1]Seed History'!$N$4:$O$19,2)</f>
        <v>3.3571428571428572</v>
      </c>
      <c r="R980" s="9">
        <f>IF(Table1[[#This Row],[Round]]="PI",0,Table1[[#This Row],[Round]]-1)</f>
        <v>1</v>
      </c>
      <c r="S980">
        <f>Table1[[#This Row],[LAW]]-Table1[[#This Row],[LEW]]</f>
        <v>-2.3571428571428572</v>
      </c>
      <c r="V980">
        <f>COUNTIF([1]PASE!B:B,Table1[[#This Row],[Loser]])</f>
        <v>1</v>
      </c>
    </row>
    <row r="981" spans="1:22" x14ac:dyDescent="0.25">
      <c r="A981" s="7">
        <v>36603</v>
      </c>
      <c r="B981" s="8">
        <v>2000</v>
      </c>
      <c r="C981" s="9">
        <v>2</v>
      </c>
      <c r="D981" t="s">
        <v>93</v>
      </c>
      <c r="E981" s="9">
        <v>1</v>
      </c>
      <c r="F981" t="s">
        <v>133</v>
      </c>
      <c r="G981" t="str">
        <f>VLOOKUP(Table1[[#This Row],[Winner]],[1]Ranking!D:E,2,FALSE)</f>
        <v>B10</v>
      </c>
      <c r="H981" s="9">
        <v>73</v>
      </c>
      <c r="I981" s="9">
        <v>8</v>
      </c>
      <c r="J981" t="s">
        <v>161</v>
      </c>
      <c r="K981" t="str">
        <f>VLOOKUP(Table1[[#This Row],[Loser]],[1]Ranking!D:E,2,FALSE)</f>
        <v>MWC</v>
      </c>
      <c r="L981" s="9">
        <v>61</v>
      </c>
      <c r="N981" s="9">
        <f>Table1[[#This Row],[Winning Score]]-Table1[[#This Row],[Losing Score]]</f>
        <v>12</v>
      </c>
      <c r="O981" s="9">
        <f>Table1[[#This Row],[Losing Seed]]-Table1[[#This Row],[Winning Seed]]</f>
        <v>7</v>
      </c>
      <c r="P981" s="9" t="str">
        <f>IF(Table1[[#This Row],[SeD]]&lt;-2,Table1[[#This Row],[Winning Seed]]&amp; " over " &amp;Table1[[#This Row],[Losing Seed]],"")</f>
        <v/>
      </c>
      <c r="Q981">
        <f>VLOOKUP(Table1[[#This Row],[Losing Seed]],'[1]Seed History'!$N$4:$O$19,2)</f>
        <v>0.7</v>
      </c>
      <c r="R981" s="9">
        <f>IF(Table1[[#This Row],[Round]]="PI",0,Table1[[#This Row],[Round]]-1)</f>
        <v>1</v>
      </c>
      <c r="S981">
        <f>Table1[[#This Row],[LAW]]-Table1[[#This Row],[LEW]]</f>
        <v>0.30000000000000004</v>
      </c>
      <c r="V981">
        <f>COUNTIF([1]PASE!B:B,Table1[[#This Row],[Loser]])</f>
        <v>1</v>
      </c>
    </row>
    <row r="982" spans="1:22" x14ac:dyDescent="0.25">
      <c r="A982" s="7">
        <v>36603</v>
      </c>
      <c r="B982" s="8">
        <v>2000</v>
      </c>
      <c r="C982" s="9">
        <v>2</v>
      </c>
      <c r="D982" t="s">
        <v>93</v>
      </c>
      <c r="E982" s="9">
        <v>2</v>
      </c>
      <c r="F982" t="s">
        <v>97</v>
      </c>
      <c r="G982" t="str">
        <f>VLOOKUP(Table1[[#This Row],[Winner]],[1]Ranking!D:E,2,FALSE)</f>
        <v>B12</v>
      </c>
      <c r="H982" s="9">
        <v>79</v>
      </c>
      <c r="I982" s="9">
        <v>7</v>
      </c>
      <c r="J982" t="s">
        <v>114</v>
      </c>
      <c r="K982" t="str">
        <f>VLOOKUP(Table1[[#This Row],[Loser]],[1]Ranking!D:E,2,FALSE)</f>
        <v>SEC</v>
      </c>
      <c r="L982" s="9">
        <v>60</v>
      </c>
      <c r="N982" s="9">
        <f>Table1[[#This Row],[Winning Score]]-Table1[[#This Row],[Losing Score]]</f>
        <v>19</v>
      </c>
      <c r="O982" s="9">
        <f>Table1[[#This Row],[Losing Seed]]-Table1[[#This Row],[Winning Seed]]</f>
        <v>5</v>
      </c>
      <c r="P982" s="9" t="str">
        <f>IF(Table1[[#This Row],[SeD]]&lt;-2,Table1[[#This Row],[Winning Seed]]&amp; " over " &amp;Table1[[#This Row],[Losing Seed]],"")</f>
        <v/>
      </c>
      <c r="Q982">
        <f>VLOOKUP(Table1[[#This Row],[Losing Seed]],'[1]Seed History'!$N$4:$O$19,2)</f>
        <v>0.9</v>
      </c>
      <c r="R982" s="9">
        <f>IF(Table1[[#This Row],[Round]]="PI",0,Table1[[#This Row],[Round]]-1)</f>
        <v>1</v>
      </c>
      <c r="S982">
        <f>Table1[[#This Row],[LAW]]-Table1[[#This Row],[LEW]]</f>
        <v>9.9999999999999978E-2</v>
      </c>
      <c r="V982">
        <f>COUNTIF([1]PASE!B:B,Table1[[#This Row],[Loser]])</f>
        <v>1</v>
      </c>
    </row>
    <row r="983" spans="1:22" x14ac:dyDescent="0.25">
      <c r="A983" s="7">
        <v>36603</v>
      </c>
      <c r="B983" s="8">
        <v>2000</v>
      </c>
      <c r="C983" s="9">
        <v>2</v>
      </c>
      <c r="D983" t="s">
        <v>93</v>
      </c>
      <c r="E983" s="9">
        <v>4</v>
      </c>
      <c r="F983" t="s">
        <v>126</v>
      </c>
      <c r="G983" t="str">
        <f>VLOOKUP(Table1[[#This Row],[Winner]],[1]Ranking!D:E,2,FALSE)</f>
        <v>BE</v>
      </c>
      <c r="H983" s="9">
        <v>52</v>
      </c>
      <c r="I983" s="9">
        <v>5</v>
      </c>
      <c r="J983" t="s">
        <v>112</v>
      </c>
      <c r="K983" t="str">
        <f>VLOOKUP(Table1[[#This Row],[Loser]],[1]Ranking!D:E,2,FALSE)</f>
        <v>SEC</v>
      </c>
      <c r="L983" s="9">
        <v>50</v>
      </c>
      <c r="N983" s="9">
        <f>Table1[[#This Row],[Winning Score]]-Table1[[#This Row],[Losing Score]]</f>
        <v>2</v>
      </c>
      <c r="O983" s="9">
        <f>Table1[[#This Row],[Losing Seed]]-Table1[[#This Row],[Winning Seed]]</f>
        <v>1</v>
      </c>
      <c r="P983" s="9" t="str">
        <f>IF(Table1[[#This Row],[SeD]]&lt;-2,Table1[[#This Row],[Winning Seed]]&amp; " over " &amp;Table1[[#This Row],[Losing Seed]],"")</f>
        <v/>
      </c>
      <c r="Q983">
        <f>VLOOKUP(Table1[[#This Row],[Losing Seed]],'[1]Seed History'!$N$4:$O$19,2)</f>
        <v>1.1071428571428572</v>
      </c>
      <c r="R983" s="9">
        <f>IF(Table1[[#This Row],[Round]]="PI",0,Table1[[#This Row],[Round]]-1)</f>
        <v>1</v>
      </c>
      <c r="S983">
        <f>Table1[[#This Row],[LAW]]-Table1[[#This Row],[LEW]]</f>
        <v>-0.10714285714285721</v>
      </c>
      <c r="V983">
        <f>COUNTIF([1]PASE!B:B,Table1[[#This Row],[Loser]])</f>
        <v>1</v>
      </c>
    </row>
    <row r="984" spans="1:22" x14ac:dyDescent="0.25">
      <c r="A984" s="7">
        <v>36603</v>
      </c>
      <c r="B984" s="8">
        <v>2000</v>
      </c>
      <c r="C984" s="9">
        <v>2</v>
      </c>
      <c r="D984" t="s">
        <v>107</v>
      </c>
      <c r="E984" s="9">
        <v>4</v>
      </c>
      <c r="F984" t="s">
        <v>148</v>
      </c>
      <c r="G984" t="str">
        <f>VLOOKUP(Table1[[#This Row],[Winner]],[1]Ranking!D:E,2,FALSE)</f>
        <v>SEC</v>
      </c>
      <c r="H984" s="9">
        <v>72</v>
      </c>
      <c r="I984" s="9">
        <v>5</v>
      </c>
      <c r="J984" t="s">
        <v>234</v>
      </c>
      <c r="K984" t="str">
        <f>VLOOKUP(Table1[[#This Row],[Loser]],[1]Ranking!D:E,2,FALSE)</f>
        <v>B12</v>
      </c>
      <c r="L984" s="9">
        <v>67</v>
      </c>
      <c r="N984" s="9">
        <f>Table1[[#This Row],[Winning Score]]-Table1[[#This Row],[Losing Score]]</f>
        <v>5</v>
      </c>
      <c r="O984" s="9">
        <f>Table1[[#This Row],[Losing Seed]]-Table1[[#This Row],[Winning Seed]]</f>
        <v>1</v>
      </c>
      <c r="P984" s="9" t="str">
        <f>IF(Table1[[#This Row],[SeD]]&lt;-2,Table1[[#This Row],[Winning Seed]]&amp; " over " &amp;Table1[[#This Row],[Losing Seed]],"")</f>
        <v/>
      </c>
      <c r="Q984">
        <f>VLOOKUP(Table1[[#This Row],[Losing Seed]],'[1]Seed History'!$N$4:$O$19,2)</f>
        <v>1.1071428571428572</v>
      </c>
      <c r="R984" s="9">
        <f>IF(Table1[[#This Row],[Round]]="PI",0,Table1[[#This Row],[Round]]-1)</f>
        <v>1</v>
      </c>
      <c r="S984">
        <f>Table1[[#This Row],[LAW]]-Table1[[#This Row],[LEW]]</f>
        <v>-0.10714285714285721</v>
      </c>
      <c r="V984">
        <f>COUNTIF([1]PASE!B:B,Table1[[#This Row],[Loser]])</f>
        <v>1</v>
      </c>
    </row>
    <row r="985" spans="1:22" x14ac:dyDescent="0.25">
      <c r="A985" s="7">
        <v>36603</v>
      </c>
      <c r="B985" s="8">
        <v>2000</v>
      </c>
      <c r="C985" s="9">
        <v>2</v>
      </c>
      <c r="D985" t="s">
        <v>93</v>
      </c>
      <c r="E985" s="9">
        <v>6</v>
      </c>
      <c r="F985" t="s">
        <v>190</v>
      </c>
      <c r="G985" t="str">
        <f>VLOOKUP(Table1[[#This Row],[Winner]],[1]Ranking!D:E,2,FALSE)</f>
        <v>P10</v>
      </c>
      <c r="H985" s="9">
        <v>105</v>
      </c>
      <c r="I985" s="9">
        <v>3</v>
      </c>
      <c r="J985" t="s">
        <v>136</v>
      </c>
      <c r="K985" t="str">
        <f>VLOOKUP(Table1[[#This Row],[Loser]],[1]Ranking!D:E,2,FALSE)</f>
        <v>ACC</v>
      </c>
      <c r="L985" s="9">
        <v>70</v>
      </c>
      <c r="N985" s="9">
        <f>Table1[[#This Row],[Winning Score]]-Table1[[#This Row],[Losing Score]]</f>
        <v>35</v>
      </c>
      <c r="O985" s="9">
        <f>Table1[[#This Row],[Losing Seed]]-Table1[[#This Row],[Winning Seed]]</f>
        <v>-3</v>
      </c>
      <c r="P985" s="9" t="str">
        <f>IF(Table1[[#This Row],[SeD]]&lt;-2,Table1[[#This Row],[Winning Seed]]&amp; " over " &amp;Table1[[#This Row],[Losing Seed]],"")</f>
        <v>6 over 3</v>
      </c>
      <c r="Q985">
        <f>VLOOKUP(Table1[[#This Row],[Losing Seed]],'[1]Seed History'!$N$4:$O$19,2)</f>
        <v>1.8642857142857143</v>
      </c>
      <c r="R985" s="9">
        <f>IF(Table1[[#This Row],[Round]]="PI",0,Table1[[#This Row],[Round]]-1)</f>
        <v>1</v>
      </c>
      <c r="S985">
        <f>Table1[[#This Row],[LAW]]-Table1[[#This Row],[LEW]]</f>
        <v>-0.86428571428571432</v>
      </c>
      <c r="V985">
        <f>COUNTIF([1]PASE!B:B,Table1[[#This Row],[Loser]])</f>
        <v>1</v>
      </c>
    </row>
    <row r="986" spans="1:22" x14ac:dyDescent="0.25">
      <c r="A986" s="7">
        <v>36603</v>
      </c>
      <c r="B986" s="8">
        <v>2000</v>
      </c>
      <c r="C986" s="9">
        <v>2</v>
      </c>
      <c r="D986" t="s">
        <v>107</v>
      </c>
      <c r="E986" s="9">
        <v>6</v>
      </c>
      <c r="F986" t="s">
        <v>115</v>
      </c>
      <c r="G986" t="str">
        <f>VLOOKUP(Table1[[#This Row],[Winner]],[1]Ranking!D:E,2,FALSE)</f>
        <v>B10</v>
      </c>
      <c r="H986" s="9">
        <v>66</v>
      </c>
      <c r="I986" s="9">
        <v>3</v>
      </c>
      <c r="J986" t="s">
        <v>94</v>
      </c>
      <c r="K986" t="str">
        <f>VLOOKUP(Table1[[#This Row],[Loser]],[1]Ranking!D:E,2,FALSE)</f>
        <v>B12</v>
      </c>
      <c r="L986" s="9">
        <v>62</v>
      </c>
      <c r="N986" s="9">
        <f>Table1[[#This Row],[Winning Score]]-Table1[[#This Row],[Losing Score]]</f>
        <v>4</v>
      </c>
      <c r="O986" s="9">
        <f>Table1[[#This Row],[Losing Seed]]-Table1[[#This Row],[Winning Seed]]</f>
        <v>-3</v>
      </c>
      <c r="P986" s="9" t="str">
        <f>IF(Table1[[#This Row],[SeD]]&lt;-2,Table1[[#This Row],[Winning Seed]]&amp; " over " &amp;Table1[[#This Row],[Losing Seed]],"")</f>
        <v>6 over 3</v>
      </c>
      <c r="Q986">
        <f>VLOOKUP(Table1[[#This Row],[Losing Seed]],'[1]Seed History'!$N$4:$O$19,2)</f>
        <v>1.8642857142857143</v>
      </c>
      <c r="R986" s="9">
        <f>IF(Table1[[#This Row],[Round]]="PI",0,Table1[[#This Row],[Round]]-1)</f>
        <v>1</v>
      </c>
      <c r="S986">
        <f>Table1[[#This Row],[LAW]]-Table1[[#This Row],[LEW]]</f>
        <v>-0.86428571428571432</v>
      </c>
      <c r="V986">
        <f>COUNTIF([1]PASE!B:B,Table1[[#This Row],[Loser]])</f>
        <v>1</v>
      </c>
    </row>
    <row r="987" spans="1:22" x14ac:dyDescent="0.25">
      <c r="A987" s="7">
        <v>36604</v>
      </c>
      <c r="B987" s="8">
        <v>2000</v>
      </c>
      <c r="C987" s="9">
        <v>2</v>
      </c>
      <c r="D987" t="s">
        <v>84</v>
      </c>
      <c r="E987" s="9">
        <v>10</v>
      </c>
      <c r="F987" t="s">
        <v>218</v>
      </c>
      <c r="G987" t="str">
        <f>VLOOKUP(Table1[[#This Row],[Winner]],[1]Ranking!D:E,2,FALSE)</f>
        <v>BE</v>
      </c>
      <c r="H987" s="9">
        <v>67</v>
      </c>
      <c r="I987" s="9">
        <v>2</v>
      </c>
      <c r="J987" t="s">
        <v>91</v>
      </c>
      <c r="K987" t="str">
        <f>VLOOKUP(Table1[[#This Row],[Loser]],[1]Ranking!D:E,2,FALSE)</f>
        <v>A10</v>
      </c>
      <c r="L987" s="9">
        <v>65</v>
      </c>
      <c r="M987" s="9" t="s">
        <v>138</v>
      </c>
      <c r="N987" s="9">
        <f>Table1[[#This Row],[Winning Score]]-Table1[[#This Row],[Losing Score]]</f>
        <v>2</v>
      </c>
      <c r="O987" s="9">
        <f>Table1[[#This Row],[Losing Seed]]-Table1[[#This Row],[Winning Seed]]</f>
        <v>-8</v>
      </c>
      <c r="P987" s="9" t="str">
        <f>IF(Table1[[#This Row],[SeD]]&lt;-2,Table1[[#This Row],[Winning Seed]]&amp; " over " &amp;Table1[[#This Row],[Losing Seed]],"")</f>
        <v>10 over 2</v>
      </c>
      <c r="Q987">
        <f>VLOOKUP(Table1[[#This Row],[Losing Seed]],'[1]Seed History'!$N$4:$O$19,2)</f>
        <v>2.3714285714285714</v>
      </c>
      <c r="R987" s="9">
        <f>IF(Table1[[#This Row],[Round]]="PI",0,Table1[[#This Row],[Round]]-1)</f>
        <v>1</v>
      </c>
      <c r="S987">
        <f>Table1[[#This Row],[LAW]]-Table1[[#This Row],[LEW]]</f>
        <v>-1.3714285714285714</v>
      </c>
      <c r="V987">
        <f>COUNTIF([1]PASE!B:B,Table1[[#This Row],[Loser]])</f>
        <v>1</v>
      </c>
    </row>
    <row r="988" spans="1:22" x14ac:dyDescent="0.25">
      <c r="A988" s="7">
        <v>36604</v>
      </c>
      <c r="B988" s="8">
        <v>2000</v>
      </c>
      <c r="C988" s="9">
        <v>2</v>
      </c>
      <c r="D988" t="s">
        <v>316</v>
      </c>
      <c r="E988" s="9">
        <v>8</v>
      </c>
      <c r="F988" t="s">
        <v>101</v>
      </c>
      <c r="G988" t="str">
        <f>VLOOKUP(Table1[[#This Row],[Winner]],[1]Ranking!D:E,2,FALSE)</f>
        <v>ACC</v>
      </c>
      <c r="H988" s="9">
        <v>60</v>
      </c>
      <c r="I988" s="9">
        <v>1</v>
      </c>
      <c r="J988" t="s">
        <v>220</v>
      </c>
      <c r="K988" t="str">
        <f>VLOOKUP(Table1[[#This Row],[Loser]],[1]Ranking!D:E,2,FALSE)</f>
        <v>P10</v>
      </c>
      <c r="L988" s="9">
        <v>53</v>
      </c>
      <c r="N988" s="9">
        <f>Table1[[#This Row],[Winning Score]]-Table1[[#This Row],[Losing Score]]</f>
        <v>7</v>
      </c>
      <c r="O988" s="9">
        <f>Table1[[#This Row],[Losing Seed]]-Table1[[#This Row],[Winning Seed]]</f>
        <v>-7</v>
      </c>
      <c r="P988" s="9" t="str">
        <f>IF(Table1[[#This Row],[SeD]]&lt;-2,Table1[[#This Row],[Winning Seed]]&amp; " over " &amp;Table1[[#This Row],[Losing Seed]],"")</f>
        <v>8 over 1</v>
      </c>
      <c r="Q988">
        <f>VLOOKUP(Table1[[#This Row],[Losing Seed]],'[1]Seed History'!$N$4:$O$19,2)</f>
        <v>3.3571428571428572</v>
      </c>
      <c r="R988" s="9">
        <f>IF(Table1[[#This Row],[Round]]="PI",0,Table1[[#This Row],[Round]]-1)</f>
        <v>1</v>
      </c>
      <c r="S988">
        <f>Table1[[#This Row],[LAW]]-Table1[[#This Row],[LEW]]</f>
        <v>-2.3571428571428572</v>
      </c>
      <c r="V988">
        <f>COUNTIF([1]PASE!B:B,Table1[[#This Row],[Loser]])</f>
        <v>1</v>
      </c>
    </row>
    <row r="989" spans="1:22" x14ac:dyDescent="0.25">
      <c r="A989" s="7">
        <v>36604</v>
      </c>
      <c r="B989" s="8">
        <v>2000</v>
      </c>
      <c r="C989" s="9">
        <v>2</v>
      </c>
      <c r="D989" t="s">
        <v>316</v>
      </c>
      <c r="E989" s="9">
        <v>7</v>
      </c>
      <c r="F989" t="s">
        <v>152</v>
      </c>
      <c r="G989" t="str">
        <f>VLOOKUP(Table1[[#This Row],[Winner]],[1]Ranking!D:E,2,FALSE)</f>
        <v>WAC</v>
      </c>
      <c r="H989" s="9">
        <v>69</v>
      </c>
      <c r="I989" s="9">
        <v>2</v>
      </c>
      <c r="J989" t="s">
        <v>266</v>
      </c>
      <c r="K989" t="str">
        <f>VLOOKUP(Table1[[#This Row],[Loser]],[1]Ranking!D:E,2,FALSE)</f>
        <v>CUSA</v>
      </c>
      <c r="L989" s="9">
        <v>61</v>
      </c>
      <c r="N989" s="9">
        <f>Table1[[#This Row],[Winning Score]]-Table1[[#This Row],[Losing Score]]</f>
        <v>8</v>
      </c>
      <c r="O989" s="9">
        <f>Table1[[#This Row],[Losing Seed]]-Table1[[#This Row],[Winning Seed]]</f>
        <v>-5</v>
      </c>
      <c r="P989" s="9" t="str">
        <f>IF(Table1[[#This Row],[SeD]]&lt;-2,Table1[[#This Row],[Winning Seed]]&amp; " over " &amp;Table1[[#This Row],[Losing Seed]],"")</f>
        <v>7 over 2</v>
      </c>
      <c r="Q989">
        <f>VLOOKUP(Table1[[#This Row],[Losing Seed]],'[1]Seed History'!$N$4:$O$19,2)</f>
        <v>2.3714285714285714</v>
      </c>
      <c r="R989" s="9">
        <f>IF(Table1[[#This Row],[Round]]="PI",0,Table1[[#This Row],[Round]]-1)</f>
        <v>1</v>
      </c>
      <c r="S989">
        <f>Table1[[#This Row],[LAW]]-Table1[[#This Row],[LEW]]</f>
        <v>-1.3714285714285714</v>
      </c>
      <c r="V989">
        <f>COUNTIF([1]PASE!B:B,Table1[[#This Row],[Loser]])</f>
        <v>1</v>
      </c>
    </row>
    <row r="990" spans="1:22" x14ac:dyDescent="0.25">
      <c r="A990" s="7">
        <v>36604</v>
      </c>
      <c r="B990" s="8">
        <v>2000</v>
      </c>
      <c r="C990" s="9">
        <v>2</v>
      </c>
      <c r="D990" t="s">
        <v>84</v>
      </c>
      <c r="E990" s="9">
        <v>1</v>
      </c>
      <c r="F990" t="s">
        <v>130</v>
      </c>
      <c r="G990" t="str">
        <f>VLOOKUP(Table1[[#This Row],[Winner]],[1]Ranking!D:E,2,FALSE)</f>
        <v>ACC</v>
      </c>
      <c r="H990" s="9">
        <v>69</v>
      </c>
      <c r="I990" s="9">
        <v>8</v>
      </c>
      <c r="J990" t="s">
        <v>103</v>
      </c>
      <c r="K990" t="str">
        <f>VLOOKUP(Table1[[#This Row],[Loser]],[1]Ranking!D:E,2,FALSE)</f>
        <v>B12</v>
      </c>
      <c r="L990" s="9">
        <v>64</v>
      </c>
      <c r="N990" s="9">
        <f>Table1[[#This Row],[Winning Score]]-Table1[[#This Row],[Losing Score]]</f>
        <v>5</v>
      </c>
      <c r="O990" s="9">
        <f>Table1[[#This Row],[Losing Seed]]-Table1[[#This Row],[Winning Seed]]</f>
        <v>7</v>
      </c>
      <c r="P990" s="9" t="str">
        <f>IF(Table1[[#This Row],[SeD]]&lt;-2,Table1[[#This Row],[Winning Seed]]&amp; " over " &amp;Table1[[#This Row],[Losing Seed]],"")</f>
        <v/>
      </c>
      <c r="Q990">
        <f>VLOOKUP(Table1[[#This Row],[Losing Seed]],'[1]Seed History'!$N$4:$O$19,2)</f>
        <v>0.7</v>
      </c>
      <c r="R990" s="9">
        <f>IF(Table1[[#This Row],[Round]]="PI",0,Table1[[#This Row],[Round]]-1)</f>
        <v>1</v>
      </c>
      <c r="S990">
        <f>Table1[[#This Row],[LAW]]-Table1[[#This Row],[LEW]]</f>
        <v>0.30000000000000004</v>
      </c>
      <c r="V990">
        <f>COUNTIF([1]PASE!B:B,Table1[[#This Row],[Loser]])</f>
        <v>1</v>
      </c>
    </row>
    <row r="991" spans="1:22" x14ac:dyDescent="0.25">
      <c r="A991" s="7">
        <v>36604</v>
      </c>
      <c r="B991" s="8">
        <v>2000</v>
      </c>
      <c r="C991" s="9">
        <v>2</v>
      </c>
      <c r="D991" t="s">
        <v>84</v>
      </c>
      <c r="E991" s="9">
        <v>3</v>
      </c>
      <c r="F991" t="s">
        <v>247</v>
      </c>
      <c r="G991" t="str">
        <f>VLOOKUP(Table1[[#This Row],[Winner]],[1]Ranking!D:E,2,FALSE)</f>
        <v>B12</v>
      </c>
      <c r="H991" s="9">
        <v>75</v>
      </c>
      <c r="I991" s="9">
        <v>11</v>
      </c>
      <c r="J991" t="s">
        <v>131</v>
      </c>
      <c r="K991" t="str">
        <f>VLOOKUP(Table1[[#This Row],[Loser]],[1]Ranking!D:E,2,FALSE)</f>
        <v>WCC</v>
      </c>
      <c r="L991" s="9">
        <v>67</v>
      </c>
      <c r="N991" s="9">
        <f>Table1[[#This Row],[Winning Score]]-Table1[[#This Row],[Losing Score]]</f>
        <v>8</v>
      </c>
      <c r="O991" s="9">
        <f>Table1[[#This Row],[Losing Seed]]-Table1[[#This Row],[Winning Seed]]</f>
        <v>8</v>
      </c>
      <c r="P991" s="9" t="str">
        <f>IF(Table1[[#This Row],[SeD]]&lt;-2,Table1[[#This Row],[Winning Seed]]&amp; " over " &amp;Table1[[#This Row],[Losing Seed]],"")</f>
        <v/>
      </c>
      <c r="Q991">
        <f>VLOOKUP(Table1[[#This Row],[Losing Seed]],'[1]Seed History'!$N$4:$O$19,2)</f>
        <v>0.61428571428571432</v>
      </c>
      <c r="R991" s="9">
        <f>IF(Table1[[#This Row],[Round]]="PI",0,Table1[[#This Row],[Round]]-1)</f>
        <v>1</v>
      </c>
      <c r="S991">
        <f>Table1[[#This Row],[LAW]]-Table1[[#This Row],[LEW]]</f>
        <v>0.38571428571428568</v>
      </c>
      <c r="V991">
        <f>COUNTIF([1]PASE!B:B,Table1[[#This Row],[Loser]])</f>
        <v>1</v>
      </c>
    </row>
    <row r="992" spans="1:22" x14ac:dyDescent="0.25">
      <c r="A992" s="7">
        <v>36604</v>
      </c>
      <c r="B992" s="8">
        <v>2000</v>
      </c>
      <c r="C992" s="9">
        <v>2</v>
      </c>
      <c r="D992" t="s">
        <v>316</v>
      </c>
      <c r="E992" s="9">
        <v>4</v>
      </c>
      <c r="F992" t="s">
        <v>222</v>
      </c>
      <c r="G992" t="str">
        <f>VLOOKUP(Table1[[#This Row],[Winner]],[1]Ranking!D:E,2,FALSE)</f>
        <v>SEC</v>
      </c>
      <c r="H992" s="9">
        <v>65</v>
      </c>
      <c r="I992" s="9">
        <v>5</v>
      </c>
      <c r="J992" t="s">
        <v>238</v>
      </c>
      <c r="K992" t="str">
        <f>VLOOKUP(Table1[[#This Row],[Loser]],[1]Ranking!D:E,2,FALSE)</f>
        <v>BE</v>
      </c>
      <c r="L992" s="9">
        <v>51</v>
      </c>
      <c r="N992" s="9">
        <f>Table1[[#This Row],[Winning Score]]-Table1[[#This Row],[Losing Score]]</f>
        <v>14</v>
      </c>
      <c r="O992" s="9">
        <f>Table1[[#This Row],[Losing Seed]]-Table1[[#This Row],[Winning Seed]]</f>
        <v>1</v>
      </c>
      <c r="P992" s="9" t="str">
        <f>IF(Table1[[#This Row],[SeD]]&lt;-2,Table1[[#This Row],[Winning Seed]]&amp; " over " &amp;Table1[[#This Row],[Losing Seed]],"")</f>
        <v/>
      </c>
      <c r="Q992">
        <f>VLOOKUP(Table1[[#This Row],[Losing Seed]],'[1]Seed History'!$N$4:$O$19,2)</f>
        <v>1.1071428571428572</v>
      </c>
      <c r="R992" s="9">
        <f>IF(Table1[[#This Row],[Round]]="PI",0,Table1[[#This Row],[Round]]-1)</f>
        <v>1</v>
      </c>
      <c r="S992">
        <f>Table1[[#This Row],[LAW]]-Table1[[#This Row],[LEW]]</f>
        <v>-0.10714285714285721</v>
      </c>
      <c r="V992">
        <f>COUNTIF([1]PASE!B:B,Table1[[#This Row],[Loser]])</f>
        <v>1</v>
      </c>
    </row>
    <row r="993" spans="1:22" x14ac:dyDescent="0.25">
      <c r="A993" s="7">
        <v>36604</v>
      </c>
      <c r="B993" s="8">
        <v>2000</v>
      </c>
      <c r="C993" s="9">
        <v>2</v>
      </c>
      <c r="D993" t="s">
        <v>316</v>
      </c>
      <c r="E993" s="9">
        <v>6</v>
      </c>
      <c r="F993" t="s">
        <v>318</v>
      </c>
      <c r="G993" t="str">
        <f>VLOOKUP(Table1[[#This Row],[Winner]],[1]Ranking!D:E,2,FALSE)</f>
        <v>BE</v>
      </c>
      <c r="H993" s="9">
        <v>75</v>
      </c>
      <c r="I993" s="9">
        <v>3</v>
      </c>
      <c r="J993" t="s">
        <v>96</v>
      </c>
      <c r="K993" t="str">
        <f>VLOOKUP(Table1[[#This Row],[Loser]],[1]Ranking!D:E,2,FALSE)</f>
        <v>B10</v>
      </c>
      <c r="L993" s="9">
        <v>62</v>
      </c>
      <c r="N993" s="9">
        <f>Table1[[#This Row],[Winning Score]]-Table1[[#This Row],[Losing Score]]</f>
        <v>13</v>
      </c>
      <c r="O993" s="9">
        <f>Table1[[#This Row],[Losing Seed]]-Table1[[#This Row],[Winning Seed]]</f>
        <v>-3</v>
      </c>
      <c r="P993" s="9" t="str">
        <f>IF(Table1[[#This Row],[SeD]]&lt;-2,Table1[[#This Row],[Winning Seed]]&amp; " over " &amp;Table1[[#This Row],[Losing Seed]],"")</f>
        <v>6 over 3</v>
      </c>
      <c r="Q993">
        <f>VLOOKUP(Table1[[#This Row],[Losing Seed]],'[1]Seed History'!$N$4:$O$19,2)</f>
        <v>1.8642857142857143</v>
      </c>
      <c r="R993" s="9">
        <f>IF(Table1[[#This Row],[Round]]="PI",0,Table1[[#This Row],[Round]]-1)</f>
        <v>1</v>
      </c>
      <c r="S993">
        <f>Table1[[#This Row],[LAW]]-Table1[[#This Row],[LEW]]</f>
        <v>-0.86428571428571432</v>
      </c>
      <c r="V993">
        <f>COUNTIF([1]PASE!B:B,Table1[[#This Row],[Loser]])</f>
        <v>1</v>
      </c>
    </row>
    <row r="994" spans="1:22" x14ac:dyDescent="0.25">
      <c r="A994" s="7">
        <v>36604</v>
      </c>
      <c r="B994" s="8">
        <v>2000</v>
      </c>
      <c r="C994" s="9">
        <v>2</v>
      </c>
      <c r="D994" t="s">
        <v>84</v>
      </c>
      <c r="E994" s="9">
        <v>5</v>
      </c>
      <c r="F994" t="s">
        <v>197</v>
      </c>
      <c r="G994" t="str">
        <f>VLOOKUP(Table1[[#This Row],[Winner]],[1]Ranking!D:E,2,FALSE)</f>
        <v>SEC</v>
      </c>
      <c r="H994" s="9">
        <v>93</v>
      </c>
      <c r="I994" s="9">
        <v>4</v>
      </c>
      <c r="J994" t="s">
        <v>122</v>
      </c>
      <c r="K994" t="str">
        <f>VLOOKUP(Table1[[#This Row],[Loser]],[1]Ranking!D:E,2,FALSE)</f>
        <v>B10</v>
      </c>
      <c r="L994" s="9">
        <v>76</v>
      </c>
      <c r="N994" s="9">
        <f>Table1[[#This Row],[Winning Score]]-Table1[[#This Row],[Losing Score]]</f>
        <v>17</v>
      </c>
      <c r="O994" s="9">
        <f>Table1[[#This Row],[Losing Seed]]-Table1[[#This Row],[Winning Seed]]</f>
        <v>-1</v>
      </c>
      <c r="P994" s="9" t="str">
        <f>IF(Table1[[#This Row],[SeD]]&lt;-2,Table1[[#This Row],[Winning Seed]]&amp; " over " &amp;Table1[[#This Row],[Losing Seed]],"")</f>
        <v/>
      </c>
      <c r="Q994">
        <f>VLOOKUP(Table1[[#This Row],[Losing Seed]],'[1]Seed History'!$N$4:$O$19,2)</f>
        <v>1.5357142857142858</v>
      </c>
      <c r="R994" s="9">
        <f>IF(Table1[[#This Row],[Round]]="PI",0,Table1[[#This Row],[Round]]-1)</f>
        <v>1</v>
      </c>
      <c r="S994">
        <f>Table1[[#This Row],[LAW]]-Table1[[#This Row],[LEW]]</f>
        <v>-0.53571428571428581</v>
      </c>
      <c r="V994">
        <f>COUNTIF([1]PASE!B:B,Table1[[#This Row],[Loser]])</f>
        <v>1</v>
      </c>
    </row>
    <row r="995" spans="1:22" x14ac:dyDescent="0.25">
      <c r="A995" s="7">
        <v>36608</v>
      </c>
      <c r="B995" s="8">
        <v>2000</v>
      </c>
      <c r="C995" s="9">
        <v>3</v>
      </c>
      <c r="D995" t="s">
        <v>93</v>
      </c>
      <c r="E995" s="9">
        <v>1</v>
      </c>
      <c r="F995" t="s">
        <v>133</v>
      </c>
      <c r="G995" t="str">
        <f>VLOOKUP(Table1[[#This Row],[Winner]],[1]Ranking!D:E,2,FALSE)</f>
        <v>B10</v>
      </c>
      <c r="H995" s="9">
        <v>75</v>
      </c>
      <c r="I995" s="9">
        <v>4</v>
      </c>
      <c r="J995" t="s">
        <v>126</v>
      </c>
      <c r="K995" t="str">
        <f>VLOOKUP(Table1[[#This Row],[Loser]],[1]Ranking!D:E,2,FALSE)</f>
        <v>BE</v>
      </c>
      <c r="L995" s="9">
        <v>58</v>
      </c>
      <c r="N995" s="9">
        <f>Table1[[#This Row],[Winning Score]]-Table1[[#This Row],[Losing Score]]</f>
        <v>17</v>
      </c>
      <c r="O995" s="9">
        <f>Table1[[#This Row],[Losing Seed]]-Table1[[#This Row],[Winning Seed]]</f>
        <v>3</v>
      </c>
      <c r="P995" s="9" t="str">
        <f>IF(Table1[[#This Row],[SeD]]&lt;-2,Table1[[#This Row],[Winning Seed]]&amp; " over " &amp;Table1[[#This Row],[Losing Seed]],"")</f>
        <v/>
      </c>
      <c r="Q995">
        <f>VLOOKUP(Table1[[#This Row],[Losing Seed]],'[1]Seed History'!$N$4:$O$19,2)</f>
        <v>1.5357142857142858</v>
      </c>
      <c r="R995" s="9">
        <f>IF(Table1[[#This Row],[Round]]="PI",0,Table1[[#This Row],[Round]]-1)</f>
        <v>2</v>
      </c>
      <c r="S995">
        <f>Table1[[#This Row],[LAW]]-Table1[[#This Row],[LEW]]</f>
        <v>0.46428571428571419</v>
      </c>
      <c r="V995">
        <f>COUNTIF([1]PASE!B:B,Table1[[#This Row],[Loser]])</f>
        <v>1</v>
      </c>
    </row>
    <row r="996" spans="1:22" x14ac:dyDescent="0.25">
      <c r="A996" s="7">
        <v>36608</v>
      </c>
      <c r="B996" s="8">
        <v>2000</v>
      </c>
      <c r="C996" s="9">
        <v>3</v>
      </c>
      <c r="D996" t="s">
        <v>93</v>
      </c>
      <c r="E996" s="9">
        <v>2</v>
      </c>
      <c r="F996" t="s">
        <v>97</v>
      </c>
      <c r="G996" t="str">
        <f>VLOOKUP(Table1[[#This Row],[Winner]],[1]Ranking!D:E,2,FALSE)</f>
        <v>B12</v>
      </c>
      <c r="H996" s="9">
        <v>80</v>
      </c>
      <c r="I996" s="9">
        <v>6</v>
      </c>
      <c r="J996" t="s">
        <v>190</v>
      </c>
      <c r="K996" t="str">
        <f>VLOOKUP(Table1[[#This Row],[Loser]],[1]Ranking!D:E,2,FALSE)</f>
        <v>P10</v>
      </c>
      <c r="L996" s="9">
        <v>56</v>
      </c>
      <c r="N996" s="9">
        <f>Table1[[#This Row],[Winning Score]]-Table1[[#This Row],[Losing Score]]</f>
        <v>24</v>
      </c>
      <c r="O996" s="9">
        <f>Table1[[#This Row],[Losing Seed]]-Table1[[#This Row],[Winning Seed]]</f>
        <v>4</v>
      </c>
      <c r="P996" s="9" t="str">
        <f>IF(Table1[[#This Row],[SeD]]&lt;-2,Table1[[#This Row],[Winning Seed]]&amp; " over " &amp;Table1[[#This Row],[Losing Seed]],"")</f>
        <v/>
      </c>
      <c r="Q996">
        <f>VLOOKUP(Table1[[#This Row],[Losing Seed]],'[1]Seed History'!$N$4:$O$19,2)</f>
        <v>1.0785714285714285</v>
      </c>
      <c r="R996" s="9">
        <f>IF(Table1[[#This Row],[Round]]="PI",0,Table1[[#This Row],[Round]]-1)</f>
        <v>2</v>
      </c>
      <c r="S996">
        <f>Table1[[#This Row],[LAW]]-Table1[[#This Row],[LEW]]</f>
        <v>0.92142857142857149</v>
      </c>
      <c r="V996">
        <f>COUNTIF([1]PASE!B:B,Table1[[#This Row],[Loser]])</f>
        <v>1</v>
      </c>
    </row>
    <row r="997" spans="1:22" x14ac:dyDescent="0.25">
      <c r="A997" s="7">
        <v>36608</v>
      </c>
      <c r="B997" s="8">
        <v>2000</v>
      </c>
      <c r="C997" s="9">
        <v>3</v>
      </c>
      <c r="D997" t="s">
        <v>107</v>
      </c>
      <c r="E997" s="9">
        <v>6</v>
      </c>
      <c r="F997" t="s">
        <v>115</v>
      </c>
      <c r="G997" t="str">
        <f>VLOOKUP(Table1[[#This Row],[Winner]],[1]Ranking!D:E,2,FALSE)</f>
        <v>B10</v>
      </c>
      <c r="H997" s="9">
        <v>75</v>
      </c>
      <c r="I997" s="9">
        <v>10</v>
      </c>
      <c r="J997" t="s">
        <v>293</v>
      </c>
      <c r="K997" t="str">
        <f>VLOOKUP(Table1[[#This Row],[Loser]],[1]Ranking!D:E,2,FALSE)</f>
        <v>WCC</v>
      </c>
      <c r="L997" s="9">
        <v>66</v>
      </c>
      <c r="N997" s="9">
        <f>Table1[[#This Row],[Winning Score]]-Table1[[#This Row],[Losing Score]]</f>
        <v>9</v>
      </c>
      <c r="O997" s="9">
        <f>Table1[[#This Row],[Losing Seed]]-Table1[[#This Row],[Winning Seed]]</f>
        <v>4</v>
      </c>
      <c r="P997" s="9" t="str">
        <f>IF(Table1[[#This Row],[SeD]]&lt;-2,Table1[[#This Row],[Winning Seed]]&amp; " over " &amp;Table1[[#This Row],[Losing Seed]],"")</f>
        <v/>
      </c>
      <c r="Q997">
        <f>VLOOKUP(Table1[[#This Row],[Losing Seed]],'[1]Seed History'!$N$4:$O$19,2)</f>
        <v>0.62142857142857144</v>
      </c>
      <c r="R997" s="9">
        <f>IF(Table1[[#This Row],[Round]]="PI",0,Table1[[#This Row],[Round]]-1)</f>
        <v>2</v>
      </c>
      <c r="S997">
        <f>Table1[[#This Row],[LAW]]-Table1[[#This Row],[LEW]]</f>
        <v>1.3785714285714286</v>
      </c>
      <c r="V997">
        <f>COUNTIF([1]PASE!B:B,Table1[[#This Row],[Loser]])</f>
        <v>1</v>
      </c>
    </row>
    <row r="998" spans="1:22" x14ac:dyDescent="0.25">
      <c r="A998" s="7">
        <v>36608</v>
      </c>
      <c r="B998" s="8">
        <v>2000</v>
      </c>
      <c r="C998" s="9">
        <v>3</v>
      </c>
      <c r="D998" t="s">
        <v>107</v>
      </c>
      <c r="E998" s="9">
        <v>8</v>
      </c>
      <c r="F998" t="s">
        <v>286</v>
      </c>
      <c r="G998" t="str">
        <f>VLOOKUP(Table1[[#This Row],[Winner]],[1]Ranking!D:E,2,FALSE)</f>
        <v>B10</v>
      </c>
      <c r="H998" s="9">
        <v>61</v>
      </c>
      <c r="I998" s="9">
        <v>4</v>
      </c>
      <c r="J998" t="s">
        <v>148</v>
      </c>
      <c r="K998" t="str">
        <f>VLOOKUP(Table1[[#This Row],[Loser]],[1]Ranking!D:E,2,FALSE)</f>
        <v>SEC</v>
      </c>
      <c r="L998" s="9">
        <v>48</v>
      </c>
      <c r="N998" s="9">
        <f>Table1[[#This Row],[Winning Score]]-Table1[[#This Row],[Losing Score]]</f>
        <v>13</v>
      </c>
      <c r="O998" s="9">
        <f>Table1[[#This Row],[Losing Seed]]-Table1[[#This Row],[Winning Seed]]</f>
        <v>-4</v>
      </c>
      <c r="P998" s="9" t="str">
        <f>IF(Table1[[#This Row],[SeD]]&lt;-2,Table1[[#This Row],[Winning Seed]]&amp; " over " &amp;Table1[[#This Row],[Losing Seed]],"")</f>
        <v>8 over 4</v>
      </c>
      <c r="Q998">
        <f>VLOOKUP(Table1[[#This Row],[Losing Seed]],'[1]Seed History'!$N$4:$O$19,2)</f>
        <v>1.5357142857142858</v>
      </c>
      <c r="R998" s="9">
        <f>IF(Table1[[#This Row],[Round]]="PI",0,Table1[[#This Row],[Round]]-1)</f>
        <v>2</v>
      </c>
      <c r="S998">
        <f>Table1[[#This Row],[LAW]]-Table1[[#This Row],[LEW]]</f>
        <v>0.46428571428571419</v>
      </c>
      <c r="V998">
        <f>COUNTIF([1]PASE!B:B,Table1[[#This Row],[Loser]])</f>
        <v>1</v>
      </c>
    </row>
    <row r="999" spans="1:22" x14ac:dyDescent="0.25">
      <c r="A999" s="7">
        <v>36609</v>
      </c>
      <c r="B999" s="8">
        <v>2000</v>
      </c>
      <c r="C999" s="9">
        <v>3</v>
      </c>
      <c r="D999" t="s">
        <v>84</v>
      </c>
      <c r="E999" s="9">
        <v>3</v>
      </c>
      <c r="F999" t="s">
        <v>247</v>
      </c>
      <c r="G999" t="str">
        <f>VLOOKUP(Table1[[#This Row],[Winner]],[1]Ranking!D:E,2,FALSE)</f>
        <v>B12</v>
      </c>
      <c r="H999" s="9">
        <v>68</v>
      </c>
      <c r="I999" s="9">
        <v>10</v>
      </c>
      <c r="J999" t="s">
        <v>218</v>
      </c>
      <c r="K999" t="str">
        <f>VLOOKUP(Table1[[#This Row],[Loser]],[1]Ranking!D:E,2,FALSE)</f>
        <v>BE</v>
      </c>
      <c r="L999" s="9">
        <v>66</v>
      </c>
      <c r="N999" s="9">
        <f>Table1[[#This Row],[Winning Score]]-Table1[[#This Row],[Losing Score]]</f>
        <v>2</v>
      </c>
      <c r="O999" s="9">
        <f>Table1[[#This Row],[Losing Seed]]-Table1[[#This Row],[Winning Seed]]</f>
        <v>7</v>
      </c>
      <c r="P999" s="9" t="str">
        <f>IF(Table1[[#This Row],[SeD]]&lt;-2,Table1[[#This Row],[Winning Seed]]&amp; " over " &amp;Table1[[#This Row],[Losing Seed]],"")</f>
        <v/>
      </c>
      <c r="Q999">
        <f>VLOOKUP(Table1[[#This Row],[Losing Seed]],'[1]Seed History'!$N$4:$O$19,2)</f>
        <v>0.62142857142857144</v>
      </c>
      <c r="R999" s="9">
        <f>IF(Table1[[#This Row],[Round]]="PI",0,Table1[[#This Row],[Round]]-1)</f>
        <v>2</v>
      </c>
      <c r="S999">
        <f>Table1[[#This Row],[LAW]]-Table1[[#This Row],[LEW]]</f>
        <v>1.3785714285714286</v>
      </c>
      <c r="V999">
        <f>COUNTIF([1]PASE!B:B,Table1[[#This Row],[Loser]])</f>
        <v>1</v>
      </c>
    </row>
    <row r="1000" spans="1:22" x14ac:dyDescent="0.25">
      <c r="A1000" s="7">
        <v>36609</v>
      </c>
      <c r="B1000" s="8">
        <v>2000</v>
      </c>
      <c r="C1000" s="9">
        <v>3</v>
      </c>
      <c r="D1000" t="s">
        <v>84</v>
      </c>
      <c r="E1000" s="9">
        <v>5</v>
      </c>
      <c r="F1000" t="s">
        <v>197</v>
      </c>
      <c r="G1000" t="str">
        <f>VLOOKUP(Table1[[#This Row],[Winner]],[1]Ranking!D:E,2,FALSE)</f>
        <v>SEC</v>
      </c>
      <c r="H1000" s="9">
        <v>87</v>
      </c>
      <c r="I1000" s="9">
        <v>1</v>
      </c>
      <c r="J1000" t="s">
        <v>130</v>
      </c>
      <c r="K1000" t="str">
        <f>VLOOKUP(Table1[[#This Row],[Loser]],[1]Ranking!D:E,2,FALSE)</f>
        <v>ACC</v>
      </c>
      <c r="L1000" s="9">
        <v>78</v>
      </c>
      <c r="N1000" s="9">
        <f>Table1[[#This Row],[Winning Score]]-Table1[[#This Row],[Losing Score]]</f>
        <v>9</v>
      </c>
      <c r="O1000" s="9">
        <f>Table1[[#This Row],[Losing Seed]]-Table1[[#This Row],[Winning Seed]]</f>
        <v>-4</v>
      </c>
      <c r="P1000" s="9" t="str">
        <f>IF(Table1[[#This Row],[SeD]]&lt;-2,Table1[[#This Row],[Winning Seed]]&amp; " over " &amp;Table1[[#This Row],[Losing Seed]],"")</f>
        <v>5 over 1</v>
      </c>
      <c r="Q1000">
        <f>VLOOKUP(Table1[[#This Row],[Losing Seed]],'[1]Seed History'!$N$4:$O$19,2)</f>
        <v>3.3571428571428572</v>
      </c>
      <c r="R1000" s="9">
        <f>IF(Table1[[#This Row],[Round]]="PI",0,Table1[[#This Row],[Round]]-1)</f>
        <v>2</v>
      </c>
      <c r="S1000">
        <f>Table1[[#This Row],[LAW]]-Table1[[#This Row],[LEW]]</f>
        <v>-1.3571428571428572</v>
      </c>
      <c r="V1000">
        <f>COUNTIF([1]PASE!B:B,Table1[[#This Row],[Loser]])</f>
        <v>1</v>
      </c>
    </row>
    <row r="1001" spans="1:22" x14ac:dyDescent="0.25">
      <c r="A1001" s="7">
        <v>36609</v>
      </c>
      <c r="B1001" s="8">
        <v>2000</v>
      </c>
      <c r="C1001" s="9">
        <v>3</v>
      </c>
      <c r="D1001" t="s">
        <v>316</v>
      </c>
      <c r="E1001" s="9">
        <v>8</v>
      </c>
      <c r="F1001" t="s">
        <v>101</v>
      </c>
      <c r="G1001" t="str">
        <f>VLOOKUP(Table1[[#This Row],[Winner]],[1]Ranking!D:E,2,FALSE)</f>
        <v>ACC</v>
      </c>
      <c r="H1001" s="9">
        <v>74</v>
      </c>
      <c r="I1001" s="9">
        <v>4</v>
      </c>
      <c r="J1001" t="s">
        <v>222</v>
      </c>
      <c r="K1001" t="str">
        <f>VLOOKUP(Table1[[#This Row],[Loser]],[1]Ranking!D:E,2,FALSE)</f>
        <v>SEC</v>
      </c>
      <c r="L1001" s="9">
        <v>69</v>
      </c>
      <c r="N1001" s="9">
        <f>Table1[[#This Row],[Winning Score]]-Table1[[#This Row],[Losing Score]]</f>
        <v>5</v>
      </c>
      <c r="O1001" s="9">
        <f>Table1[[#This Row],[Losing Seed]]-Table1[[#This Row],[Winning Seed]]</f>
        <v>-4</v>
      </c>
      <c r="P1001" s="9" t="str">
        <f>IF(Table1[[#This Row],[SeD]]&lt;-2,Table1[[#This Row],[Winning Seed]]&amp; " over " &amp;Table1[[#This Row],[Losing Seed]],"")</f>
        <v>8 over 4</v>
      </c>
      <c r="Q1001">
        <f>VLOOKUP(Table1[[#This Row],[Losing Seed]],'[1]Seed History'!$N$4:$O$19,2)</f>
        <v>1.5357142857142858</v>
      </c>
      <c r="R1001" s="9">
        <f>IF(Table1[[#This Row],[Round]]="PI",0,Table1[[#This Row],[Round]]-1)</f>
        <v>2</v>
      </c>
      <c r="S1001">
        <f>Table1[[#This Row],[LAW]]-Table1[[#This Row],[LEW]]</f>
        <v>0.46428571428571419</v>
      </c>
      <c r="V1001">
        <f>COUNTIF([1]PASE!B:B,Table1[[#This Row],[Loser]])</f>
        <v>1</v>
      </c>
    </row>
    <row r="1002" spans="1:22" x14ac:dyDescent="0.25">
      <c r="A1002" s="7">
        <v>36609</v>
      </c>
      <c r="B1002" s="8">
        <v>2000</v>
      </c>
      <c r="C1002" s="9">
        <v>3</v>
      </c>
      <c r="D1002" t="s">
        <v>316</v>
      </c>
      <c r="E1002" s="9">
        <v>7</v>
      </c>
      <c r="F1002" t="s">
        <v>152</v>
      </c>
      <c r="G1002" t="str">
        <f>VLOOKUP(Table1[[#This Row],[Winner]],[1]Ranking!D:E,2,FALSE)</f>
        <v>WAC</v>
      </c>
      <c r="H1002" s="9">
        <v>80</v>
      </c>
      <c r="I1002" s="9">
        <v>6</v>
      </c>
      <c r="J1002" t="s">
        <v>318</v>
      </c>
      <c r="K1002" t="str">
        <f>VLOOKUP(Table1[[#This Row],[Loser]],[1]Ranking!D:E,2,FALSE)</f>
        <v>BE</v>
      </c>
      <c r="L1002" s="9">
        <v>71</v>
      </c>
      <c r="N1002" s="9">
        <f>Table1[[#This Row],[Winning Score]]-Table1[[#This Row],[Losing Score]]</f>
        <v>9</v>
      </c>
      <c r="O1002" s="9">
        <f>Table1[[#This Row],[Losing Seed]]-Table1[[#This Row],[Winning Seed]]</f>
        <v>-1</v>
      </c>
      <c r="P1002" s="9" t="str">
        <f>IF(Table1[[#This Row],[SeD]]&lt;-2,Table1[[#This Row],[Winning Seed]]&amp; " over " &amp;Table1[[#This Row],[Losing Seed]],"")</f>
        <v/>
      </c>
      <c r="Q1002">
        <f>VLOOKUP(Table1[[#This Row],[Losing Seed]],'[1]Seed History'!$N$4:$O$19,2)</f>
        <v>1.0785714285714285</v>
      </c>
      <c r="R1002" s="9">
        <f>IF(Table1[[#This Row],[Round]]="PI",0,Table1[[#This Row],[Round]]-1)</f>
        <v>2</v>
      </c>
      <c r="S1002">
        <f>Table1[[#This Row],[LAW]]-Table1[[#This Row],[LEW]]</f>
        <v>0.92142857142857149</v>
      </c>
      <c r="V1002">
        <f>COUNTIF([1]PASE!B:B,Table1[[#This Row],[Loser]])</f>
        <v>1</v>
      </c>
    </row>
    <row r="1003" spans="1:22" x14ac:dyDescent="0.25">
      <c r="A1003" s="7">
        <v>36610</v>
      </c>
      <c r="B1003" s="8">
        <v>2000</v>
      </c>
      <c r="C1003" s="9">
        <v>4</v>
      </c>
      <c r="D1003" t="s">
        <v>93</v>
      </c>
      <c r="E1003" s="9">
        <v>1</v>
      </c>
      <c r="F1003" t="s">
        <v>133</v>
      </c>
      <c r="G1003" t="str">
        <f>VLOOKUP(Table1[[#This Row],[Winner]],[1]Ranking!D:E,2,FALSE)</f>
        <v>B10</v>
      </c>
      <c r="H1003" s="9">
        <v>75</v>
      </c>
      <c r="I1003" s="9">
        <v>2</v>
      </c>
      <c r="J1003" t="s">
        <v>97</v>
      </c>
      <c r="K1003" t="str">
        <f>VLOOKUP(Table1[[#This Row],[Loser]],[1]Ranking!D:E,2,FALSE)</f>
        <v>B12</v>
      </c>
      <c r="L1003" s="9">
        <v>64</v>
      </c>
      <c r="N1003" s="9">
        <f>Table1[[#This Row],[Winning Score]]-Table1[[#This Row],[Losing Score]]</f>
        <v>11</v>
      </c>
      <c r="O1003" s="9">
        <f>Table1[[#This Row],[Losing Seed]]-Table1[[#This Row],[Winning Seed]]</f>
        <v>1</v>
      </c>
      <c r="P1003" s="9" t="str">
        <f>IF(Table1[[#This Row],[SeD]]&lt;-2,Table1[[#This Row],[Winning Seed]]&amp; " over " &amp;Table1[[#This Row],[Losing Seed]],"")</f>
        <v/>
      </c>
      <c r="Q1003">
        <f>VLOOKUP(Table1[[#This Row],[Losing Seed]],'[1]Seed History'!$N$4:$O$19,2)</f>
        <v>2.3714285714285714</v>
      </c>
      <c r="R1003" s="9">
        <f>IF(Table1[[#This Row],[Round]]="PI",0,Table1[[#This Row],[Round]]-1)</f>
        <v>3</v>
      </c>
      <c r="S1003">
        <f>Table1[[#This Row],[LAW]]-Table1[[#This Row],[LEW]]</f>
        <v>0.62857142857142856</v>
      </c>
      <c r="V1003">
        <f>COUNTIF([1]PASE!B:B,Table1[[#This Row],[Loser]])</f>
        <v>1</v>
      </c>
    </row>
    <row r="1004" spans="1:22" x14ac:dyDescent="0.25">
      <c r="A1004" s="7">
        <v>36610</v>
      </c>
      <c r="B1004" s="8">
        <v>2000</v>
      </c>
      <c r="C1004" s="9">
        <v>4</v>
      </c>
      <c r="D1004" t="s">
        <v>107</v>
      </c>
      <c r="E1004" s="9">
        <v>8</v>
      </c>
      <c r="F1004" t="s">
        <v>286</v>
      </c>
      <c r="G1004" t="str">
        <f>VLOOKUP(Table1[[#This Row],[Winner]],[1]Ranking!D:E,2,FALSE)</f>
        <v>B10</v>
      </c>
      <c r="H1004" s="9">
        <v>64</v>
      </c>
      <c r="I1004" s="9">
        <v>6</v>
      </c>
      <c r="J1004" t="s">
        <v>115</v>
      </c>
      <c r="K1004" t="str">
        <f>VLOOKUP(Table1[[#This Row],[Loser]],[1]Ranking!D:E,2,FALSE)</f>
        <v>B10</v>
      </c>
      <c r="L1004" s="9">
        <v>60</v>
      </c>
      <c r="N1004" s="9">
        <f>Table1[[#This Row],[Winning Score]]-Table1[[#This Row],[Losing Score]]</f>
        <v>4</v>
      </c>
      <c r="O1004" s="9">
        <f>Table1[[#This Row],[Losing Seed]]-Table1[[#This Row],[Winning Seed]]</f>
        <v>-2</v>
      </c>
      <c r="P1004" s="9" t="str">
        <f>IF(Table1[[#This Row],[SeD]]&lt;-2,Table1[[#This Row],[Winning Seed]]&amp; " over " &amp;Table1[[#This Row],[Losing Seed]],"")</f>
        <v/>
      </c>
      <c r="Q1004">
        <f>VLOOKUP(Table1[[#This Row],[Losing Seed]],'[1]Seed History'!$N$4:$O$19,2)</f>
        <v>1.0785714285714285</v>
      </c>
      <c r="R1004" s="9">
        <f>IF(Table1[[#This Row],[Round]]="PI",0,Table1[[#This Row],[Round]]-1)</f>
        <v>3</v>
      </c>
      <c r="S1004">
        <f>Table1[[#This Row],[LAW]]-Table1[[#This Row],[LEW]]</f>
        <v>1.9214285714285715</v>
      </c>
      <c r="V1004">
        <f>COUNTIF([1]PASE!B:B,Table1[[#This Row],[Loser]])</f>
        <v>1</v>
      </c>
    </row>
    <row r="1005" spans="1:22" x14ac:dyDescent="0.25">
      <c r="A1005" s="7">
        <v>36611</v>
      </c>
      <c r="B1005" s="8">
        <v>2000</v>
      </c>
      <c r="C1005" s="9">
        <v>4</v>
      </c>
      <c r="D1005" t="s">
        <v>84</v>
      </c>
      <c r="E1005" s="9">
        <v>5</v>
      </c>
      <c r="F1005" t="s">
        <v>197</v>
      </c>
      <c r="G1005" t="str">
        <f>VLOOKUP(Table1[[#This Row],[Winner]],[1]Ranking!D:E,2,FALSE)</f>
        <v>SEC</v>
      </c>
      <c r="H1005" s="9">
        <v>77</v>
      </c>
      <c r="I1005" s="9">
        <v>3</v>
      </c>
      <c r="J1005" t="s">
        <v>247</v>
      </c>
      <c r="K1005" t="str">
        <f>VLOOKUP(Table1[[#This Row],[Loser]],[1]Ranking!D:E,2,FALSE)</f>
        <v>B12</v>
      </c>
      <c r="L1005" s="9">
        <v>65</v>
      </c>
      <c r="N1005" s="9">
        <f>Table1[[#This Row],[Winning Score]]-Table1[[#This Row],[Losing Score]]</f>
        <v>12</v>
      </c>
      <c r="O1005" s="9">
        <f>Table1[[#This Row],[Losing Seed]]-Table1[[#This Row],[Winning Seed]]</f>
        <v>-2</v>
      </c>
      <c r="P1005" s="9" t="str">
        <f>IF(Table1[[#This Row],[SeD]]&lt;-2,Table1[[#This Row],[Winning Seed]]&amp; " over " &amp;Table1[[#This Row],[Losing Seed]],"")</f>
        <v/>
      </c>
      <c r="Q1005">
        <f>VLOOKUP(Table1[[#This Row],[Losing Seed]],'[1]Seed History'!$N$4:$O$19,2)</f>
        <v>1.8642857142857143</v>
      </c>
      <c r="R1005" s="9">
        <f>IF(Table1[[#This Row],[Round]]="PI",0,Table1[[#This Row],[Round]]-1)</f>
        <v>3</v>
      </c>
      <c r="S1005">
        <f>Table1[[#This Row],[LAW]]-Table1[[#This Row],[LEW]]</f>
        <v>1.1357142857142857</v>
      </c>
      <c r="V1005">
        <f>COUNTIF([1]PASE!B:B,Table1[[#This Row],[Loser]])</f>
        <v>1</v>
      </c>
    </row>
    <row r="1006" spans="1:22" x14ac:dyDescent="0.25">
      <c r="A1006" s="7">
        <v>36611</v>
      </c>
      <c r="B1006" s="8">
        <v>2000</v>
      </c>
      <c r="C1006" s="9">
        <v>4</v>
      </c>
      <c r="D1006" t="s">
        <v>316</v>
      </c>
      <c r="E1006" s="9">
        <v>8</v>
      </c>
      <c r="F1006" t="s">
        <v>101</v>
      </c>
      <c r="G1006" t="str">
        <f>VLOOKUP(Table1[[#This Row],[Winner]],[1]Ranking!D:E,2,FALSE)</f>
        <v>ACC</v>
      </c>
      <c r="H1006" s="9">
        <v>59</v>
      </c>
      <c r="I1006" s="9">
        <v>7</v>
      </c>
      <c r="J1006" t="s">
        <v>152</v>
      </c>
      <c r="K1006" t="str">
        <f>VLOOKUP(Table1[[#This Row],[Loser]],[1]Ranking!D:E,2,FALSE)</f>
        <v>WAC</v>
      </c>
      <c r="L1006" s="9">
        <v>55</v>
      </c>
      <c r="N1006" s="9">
        <f>Table1[[#This Row],[Winning Score]]-Table1[[#This Row],[Losing Score]]</f>
        <v>4</v>
      </c>
      <c r="O1006" s="9">
        <f>Table1[[#This Row],[Losing Seed]]-Table1[[#This Row],[Winning Seed]]</f>
        <v>-1</v>
      </c>
      <c r="P1006" s="9" t="str">
        <f>IF(Table1[[#This Row],[SeD]]&lt;-2,Table1[[#This Row],[Winning Seed]]&amp; " over " &amp;Table1[[#This Row],[Losing Seed]],"")</f>
        <v/>
      </c>
      <c r="Q1006">
        <f>VLOOKUP(Table1[[#This Row],[Losing Seed]],'[1]Seed History'!$N$4:$O$19,2)</f>
        <v>0.9</v>
      </c>
      <c r="R1006" s="9">
        <f>IF(Table1[[#This Row],[Round]]="PI",0,Table1[[#This Row],[Round]]-1)</f>
        <v>3</v>
      </c>
      <c r="S1006">
        <f>Table1[[#This Row],[LAW]]-Table1[[#This Row],[LEW]]</f>
        <v>2.1</v>
      </c>
      <c r="V1006">
        <f>COUNTIF([1]PASE!B:B,Table1[[#This Row],[Loser]])</f>
        <v>1</v>
      </c>
    </row>
    <row r="1007" spans="1:22" x14ac:dyDescent="0.25">
      <c r="A1007" s="7">
        <v>36617</v>
      </c>
      <c r="B1007" s="8">
        <v>2000</v>
      </c>
      <c r="C1007" s="9">
        <v>5</v>
      </c>
      <c r="D1007" t="s">
        <v>153</v>
      </c>
      <c r="E1007" s="9">
        <v>1</v>
      </c>
      <c r="F1007" t="s">
        <v>133</v>
      </c>
      <c r="G1007" t="str">
        <f>VLOOKUP(Table1[[#This Row],[Winner]],[1]Ranking!D:E,2,FALSE)</f>
        <v>B10</v>
      </c>
      <c r="H1007" s="9">
        <v>53</v>
      </c>
      <c r="I1007" s="9">
        <v>8</v>
      </c>
      <c r="J1007" t="s">
        <v>286</v>
      </c>
      <c r="K1007" t="str">
        <f>VLOOKUP(Table1[[#This Row],[Loser]],[1]Ranking!D:E,2,FALSE)</f>
        <v>B10</v>
      </c>
      <c r="L1007" s="9">
        <v>41</v>
      </c>
      <c r="N1007" s="9">
        <f>Table1[[#This Row],[Winning Score]]-Table1[[#This Row],[Losing Score]]</f>
        <v>12</v>
      </c>
      <c r="O1007" s="9">
        <f>Table1[[#This Row],[Losing Seed]]-Table1[[#This Row],[Winning Seed]]</f>
        <v>7</v>
      </c>
      <c r="P1007" s="9" t="str">
        <f>IF(Table1[[#This Row],[SeD]]&lt;-2,Table1[[#This Row],[Winning Seed]]&amp; " over " &amp;Table1[[#This Row],[Losing Seed]],"")</f>
        <v/>
      </c>
      <c r="Q1007">
        <f>VLOOKUP(Table1[[#This Row],[Losing Seed]],'[1]Seed History'!$N$4:$O$19,2)</f>
        <v>0.7</v>
      </c>
      <c r="R1007" s="9">
        <f>IF(Table1[[#This Row],[Round]]="PI",0,Table1[[#This Row],[Round]]-1)</f>
        <v>4</v>
      </c>
      <c r="S1007">
        <f>Table1[[#This Row],[LAW]]-Table1[[#This Row],[LEW]]</f>
        <v>3.3</v>
      </c>
      <c r="V1007">
        <f>COUNTIF([1]PASE!B:B,Table1[[#This Row],[Loser]])</f>
        <v>1</v>
      </c>
    </row>
    <row r="1008" spans="1:22" x14ac:dyDescent="0.25">
      <c r="A1008" s="7">
        <v>36617</v>
      </c>
      <c r="B1008" s="8">
        <v>2000</v>
      </c>
      <c r="C1008" s="9">
        <v>5</v>
      </c>
      <c r="D1008" t="s">
        <v>153</v>
      </c>
      <c r="E1008" s="9">
        <v>5</v>
      </c>
      <c r="F1008" t="s">
        <v>197</v>
      </c>
      <c r="G1008" t="str">
        <f>VLOOKUP(Table1[[#This Row],[Winner]],[1]Ranking!D:E,2,FALSE)</f>
        <v>SEC</v>
      </c>
      <c r="H1008" s="9">
        <v>71</v>
      </c>
      <c r="I1008" s="9">
        <v>8</v>
      </c>
      <c r="J1008" t="s">
        <v>101</v>
      </c>
      <c r="K1008" t="str">
        <f>VLOOKUP(Table1[[#This Row],[Loser]],[1]Ranking!D:E,2,FALSE)</f>
        <v>ACC</v>
      </c>
      <c r="L1008" s="9">
        <v>59</v>
      </c>
      <c r="N1008" s="9">
        <f>Table1[[#This Row],[Winning Score]]-Table1[[#This Row],[Losing Score]]</f>
        <v>12</v>
      </c>
      <c r="O1008" s="9">
        <f>Table1[[#This Row],[Losing Seed]]-Table1[[#This Row],[Winning Seed]]</f>
        <v>3</v>
      </c>
      <c r="P1008" s="9" t="str">
        <f>IF(Table1[[#This Row],[SeD]]&lt;-2,Table1[[#This Row],[Winning Seed]]&amp; " over " &amp;Table1[[#This Row],[Losing Seed]],"")</f>
        <v/>
      </c>
      <c r="Q1008">
        <f>VLOOKUP(Table1[[#This Row],[Losing Seed]],'[1]Seed History'!$N$4:$O$19,2)</f>
        <v>0.7</v>
      </c>
      <c r="R1008" s="9">
        <f>IF(Table1[[#This Row],[Round]]="PI",0,Table1[[#This Row],[Round]]-1)</f>
        <v>4</v>
      </c>
      <c r="S1008">
        <f>Table1[[#This Row],[LAW]]-Table1[[#This Row],[LEW]]</f>
        <v>3.3</v>
      </c>
      <c r="V1008">
        <f>COUNTIF([1]PASE!B:B,Table1[[#This Row],[Loser]])</f>
        <v>1</v>
      </c>
    </row>
    <row r="1009" spans="1:22" x14ac:dyDescent="0.25">
      <c r="A1009" s="7">
        <v>36619</v>
      </c>
      <c r="B1009" s="8">
        <v>2000</v>
      </c>
      <c r="C1009" s="9">
        <v>6</v>
      </c>
      <c r="D1009" t="s">
        <v>154</v>
      </c>
      <c r="E1009" s="9">
        <v>1</v>
      </c>
      <c r="F1009" t="s">
        <v>133</v>
      </c>
      <c r="G1009" t="str">
        <f>VLOOKUP(Table1[[#This Row],[Winner]],[1]Ranking!D:E,2,FALSE)</f>
        <v>B10</v>
      </c>
      <c r="H1009" s="9">
        <v>89</v>
      </c>
      <c r="I1009" s="9">
        <v>5</v>
      </c>
      <c r="J1009" t="s">
        <v>197</v>
      </c>
      <c r="K1009" t="str">
        <f>VLOOKUP(Table1[[#This Row],[Loser]],[1]Ranking!D:E,2,FALSE)</f>
        <v>SEC</v>
      </c>
      <c r="L1009" s="9">
        <v>76</v>
      </c>
      <c r="N1009" s="9">
        <f>Table1[[#This Row],[Winning Score]]-Table1[[#This Row],[Losing Score]]</f>
        <v>13</v>
      </c>
      <c r="O1009" s="9">
        <f>Table1[[#This Row],[Losing Seed]]-Table1[[#This Row],[Winning Seed]]</f>
        <v>4</v>
      </c>
      <c r="P1009" s="9" t="str">
        <f>IF(Table1[[#This Row],[SeD]]&lt;-2,Table1[[#This Row],[Winning Seed]]&amp; " over " &amp;Table1[[#This Row],[Losing Seed]],"")</f>
        <v/>
      </c>
      <c r="Q1009">
        <f>VLOOKUP(Table1[[#This Row],[Losing Seed]],'[1]Seed History'!$N$4:$O$19,2)</f>
        <v>1.1071428571428572</v>
      </c>
      <c r="R1009" s="9">
        <f>IF(Table1[[#This Row],[Round]]="PI",0,Table1[[#This Row],[Round]]-1)</f>
        <v>5</v>
      </c>
      <c r="S1009">
        <f>Table1[[#This Row],[LAW]]-Table1[[#This Row],[LEW]]</f>
        <v>3.8928571428571428</v>
      </c>
      <c r="V1009">
        <f>COUNTIF([1]PASE!B:B,Table1[[#This Row],[Loser]])</f>
        <v>1</v>
      </c>
    </row>
    <row r="1010" spans="1:22" x14ac:dyDescent="0.25">
      <c r="A1010" s="7">
        <v>36963</v>
      </c>
      <c r="B1010" s="8">
        <v>2001</v>
      </c>
      <c r="C1010" s="9" t="s">
        <v>335</v>
      </c>
      <c r="D1010" t="s">
        <v>93</v>
      </c>
      <c r="E1010" s="9">
        <v>16</v>
      </c>
      <c r="F1010" t="s">
        <v>336</v>
      </c>
      <c r="G1010" t="str">
        <f>VLOOKUP(Table1[[#This Row],[Winner]],[1]Ranking!D:E,2,FALSE)</f>
        <v>Slnd</v>
      </c>
      <c r="H1010" s="9">
        <v>71</v>
      </c>
      <c r="I1010" s="9">
        <v>16</v>
      </c>
      <c r="J1010" t="s">
        <v>320</v>
      </c>
      <c r="K1010" t="str">
        <f>VLOOKUP(Table1[[#This Row],[Loser]],[1]Ranking!D:E,2,FALSE)</f>
        <v>BSth</v>
      </c>
      <c r="L1010" s="9">
        <v>67</v>
      </c>
      <c r="N1010" s="9">
        <f>Table1[[#This Row],[Winning Score]]-Table1[[#This Row],[Losing Score]]</f>
        <v>4</v>
      </c>
      <c r="O1010" s="9">
        <f>Table1[[#This Row],[Losing Seed]]-Table1[[#This Row],[Winning Seed]]</f>
        <v>0</v>
      </c>
      <c r="P1010" s="9" t="str">
        <f>IF(Table1[[#This Row],[SeD]]&lt;-2,Table1[[#This Row],[Winning Seed]]&amp; " over " &amp;Table1[[#This Row],[Losing Seed]],"")</f>
        <v/>
      </c>
      <c r="Q1010">
        <f>VLOOKUP(Table1[[#This Row],[Losing Seed]],'[1]Seed History'!$N$4:$O$19,2)</f>
        <v>7.1428571428571426E-3</v>
      </c>
      <c r="R1010" s="9">
        <f>IF(Table1[[#This Row],[Round]]="PI",0,Table1[[#This Row],[Round]]-1)</f>
        <v>0</v>
      </c>
      <c r="S1010">
        <f>Table1[[#This Row],[LAW]]-Table1[[#This Row],[LEW]]</f>
        <v>-7.1428571428571426E-3</v>
      </c>
      <c r="V1010">
        <f>COUNTIF([1]PASE!B:B,Table1[[#This Row],[Loser]])</f>
        <v>1</v>
      </c>
    </row>
    <row r="1011" spans="1:22" x14ac:dyDescent="0.25">
      <c r="A1011" s="7">
        <v>36965</v>
      </c>
      <c r="B1011" s="8">
        <v>2001</v>
      </c>
      <c r="C1011" s="9">
        <v>1</v>
      </c>
      <c r="D1011" t="s">
        <v>107</v>
      </c>
      <c r="E1011" s="9">
        <v>15</v>
      </c>
      <c r="F1011" t="s">
        <v>337</v>
      </c>
      <c r="G1011" t="str">
        <f>VLOOKUP(Table1[[#This Row],[Winner]],[1]Ranking!D:E,2,FALSE)</f>
        <v>MEAC</v>
      </c>
      <c r="H1011" s="9">
        <v>58</v>
      </c>
      <c r="I1011" s="9">
        <v>2</v>
      </c>
      <c r="J1011" t="s">
        <v>97</v>
      </c>
      <c r="K1011" t="str">
        <f>VLOOKUP(Table1[[#This Row],[Loser]],[1]Ranking!D:E,2,FALSE)</f>
        <v>B12</v>
      </c>
      <c r="L1011" s="9">
        <v>57</v>
      </c>
      <c r="N1011" s="9">
        <f>Table1[[#This Row],[Winning Score]]-Table1[[#This Row],[Losing Score]]</f>
        <v>1</v>
      </c>
      <c r="O1011" s="9">
        <f>Table1[[#This Row],[Losing Seed]]-Table1[[#This Row],[Winning Seed]]</f>
        <v>-13</v>
      </c>
      <c r="P1011" s="9" t="str">
        <f>IF(Table1[[#This Row],[SeD]]&lt;-2,Table1[[#This Row],[Winning Seed]]&amp; " over " &amp;Table1[[#This Row],[Losing Seed]],"")</f>
        <v>15 over 2</v>
      </c>
      <c r="Q1011">
        <f>VLOOKUP(Table1[[#This Row],[Losing Seed]],'[1]Seed History'!$N$4:$O$19,2)</f>
        <v>2.3714285714285714</v>
      </c>
      <c r="R1011" s="9">
        <f>IF(Table1[[#This Row],[Round]]="PI",0,Table1[[#This Row],[Round]]-1)</f>
        <v>0</v>
      </c>
      <c r="S1011">
        <f>Table1[[#This Row],[LAW]]-Table1[[#This Row],[LEW]]</f>
        <v>-2.3714285714285714</v>
      </c>
      <c r="V1011">
        <f>COUNTIF([1]PASE!B:B,Table1[[#This Row],[Loser]])</f>
        <v>1</v>
      </c>
    </row>
    <row r="1012" spans="1:22" x14ac:dyDescent="0.25">
      <c r="A1012" s="7">
        <v>36965</v>
      </c>
      <c r="B1012" s="8">
        <v>2001</v>
      </c>
      <c r="C1012" s="9">
        <v>1</v>
      </c>
      <c r="D1012" t="s">
        <v>107</v>
      </c>
      <c r="E1012" s="9">
        <v>13</v>
      </c>
      <c r="F1012" t="s">
        <v>324</v>
      </c>
      <c r="G1012" t="str">
        <f>VLOOKUP(Table1[[#This Row],[Winner]],[1]Ranking!D:E,2,FALSE)</f>
        <v>MAC</v>
      </c>
      <c r="H1012" s="9">
        <v>77</v>
      </c>
      <c r="I1012" s="9">
        <v>4</v>
      </c>
      <c r="J1012" t="s">
        <v>168</v>
      </c>
      <c r="K1012" t="str">
        <f>VLOOKUP(Table1[[#This Row],[Loser]],[1]Ranking!D:E,2,FALSE)</f>
        <v>B10</v>
      </c>
      <c r="L1012" s="9">
        <v>73</v>
      </c>
      <c r="N1012" s="9">
        <f>Table1[[#This Row],[Winning Score]]-Table1[[#This Row],[Losing Score]]</f>
        <v>4</v>
      </c>
      <c r="O1012" s="9">
        <f>Table1[[#This Row],[Losing Seed]]-Table1[[#This Row],[Winning Seed]]</f>
        <v>-9</v>
      </c>
      <c r="P1012" s="9" t="str">
        <f>IF(Table1[[#This Row],[SeD]]&lt;-2,Table1[[#This Row],[Winning Seed]]&amp; " over " &amp;Table1[[#This Row],[Losing Seed]],"")</f>
        <v>13 over 4</v>
      </c>
      <c r="Q1012">
        <f>VLOOKUP(Table1[[#This Row],[Losing Seed]],'[1]Seed History'!$N$4:$O$19,2)</f>
        <v>1.5357142857142858</v>
      </c>
      <c r="R1012" s="9">
        <f>IF(Table1[[#This Row],[Round]]="PI",0,Table1[[#This Row],[Round]]-1)</f>
        <v>0</v>
      </c>
      <c r="S1012">
        <f>Table1[[#This Row],[LAW]]-Table1[[#This Row],[LEW]]</f>
        <v>-1.5357142857142858</v>
      </c>
      <c r="V1012">
        <f>COUNTIF([1]PASE!B:B,Table1[[#This Row],[Loser]])</f>
        <v>1</v>
      </c>
    </row>
    <row r="1013" spans="1:22" x14ac:dyDescent="0.25">
      <c r="A1013" s="7">
        <v>36965</v>
      </c>
      <c r="B1013" s="8">
        <v>2001</v>
      </c>
      <c r="C1013" s="9">
        <v>1</v>
      </c>
      <c r="D1013" t="s">
        <v>84</v>
      </c>
      <c r="E1013" s="9">
        <v>12</v>
      </c>
      <c r="F1013" t="s">
        <v>213</v>
      </c>
      <c r="G1013" t="str">
        <f>VLOOKUP(Table1[[#This Row],[Winner]],[1]Ranking!D:E,2,FALSE)</f>
        <v>BW</v>
      </c>
      <c r="H1013" s="9">
        <v>77</v>
      </c>
      <c r="I1013" s="9">
        <v>5</v>
      </c>
      <c r="J1013" t="s">
        <v>96</v>
      </c>
      <c r="K1013" t="str">
        <f>VLOOKUP(Table1[[#This Row],[Loser]],[1]Ranking!D:E,2,FALSE)</f>
        <v>B10</v>
      </c>
      <c r="L1013" s="9">
        <v>68</v>
      </c>
      <c r="M1013" s="9" t="s">
        <v>138</v>
      </c>
      <c r="N1013" s="9">
        <f>Table1[[#This Row],[Winning Score]]-Table1[[#This Row],[Losing Score]]</f>
        <v>9</v>
      </c>
      <c r="O1013" s="9">
        <f>Table1[[#This Row],[Losing Seed]]-Table1[[#This Row],[Winning Seed]]</f>
        <v>-7</v>
      </c>
      <c r="P1013" s="9" t="str">
        <f>IF(Table1[[#This Row],[SeD]]&lt;-2,Table1[[#This Row],[Winning Seed]]&amp; " over " &amp;Table1[[#This Row],[Losing Seed]],"")</f>
        <v>12 over 5</v>
      </c>
      <c r="Q1013">
        <f>VLOOKUP(Table1[[#This Row],[Losing Seed]],'[1]Seed History'!$N$4:$O$19,2)</f>
        <v>1.1071428571428572</v>
      </c>
      <c r="R1013" s="9">
        <f>IF(Table1[[#This Row],[Round]]="PI",0,Table1[[#This Row],[Round]]-1)</f>
        <v>0</v>
      </c>
      <c r="S1013">
        <f>Table1[[#This Row],[LAW]]-Table1[[#This Row],[LEW]]</f>
        <v>-1.1071428571428572</v>
      </c>
      <c r="V1013">
        <f>COUNTIF([1]PASE!B:B,Table1[[#This Row],[Loser]])</f>
        <v>1</v>
      </c>
    </row>
    <row r="1014" spans="1:22" x14ac:dyDescent="0.25">
      <c r="A1014" s="7">
        <v>36965</v>
      </c>
      <c r="B1014" s="8">
        <v>2001</v>
      </c>
      <c r="C1014" s="9">
        <v>1</v>
      </c>
      <c r="D1014" t="s">
        <v>107</v>
      </c>
      <c r="E1014" s="9">
        <v>11</v>
      </c>
      <c r="F1014" t="s">
        <v>254</v>
      </c>
      <c r="G1014" t="str">
        <f>VLOOKUP(Table1[[#This Row],[Winner]],[1]Ranking!D:E,2,FALSE)</f>
        <v>ASun</v>
      </c>
      <c r="H1014" s="9">
        <v>50</v>
      </c>
      <c r="I1014" s="9">
        <v>6</v>
      </c>
      <c r="J1014" t="s">
        <v>286</v>
      </c>
      <c r="K1014" t="str">
        <f>VLOOKUP(Table1[[#This Row],[Loser]],[1]Ranking!D:E,2,FALSE)</f>
        <v>B10</v>
      </c>
      <c r="L1014" s="9">
        <v>49</v>
      </c>
      <c r="M1014" s="9" t="s">
        <v>138</v>
      </c>
      <c r="N1014" s="9">
        <f>Table1[[#This Row],[Winning Score]]-Table1[[#This Row],[Losing Score]]</f>
        <v>1</v>
      </c>
      <c r="O1014" s="9">
        <f>Table1[[#This Row],[Losing Seed]]-Table1[[#This Row],[Winning Seed]]</f>
        <v>-5</v>
      </c>
      <c r="P1014" s="9" t="str">
        <f>IF(Table1[[#This Row],[SeD]]&lt;-2,Table1[[#This Row],[Winning Seed]]&amp; " over " &amp;Table1[[#This Row],[Losing Seed]],"")</f>
        <v>11 over 6</v>
      </c>
      <c r="Q1014">
        <f>VLOOKUP(Table1[[#This Row],[Losing Seed]],'[1]Seed History'!$N$4:$O$19,2)</f>
        <v>1.0785714285714285</v>
      </c>
      <c r="R1014" s="9">
        <f>IF(Table1[[#This Row],[Round]]="PI",0,Table1[[#This Row],[Round]]-1)</f>
        <v>0</v>
      </c>
      <c r="S1014">
        <f>Table1[[#This Row],[LAW]]-Table1[[#This Row],[LEW]]</f>
        <v>-1.0785714285714285</v>
      </c>
      <c r="V1014">
        <f>COUNTIF([1]PASE!B:B,Table1[[#This Row],[Loser]])</f>
        <v>1</v>
      </c>
    </row>
    <row r="1015" spans="1:22" x14ac:dyDescent="0.25">
      <c r="A1015" s="7">
        <v>36965</v>
      </c>
      <c r="B1015" s="8">
        <v>2001</v>
      </c>
      <c r="C1015" s="9">
        <v>1</v>
      </c>
      <c r="D1015" t="s">
        <v>84</v>
      </c>
      <c r="E1015" s="9">
        <v>1</v>
      </c>
      <c r="F1015" t="s">
        <v>130</v>
      </c>
      <c r="G1015" t="str">
        <f>VLOOKUP(Table1[[#This Row],[Winner]],[1]Ranking!D:E,2,FALSE)</f>
        <v>ACC</v>
      </c>
      <c r="H1015" s="9">
        <v>95</v>
      </c>
      <c r="I1015" s="9">
        <v>16</v>
      </c>
      <c r="J1015" t="s">
        <v>298</v>
      </c>
      <c r="K1015" t="str">
        <f>VLOOKUP(Table1[[#This Row],[Loser]],[1]Ranking!D:E,2,FALSE)</f>
        <v>NEC</v>
      </c>
      <c r="L1015" s="9">
        <v>52</v>
      </c>
      <c r="N1015" s="9">
        <f>Table1[[#This Row],[Winning Score]]-Table1[[#This Row],[Losing Score]]</f>
        <v>43</v>
      </c>
      <c r="O1015" s="9">
        <f>Table1[[#This Row],[Losing Seed]]-Table1[[#This Row],[Winning Seed]]</f>
        <v>15</v>
      </c>
      <c r="P1015" s="9" t="str">
        <f>IF(Table1[[#This Row],[SeD]]&lt;-2,Table1[[#This Row],[Winning Seed]]&amp; " over " &amp;Table1[[#This Row],[Losing Seed]],"")</f>
        <v/>
      </c>
      <c r="Q1015">
        <f>VLOOKUP(Table1[[#This Row],[Losing Seed]],'[1]Seed History'!$N$4:$O$19,2)</f>
        <v>7.1428571428571426E-3</v>
      </c>
      <c r="R1015" s="9">
        <f>IF(Table1[[#This Row],[Round]]="PI",0,Table1[[#This Row],[Round]]-1)</f>
        <v>0</v>
      </c>
      <c r="S1015">
        <f>Table1[[#This Row],[LAW]]-Table1[[#This Row],[LEW]]</f>
        <v>-7.1428571428571426E-3</v>
      </c>
      <c r="V1015">
        <f>COUNTIF([1]PASE!B:B,Table1[[#This Row],[Loser]])</f>
        <v>1</v>
      </c>
    </row>
    <row r="1016" spans="1:22" x14ac:dyDescent="0.25">
      <c r="A1016" s="7">
        <v>36965</v>
      </c>
      <c r="B1016" s="8">
        <v>2001</v>
      </c>
      <c r="C1016" s="9">
        <v>1</v>
      </c>
      <c r="D1016" t="s">
        <v>84</v>
      </c>
      <c r="E1016" s="9">
        <v>2</v>
      </c>
      <c r="F1016" t="s">
        <v>112</v>
      </c>
      <c r="G1016" t="str">
        <f>VLOOKUP(Table1[[#This Row],[Winner]],[1]Ranking!D:E,2,FALSE)</f>
        <v>SEC</v>
      </c>
      <c r="H1016" s="9">
        <v>72</v>
      </c>
      <c r="I1016" s="9">
        <v>15</v>
      </c>
      <c r="J1016" t="s">
        <v>271</v>
      </c>
      <c r="K1016" t="str">
        <f>VLOOKUP(Table1[[#This Row],[Loser]],[1]Ranking!D:E,2,FALSE)</f>
        <v>Pat</v>
      </c>
      <c r="L1016" s="9">
        <v>68</v>
      </c>
      <c r="N1016" s="9">
        <f>Table1[[#This Row],[Winning Score]]-Table1[[#This Row],[Losing Score]]</f>
        <v>4</v>
      </c>
      <c r="O1016" s="9">
        <f>Table1[[#This Row],[Losing Seed]]-Table1[[#This Row],[Winning Seed]]</f>
        <v>13</v>
      </c>
      <c r="P1016" s="9" t="str">
        <f>IF(Table1[[#This Row],[SeD]]&lt;-2,Table1[[#This Row],[Winning Seed]]&amp; " over " &amp;Table1[[#This Row],[Losing Seed]],"")</f>
        <v/>
      </c>
      <c r="Q1016">
        <f>VLOOKUP(Table1[[#This Row],[Losing Seed]],'[1]Seed History'!$N$4:$O$19,2)</f>
        <v>6.4285714285714279E-2</v>
      </c>
      <c r="R1016" s="9">
        <f>IF(Table1[[#This Row],[Round]]="PI",0,Table1[[#This Row],[Round]]-1)</f>
        <v>0</v>
      </c>
      <c r="S1016">
        <f>Table1[[#This Row],[LAW]]-Table1[[#This Row],[LEW]]</f>
        <v>-6.4285714285714279E-2</v>
      </c>
      <c r="V1016">
        <f>COUNTIF([1]PASE!B:B,Table1[[#This Row],[Loser]])</f>
        <v>1</v>
      </c>
    </row>
    <row r="1017" spans="1:22" x14ac:dyDescent="0.25">
      <c r="A1017" s="7">
        <v>36965</v>
      </c>
      <c r="B1017" s="8">
        <v>2001</v>
      </c>
      <c r="C1017" s="9">
        <v>1</v>
      </c>
      <c r="D1017" t="s">
        <v>84</v>
      </c>
      <c r="E1017" s="9">
        <v>3</v>
      </c>
      <c r="F1017" t="s">
        <v>149</v>
      </c>
      <c r="G1017" t="str">
        <f>VLOOKUP(Table1[[#This Row],[Winner]],[1]Ranking!D:E,2,FALSE)</f>
        <v>BE</v>
      </c>
      <c r="H1017" s="9">
        <v>68</v>
      </c>
      <c r="I1017" s="9">
        <v>14</v>
      </c>
      <c r="J1017" t="s">
        <v>338</v>
      </c>
      <c r="K1017" t="str">
        <f>VLOOKUP(Table1[[#This Row],[Loser]],[1]Ranking!D:E,2,FALSE)</f>
        <v>MCon</v>
      </c>
      <c r="L1017" s="9">
        <v>65</v>
      </c>
      <c r="N1017" s="9">
        <f>Table1[[#This Row],[Winning Score]]-Table1[[#This Row],[Losing Score]]</f>
        <v>3</v>
      </c>
      <c r="O1017" s="9">
        <f>Table1[[#This Row],[Losing Seed]]-Table1[[#This Row],[Winning Seed]]</f>
        <v>11</v>
      </c>
      <c r="P1017" s="9" t="str">
        <f>IF(Table1[[#This Row],[SeD]]&lt;-2,Table1[[#This Row],[Winning Seed]]&amp; " over " &amp;Table1[[#This Row],[Losing Seed]],"")</f>
        <v/>
      </c>
      <c r="Q1017">
        <f>VLOOKUP(Table1[[#This Row],[Losing Seed]],'[1]Seed History'!$N$4:$O$19,2)</f>
        <v>0.16428571428571428</v>
      </c>
      <c r="R1017" s="9">
        <f>IF(Table1[[#This Row],[Round]]="PI",0,Table1[[#This Row],[Round]]-1)</f>
        <v>0</v>
      </c>
      <c r="S1017">
        <f>Table1[[#This Row],[LAW]]-Table1[[#This Row],[LEW]]</f>
        <v>-0.16428571428571428</v>
      </c>
      <c r="V1017">
        <f>COUNTIF([1]PASE!B:B,Table1[[#This Row],[Loser]])</f>
        <v>1</v>
      </c>
    </row>
    <row r="1018" spans="1:22" x14ac:dyDescent="0.25">
      <c r="A1018" s="7">
        <v>36965</v>
      </c>
      <c r="B1018" s="8">
        <v>2001</v>
      </c>
      <c r="C1018" s="9">
        <v>1</v>
      </c>
      <c r="D1018" t="s">
        <v>84</v>
      </c>
      <c r="E1018" s="9">
        <v>4</v>
      </c>
      <c r="F1018" t="s">
        <v>190</v>
      </c>
      <c r="G1018" t="str">
        <f>VLOOKUP(Table1[[#This Row],[Winner]],[1]Ranking!D:E,2,FALSE)</f>
        <v>P10</v>
      </c>
      <c r="H1018" s="9">
        <v>61</v>
      </c>
      <c r="I1018" s="9">
        <v>13</v>
      </c>
      <c r="J1018" t="s">
        <v>332</v>
      </c>
      <c r="K1018" t="str">
        <f>VLOOKUP(Table1[[#This Row],[Loser]],[1]Ranking!D:E,2,FALSE)</f>
        <v>CAA</v>
      </c>
      <c r="L1018" s="9">
        <v>48</v>
      </c>
      <c r="N1018" s="9">
        <f>Table1[[#This Row],[Winning Score]]-Table1[[#This Row],[Losing Score]]</f>
        <v>13</v>
      </c>
      <c r="O1018" s="9">
        <f>Table1[[#This Row],[Losing Seed]]-Table1[[#This Row],[Winning Seed]]</f>
        <v>9</v>
      </c>
      <c r="P1018" s="9" t="str">
        <f>IF(Table1[[#This Row],[SeD]]&lt;-2,Table1[[#This Row],[Winning Seed]]&amp; " over " &amp;Table1[[#This Row],[Losing Seed]],"")</f>
        <v/>
      </c>
      <c r="Q1018">
        <f>VLOOKUP(Table1[[#This Row],[Losing Seed]],'[1]Seed History'!$N$4:$O$19,2)</f>
        <v>0.25</v>
      </c>
      <c r="R1018" s="9">
        <f>IF(Table1[[#This Row],[Round]]="PI",0,Table1[[#This Row],[Round]]-1)</f>
        <v>0</v>
      </c>
      <c r="S1018">
        <f>Table1[[#This Row],[LAW]]-Table1[[#This Row],[LEW]]</f>
        <v>-0.25</v>
      </c>
      <c r="V1018">
        <f>COUNTIF([1]PASE!B:B,Table1[[#This Row],[Loser]])</f>
        <v>1</v>
      </c>
    </row>
    <row r="1019" spans="1:22" x14ac:dyDescent="0.25">
      <c r="A1019" s="7">
        <v>36965</v>
      </c>
      <c r="B1019" s="8">
        <v>2001</v>
      </c>
      <c r="C1019" s="9">
        <v>1</v>
      </c>
      <c r="D1019" t="s">
        <v>84</v>
      </c>
      <c r="E1019" s="9">
        <v>6</v>
      </c>
      <c r="F1019" t="s">
        <v>117</v>
      </c>
      <c r="G1019" t="str">
        <f>VLOOKUP(Table1[[#This Row],[Winner]],[1]Ranking!D:E,2,FALSE)</f>
        <v>P10</v>
      </c>
      <c r="H1019" s="9">
        <v>69</v>
      </c>
      <c r="I1019" s="9">
        <v>11</v>
      </c>
      <c r="J1019" t="s">
        <v>247</v>
      </c>
      <c r="K1019" t="str">
        <f>VLOOKUP(Table1[[#This Row],[Loser]],[1]Ranking!D:E,2,FALSE)</f>
        <v>B12</v>
      </c>
      <c r="L1019" s="9">
        <v>54</v>
      </c>
      <c r="N1019" s="9">
        <f>Table1[[#This Row],[Winning Score]]-Table1[[#This Row],[Losing Score]]</f>
        <v>15</v>
      </c>
      <c r="O1019" s="9">
        <f>Table1[[#This Row],[Losing Seed]]-Table1[[#This Row],[Winning Seed]]</f>
        <v>5</v>
      </c>
      <c r="P1019" s="9" t="str">
        <f>IF(Table1[[#This Row],[SeD]]&lt;-2,Table1[[#This Row],[Winning Seed]]&amp; " over " &amp;Table1[[#This Row],[Losing Seed]],"")</f>
        <v/>
      </c>
      <c r="Q1019">
        <f>VLOOKUP(Table1[[#This Row],[Losing Seed]],'[1]Seed History'!$N$4:$O$19,2)</f>
        <v>0.61428571428571432</v>
      </c>
      <c r="R1019" s="9">
        <f>IF(Table1[[#This Row],[Round]]="PI",0,Table1[[#This Row],[Round]]-1)</f>
        <v>0</v>
      </c>
      <c r="S1019">
        <f>Table1[[#This Row],[LAW]]-Table1[[#This Row],[LEW]]</f>
        <v>-0.61428571428571432</v>
      </c>
      <c r="V1019">
        <f>COUNTIF([1]PASE!B:B,Table1[[#This Row],[Loser]])</f>
        <v>1</v>
      </c>
    </row>
    <row r="1020" spans="1:22" x14ac:dyDescent="0.25">
      <c r="A1020" s="7">
        <v>36965</v>
      </c>
      <c r="B1020" s="8">
        <v>2001</v>
      </c>
      <c r="C1020" s="9">
        <v>1</v>
      </c>
      <c r="D1020" t="s">
        <v>84</v>
      </c>
      <c r="E1020" s="9">
        <v>7</v>
      </c>
      <c r="F1020" t="s">
        <v>119</v>
      </c>
      <c r="G1020" t="str">
        <f>VLOOKUP(Table1[[#This Row],[Winner]],[1]Ranking!D:E,2,FALSE)</f>
        <v>B10</v>
      </c>
      <c r="H1020" s="9">
        <v>69</v>
      </c>
      <c r="I1020" s="9">
        <v>10</v>
      </c>
      <c r="J1020" t="s">
        <v>232</v>
      </c>
      <c r="K1020" t="str">
        <f>VLOOKUP(Table1[[#This Row],[Loser]],[1]Ranking!D:E,2,FALSE)</f>
        <v>MVC</v>
      </c>
      <c r="L1020" s="9">
        <v>56</v>
      </c>
      <c r="N1020" s="9">
        <f>Table1[[#This Row],[Winning Score]]-Table1[[#This Row],[Losing Score]]</f>
        <v>13</v>
      </c>
      <c r="O1020" s="9">
        <f>Table1[[#This Row],[Losing Seed]]-Table1[[#This Row],[Winning Seed]]</f>
        <v>3</v>
      </c>
      <c r="P1020" s="9" t="str">
        <f>IF(Table1[[#This Row],[SeD]]&lt;-2,Table1[[#This Row],[Winning Seed]]&amp; " over " &amp;Table1[[#This Row],[Losing Seed]],"")</f>
        <v/>
      </c>
      <c r="Q1020">
        <f>VLOOKUP(Table1[[#This Row],[Losing Seed]],'[1]Seed History'!$N$4:$O$19,2)</f>
        <v>0.62142857142857144</v>
      </c>
      <c r="R1020" s="9">
        <f>IF(Table1[[#This Row],[Round]]="PI",0,Table1[[#This Row],[Round]]-1)</f>
        <v>0</v>
      </c>
      <c r="S1020">
        <f>Table1[[#This Row],[LAW]]-Table1[[#This Row],[LEW]]</f>
        <v>-0.62142857142857144</v>
      </c>
      <c r="V1020">
        <f>COUNTIF([1]PASE!B:B,Table1[[#This Row],[Loser]])</f>
        <v>1</v>
      </c>
    </row>
    <row r="1021" spans="1:22" x14ac:dyDescent="0.25">
      <c r="A1021" s="7">
        <v>36965</v>
      </c>
      <c r="B1021" s="8">
        <v>2001</v>
      </c>
      <c r="C1021" s="9">
        <v>1</v>
      </c>
      <c r="D1021" t="s">
        <v>107</v>
      </c>
      <c r="E1021" s="9">
        <v>1</v>
      </c>
      <c r="F1021" t="s">
        <v>220</v>
      </c>
      <c r="G1021" t="str">
        <f>VLOOKUP(Table1[[#This Row],[Winner]],[1]Ranking!D:E,2,FALSE)</f>
        <v>P10</v>
      </c>
      <c r="H1021" s="9">
        <v>89</v>
      </c>
      <c r="I1021" s="9">
        <v>16</v>
      </c>
      <c r="J1021" t="s">
        <v>303</v>
      </c>
      <c r="K1021" t="str">
        <f>VLOOKUP(Table1[[#This Row],[Loser]],[1]Ranking!D:E,2,FALSE)</f>
        <v>SC</v>
      </c>
      <c r="L1021" s="9">
        <v>60</v>
      </c>
      <c r="N1021" s="9">
        <f>Table1[[#This Row],[Winning Score]]-Table1[[#This Row],[Losing Score]]</f>
        <v>29</v>
      </c>
      <c r="O1021" s="9">
        <f>Table1[[#This Row],[Losing Seed]]-Table1[[#This Row],[Winning Seed]]</f>
        <v>15</v>
      </c>
      <c r="P1021" s="9" t="str">
        <f>IF(Table1[[#This Row],[SeD]]&lt;-2,Table1[[#This Row],[Winning Seed]]&amp; " over " &amp;Table1[[#This Row],[Losing Seed]],"")</f>
        <v/>
      </c>
      <c r="Q1021">
        <f>VLOOKUP(Table1[[#This Row],[Losing Seed]],'[1]Seed History'!$N$4:$O$19,2)</f>
        <v>7.1428571428571426E-3</v>
      </c>
      <c r="R1021" s="9">
        <f>IF(Table1[[#This Row],[Round]]="PI",0,Table1[[#This Row],[Round]]-1)</f>
        <v>0</v>
      </c>
      <c r="S1021">
        <f>Table1[[#This Row],[LAW]]-Table1[[#This Row],[LEW]]</f>
        <v>-7.1428571428571426E-3</v>
      </c>
      <c r="V1021">
        <f>COUNTIF([1]PASE!B:B,Table1[[#This Row],[Loser]])</f>
        <v>1</v>
      </c>
    </row>
    <row r="1022" spans="1:22" x14ac:dyDescent="0.25">
      <c r="A1022" s="7">
        <v>36965</v>
      </c>
      <c r="B1022" s="8">
        <v>2001</v>
      </c>
      <c r="C1022" s="9">
        <v>1</v>
      </c>
      <c r="D1022" t="s">
        <v>107</v>
      </c>
      <c r="E1022" s="9">
        <v>3</v>
      </c>
      <c r="F1022" t="s">
        <v>136</v>
      </c>
      <c r="G1022" t="str">
        <f>VLOOKUP(Table1[[#This Row],[Winner]],[1]Ranking!D:E,2,FALSE)</f>
        <v>ACC</v>
      </c>
      <c r="H1022" s="9">
        <v>83</v>
      </c>
      <c r="I1022" s="9">
        <v>14</v>
      </c>
      <c r="J1022" t="s">
        <v>233</v>
      </c>
      <c r="K1022" t="str">
        <f>VLOOKUP(Table1[[#This Row],[Loser]],[1]Ranking!D:E,2,FALSE)</f>
        <v>CAA</v>
      </c>
      <c r="L1022" s="9">
        <v>80</v>
      </c>
      <c r="N1022" s="9">
        <f>Table1[[#This Row],[Winning Score]]-Table1[[#This Row],[Losing Score]]</f>
        <v>3</v>
      </c>
      <c r="O1022" s="9">
        <f>Table1[[#This Row],[Losing Seed]]-Table1[[#This Row],[Winning Seed]]</f>
        <v>11</v>
      </c>
      <c r="P1022" s="9" t="str">
        <f>IF(Table1[[#This Row],[SeD]]&lt;-2,Table1[[#This Row],[Winning Seed]]&amp; " over " &amp;Table1[[#This Row],[Losing Seed]],"")</f>
        <v/>
      </c>
      <c r="Q1022">
        <f>VLOOKUP(Table1[[#This Row],[Losing Seed]],'[1]Seed History'!$N$4:$O$19,2)</f>
        <v>0.16428571428571428</v>
      </c>
      <c r="R1022" s="9">
        <f>IF(Table1[[#This Row],[Round]]="PI",0,Table1[[#This Row],[Round]]-1)</f>
        <v>0</v>
      </c>
      <c r="S1022">
        <f>Table1[[#This Row],[LAW]]-Table1[[#This Row],[LEW]]</f>
        <v>-0.16428571428571428</v>
      </c>
      <c r="V1022">
        <f>COUNTIF([1]PASE!B:B,Table1[[#This Row],[Loser]])</f>
        <v>1</v>
      </c>
    </row>
    <row r="1023" spans="1:22" x14ac:dyDescent="0.25">
      <c r="A1023" s="7">
        <v>36965</v>
      </c>
      <c r="B1023" s="8">
        <v>2001</v>
      </c>
      <c r="C1023" s="9">
        <v>1</v>
      </c>
      <c r="D1023" t="s">
        <v>107</v>
      </c>
      <c r="E1023" s="9">
        <v>5</v>
      </c>
      <c r="F1023" t="s">
        <v>266</v>
      </c>
      <c r="G1023" t="str">
        <f>VLOOKUP(Table1[[#This Row],[Winner]],[1]Ranking!D:E,2,FALSE)</f>
        <v>CUSA</v>
      </c>
      <c r="H1023" s="9">
        <v>84</v>
      </c>
      <c r="I1023" s="9">
        <v>12</v>
      </c>
      <c r="J1023" t="s">
        <v>188</v>
      </c>
      <c r="K1023" t="str">
        <f>VLOOKUP(Table1[[#This Row],[Loser]],[1]Ranking!D:E,2,FALSE)</f>
        <v>MWC</v>
      </c>
      <c r="L1023" s="9">
        <v>59</v>
      </c>
      <c r="N1023" s="9">
        <f>Table1[[#This Row],[Winning Score]]-Table1[[#This Row],[Losing Score]]</f>
        <v>25</v>
      </c>
      <c r="O1023" s="9">
        <f>Table1[[#This Row],[Losing Seed]]-Table1[[#This Row],[Winning Seed]]</f>
        <v>7</v>
      </c>
      <c r="P1023" s="9" t="str">
        <f>IF(Table1[[#This Row],[SeD]]&lt;-2,Table1[[#This Row],[Winning Seed]]&amp; " over " &amp;Table1[[#This Row],[Losing Seed]],"")</f>
        <v/>
      </c>
      <c r="Q1023">
        <f>VLOOKUP(Table1[[#This Row],[Losing Seed]],'[1]Seed History'!$N$4:$O$19,2)</f>
        <v>0.51428571428571423</v>
      </c>
      <c r="R1023" s="9">
        <f>IF(Table1[[#This Row],[Round]]="PI",0,Table1[[#This Row],[Round]]-1)</f>
        <v>0</v>
      </c>
      <c r="S1023">
        <f>Table1[[#This Row],[LAW]]-Table1[[#This Row],[LEW]]</f>
        <v>-0.51428571428571423</v>
      </c>
      <c r="V1023">
        <f>COUNTIF([1]PASE!B:B,Table1[[#This Row],[Loser]])</f>
        <v>1</v>
      </c>
    </row>
    <row r="1024" spans="1:22" x14ac:dyDescent="0.25">
      <c r="A1024" s="7">
        <v>36965</v>
      </c>
      <c r="B1024" s="8">
        <v>2001</v>
      </c>
      <c r="C1024" s="9">
        <v>1</v>
      </c>
      <c r="D1024" t="s">
        <v>107</v>
      </c>
      <c r="E1024" s="9">
        <v>10</v>
      </c>
      <c r="F1024" t="s">
        <v>85</v>
      </c>
      <c r="G1024" t="str">
        <f>VLOOKUP(Table1[[#This Row],[Winner]],[1]Ranking!D:E,2,FALSE)</f>
        <v>BE</v>
      </c>
      <c r="H1024" s="9">
        <v>63</v>
      </c>
      <c r="I1024" s="9">
        <v>7</v>
      </c>
      <c r="J1024" t="s">
        <v>118</v>
      </c>
      <c r="K1024" t="str">
        <f>VLOOKUP(Table1[[#This Row],[Loser]],[1]Ranking!D:E,2,FALSE)</f>
        <v>SEC</v>
      </c>
      <c r="L1024" s="9">
        <v>61</v>
      </c>
      <c r="N1024" s="9">
        <f>Table1[[#This Row],[Winning Score]]-Table1[[#This Row],[Losing Score]]</f>
        <v>2</v>
      </c>
      <c r="O1024" s="9">
        <f>Table1[[#This Row],[Losing Seed]]-Table1[[#This Row],[Winning Seed]]</f>
        <v>-3</v>
      </c>
      <c r="P1024" s="9" t="str">
        <f>IF(Table1[[#This Row],[SeD]]&lt;-2,Table1[[#This Row],[Winning Seed]]&amp; " over " &amp;Table1[[#This Row],[Losing Seed]],"")</f>
        <v>10 over 7</v>
      </c>
      <c r="Q1024">
        <f>VLOOKUP(Table1[[#This Row],[Losing Seed]],'[1]Seed History'!$N$4:$O$19,2)</f>
        <v>0.9</v>
      </c>
      <c r="R1024" s="9">
        <f>IF(Table1[[#This Row],[Round]]="PI",0,Table1[[#This Row],[Round]]-1)</f>
        <v>0</v>
      </c>
      <c r="S1024">
        <f>Table1[[#This Row],[LAW]]-Table1[[#This Row],[LEW]]</f>
        <v>-0.9</v>
      </c>
      <c r="V1024">
        <f>COUNTIF([1]PASE!B:B,Table1[[#This Row],[Loser]])</f>
        <v>1</v>
      </c>
    </row>
    <row r="1025" spans="1:22" x14ac:dyDescent="0.25">
      <c r="A1025" s="7">
        <v>36965</v>
      </c>
      <c r="B1025" s="8">
        <v>2001</v>
      </c>
      <c r="C1025" s="9">
        <v>1</v>
      </c>
      <c r="D1025" t="s">
        <v>84</v>
      </c>
      <c r="E1025" s="9">
        <v>9</v>
      </c>
      <c r="F1025" t="s">
        <v>162</v>
      </c>
      <c r="G1025" t="str">
        <f>VLOOKUP(Table1[[#This Row],[Winner]],[1]Ranking!D:E,2,FALSE)</f>
        <v>B12</v>
      </c>
      <c r="H1025" s="9">
        <v>70</v>
      </c>
      <c r="I1025" s="9">
        <v>8</v>
      </c>
      <c r="J1025" t="s">
        <v>124</v>
      </c>
      <c r="K1025" t="str">
        <f>VLOOKUP(Table1[[#This Row],[Loser]],[1]Ranking!D:E,2,FALSE)</f>
        <v>SEC</v>
      </c>
      <c r="L1025" s="9">
        <v>68</v>
      </c>
      <c r="N1025" s="9">
        <f>Table1[[#This Row],[Winning Score]]-Table1[[#This Row],[Losing Score]]</f>
        <v>2</v>
      </c>
      <c r="O1025" s="9">
        <f>Table1[[#This Row],[Losing Seed]]-Table1[[#This Row],[Winning Seed]]</f>
        <v>-1</v>
      </c>
      <c r="P1025" s="9" t="str">
        <f>IF(Table1[[#This Row],[SeD]]&lt;-2,Table1[[#This Row],[Winning Seed]]&amp; " over " &amp;Table1[[#This Row],[Losing Seed]],"")</f>
        <v/>
      </c>
      <c r="Q1025">
        <f>VLOOKUP(Table1[[#This Row],[Losing Seed]],'[1]Seed History'!$N$4:$O$19,2)</f>
        <v>0.7</v>
      </c>
      <c r="R1025" s="9">
        <f>IF(Table1[[#This Row],[Round]]="PI",0,Table1[[#This Row],[Round]]-1)</f>
        <v>0</v>
      </c>
      <c r="S1025">
        <f>Table1[[#This Row],[LAW]]-Table1[[#This Row],[LEW]]</f>
        <v>-0.7</v>
      </c>
      <c r="V1025">
        <f>COUNTIF([1]PASE!B:B,Table1[[#This Row],[Loser]])</f>
        <v>1</v>
      </c>
    </row>
    <row r="1026" spans="1:22" x14ac:dyDescent="0.25">
      <c r="A1026" s="7">
        <v>36965</v>
      </c>
      <c r="B1026" s="8">
        <v>2001</v>
      </c>
      <c r="C1026" s="9">
        <v>1</v>
      </c>
      <c r="D1026" t="s">
        <v>107</v>
      </c>
      <c r="E1026" s="9">
        <v>9</v>
      </c>
      <c r="F1026" t="s">
        <v>171</v>
      </c>
      <c r="G1026" t="str">
        <f>VLOOKUP(Table1[[#This Row],[Winner]],[1]Ranking!D:E,2,FALSE)</f>
        <v>A10</v>
      </c>
      <c r="H1026" s="9">
        <v>66</v>
      </c>
      <c r="I1026" s="9">
        <v>8</v>
      </c>
      <c r="J1026" t="s">
        <v>120</v>
      </c>
      <c r="K1026" t="str">
        <f>VLOOKUP(Table1[[#This Row],[Loser]],[1]Ranking!D:E,2,FALSE)</f>
        <v>ACC</v>
      </c>
      <c r="L1026" s="9">
        <v>62</v>
      </c>
      <c r="N1026" s="9">
        <f>Table1[[#This Row],[Winning Score]]-Table1[[#This Row],[Losing Score]]</f>
        <v>4</v>
      </c>
      <c r="O1026" s="9">
        <f>Table1[[#This Row],[Losing Seed]]-Table1[[#This Row],[Winning Seed]]</f>
        <v>-1</v>
      </c>
      <c r="P1026" s="9" t="str">
        <f>IF(Table1[[#This Row],[SeD]]&lt;-2,Table1[[#This Row],[Winning Seed]]&amp; " over " &amp;Table1[[#This Row],[Losing Seed]],"")</f>
        <v/>
      </c>
      <c r="Q1026">
        <f>VLOOKUP(Table1[[#This Row],[Losing Seed]],'[1]Seed History'!$N$4:$O$19,2)</f>
        <v>0.7</v>
      </c>
      <c r="R1026" s="9">
        <f>IF(Table1[[#This Row],[Round]]="PI",0,Table1[[#This Row],[Round]]-1)</f>
        <v>0</v>
      </c>
      <c r="S1026">
        <f>Table1[[#This Row],[LAW]]-Table1[[#This Row],[LEW]]</f>
        <v>-0.7</v>
      </c>
      <c r="V1026">
        <f>COUNTIF([1]PASE!B:B,Table1[[#This Row],[Loser]])</f>
        <v>1</v>
      </c>
    </row>
    <row r="1027" spans="1:22" x14ac:dyDescent="0.25">
      <c r="A1027" s="7">
        <v>36966</v>
      </c>
      <c r="B1027" s="8">
        <v>2001</v>
      </c>
      <c r="C1027" s="9">
        <v>1</v>
      </c>
      <c r="D1027" t="s">
        <v>316</v>
      </c>
      <c r="E1027" s="9">
        <v>13</v>
      </c>
      <c r="F1027" t="s">
        <v>329</v>
      </c>
      <c r="G1027" t="str">
        <f>VLOOKUP(Table1[[#This Row],[Winner]],[1]Ranking!D:E,2,FALSE)</f>
        <v>MVC</v>
      </c>
      <c r="H1027" s="9">
        <v>70</v>
      </c>
      <c r="I1027" s="9">
        <v>4</v>
      </c>
      <c r="J1027" t="s">
        <v>94</v>
      </c>
      <c r="K1027" t="str">
        <f>VLOOKUP(Table1[[#This Row],[Loser]],[1]Ranking!D:E,2,FALSE)</f>
        <v>B12</v>
      </c>
      <c r="L1027" s="9">
        <v>68</v>
      </c>
      <c r="M1027" s="9" t="s">
        <v>138</v>
      </c>
      <c r="N1027" s="9">
        <f>Table1[[#This Row],[Winning Score]]-Table1[[#This Row],[Losing Score]]</f>
        <v>2</v>
      </c>
      <c r="O1027" s="9">
        <f>Table1[[#This Row],[Losing Seed]]-Table1[[#This Row],[Winning Seed]]</f>
        <v>-9</v>
      </c>
      <c r="P1027" s="9" t="str">
        <f>IF(Table1[[#This Row],[SeD]]&lt;-2,Table1[[#This Row],[Winning Seed]]&amp; " over " &amp;Table1[[#This Row],[Losing Seed]],"")</f>
        <v>13 over 4</v>
      </c>
      <c r="Q1027">
        <f>VLOOKUP(Table1[[#This Row],[Losing Seed]],'[1]Seed History'!$N$4:$O$19,2)</f>
        <v>1.5357142857142858</v>
      </c>
      <c r="R1027" s="9">
        <f>IF(Table1[[#This Row],[Round]]="PI",0,Table1[[#This Row],[Round]]-1)</f>
        <v>0</v>
      </c>
      <c r="S1027">
        <f>Table1[[#This Row],[LAW]]-Table1[[#This Row],[LEW]]</f>
        <v>-1.5357142857142858</v>
      </c>
      <c r="V1027">
        <f>COUNTIF([1]PASE!B:B,Table1[[#This Row],[Loser]])</f>
        <v>1</v>
      </c>
    </row>
    <row r="1028" spans="1:22" x14ac:dyDescent="0.25">
      <c r="A1028" s="7">
        <v>36966</v>
      </c>
      <c r="B1028" s="8">
        <v>2001</v>
      </c>
      <c r="C1028" s="9">
        <v>1</v>
      </c>
      <c r="D1028" t="s">
        <v>316</v>
      </c>
      <c r="E1028" s="9">
        <v>12</v>
      </c>
      <c r="F1028" t="s">
        <v>293</v>
      </c>
      <c r="G1028" t="str">
        <f>VLOOKUP(Table1[[#This Row],[Winner]],[1]Ranking!D:E,2,FALSE)</f>
        <v>WCC</v>
      </c>
      <c r="H1028" s="9">
        <v>86</v>
      </c>
      <c r="I1028" s="9">
        <v>5</v>
      </c>
      <c r="J1028" t="s">
        <v>164</v>
      </c>
      <c r="K1028" t="str">
        <f>VLOOKUP(Table1[[#This Row],[Loser]],[1]Ranking!D:E,2,FALSE)</f>
        <v>ACC</v>
      </c>
      <c r="L1028" s="9">
        <v>85</v>
      </c>
      <c r="N1028" s="9">
        <f>Table1[[#This Row],[Winning Score]]-Table1[[#This Row],[Losing Score]]</f>
        <v>1</v>
      </c>
      <c r="O1028" s="9">
        <f>Table1[[#This Row],[Losing Seed]]-Table1[[#This Row],[Winning Seed]]</f>
        <v>-7</v>
      </c>
      <c r="P1028" s="9" t="str">
        <f>IF(Table1[[#This Row],[SeD]]&lt;-2,Table1[[#This Row],[Winning Seed]]&amp; " over " &amp;Table1[[#This Row],[Losing Seed]],"")</f>
        <v>12 over 5</v>
      </c>
      <c r="Q1028">
        <f>VLOOKUP(Table1[[#This Row],[Losing Seed]],'[1]Seed History'!$N$4:$O$19,2)</f>
        <v>1.1071428571428572</v>
      </c>
      <c r="R1028" s="9">
        <f>IF(Table1[[#This Row],[Round]]="PI",0,Table1[[#This Row],[Round]]-1)</f>
        <v>0</v>
      </c>
      <c r="S1028">
        <f>Table1[[#This Row],[LAW]]-Table1[[#This Row],[LEW]]</f>
        <v>-1.1071428571428572</v>
      </c>
      <c r="V1028">
        <f>COUNTIF([1]PASE!B:B,Table1[[#This Row],[Loser]])</f>
        <v>1</v>
      </c>
    </row>
    <row r="1029" spans="1:22" x14ac:dyDescent="0.25">
      <c r="A1029" s="7">
        <v>36966</v>
      </c>
      <c r="B1029" s="8">
        <v>2001</v>
      </c>
      <c r="C1029" s="9">
        <v>1</v>
      </c>
      <c r="D1029" t="s">
        <v>316</v>
      </c>
      <c r="E1029" s="9">
        <v>11</v>
      </c>
      <c r="F1029" t="s">
        <v>91</v>
      </c>
      <c r="G1029" t="str">
        <f>VLOOKUP(Table1[[#This Row],[Winner]],[1]Ranking!D:E,2,FALSE)</f>
        <v>A10</v>
      </c>
      <c r="H1029" s="9">
        <v>79</v>
      </c>
      <c r="I1029" s="9">
        <v>6</v>
      </c>
      <c r="J1029" t="s">
        <v>234</v>
      </c>
      <c r="K1029" t="str">
        <f>VLOOKUP(Table1[[#This Row],[Loser]],[1]Ranking!D:E,2,FALSE)</f>
        <v>B12</v>
      </c>
      <c r="L1029" s="9">
        <v>65</v>
      </c>
      <c r="N1029" s="9">
        <f>Table1[[#This Row],[Winning Score]]-Table1[[#This Row],[Losing Score]]</f>
        <v>14</v>
      </c>
      <c r="O1029" s="9">
        <f>Table1[[#This Row],[Losing Seed]]-Table1[[#This Row],[Winning Seed]]</f>
        <v>-5</v>
      </c>
      <c r="P1029" s="9" t="str">
        <f>IF(Table1[[#This Row],[SeD]]&lt;-2,Table1[[#This Row],[Winning Seed]]&amp; " over " &amp;Table1[[#This Row],[Losing Seed]],"")</f>
        <v>11 over 6</v>
      </c>
      <c r="Q1029">
        <f>VLOOKUP(Table1[[#This Row],[Losing Seed]],'[1]Seed History'!$N$4:$O$19,2)</f>
        <v>1.0785714285714285</v>
      </c>
      <c r="R1029" s="9">
        <f>IF(Table1[[#This Row],[Round]]="PI",0,Table1[[#This Row],[Round]]-1)</f>
        <v>0</v>
      </c>
      <c r="S1029">
        <f>Table1[[#This Row],[LAW]]-Table1[[#This Row],[LEW]]</f>
        <v>-1.0785714285714285</v>
      </c>
      <c r="V1029">
        <f>COUNTIF([1]PASE!B:B,Table1[[#This Row],[Loser]])</f>
        <v>1</v>
      </c>
    </row>
    <row r="1030" spans="1:22" x14ac:dyDescent="0.25">
      <c r="A1030" s="7">
        <v>36966</v>
      </c>
      <c r="B1030" s="8">
        <v>2001</v>
      </c>
      <c r="C1030" s="9">
        <v>1</v>
      </c>
      <c r="D1030" t="s">
        <v>93</v>
      </c>
      <c r="E1030" s="9">
        <v>1</v>
      </c>
      <c r="F1030" t="s">
        <v>122</v>
      </c>
      <c r="G1030" t="str">
        <f>VLOOKUP(Table1[[#This Row],[Winner]],[1]Ranking!D:E,2,FALSE)</f>
        <v>B10</v>
      </c>
      <c r="H1030" s="9">
        <v>96</v>
      </c>
      <c r="I1030" s="9">
        <v>16</v>
      </c>
      <c r="J1030" t="s">
        <v>336</v>
      </c>
      <c r="K1030" t="str">
        <f>VLOOKUP(Table1[[#This Row],[Loser]],[1]Ranking!D:E,2,FALSE)</f>
        <v>Slnd</v>
      </c>
      <c r="L1030" s="9">
        <v>54</v>
      </c>
      <c r="N1030" s="9">
        <f>Table1[[#This Row],[Winning Score]]-Table1[[#This Row],[Losing Score]]</f>
        <v>42</v>
      </c>
      <c r="O1030" s="9">
        <f>Table1[[#This Row],[Losing Seed]]-Table1[[#This Row],[Winning Seed]]</f>
        <v>15</v>
      </c>
      <c r="P1030" s="9" t="str">
        <f>IF(Table1[[#This Row],[SeD]]&lt;-2,Table1[[#This Row],[Winning Seed]]&amp; " over " &amp;Table1[[#This Row],[Losing Seed]],"")</f>
        <v/>
      </c>
      <c r="Q1030">
        <f>VLOOKUP(Table1[[#This Row],[Losing Seed]],'[1]Seed History'!$N$4:$O$19,2)</f>
        <v>7.1428571428571426E-3</v>
      </c>
      <c r="R1030" s="9">
        <f>IF(Table1[[#This Row],[Round]]="PI",0,Table1[[#This Row],[Round]]-1)</f>
        <v>0</v>
      </c>
      <c r="S1030">
        <f>Table1[[#This Row],[LAW]]-Table1[[#This Row],[LEW]]</f>
        <v>-7.1428571428571426E-3</v>
      </c>
      <c r="V1030">
        <f>COUNTIF([1]PASE!B:B,Table1[[#This Row],[Loser]])</f>
        <v>1</v>
      </c>
    </row>
    <row r="1031" spans="1:22" x14ac:dyDescent="0.25">
      <c r="A1031" s="7">
        <v>36966</v>
      </c>
      <c r="B1031" s="8">
        <v>2001</v>
      </c>
      <c r="C1031" s="9">
        <v>1</v>
      </c>
      <c r="D1031" t="s">
        <v>93</v>
      </c>
      <c r="E1031" s="9">
        <v>2</v>
      </c>
      <c r="F1031" t="s">
        <v>146</v>
      </c>
      <c r="G1031" t="str">
        <f>VLOOKUP(Table1[[#This Row],[Winner]],[1]Ranking!D:E,2,FALSE)</f>
        <v>P10</v>
      </c>
      <c r="H1031" s="9">
        <v>101</v>
      </c>
      <c r="I1031" s="9">
        <v>15</v>
      </c>
      <c r="J1031" t="s">
        <v>261</v>
      </c>
      <c r="K1031" t="str">
        <f>VLOOKUP(Table1[[#This Row],[Loser]],[1]Ranking!D:E,2,FALSE)</f>
        <v>OVC</v>
      </c>
      <c r="L1031" s="9">
        <v>76</v>
      </c>
      <c r="N1031" s="9">
        <f>Table1[[#This Row],[Winning Score]]-Table1[[#This Row],[Losing Score]]</f>
        <v>25</v>
      </c>
      <c r="O1031" s="9">
        <f>Table1[[#This Row],[Losing Seed]]-Table1[[#This Row],[Winning Seed]]</f>
        <v>13</v>
      </c>
      <c r="P1031" s="9" t="str">
        <f>IF(Table1[[#This Row],[SeD]]&lt;-2,Table1[[#This Row],[Winning Seed]]&amp; " over " &amp;Table1[[#This Row],[Losing Seed]],"")</f>
        <v/>
      </c>
      <c r="Q1031">
        <f>VLOOKUP(Table1[[#This Row],[Losing Seed]],'[1]Seed History'!$N$4:$O$19,2)</f>
        <v>6.4285714285714279E-2</v>
      </c>
      <c r="R1031" s="9">
        <f>IF(Table1[[#This Row],[Round]]="PI",0,Table1[[#This Row],[Round]]-1)</f>
        <v>0</v>
      </c>
      <c r="S1031">
        <f>Table1[[#This Row],[LAW]]-Table1[[#This Row],[LEW]]</f>
        <v>-6.4285714285714279E-2</v>
      </c>
      <c r="V1031">
        <f>COUNTIF([1]PASE!B:B,Table1[[#This Row],[Loser]])</f>
        <v>1</v>
      </c>
    </row>
    <row r="1032" spans="1:22" x14ac:dyDescent="0.25">
      <c r="A1032" s="7">
        <v>36966</v>
      </c>
      <c r="B1032" s="8">
        <v>2001</v>
      </c>
      <c r="C1032" s="9">
        <v>1</v>
      </c>
      <c r="D1032" t="s">
        <v>93</v>
      </c>
      <c r="E1032" s="9">
        <v>3</v>
      </c>
      <c r="F1032" t="s">
        <v>310</v>
      </c>
      <c r="G1032" t="str">
        <f>VLOOKUP(Table1[[#This Row],[Winner]],[1]Ranking!D:E,2,FALSE)</f>
        <v>SEC</v>
      </c>
      <c r="H1032" s="9">
        <v>72</v>
      </c>
      <c r="I1032" s="9">
        <v>14</v>
      </c>
      <c r="J1032" t="s">
        <v>88</v>
      </c>
      <c r="K1032" t="str">
        <f>VLOOKUP(Table1[[#This Row],[Loser]],[1]Ranking!D:E,2,FALSE)</f>
        <v>MAAC</v>
      </c>
      <c r="L1032" s="9">
        <v>70</v>
      </c>
      <c r="N1032" s="9">
        <f>Table1[[#This Row],[Winning Score]]-Table1[[#This Row],[Losing Score]]</f>
        <v>2</v>
      </c>
      <c r="O1032" s="9">
        <f>Table1[[#This Row],[Losing Seed]]-Table1[[#This Row],[Winning Seed]]</f>
        <v>11</v>
      </c>
      <c r="P1032" s="9" t="str">
        <f>IF(Table1[[#This Row],[SeD]]&lt;-2,Table1[[#This Row],[Winning Seed]]&amp; " over " &amp;Table1[[#This Row],[Losing Seed]],"")</f>
        <v/>
      </c>
      <c r="Q1032">
        <f>VLOOKUP(Table1[[#This Row],[Losing Seed]],'[1]Seed History'!$N$4:$O$19,2)</f>
        <v>0.16428571428571428</v>
      </c>
      <c r="R1032" s="9">
        <f>IF(Table1[[#This Row],[Round]]="PI",0,Table1[[#This Row],[Round]]-1)</f>
        <v>0</v>
      </c>
      <c r="S1032">
        <f>Table1[[#This Row],[LAW]]-Table1[[#This Row],[LEW]]</f>
        <v>-0.16428571428571428</v>
      </c>
      <c r="V1032">
        <f>COUNTIF([1]PASE!B:B,Table1[[#This Row],[Loser]])</f>
        <v>1</v>
      </c>
    </row>
    <row r="1033" spans="1:22" x14ac:dyDescent="0.25">
      <c r="A1033" s="7">
        <v>36966</v>
      </c>
      <c r="B1033" s="8">
        <v>2001</v>
      </c>
      <c r="C1033" s="9">
        <v>1</v>
      </c>
      <c r="D1033" t="s">
        <v>93</v>
      </c>
      <c r="E1033" s="9">
        <v>4</v>
      </c>
      <c r="F1033" t="s">
        <v>103</v>
      </c>
      <c r="G1033" t="str">
        <f>VLOOKUP(Table1[[#This Row],[Winner]],[1]Ranking!D:E,2,FALSE)</f>
        <v>B12</v>
      </c>
      <c r="H1033" s="9">
        <v>99</v>
      </c>
      <c r="I1033" s="9">
        <v>13</v>
      </c>
      <c r="J1033" t="s">
        <v>339</v>
      </c>
      <c r="K1033" t="str">
        <f>VLOOKUP(Table1[[#This Row],[Loser]],[1]Ranking!D:E,2,FALSE)</f>
        <v>BW</v>
      </c>
      <c r="L1033" s="9">
        <v>75</v>
      </c>
      <c r="N1033" s="9">
        <f>Table1[[#This Row],[Winning Score]]-Table1[[#This Row],[Losing Score]]</f>
        <v>24</v>
      </c>
      <c r="O1033" s="9">
        <f>Table1[[#This Row],[Losing Seed]]-Table1[[#This Row],[Winning Seed]]</f>
        <v>9</v>
      </c>
      <c r="P1033" s="9" t="str">
        <f>IF(Table1[[#This Row],[SeD]]&lt;-2,Table1[[#This Row],[Winning Seed]]&amp; " over " &amp;Table1[[#This Row],[Losing Seed]],"")</f>
        <v/>
      </c>
      <c r="Q1033">
        <f>VLOOKUP(Table1[[#This Row],[Losing Seed]],'[1]Seed History'!$N$4:$O$19,2)</f>
        <v>0.25</v>
      </c>
      <c r="R1033" s="9">
        <f>IF(Table1[[#This Row],[Round]]="PI",0,Table1[[#This Row],[Round]]-1)</f>
        <v>0</v>
      </c>
      <c r="S1033">
        <f>Table1[[#This Row],[LAW]]-Table1[[#This Row],[LEW]]</f>
        <v>-0.25</v>
      </c>
      <c r="V1033">
        <f>COUNTIF([1]PASE!B:B,Table1[[#This Row],[Loser]])</f>
        <v>1</v>
      </c>
    </row>
    <row r="1034" spans="1:22" x14ac:dyDescent="0.25">
      <c r="A1034" s="7">
        <v>36966</v>
      </c>
      <c r="B1034" s="8">
        <v>2001</v>
      </c>
      <c r="C1034" s="9">
        <v>1</v>
      </c>
      <c r="D1034" t="s">
        <v>93</v>
      </c>
      <c r="E1034" s="9">
        <v>5</v>
      </c>
      <c r="F1034" t="s">
        <v>126</v>
      </c>
      <c r="G1034" t="str">
        <f>VLOOKUP(Table1[[#This Row],[Winner]],[1]Ranking!D:E,2,FALSE)</f>
        <v>BE</v>
      </c>
      <c r="H1034" s="9">
        <v>79</v>
      </c>
      <c r="I1034" s="9">
        <v>12</v>
      </c>
      <c r="J1034" t="s">
        <v>284</v>
      </c>
      <c r="K1034" t="str">
        <f>VLOOKUP(Table1[[#This Row],[Loser]],[1]Ranking!D:E,2,FALSE)</f>
        <v>WAC</v>
      </c>
      <c r="L1034" s="9">
        <v>69</v>
      </c>
      <c r="N1034" s="9">
        <f>Table1[[#This Row],[Winning Score]]-Table1[[#This Row],[Losing Score]]</f>
        <v>10</v>
      </c>
      <c r="O1034" s="9">
        <f>Table1[[#This Row],[Losing Seed]]-Table1[[#This Row],[Winning Seed]]</f>
        <v>7</v>
      </c>
      <c r="P1034" s="9" t="str">
        <f>IF(Table1[[#This Row],[SeD]]&lt;-2,Table1[[#This Row],[Winning Seed]]&amp; " over " &amp;Table1[[#This Row],[Losing Seed]],"")</f>
        <v/>
      </c>
      <c r="Q1034">
        <f>VLOOKUP(Table1[[#This Row],[Losing Seed]],'[1]Seed History'!$N$4:$O$19,2)</f>
        <v>0.51428571428571423</v>
      </c>
      <c r="R1034" s="9">
        <f>IF(Table1[[#This Row],[Round]]="PI",0,Table1[[#This Row],[Round]]-1)</f>
        <v>0</v>
      </c>
      <c r="S1034">
        <f>Table1[[#This Row],[LAW]]-Table1[[#This Row],[LEW]]</f>
        <v>-0.51428571428571423</v>
      </c>
      <c r="V1034">
        <f>COUNTIF([1]PASE!B:B,Table1[[#This Row],[Loser]])</f>
        <v>1</v>
      </c>
    </row>
    <row r="1035" spans="1:22" x14ac:dyDescent="0.25">
      <c r="A1035" s="7">
        <v>36966</v>
      </c>
      <c r="B1035" s="8">
        <v>2001</v>
      </c>
      <c r="C1035" s="9">
        <v>1</v>
      </c>
      <c r="D1035" t="s">
        <v>93</v>
      </c>
      <c r="E1035" s="9">
        <v>6</v>
      </c>
      <c r="F1035" t="s">
        <v>105</v>
      </c>
      <c r="G1035" t="str">
        <f>VLOOKUP(Table1[[#This Row],[Winner]],[1]Ranking!D:E,2,FALSE)</f>
        <v>BE</v>
      </c>
      <c r="H1035" s="9">
        <v>83</v>
      </c>
      <c r="I1035" s="9">
        <v>11</v>
      </c>
      <c r="J1035" t="s">
        <v>176</v>
      </c>
      <c r="K1035" t="str">
        <f>VLOOKUP(Table1[[#This Row],[Loser]],[1]Ranking!D:E,2,FALSE)</f>
        <v>A10</v>
      </c>
      <c r="L1035" s="9">
        <v>71</v>
      </c>
      <c r="N1035" s="9">
        <f>Table1[[#This Row],[Winning Score]]-Table1[[#This Row],[Losing Score]]</f>
        <v>12</v>
      </c>
      <c r="O1035" s="9">
        <f>Table1[[#This Row],[Losing Seed]]-Table1[[#This Row],[Winning Seed]]</f>
        <v>5</v>
      </c>
      <c r="P1035" s="9" t="str">
        <f>IF(Table1[[#This Row],[SeD]]&lt;-2,Table1[[#This Row],[Winning Seed]]&amp; " over " &amp;Table1[[#This Row],[Losing Seed]],"")</f>
        <v/>
      </c>
      <c r="Q1035">
        <f>VLOOKUP(Table1[[#This Row],[Losing Seed]],'[1]Seed History'!$N$4:$O$19,2)</f>
        <v>0.61428571428571432</v>
      </c>
      <c r="R1035" s="9">
        <f>IF(Table1[[#This Row],[Round]]="PI",0,Table1[[#This Row],[Round]]-1)</f>
        <v>0</v>
      </c>
      <c r="S1035">
        <f>Table1[[#This Row],[LAW]]-Table1[[#This Row],[LEW]]</f>
        <v>-0.61428571428571432</v>
      </c>
      <c r="V1035">
        <f>COUNTIF([1]PASE!B:B,Table1[[#This Row],[Loser]])</f>
        <v>1</v>
      </c>
    </row>
    <row r="1036" spans="1:22" x14ac:dyDescent="0.25">
      <c r="A1036" s="7">
        <v>36966</v>
      </c>
      <c r="B1036" s="8">
        <v>2001</v>
      </c>
      <c r="C1036" s="9">
        <v>1</v>
      </c>
      <c r="D1036" t="s">
        <v>316</v>
      </c>
      <c r="E1036" s="9">
        <v>1</v>
      </c>
      <c r="F1036" t="s">
        <v>133</v>
      </c>
      <c r="G1036" t="str">
        <f>VLOOKUP(Table1[[#This Row],[Winner]],[1]Ranking!D:E,2,FALSE)</f>
        <v>B10</v>
      </c>
      <c r="H1036" s="9">
        <v>69</v>
      </c>
      <c r="I1036" s="9">
        <v>16</v>
      </c>
      <c r="J1036" t="s">
        <v>340</v>
      </c>
      <c r="K1036" t="str">
        <f>VLOOKUP(Table1[[#This Row],[Loser]],[1]Ranking!D:E,2,FALSE)</f>
        <v>SWAC</v>
      </c>
      <c r="L1036" s="9">
        <v>35</v>
      </c>
      <c r="N1036" s="9">
        <f>Table1[[#This Row],[Winning Score]]-Table1[[#This Row],[Losing Score]]</f>
        <v>34</v>
      </c>
      <c r="O1036" s="9">
        <f>Table1[[#This Row],[Losing Seed]]-Table1[[#This Row],[Winning Seed]]</f>
        <v>15</v>
      </c>
      <c r="P1036" s="9" t="str">
        <f>IF(Table1[[#This Row],[SeD]]&lt;-2,Table1[[#This Row],[Winning Seed]]&amp; " over " &amp;Table1[[#This Row],[Losing Seed]],"")</f>
        <v/>
      </c>
      <c r="Q1036">
        <f>VLOOKUP(Table1[[#This Row],[Losing Seed]],'[1]Seed History'!$N$4:$O$19,2)</f>
        <v>7.1428571428571426E-3</v>
      </c>
      <c r="R1036" s="9">
        <f>IF(Table1[[#This Row],[Round]]="PI",0,Table1[[#This Row],[Round]]-1)</f>
        <v>0</v>
      </c>
      <c r="S1036">
        <f>Table1[[#This Row],[LAW]]-Table1[[#This Row],[LEW]]</f>
        <v>-7.1428571428571426E-3</v>
      </c>
      <c r="V1036">
        <f>COUNTIF([1]PASE!B:B,Table1[[#This Row],[Loser]])</f>
        <v>1</v>
      </c>
    </row>
    <row r="1037" spans="1:22" x14ac:dyDescent="0.25">
      <c r="A1037" s="7">
        <v>36966</v>
      </c>
      <c r="B1037" s="8">
        <v>2001</v>
      </c>
      <c r="C1037" s="9">
        <v>1</v>
      </c>
      <c r="D1037" t="s">
        <v>316</v>
      </c>
      <c r="E1037" s="9">
        <v>2</v>
      </c>
      <c r="F1037" t="s">
        <v>101</v>
      </c>
      <c r="G1037" t="str">
        <f>VLOOKUP(Table1[[#This Row],[Winner]],[1]Ranking!D:E,2,FALSE)</f>
        <v>ACC</v>
      </c>
      <c r="H1037" s="9">
        <v>70</v>
      </c>
      <c r="I1037" s="9">
        <v>15</v>
      </c>
      <c r="J1037" t="s">
        <v>229</v>
      </c>
      <c r="K1037" t="str">
        <f>VLOOKUP(Table1[[#This Row],[Loser]],[1]Ranking!D:E,2,FALSE)</f>
        <v>Ivy</v>
      </c>
      <c r="L1037" s="9">
        <v>48</v>
      </c>
      <c r="N1037" s="9">
        <f>Table1[[#This Row],[Winning Score]]-Table1[[#This Row],[Losing Score]]</f>
        <v>22</v>
      </c>
      <c r="O1037" s="9">
        <f>Table1[[#This Row],[Losing Seed]]-Table1[[#This Row],[Winning Seed]]</f>
        <v>13</v>
      </c>
      <c r="P1037" s="9" t="str">
        <f>IF(Table1[[#This Row],[SeD]]&lt;-2,Table1[[#This Row],[Winning Seed]]&amp; " over " &amp;Table1[[#This Row],[Losing Seed]],"")</f>
        <v/>
      </c>
      <c r="Q1037">
        <f>VLOOKUP(Table1[[#This Row],[Losing Seed]],'[1]Seed History'!$N$4:$O$19,2)</f>
        <v>6.4285714285714279E-2</v>
      </c>
      <c r="R1037" s="9">
        <f>IF(Table1[[#This Row],[Round]]="PI",0,Table1[[#This Row],[Round]]-1)</f>
        <v>0</v>
      </c>
      <c r="S1037">
        <f>Table1[[#This Row],[LAW]]-Table1[[#This Row],[LEW]]</f>
        <v>-6.4285714285714279E-2</v>
      </c>
      <c r="V1037">
        <f>COUNTIF([1]PASE!B:B,Table1[[#This Row],[Loser]])</f>
        <v>1</v>
      </c>
    </row>
    <row r="1038" spans="1:22" x14ac:dyDescent="0.25">
      <c r="A1038" s="7">
        <v>36966</v>
      </c>
      <c r="B1038" s="8">
        <v>2001</v>
      </c>
      <c r="C1038" s="9">
        <v>1</v>
      </c>
      <c r="D1038" t="s">
        <v>316</v>
      </c>
      <c r="E1038" s="9">
        <v>3</v>
      </c>
      <c r="F1038" t="s">
        <v>197</v>
      </c>
      <c r="G1038" t="str">
        <f>VLOOKUP(Table1[[#This Row],[Winner]],[1]Ranking!D:E,2,FALSE)</f>
        <v>SEC</v>
      </c>
      <c r="H1038" s="9">
        <v>69</v>
      </c>
      <c r="I1038" s="9">
        <v>14</v>
      </c>
      <c r="J1038" t="s">
        <v>177</v>
      </c>
      <c r="K1038" t="str">
        <f>VLOOKUP(Table1[[#This Row],[Loser]],[1]Ranking!D:E,2,FALSE)</f>
        <v>SB</v>
      </c>
      <c r="L1038" s="9">
        <v>56</v>
      </c>
      <c r="N1038" s="9">
        <f>Table1[[#This Row],[Winning Score]]-Table1[[#This Row],[Losing Score]]</f>
        <v>13</v>
      </c>
      <c r="O1038" s="9">
        <f>Table1[[#This Row],[Losing Seed]]-Table1[[#This Row],[Winning Seed]]</f>
        <v>11</v>
      </c>
      <c r="P1038" s="9" t="str">
        <f>IF(Table1[[#This Row],[SeD]]&lt;-2,Table1[[#This Row],[Winning Seed]]&amp; " over " &amp;Table1[[#This Row],[Losing Seed]],"")</f>
        <v/>
      </c>
      <c r="Q1038">
        <f>VLOOKUP(Table1[[#This Row],[Losing Seed]],'[1]Seed History'!$N$4:$O$19,2)</f>
        <v>0.16428571428571428</v>
      </c>
      <c r="R1038" s="9">
        <f>IF(Table1[[#This Row],[Round]]="PI",0,Table1[[#This Row],[Round]]-1)</f>
        <v>0</v>
      </c>
      <c r="S1038">
        <f>Table1[[#This Row],[LAW]]-Table1[[#This Row],[LEW]]</f>
        <v>-0.16428571428571428</v>
      </c>
      <c r="V1038">
        <f>COUNTIF([1]PASE!B:B,Table1[[#This Row],[Loser]])</f>
        <v>1</v>
      </c>
    </row>
    <row r="1039" spans="1:22" x14ac:dyDescent="0.25">
      <c r="A1039" s="7">
        <v>36966</v>
      </c>
      <c r="B1039" s="8">
        <v>2001</v>
      </c>
      <c r="C1039" s="9">
        <v>1</v>
      </c>
      <c r="D1039" t="s">
        <v>316</v>
      </c>
      <c r="E1039" s="9">
        <v>7</v>
      </c>
      <c r="F1039" t="s">
        <v>251</v>
      </c>
      <c r="G1039" t="str">
        <f>VLOOKUP(Table1[[#This Row],[Winner]],[1]Ranking!D:E,2,FALSE)</f>
        <v>B10</v>
      </c>
      <c r="H1039" s="9">
        <v>69</v>
      </c>
      <c r="I1039" s="9">
        <v>10</v>
      </c>
      <c r="J1039" t="s">
        <v>186</v>
      </c>
      <c r="K1039" t="str">
        <f>VLOOKUP(Table1[[#This Row],[Loser]],[1]Ranking!D:E,2,FALSE)</f>
        <v>BE</v>
      </c>
      <c r="L1039" s="9">
        <v>59</v>
      </c>
      <c r="N1039" s="9">
        <f>Table1[[#This Row],[Winning Score]]-Table1[[#This Row],[Losing Score]]</f>
        <v>10</v>
      </c>
      <c r="O1039" s="9">
        <f>Table1[[#This Row],[Losing Seed]]-Table1[[#This Row],[Winning Seed]]</f>
        <v>3</v>
      </c>
      <c r="P1039" s="9" t="str">
        <f>IF(Table1[[#This Row],[SeD]]&lt;-2,Table1[[#This Row],[Winning Seed]]&amp; " over " &amp;Table1[[#This Row],[Losing Seed]],"")</f>
        <v/>
      </c>
      <c r="Q1039">
        <f>VLOOKUP(Table1[[#This Row],[Losing Seed]],'[1]Seed History'!$N$4:$O$19,2)</f>
        <v>0.62142857142857144</v>
      </c>
      <c r="R1039" s="9">
        <f>IF(Table1[[#This Row],[Round]]="PI",0,Table1[[#This Row],[Round]]-1)</f>
        <v>0</v>
      </c>
      <c r="S1039">
        <f>Table1[[#This Row],[LAW]]-Table1[[#This Row],[LEW]]</f>
        <v>-0.62142857142857144</v>
      </c>
      <c r="V1039">
        <f>COUNTIF([1]PASE!B:B,Table1[[#This Row],[Loser]])</f>
        <v>1</v>
      </c>
    </row>
    <row r="1040" spans="1:22" x14ac:dyDescent="0.25">
      <c r="A1040" s="7">
        <v>36966</v>
      </c>
      <c r="B1040" s="8">
        <v>2001</v>
      </c>
      <c r="C1040" s="9">
        <v>1</v>
      </c>
      <c r="D1040" t="s">
        <v>93</v>
      </c>
      <c r="E1040" s="9">
        <v>10</v>
      </c>
      <c r="F1040" t="s">
        <v>306</v>
      </c>
      <c r="G1040" t="str">
        <f>VLOOKUP(Table1[[#This Row],[Winner]],[1]Ranking!D:E,2,FALSE)</f>
        <v>Horz</v>
      </c>
      <c r="H1040" s="9">
        <v>79</v>
      </c>
      <c r="I1040" s="9">
        <v>7</v>
      </c>
      <c r="J1040" t="s">
        <v>255</v>
      </c>
      <c r="K1040" t="str">
        <f>VLOOKUP(Table1[[#This Row],[Loser]],[1]Ranking!D:E,2,FALSE)</f>
        <v>ACC</v>
      </c>
      <c r="L1040" s="9">
        <v>63</v>
      </c>
      <c r="N1040" s="9">
        <f>Table1[[#This Row],[Winning Score]]-Table1[[#This Row],[Losing Score]]</f>
        <v>16</v>
      </c>
      <c r="O1040" s="9">
        <f>Table1[[#This Row],[Losing Seed]]-Table1[[#This Row],[Winning Seed]]</f>
        <v>-3</v>
      </c>
      <c r="P1040" s="9" t="str">
        <f>IF(Table1[[#This Row],[SeD]]&lt;-2,Table1[[#This Row],[Winning Seed]]&amp; " over " &amp;Table1[[#This Row],[Losing Seed]],"")</f>
        <v>10 over 7</v>
      </c>
      <c r="Q1040">
        <f>VLOOKUP(Table1[[#This Row],[Losing Seed]],'[1]Seed History'!$N$4:$O$19,2)</f>
        <v>0.9</v>
      </c>
      <c r="R1040" s="9">
        <f>IF(Table1[[#This Row],[Round]]="PI",0,Table1[[#This Row],[Round]]-1)</f>
        <v>0</v>
      </c>
      <c r="S1040">
        <f>Table1[[#This Row],[LAW]]-Table1[[#This Row],[LEW]]</f>
        <v>-0.9</v>
      </c>
      <c r="V1040">
        <f>COUNTIF([1]PASE!B:B,Table1[[#This Row],[Loser]])</f>
        <v>1</v>
      </c>
    </row>
    <row r="1041" spans="1:22" x14ac:dyDescent="0.25">
      <c r="A1041" s="7">
        <v>36966</v>
      </c>
      <c r="B1041" s="8">
        <v>2001</v>
      </c>
      <c r="C1041" s="9">
        <v>1</v>
      </c>
      <c r="D1041" t="s">
        <v>93</v>
      </c>
      <c r="E1041" s="9">
        <v>9</v>
      </c>
      <c r="F1041" t="s">
        <v>204</v>
      </c>
      <c r="G1041" t="str">
        <f>VLOOKUP(Table1[[#This Row],[Winner]],[1]Ranking!D:E,2,FALSE)</f>
        <v>CUSA</v>
      </c>
      <c r="H1041" s="9">
        <v>70</v>
      </c>
      <c r="I1041" s="9">
        <v>8</v>
      </c>
      <c r="J1041" t="s">
        <v>222</v>
      </c>
      <c r="K1041" t="str">
        <f>VLOOKUP(Table1[[#This Row],[Loser]],[1]Ranking!D:E,2,FALSE)</f>
        <v>SEC</v>
      </c>
      <c r="L1041" s="9">
        <v>63</v>
      </c>
      <c r="N1041" s="9">
        <f>Table1[[#This Row],[Winning Score]]-Table1[[#This Row],[Losing Score]]</f>
        <v>7</v>
      </c>
      <c r="O1041" s="9">
        <f>Table1[[#This Row],[Losing Seed]]-Table1[[#This Row],[Winning Seed]]</f>
        <v>-1</v>
      </c>
      <c r="P1041" s="9" t="str">
        <f>IF(Table1[[#This Row],[SeD]]&lt;-2,Table1[[#This Row],[Winning Seed]]&amp; " over " &amp;Table1[[#This Row],[Losing Seed]],"")</f>
        <v/>
      </c>
      <c r="Q1041">
        <f>VLOOKUP(Table1[[#This Row],[Losing Seed]],'[1]Seed History'!$N$4:$O$19,2)</f>
        <v>0.7</v>
      </c>
      <c r="R1041" s="9">
        <f>IF(Table1[[#This Row],[Round]]="PI",0,Table1[[#This Row],[Round]]-1)</f>
        <v>0</v>
      </c>
      <c r="S1041">
        <f>Table1[[#This Row],[LAW]]-Table1[[#This Row],[LEW]]</f>
        <v>-0.7</v>
      </c>
      <c r="V1041">
        <f>COUNTIF([1]PASE!B:B,Table1[[#This Row],[Loser]])</f>
        <v>1</v>
      </c>
    </row>
    <row r="1042" spans="1:22" x14ac:dyDescent="0.25">
      <c r="A1042" s="7">
        <v>36966</v>
      </c>
      <c r="B1042" s="8">
        <v>2001</v>
      </c>
      <c r="C1042" s="9">
        <v>1</v>
      </c>
      <c r="D1042" t="s">
        <v>316</v>
      </c>
      <c r="E1042" s="9">
        <v>9</v>
      </c>
      <c r="F1042" t="s">
        <v>330</v>
      </c>
      <c r="G1042" t="str">
        <f>VLOOKUP(Table1[[#This Row],[Winner]],[1]Ranking!D:E,2,FALSE)</f>
        <v>WAC</v>
      </c>
      <c r="H1042" s="9">
        <v>82</v>
      </c>
      <c r="I1042" s="9">
        <v>8</v>
      </c>
      <c r="J1042" t="s">
        <v>241</v>
      </c>
      <c r="K1042" t="str">
        <f>VLOOKUP(Table1[[#This Row],[Loser]],[1]Ranking!D:E,2,FALSE)</f>
        <v>P10</v>
      </c>
      <c r="L1042" s="9">
        <v>70</v>
      </c>
      <c r="N1042" s="9">
        <f>Table1[[#This Row],[Winning Score]]-Table1[[#This Row],[Losing Score]]</f>
        <v>12</v>
      </c>
      <c r="O1042" s="9">
        <f>Table1[[#This Row],[Losing Seed]]-Table1[[#This Row],[Winning Seed]]</f>
        <v>-1</v>
      </c>
      <c r="P1042" s="9" t="str">
        <f>IF(Table1[[#This Row],[SeD]]&lt;-2,Table1[[#This Row],[Winning Seed]]&amp; " over " &amp;Table1[[#This Row],[Losing Seed]],"")</f>
        <v/>
      </c>
      <c r="Q1042">
        <f>VLOOKUP(Table1[[#This Row],[Losing Seed]],'[1]Seed History'!$N$4:$O$19,2)</f>
        <v>0.7</v>
      </c>
      <c r="R1042" s="9">
        <f>IF(Table1[[#This Row],[Round]]="PI",0,Table1[[#This Row],[Round]]-1)</f>
        <v>0</v>
      </c>
      <c r="S1042">
        <f>Table1[[#This Row],[LAW]]-Table1[[#This Row],[LEW]]</f>
        <v>-0.7</v>
      </c>
      <c r="V1042">
        <f>COUNTIF([1]PASE!B:B,Table1[[#This Row],[Loser]])</f>
        <v>1</v>
      </c>
    </row>
    <row r="1043" spans="1:22" x14ac:dyDescent="0.25">
      <c r="A1043" s="7">
        <v>36967</v>
      </c>
      <c r="B1043" s="8">
        <v>2001</v>
      </c>
      <c r="C1043" s="9">
        <v>2</v>
      </c>
      <c r="D1043" t="s">
        <v>84</v>
      </c>
      <c r="E1043" s="9">
        <v>1</v>
      </c>
      <c r="F1043" t="s">
        <v>130</v>
      </c>
      <c r="G1043" t="str">
        <f>VLOOKUP(Table1[[#This Row],[Winner]],[1]Ranking!D:E,2,FALSE)</f>
        <v>ACC</v>
      </c>
      <c r="H1043" s="9">
        <v>94</v>
      </c>
      <c r="I1043" s="9">
        <v>9</v>
      </c>
      <c r="J1043" t="s">
        <v>162</v>
      </c>
      <c r="K1043" t="str">
        <f>VLOOKUP(Table1[[#This Row],[Loser]],[1]Ranking!D:E,2,FALSE)</f>
        <v>B12</v>
      </c>
      <c r="L1043" s="9">
        <v>81</v>
      </c>
      <c r="N1043" s="9">
        <f>Table1[[#This Row],[Winning Score]]-Table1[[#This Row],[Losing Score]]</f>
        <v>13</v>
      </c>
      <c r="O1043" s="9">
        <f>Table1[[#This Row],[Losing Seed]]-Table1[[#This Row],[Winning Seed]]</f>
        <v>8</v>
      </c>
      <c r="P1043" s="9" t="str">
        <f>IF(Table1[[#This Row],[SeD]]&lt;-2,Table1[[#This Row],[Winning Seed]]&amp; " over " &amp;Table1[[#This Row],[Losing Seed]],"")</f>
        <v/>
      </c>
      <c r="Q1043">
        <f>VLOOKUP(Table1[[#This Row],[Losing Seed]],'[1]Seed History'!$N$4:$O$19,2)</f>
        <v>0.6</v>
      </c>
      <c r="R1043" s="9">
        <f>IF(Table1[[#This Row],[Round]]="PI",0,Table1[[#This Row],[Round]]-1)</f>
        <v>1</v>
      </c>
      <c r="S1043">
        <f>Table1[[#This Row],[LAW]]-Table1[[#This Row],[LEW]]</f>
        <v>0.4</v>
      </c>
      <c r="V1043">
        <f>COUNTIF([1]PASE!B:B,Table1[[#This Row],[Loser]])</f>
        <v>1</v>
      </c>
    </row>
    <row r="1044" spans="1:22" x14ac:dyDescent="0.25">
      <c r="A1044" s="7">
        <v>36967</v>
      </c>
      <c r="B1044" s="8">
        <v>2001</v>
      </c>
      <c r="C1044" s="9">
        <v>2</v>
      </c>
      <c r="D1044" t="s">
        <v>84</v>
      </c>
      <c r="E1044" s="9">
        <v>2</v>
      </c>
      <c r="F1044" t="s">
        <v>112</v>
      </c>
      <c r="G1044" t="str">
        <f>VLOOKUP(Table1[[#This Row],[Winner]],[1]Ranking!D:E,2,FALSE)</f>
        <v>SEC</v>
      </c>
      <c r="H1044" s="9">
        <v>92</v>
      </c>
      <c r="I1044" s="9">
        <v>7</v>
      </c>
      <c r="J1044" t="s">
        <v>119</v>
      </c>
      <c r="K1044" t="str">
        <f>VLOOKUP(Table1[[#This Row],[Loser]],[1]Ranking!D:E,2,FALSE)</f>
        <v>B10</v>
      </c>
      <c r="L1044" s="9">
        <v>79</v>
      </c>
      <c r="N1044" s="9">
        <f>Table1[[#This Row],[Winning Score]]-Table1[[#This Row],[Losing Score]]</f>
        <v>13</v>
      </c>
      <c r="O1044" s="9">
        <f>Table1[[#This Row],[Losing Seed]]-Table1[[#This Row],[Winning Seed]]</f>
        <v>5</v>
      </c>
      <c r="P1044" s="9" t="str">
        <f>IF(Table1[[#This Row],[SeD]]&lt;-2,Table1[[#This Row],[Winning Seed]]&amp; " over " &amp;Table1[[#This Row],[Losing Seed]],"")</f>
        <v/>
      </c>
      <c r="Q1044">
        <f>VLOOKUP(Table1[[#This Row],[Losing Seed]],'[1]Seed History'!$N$4:$O$19,2)</f>
        <v>0.9</v>
      </c>
      <c r="R1044" s="9">
        <f>IF(Table1[[#This Row],[Round]]="PI",0,Table1[[#This Row],[Round]]-1)</f>
        <v>1</v>
      </c>
      <c r="S1044">
        <f>Table1[[#This Row],[LAW]]-Table1[[#This Row],[LEW]]</f>
        <v>9.9999999999999978E-2</v>
      </c>
      <c r="V1044">
        <f>COUNTIF([1]PASE!B:B,Table1[[#This Row],[Loser]])</f>
        <v>1</v>
      </c>
    </row>
    <row r="1045" spans="1:22" x14ac:dyDescent="0.25">
      <c r="A1045" s="7">
        <v>36967</v>
      </c>
      <c r="B1045" s="8">
        <v>2001</v>
      </c>
      <c r="C1045" s="9">
        <v>2</v>
      </c>
      <c r="D1045" t="s">
        <v>84</v>
      </c>
      <c r="E1045" s="9">
        <v>4</v>
      </c>
      <c r="F1045" t="s">
        <v>190</v>
      </c>
      <c r="G1045" t="str">
        <f>VLOOKUP(Table1[[#This Row],[Winner]],[1]Ranking!D:E,2,FALSE)</f>
        <v>P10</v>
      </c>
      <c r="H1045" s="9">
        <v>75</v>
      </c>
      <c r="I1045" s="9">
        <v>12</v>
      </c>
      <c r="J1045" t="s">
        <v>213</v>
      </c>
      <c r="K1045" t="str">
        <f>VLOOKUP(Table1[[#This Row],[Loser]],[1]Ranking!D:E,2,FALSE)</f>
        <v>BW</v>
      </c>
      <c r="L1045" s="9">
        <v>70</v>
      </c>
      <c r="N1045" s="9">
        <f>Table1[[#This Row],[Winning Score]]-Table1[[#This Row],[Losing Score]]</f>
        <v>5</v>
      </c>
      <c r="O1045" s="9">
        <f>Table1[[#This Row],[Losing Seed]]-Table1[[#This Row],[Winning Seed]]</f>
        <v>8</v>
      </c>
      <c r="P1045" s="9" t="str">
        <f>IF(Table1[[#This Row],[SeD]]&lt;-2,Table1[[#This Row],[Winning Seed]]&amp; " over " &amp;Table1[[#This Row],[Losing Seed]],"")</f>
        <v/>
      </c>
      <c r="Q1045">
        <f>VLOOKUP(Table1[[#This Row],[Losing Seed]],'[1]Seed History'!$N$4:$O$19,2)</f>
        <v>0.51428571428571423</v>
      </c>
      <c r="R1045" s="9">
        <f>IF(Table1[[#This Row],[Round]]="PI",0,Table1[[#This Row],[Round]]-1)</f>
        <v>1</v>
      </c>
      <c r="S1045">
        <f>Table1[[#This Row],[LAW]]-Table1[[#This Row],[LEW]]</f>
        <v>0.48571428571428577</v>
      </c>
      <c r="V1045">
        <f>COUNTIF([1]PASE!B:B,Table1[[#This Row],[Loser]])</f>
        <v>1</v>
      </c>
    </row>
    <row r="1046" spans="1:22" x14ac:dyDescent="0.25">
      <c r="A1046" s="7">
        <v>36967</v>
      </c>
      <c r="B1046" s="8">
        <v>2001</v>
      </c>
      <c r="C1046" s="9">
        <v>2</v>
      </c>
      <c r="D1046" t="s">
        <v>107</v>
      </c>
      <c r="E1046" s="9">
        <v>1</v>
      </c>
      <c r="F1046" t="s">
        <v>220</v>
      </c>
      <c r="G1046" t="str">
        <f>VLOOKUP(Table1[[#This Row],[Winner]],[1]Ranking!D:E,2,FALSE)</f>
        <v>P10</v>
      </c>
      <c r="H1046" s="9">
        <v>90</v>
      </c>
      <c r="I1046" s="9">
        <v>9</v>
      </c>
      <c r="J1046" t="s">
        <v>171</v>
      </c>
      <c r="K1046" t="str">
        <f>VLOOKUP(Table1[[#This Row],[Loser]],[1]Ranking!D:E,2,FALSE)</f>
        <v>A10</v>
      </c>
      <c r="L1046" s="9">
        <v>83</v>
      </c>
      <c r="N1046" s="9">
        <f>Table1[[#This Row],[Winning Score]]-Table1[[#This Row],[Losing Score]]</f>
        <v>7</v>
      </c>
      <c r="O1046" s="9">
        <f>Table1[[#This Row],[Losing Seed]]-Table1[[#This Row],[Winning Seed]]</f>
        <v>8</v>
      </c>
      <c r="P1046" s="9" t="str">
        <f>IF(Table1[[#This Row],[SeD]]&lt;-2,Table1[[#This Row],[Winning Seed]]&amp; " over " &amp;Table1[[#This Row],[Losing Seed]],"")</f>
        <v/>
      </c>
      <c r="Q1046">
        <f>VLOOKUP(Table1[[#This Row],[Losing Seed]],'[1]Seed History'!$N$4:$O$19,2)</f>
        <v>0.6</v>
      </c>
      <c r="R1046" s="9">
        <f>IF(Table1[[#This Row],[Round]]="PI",0,Table1[[#This Row],[Round]]-1)</f>
        <v>1</v>
      </c>
      <c r="S1046">
        <f>Table1[[#This Row],[LAW]]-Table1[[#This Row],[LEW]]</f>
        <v>0.4</v>
      </c>
      <c r="V1046">
        <f>COUNTIF([1]PASE!B:B,Table1[[#This Row],[Loser]])</f>
        <v>1</v>
      </c>
    </row>
    <row r="1047" spans="1:22" x14ac:dyDescent="0.25">
      <c r="A1047" s="7">
        <v>36967</v>
      </c>
      <c r="B1047" s="8">
        <v>2001</v>
      </c>
      <c r="C1047" s="9">
        <v>2</v>
      </c>
      <c r="D1047" t="s">
        <v>107</v>
      </c>
      <c r="E1047" s="9">
        <v>3</v>
      </c>
      <c r="F1047" t="s">
        <v>136</v>
      </c>
      <c r="G1047" t="str">
        <f>VLOOKUP(Table1[[#This Row],[Winner]],[1]Ranking!D:E,2,FALSE)</f>
        <v>ACC</v>
      </c>
      <c r="H1047" s="9">
        <v>79</v>
      </c>
      <c r="I1047" s="9">
        <v>11</v>
      </c>
      <c r="J1047" t="s">
        <v>254</v>
      </c>
      <c r="K1047" t="str">
        <f>VLOOKUP(Table1[[#This Row],[Loser]],[1]Ranking!D:E,2,FALSE)</f>
        <v>ASun</v>
      </c>
      <c r="L1047" s="9">
        <v>60</v>
      </c>
      <c r="N1047" s="9">
        <f>Table1[[#This Row],[Winning Score]]-Table1[[#This Row],[Losing Score]]</f>
        <v>19</v>
      </c>
      <c r="O1047" s="9">
        <f>Table1[[#This Row],[Losing Seed]]-Table1[[#This Row],[Winning Seed]]</f>
        <v>8</v>
      </c>
      <c r="P1047" s="9" t="str">
        <f>IF(Table1[[#This Row],[SeD]]&lt;-2,Table1[[#This Row],[Winning Seed]]&amp; " over " &amp;Table1[[#This Row],[Losing Seed]],"")</f>
        <v/>
      </c>
      <c r="Q1047">
        <f>VLOOKUP(Table1[[#This Row],[Losing Seed]],'[1]Seed History'!$N$4:$O$19,2)</f>
        <v>0.61428571428571432</v>
      </c>
      <c r="R1047" s="9">
        <f>IF(Table1[[#This Row],[Round]]="PI",0,Table1[[#This Row],[Round]]-1)</f>
        <v>1</v>
      </c>
      <c r="S1047">
        <f>Table1[[#This Row],[LAW]]-Table1[[#This Row],[LEW]]</f>
        <v>0.38571428571428568</v>
      </c>
      <c r="V1047">
        <f>COUNTIF([1]PASE!B:B,Table1[[#This Row],[Loser]])</f>
        <v>1</v>
      </c>
    </row>
    <row r="1048" spans="1:22" x14ac:dyDescent="0.25">
      <c r="A1048" s="7">
        <v>36967</v>
      </c>
      <c r="B1048" s="8">
        <v>2001</v>
      </c>
      <c r="C1048" s="9">
        <v>2</v>
      </c>
      <c r="D1048" t="s">
        <v>107</v>
      </c>
      <c r="E1048" s="9">
        <v>5</v>
      </c>
      <c r="F1048" t="s">
        <v>266</v>
      </c>
      <c r="G1048" t="str">
        <f>VLOOKUP(Table1[[#This Row],[Winner]],[1]Ranking!D:E,2,FALSE)</f>
        <v>CUSA</v>
      </c>
      <c r="H1048" s="9">
        <v>66</v>
      </c>
      <c r="I1048" s="9">
        <v>13</v>
      </c>
      <c r="J1048" t="s">
        <v>324</v>
      </c>
      <c r="K1048" t="str">
        <f>VLOOKUP(Table1[[#This Row],[Loser]],[1]Ranking!D:E,2,FALSE)</f>
        <v>MAC</v>
      </c>
      <c r="L1048" s="9">
        <v>43</v>
      </c>
      <c r="N1048" s="9">
        <f>Table1[[#This Row],[Winning Score]]-Table1[[#This Row],[Losing Score]]</f>
        <v>23</v>
      </c>
      <c r="O1048" s="9">
        <f>Table1[[#This Row],[Losing Seed]]-Table1[[#This Row],[Winning Seed]]</f>
        <v>8</v>
      </c>
      <c r="P1048" s="9" t="str">
        <f>IF(Table1[[#This Row],[SeD]]&lt;-2,Table1[[#This Row],[Winning Seed]]&amp; " over " &amp;Table1[[#This Row],[Losing Seed]],"")</f>
        <v/>
      </c>
      <c r="Q1048">
        <f>VLOOKUP(Table1[[#This Row],[Losing Seed]],'[1]Seed History'!$N$4:$O$19,2)</f>
        <v>0.25</v>
      </c>
      <c r="R1048" s="9">
        <f>IF(Table1[[#This Row],[Round]]="PI",0,Table1[[#This Row],[Round]]-1)</f>
        <v>1</v>
      </c>
      <c r="S1048">
        <f>Table1[[#This Row],[LAW]]-Table1[[#This Row],[LEW]]</f>
        <v>0.75</v>
      </c>
      <c r="V1048">
        <f>COUNTIF([1]PASE!B:B,Table1[[#This Row],[Loser]])</f>
        <v>1</v>
      </c>
    </row>
    <row r="1049" spans="1:22" x14ac:dyDescent="0.25">
      <c r="A1049" s="7">
        <v>36967</v>
      </c>
      <c r="B1049" s="8">
        <v>2001</v>
      </c>
      <c r="C1049" s="9">
        <v>2</v>
      </c>
      <c r="D1049" t="s">
        <v>107</v>
      </c>
      <c r="E1049" s="9">
        <v>10</v>
      </c>
      <c r="F1049" t="s">
        <v>85</v>
      </c>
      <c r="G1049" t="str">
        <f>VLOOKUP(Table1[[#This Row],[Winner]],[1]Ranking!D:E,2,FALSE)</f>
        <v>BE</v>
      </c>
      <c r="H1049" s="9">
        <v>76</v>
      </c>
      <c r="I1049" s="9">
        <v>15</v>
      </c>
      <c r="J1049" t="s">
        <v>337</v>
      </c>
      <c r="K1049" t="str">
        <f>VLOOKUP(Table1[[#This Row],[Loser]],[1]Ranking!D:E,2,FALSE)</f>
        <v>MEAC</v>
      </c>
      <c r="L1049" s="9">
        <v>57</v>
      </c>
      <c r="N1049" s="9">
        <f>Table1[[#This Row],[Winning Score]]-Table1[[#This Row],[Losing Score]]</f>
        <v>19</v>
      </c>
      <c r="O1049" s="9">
        <f>Table1[[#This Row],[Losing Seed]]-Table1[[#This Row],[Winning Seed]]</f>
        <v>5</v>
      </c>
      <c r="P1049" s="9" t="str">
        <f>IF(Table1[[#This Row],[SeD]]&lt;-2,Table1[[#This Row],[Winning Seed]]&amp; " over " &amp;Table1[[#This Row],[Losing Seed]],"")</f>
        <v/>
      </c>
      <c r="Q1049">
        <f>VLOOKUP(Table1[[#This Row],[Losing Seed]],'[1]Seed History'!$N$4:$O$19,2)</f>
        <v>6.4285714285714279E-2</v>
      </c>
      <c r="R1049" s="9">
        <f>IF(Table1[[#This Row],[Round]]="PI",0,Table1[[#This Row],[Round]]-1)</f>
        <v>1</v>
      </c>
      <c r="S1049">
        <f>Table1[[#This Row],[LAW]]-Table1[[#This Row],[LEW]]</f>
        <v>0.93571428571428572</v>
      </c>
      <c r="V1049">
        <f>COUNTIF([1]PASE!B:B,Table1[[#This Row],[Loser]])</f>
        <v>1</v>
      </c>
    </row>
    <row r="1050" spans="1:22" x14ac:dyDescent="0.25">
      <c r="A1050" s="7">
        <v>36967</v>
      </c>
      <c r="B1050" s="8">
        <v>2001</v>
      </c>
      <c r="C1050" s="9">
        <v>2</v>
      </c>
      <c r="D1050" t="s">
        <v>84</v>
      </c>
      <c r="E1050" s="9">
        <v>6</v>
      </c>
      <c r="F1050" t="s">
        <v>117</v>
      </c>
      <c r="G1050" t="str">
        <f>VLOOKUP(Table1[[#This Row],[Winner]],[1]Ranking!D:E,2,FALSE)</f>
        <v>P10</v>
      </c>
      <c r="H1050" s="9">
        <v>74</v>
      </c>
      <c r="I1050" s="9">
        <v>3</v>
      </c>
      <c r="J1050" t="s">
        <v>149</v>
      </c>
      <c r="K1050" t="str">
        <f>VLOOKUP(Table1[[#This Row],[Loser]],[1]Ranking!D:E,2,FALSE)</f>
        <v>BE</v>
      </c>
      <c r="L1050" s="9">
        <v>71</v>
      </c>
      <c r="N1050" s="9">
        <f>Table1[[#This Row],[Winning Score]]-Table1[[#This Row],[Losing Score]]</f>
        <v>3</v>
      </c>
      <c r="O1050" s="9">
        <f>Table1[[#This Row],[Losing Seed]]-Table1[[#This Row],[Winning Seed]]</f>
        <v>-3</v>
      </c>
      <c r="P1050" s="9" t="str">
        <f>IF(Table1[[#This Row],[SeD]]&lt;-2,Table1[[#This Row],[Winning Seed]]&amp; " over " &amp;Table1[[#This Row],[Losing Seed]],"")</f>
        <v>6 over 3</v>
      </c>
      <c r="Q1050">
        <f>VLOOKUP(Table1[[#This Row],[Losing Seed]],'[1]Seed History'!$N$4:$O$19,2)</f>
        <v>1.8642857142857143</v>
      </c>
      <c r="R1050" s="9">
        <f>IF(Table1[[#This Row],[Round]]="PI",0,Table1[[#This Row],[Round]]-1)</f>
        <v>1</v>
      </c>
      <c r="S1050">
        <f>Table1[[#This Row],[LAW]]-Table1[[#This Row],[LEW]]</f>
        <v>-0.86428571428571432</v>
      </c>
      <c r="V1050">
        <f>COUNTIF([1]PASE!B:B,Table1[[#This Row],[Loser]])</f>
        <v>1</v>
      </c>
    </row>
    <row r="1051" spans="1:22" x14ac:dyDescent="0.25">
      <c r="A1051" s="7">
        <v>36968</v>
      </c>
      <c r="B1051" s="8">
        <v>2001</v>
      </c>
      <c r="C1051" s="9">
        <v>2</v>
      </c>
      <c r="D1051" t="s">
        <v>316</v>
      </c>
      <c r="E1051" s="9">
        <v>11</v>
      </c>
      <c r="F1051" t="s">
        <v>91</v>
      </c>
      <c r="G1051" t="str">
        <f>VLOOKUP(Table1[[#This Row],[Winner]],[1]Ranking!D:E,2,FALSE)</f>
        <v>A10</v>
      </c>
      <c r="H1051" s="9">
        <v>75</v>
      </c>
      <c r="I1051" s="9">
        <v>3</v>
      </c>
      <c r="J1051" t="s">
        <v>197</v>
      </c>
      <c r="K1051" t="str">
        <f>VLOOKUP(Table1[[#This Row],[Loser]],[1]Ranking!D:E,2,FALSE)</f>
        <v>SEC</v>
      </c>
      <c r="L1051" s="9">
        <v>54</v>
      </c>
      <c r="N1051" s="9">
        <f>Table1[[#This Row],[Winning Score]]-Table1[[#This Row],[Losing Score]]</f>
        <v>21</v>
      </c>
      <c r="O1051" s="9">
        <f>Table1[[#This Row],[Losing Seed]]-Table1[[#This Row],[Winning Seed]]</f>
        <v>-8</v>
      </c>
      <c r="P1051" s="9" t="str">
        <f>IF(Table1[[#This Row],[SeD]]&lt;-2,Table1[[#This Row],[Winning Seed]]&amp; " over " &amp;Table1[[#This Row],[Losing Seed]],"")</f>
        <v>11 over 3</v>
      </c>
      <c r="Q1051">
        <f>VLOOKUP(Table1[[#This Row],[Losing Seed]],'[1]Seed History'!$N$4:$O$19,2)</f>
        <v>1.8642857142857143</v>
      </c>
      <c r="R1051" s="9">
        <f>IF(Table1[[#This Row],[Round]]="PI",0,Table1[[#This Row],[Round]]-1)</f>
        <v>1</v>
      </c>
      <c r="S1051">
        <f>Table1[[#This Row],[LAW]]-Table1[[#This Row],[LEW]]</f>
        <v>-0.86428571428571432</v>
      </c>
      <c r="V1051">
        <f>COUNTIF([1]PASE!B:B,Table1[[#This Row],[Loser]])</f>
        <v>1</v>
      </c>
    </row>
    <row r="1052" spans="1:22" x14ac:dyDescent="0.25">
      <c r="A1052" s="7">
        <v>36968</v>
      </c>
      <c r="B1052" s="8">
        <v>2001</v>
      </c>
      <c r="C1052" s="9">
        <v>2</v>
      </c>
      <c r="D1052" t="s">
        <v>316</v>
      </c>
      <c r="E1052" s="9">
        <v>7</v>
      </c>
      <c r="F1052" t="s">
        <v>251</v>
      </c>
      <c r="G1052" t="str">
        <f>VLOOKUP(Table1[[#This Row],[Winner]],[1]Ranking!D:E,2,FALSE)</f>
        <v>B10</v>
      </c>
      <c r="H1052" s="9">
        <v>82</v>
      </c>
      <c r="I1052" s="9">
        <v>2</v>
      </c>
      <c r="J1052" t="s">
        <v>101</v>
      </c>
      <c r="K1052" t="str">
        <f>VLOOKUP(Table1[[#This Row],[Loser]],[1]Ranking!D:E,2,FALSE)</f>
        <v>ACC</v>
      </c>
      <c r="L1052" s="9">
        <v>74</v>
      </c>
      <c r="N1052" s="9">
        <f>Table1[[#This Row],[Winning Score]]-Table1[[#This Row],[Losing Score]]</f>
        <v>8</v>
      </c>
      <c r="O1052" s="9">
        <f>Table1[[#This Row],[Losing Seed]]-Table1[[#This Row],[Winning Seed]]</f>
        <v>-5</v>
      </c>
      <c r="P1052" s="9" t="str">
        <f>IF(Table1[[#This Row],[SeD]]&lt;-2,Table1[[#This Row],[Winning Seed]]&amp; " over " &amp;Table1[[#This Row],[Losing Seed]],"")</f>
        <v>7 over 2</v>
      </c>
      <c r="Q1052">
        <f>VLOOKUP(Table1[[#This Row],[Losing Seed]],'[1]Seed History'!$N$4:$O$19,2)</f>
        <v>2.3714285714285714</v>
      </c>
      <c r="R1052" s="9">
        <f>IF(Table1[[#This Row],[Round]]="PI",0,Table1[[#This Row],[Round]]-1)</f>
        <v>1</v>
      </c>
      <c r="S1052">
        <f>Table1[[#This Row],[LAW]]-Table1[[#This Row],[LEW]]</f>
        <v>-1.3714285714285714</v>
      </c>
      <c r="V1052">
        <f>COUNTIF([1]PASE!B:B,Table1[[#This Row],[Loser]])</f>
        <v>1</v>
      </c>
    </row>
    <row r="1053" spans="1:22" x14ac:dyDescent="0.25">
      <c r="A1053" s="7">
        <v>36968</v>
      </c>
      <c r="B1053" s="8">
        <v>2001</v>
      </c>
      <c r="C1053" s="9">
        <v>2</v>
      </c>
      <c r="D1053" t="s">
        <v>93</v>
      </c>
      <c r="E1053" s="9">
        <v>1</v>
      </c>
      <c r="F1053" t="s">
        <v>122</v>
      </c>
      <c r="G1053" t="str">
        <f>VLOOKUP(Table1[[#This Row],[Winner]],[1]Ranking!D:E,2,FALSE)</f>
        <v>B10</v>
      </c>
      <c r="H1053" s="9">
        <v>79</v>
      </c>
      <c r="I1053" s="9">
        <v>9</v>
      </c>
      <c r="J1053" t="s">
        <v>204</v>
      </c>
      <c r="K1053" t="str">
        <f>VLOOKUP(Table1[[#This Row],[Loser]],[1]Ranking!D:E,2,FALSE)</f>
        <v>CUSA</v>
      </c>
      <c r="L1053" s="9">
        <v>61</v>
      </c>
      <c r="N1053" s="9">
        <f>Table1[[#This Row],[Winning Score]]-Table1[[#This Row],[Losing Score]]</f>
        <v>18</v>
      </c>
      <c r="O1053" s="9">
        <f>Table1[[#This Row],[Losing Seed]]-Table1[[#This Row],[Winning Seed]]</f>
        <v>8</v>
      </c>
      <c r="P1053" s="9" t="str">
        <f>IF(Table1[[#This Row],[SeD]]&lt;-2,Table1[[#This Row],[Winning Seed]]&amp; " over " &amp;Table1[[#This Row],[Losing Seed]],"")</f>
        <v/>
      </c>
      <c r="Q1053">
        <f>VLOOKUP(Table1[[#This Row],[Losing Seed]],'[1]Seed History'!$N$4:$O$19,2)</f>
        <v>0.6</v>
      </c>
      <c r="R1053" s="9">
        <f>IF(Table1[[#This Row],[Round]]="PI",0,Table1[[#This Row],[Round]]-1)</f>
        <v>1</v>
      </c>
      <c r="S1053">
        <f>Table1[[#This Row],[LAW]]-Table1[[#This Row],[LEW]]</f>
        <v>0.4</v>
      </c>
      <c r="V1053">
        <f>COUNTIF([1]PASE!B:B,Table1[[#This Row],[Loser]])</f>
        <v>1</v>
      </c>
    </row>
    <row r="1054" spans="1:22" x14ac:dyDescent="0.25">
      <c r="A1054" s="7">
        <v>36968</v>
      </c>
      <c r="B1054" s="8">
        <v>2001</v>
      </c>
      <c r="C1054" s="9">
        <v>2</v>
      </c>
      <c r="D1054" t="s">
        <v>93</v>
      </c>
      <c r="E1054" s="9">
        <v>2</v>
      </c>
      <c r="F1054" t="s">
        <v>146</v>
      </c>
      <c r="G1054" t="str">
        <f>VLOOKUP(Table1[[#This Row],[Winner]],[1]Ranking!D:E,2,FALSE)</f>
        <v>P10</v>
      </c>
      <c r="H1054" s="9">
        <v>73</v>
      </c>
      <c r="I1054" s="9">
        <v>10</v>
      </c>
      <c r="J1054" t="s">
        <v>306</v>
      </c>
      <c r="K1054" t="str">
        <f>VLOOKUP(Table1[[#This Row],[Loser]],[1]Ranking!D:E,2,FALSE)</f>
        <v>Horz</v>
      </c>
      <c r="L1054" s="9">
        <v>52</v>
      </c>
      <c r="N1054" s="9">
        <f>Table1[[#This Row],[Winning Score]]-Table1[[#This Row],[Losing Score]]</f>
        <v>21</v>
      </c>
      <c r="O1054" s="9">
        <f>Table1[[#This Row],[Losing Seed]]-Table1[[#This Row],[Winning Seed]]</f>
        <v>8</v>
      </c>
      <c r="P1054" s="9" t="str">
        <f>IF(Table1[[#This Row],[SeD]]&lt;-2,Table1[[#This Row],[Winning Seed]]&amp; " over " &amp;Table1[[#This Row],[Losing Seed]],"")</f>
        <v/>
      </c>
      <c r="Q1054">
        <f>VLOOKUP(Table1[[#This Row],[Losing Seed]],'[1]Seed History'!$N$4:$O$19,2)</f>
        <v>0.62142857142857144</v>
      </c>
      <c r="R1054" s="9">
        <f>IF(Table1[[#This Row],[Round]]="PI",0,Table1[[#This Row],[Round]]-1)</f>
        <v>1</v>
      </c>
      <c r="S1054">
        <f>Table1[[#This Row],[LAW]]-Table1[[#This Row],[LEW]]</f>
        <v>0.37857142857142856</v>
      </c>
      <c r="V1054">
        <f>COUNTIF([1]PASE!B:B,Table1[[#This Row],[Loser]])</f>
        <v>1</v>
      </c>
    </row>
    <row r="1055" spans="1:22" x14ac:dyDescent="0.25">
      <c r="A1055" s="7">
        <v>36968</v>
      </c>
      <c r="B1055" s="8">
        <v>2001</v>
      </c>
      <c r="C1055" s="9">
        <v>2</v>
      </c>
      <c r="D1055" t="s">
        <v>93</v>
      </c>
      <c r="E1055" s="9">
        <v>3</v>
      </c>
      <c r="F1055" t="s">
        <v>310</v>
      </c>
      <c r="G1055" t="str">
        <f>VLOOKUP(Table1[[#This Row],[Winner]],[1]Ranking!D:E,2,FALSE)</f>
        <v>SEC</v>
      </c>
      <c r="H1055" s="9">
        <v>59</v>
      </c>
      <c r="I1055" s="9">
        <v>6</v>
      </c>
      <c r="J1055" t="s">
        <v>105</v>
      </c>
      <c r="K1055" t="str">
        <f>VLOOKUP(Table1[[#This Row],[Loser]],[1]Ranking!D:E,2,FALSE)</f>
        <v>BE</v>
      </c>
      <c r="L1055" s="9">
        <v>56</v>
      </c>
      <c r="N1055" s="9">
        <f>Table1[[#This Row],[Winning Score]]-Table1[[#This Row],[Losing Score]]</f>
        <v>3</v>
      </c>
      <c r="O1055" s="9">
        <f>Table1[[#This Row],[Losing Seed]]-Table1[[#This Row],[Winning Seed]]</f>
        <v>3</v>
      </c>
      <c r="P1055" s="9" t="str">
        <f>IF(Table1[[#This Row],[SeD]]&lt;-2,Table1[[#This Row],[Winning Seed]]&amp; " over " &amp;Table1[[#This Row],[Losing Seed]],"")</f>
        <v/>
      </c>
      <c r="Q1055">
        <f>VLOOKUP(Table1[[#This Row],[Losing Seed]],'[1]Seed History'!$N$4:$O$19,2)</f>
        <v>1.0785714285714285</v>
      </c>
      <c r="R1055" s="9">
        <f>IF(Table1[[#This Row],[Round]]="PI",0,Table1[[#This Row],[Round]]-1)</f>
        <v>1</v>
      </c>
      <c r="S1055">
        <f>Table1[[#This Row],[LAW]]-Table1[[#This Row],[LEW]]</f>
        <v>-7.8571428571428514E-2</v>
      </c>
      <c r="V1055">
        <f>COUNTIF([1]PASE!B:B,Table1[[#This Row],[Loser]])</f>
        <v>1</v>
      </c>
    </row>
    <row r="1056" spans="1:22" x14ac:dyDescent="0.25">
      <c r="A1056" s="7">
        <v>36968</v>
      </c>
      <c r="B1056" s="8">
        <v>2001</v>
      </c>
      <c r="C1056" s="9">
        <v>2</v>
      </c>
      <c r="D1056" t="s">
        <v>93</v>
      </c>
      <c r="E1056" s="9">
        <v>4</v>
      </c>
      <c r="F1056" t="s">
        <v>103</v>
      </c>
      <c r="G1056" t="str">
        <f>VLOOKUP(Table1[[#This Row],[Winner]],[1]Ranking!D:E,2,FALSE)</f>
        <v>B12</v>
      </c>
      <c r="H1056" s="9">
        <v>87</v>
      </c>
      <c r="I1056" s="9">
        <v>5</v>
      </c>
      <c r="J1056" t="s">
        <v>126</v>
      </c>
      <c r="K1056" t="str">
        <f>VLOOKUP(Table1[[#This Row],[Loser]],[1]Ranking!D:E,2,FALSE)</f>
        <v>BE</v>
      </c>
      <c r="L1056" s="9">
        <v>58</v>
      </c>
      <c r="N1056" s="9">
        <f>Table1[[#This Row],[Winning Score]]-Table1[[#This Row],[Losing Score]]</f>
        <v>29</v>
      </c>
      <c r="O1056" s="9">
        <f>Table1[[#This Row],[Losing Seed]]-Table1[[#This Row],[Winning Seed]]</f>
        <v>1</v>
      </c>
      <c r="P1056" s="9" t="str">
        <f>IF(Table1[[#This Row],[SeD]]&lt;-2,Table1[[#This Row],[Winning Seed]]&amp; " over " &amp;Table1[[#This Row],[Losing Seed]],"")</f>
        <v/>
      </c>
      <c r="Q1056">
        <f>VLOOKUP(Table1[[#This Row],[Losing Seed]],'[1]Seed History'!$N$4:$O$19,2)</f>
        <v>1.1071428571428572</v>
      </c>
      <c r="R1056" s="9">
        <f>IF(Table1[[#This Row],[Round]]="PI",0,Table1[[#This Row],[Round]]-1)</f>
        <v>1</v>
      </c>
      <c r="S1056">
        <f>Table1[[#This Row],[LAW]]-Table1[[#This Row],[LEW]]</f>
        <v>-0.10714285714285721</v>
      </c>
      <c r="V1056">
        <f>COUNTIF([1]PASE!B:B,Table1[[#This Row],[Loser]])</f>
        <v>1</v>
      </c>
    </row>
    <row r="1057" spans="1:22" x14ac:dyDescent="0.25">
      <c r="A1057" s="7">
        <v>36968</v>
      </c>
      <c r="B1057" s="8">
        <v>2001</v>
      </c>
      <c r="C1057" s="9">
        <v>2</v>
      </c>
      <c r="D1057" t="s">
        <v>316</v>
      </c>
      <c r="E1057" s="9">
        <v>1</v>
      </c>
      <c r="F1057" t="s">
        <v>133</v>
      </c>
      <c r="G1057" t="str">
        <f>VLOOKUP(Table1[[#This Row],[Winner]],[1]Ranking!D:E,2,FALSE)</f>
        <v>B10</v>
      </c>
      <c r="H1057" s="9">
        <v>81</v>
      </c>
      <c r="I1057" s="9">
        <v>9</v>
      </c>
      <c r="J1057" t="s">
        <v>330</v>
      </c>
      <c r="K1057" t="str">
        <f>VLOOKUP(Table1[[#This Row],[Loser]],[1]Ranking!D:E,2,FALSE)</f>
        <v>WAC</v>
      </c>
      <c r="L1057" s="9">
        <v>65</v>
      </c>
      <c r="N1057" s="9">
        <f>Table1[[#This Row],[Winning Score]]-Table1[[#This Row],[Losing Score]]</f>
        <v>16</v>
      </c>
      <c r="O1057" s="9">
        <f>Table1[[#This Row],[Losing Seed]]-Table1[[#This Row],[Winning Seed]]</f>
        <v>8</v>
      </c>
      <c r="P1057" s="9" t="str">
        <f>IF(Table1[[#This Row],[SeD]]&lt;-2,Table1[[#This Row],[Winning Seed]]&amp; " over " &amp;Table1[[#This Row],[Losing Seed]],"")</f>
        <v/>
      </c>
      <c r="Q1057">
        <f>VLOOKUP(Table1[[#This Row],[Losing Seed]],'[1]Seed History'!$N$4:$O$19,2)</f>
        <v>0.6</v>
      </c>
      <c r="R1057" s="9">
        <f>IF(Table1[[#This Row],[Round]]="PI",0,Table1[[#This Row],[Round]]-1)</f>
        <v>1</v>
      </c>
      <c r="S1057">
        <f>Table1[[#This Row],[LAW]]-Table1[[#This Row],[LEW]]</f>
        <v>0.4</v>
      </c>
      <c r="V1057">
        <f>COUNTIF([1]PASE!B:B,Table1[[#This Row],[Loser]])</f>
        <v>1</v>
      </c>
    </row>
    <row r="1058" spans="1:22" x14ac:dyDescent="0.25">
      <c r="A1058" s="7">
        <v>36968</v>
      </c>
      <c r="B1058" s="8">
        <v>2001</v>
      </c>
      <c r="C1058" s="9">
        <v>2</v>
      </c>
      <c r="D1058" t="s">
        <v>316</v>
      </c>
      <c r="E1058" s="9">
        <v>12</v>
      </c>
      <c r="F1058" t="s">
        <v>293</v>
      </c>
      <c r="G1058" t="str">
        <f>VLOOKUP(Table1[[#This Row],[Winner]],[1]Ranking!D:E,2,FALSE)</f>
        <v>WCC</v>
      </c>
      <c r="H1058" s="9">
        <v>85</v>
      </c>
      <c r="I1058" s="9">
        <v>13</v>
      </c>
      <c r="J1058" t="s">
        <v>329</v>
      </c>
      <c r="K1058" t="str">
        <f>VLOOKUP(Table1[[#This Row],[Loser]],[1]Ranking!D:E,2,FALSE)</f>
        <v>MVC</v>
      </c>
      <c r="L1058" s="9">
        <v>68</v>
      </c>
      <c r="N1058" s="9">
        <f>Table1[[#This Row],[Winning Score]]-Table1[[#This Row],[Losing Score]]</f>
        <v>17</v>
      </c>
      <c r="O1058" s="9">
        <f>Table1[[#This Row],[Losing Seed]]-Table1[[#This Row],[Winning Seed]]</f>
        <v>1</v>
      </c>
      <c r="P1058" s="9" t="str">
        <f>IF(Table1[[#This Row],[SeD]]&lt;-2,Table1[[#This Row],[Winning Seed]]&amp; " over " &amp;Table1[[#This Row],[Losing Seed]],"")</f>
        <v/>
      </c>
      <c r="Q1058">
        <f>VLOOKUP(Table1[[#This Row],[Losing Seed]],'[1]Seed History'!$N$4:$O$19,2)</f>
        <v>0.25</v>
      </c>
      <c r="R1058" s="9">
        <f>IF(Table1[[#This Row],[Round]]="PI",0,Table1[[#This Row],[Round]]-1)</f>
        <v>1</v>
      </c>
      <c r="S1058">
        <f>Table1[[#This Row],[LAW]]-Table1[[#This Row],[LEW]]</f>
        <v>0.75</v>
      </c>
      <c r="V1058">
        <f>COUNTIF([1]PASE!B:B,Table1[[#This Row],[Loser]])</f>
        <v>1</v>
      </c>
    </row>
    <row r="1059" spans="1:22" x14ac:dyDescent="0.25">
      <c r="A1059" s="7">
        <v>36972</v>
      </c>
      <c r="B1059" s="8">
        <v>2001</v>
      </c>
      <c r="C1059" s="9">
        <v>3</v>
      </c>
      <c r="D1059" t="s">
        <v>84</v>
      </c>
      <c r="E1059" s="9">
        <v>6</v>
      </c>
      <c r="F1059" t="s">
        <v>117</v>
      </c>
      <c r="G1059" t="str">
        <f>VLOOKUP(Table1[[#This Row],[Winner]],[1]Ranking!D:E,2,FALSE)</f>
        <v>P10</v>
      </c>
      <c r="H1059" s="9">
        <v>80</v>
      </c>
      <c r="I1059" s="9">
        <v>2</v>
      </c>
      <c r="J1059" t="s">
        <v>112</v>
      </c>
      <c r="K1059" t="str">
        <f>VLOOKUP(Table1[[#This Row],[Loser]],[1]Ranking!D:E,2,FALSE)</f>
        <v>SEC</v>
      </c>
      <c r="L1059" s="9">
        <v>76</v>
      </c>
      <c r="N1059" s="9">
        <f>Table1[[#This Row],[Winning Score]]-Table1[[#This Row],[Losing Score]]</f>
        <v>4</v>
      </c>
      <c r="O1059" s="9">
        <f>Table1[[#This Row],[Losing Seed]]-Table1[[#This Row],[Winning Seed]]</f>
        <v>-4</v>
      </c>
      <c r="P1059" s="9" t="str">
        <f>IF(Table1[[#This Row],[SeD]]&lt;-2,Table1[[#This Row],[Winning Seed]]&amp; " over " &amp;Table1[[#This Row],[Losing Seed]],"")</f>
        <v>6 over 2</v>
      </c>
      <c r="Q1059">
        <f>VLOOKUP(Table1[[#This Row],[Losing Seed]],'[1]Seed History'!$N$4:$O$19,2)</f>
        <v>2.3714285714285714</v>
      </c>
      <c r="R1059" s="9">
        <f>IF(Table1[[#This Row],[Round]]="PI",0,Table1[[#This Row],[Round]]-1)</f>
        <v>2</v>
      </c>
      <c r="S1059">
        <f>Table1[[#This Row],[LAW]]-Table1[[#This Row],[LEW]]</f>
        <v>-0.37142857142857144</v>
      </c>
      <c r="V1059">
        <f>COUNTIF([1]PASE!B:B,Table1[[#This Row],[Loser]])</f>
        <v>1</v>
      </c>
    </row>
    <row r="1060" spans="1:22" x14ac:dyDescent="0.25">
      <c r="A1060" s="7">
        <v>36972</v>
      </c>
      <c r="B1060" s="8">
        <v>2001</v>
      </c>
      <c r="C1060" s="9">
        <v>3</v>
      </c>
      <c r="D1060" t="s">
        <v>84</v>
      </c>
      <c r="E1060" s="9">
        <v>1</v>
      </c>
      <c r="F1060" t="s">
        <v>130</v>
      </c>
      <c r="G1060" t="str">
        <f>VLOOKUP(Table1[[#This Row],[Winner]],[1]Ranking!D:E,2,FALSE)</f>
        <v>ACC</v>
      </c>
      <c r="H1060" s="9">
        <v>76</v>
      </c>
      <c r="I1060" s="9">
        <v>4</v>
      </c>
      <c r="J1060" t="s">
        <v>190</v>
      </c>
      <c r="K1060" t="str">
        <f>VLOOKUP(Table1[[#This Row],[Loser]],[1]Ranking!D:E,2,FALSE)</f>
        <v>P10</v>
      </c>
      <c r="L1060" s="9">
        <v>63</v>
      </c>
      <c r="N1060" s="9">
        <f>Table1[[#This Row],[Winning Score]]-Table1[[#This Row],[Losing Score]]</f>
        <v>13</v>
      </c>
      <c r="O1060" s="9">
        <f>Table1[[#This Row],[Losing Seed]]-Table1[[#This Row],[Winning Seed]]</f>
        <v>3</v>
      </c>
      <c r="P1060" s="9" t="str">
        <f>IF(Table1[[#This Row],[SeD]]&lt;-2,Table1[[#This Row],[Winning Seed]]&amp; " over " &amp;Table1[[#This Row],[Losing Seed]],"")</f>
        <v/>
      </c>
      <c r="Q1060">
        <f>VLOOKUP(Table1[[#This Row],[Losing Seed]],'[1]Seed History'!$N$4:$O$19,2)</f>
        <v>1.5357142857142858</v>
      </c>
      <c r="R1060" s="9">
        <f>IF(Table1[[#This Row],[Round]]="PI",0,Table1[[#This Row],[Round]]-1)</f>
        <v>2</v>
      </c>
      <c r="S1060">
        <f>Table1[[#This Row],[LAW]]-Table1[[#This Row],[LEW]]</f>
        <v>0.46428571428571419</v>
      </c>
      <c r="V1060">
        <f>COUNTIF([1]PASE!B:B,Table1[[#This Row],[Loser]])</f>
        <v>1</v>
      </c>
    </row>
    <row r="1061" spans="1:22" x14ac:dyDescent="0.25">
      <c r="A1061" s="7">
        <v>36972</v>
      </c>
      <c r="B1061" s="8">
        <v>2001</v>
      </c>
      <c r="C1061" s="9">
        <v>3</v>
      </c>
      <c r="D1061" t="s">
        <v>107</v>
      </c>
      <c r="E1061" s="9">
        <v>1</v>
      </c>
      <c r="F1061" t="s">
        <v>220</v>
      </c>
      <c r="G1061" t="str">
        <f>VLOOKUP(Table1[[#This Row],[Winner]],[1]Ranking!D:E,2,FALSE)</f>
        <v>P10</v>
      </c>
      <c r="H1061" s="9">
        <v>78</v>
      </c>
      <c r="I1061" s="9">
        <v>5</v>
      </c>
      <c r="J1061" t="s">
        <v>266</v>
      </c>
      <c r="K1061" t="str">
        <f>VLOOKUP(Table1[[#This Row],[Loser]],[1]Ranking!D:E,2,FALSE)</f>
        <v>CUSA</v>
      </c>
      <c r="L1061" s="9">
        <v>65</v>
      </c>
      <c r="N1061" s="9">
        <f>Table1[[#This Row],[Winning Score]]-Table1[[#This Row],[Losing Score]]</f>
        <v>13</v>
      </c>
      <c r="O1061" s="9">
        <f>Table1[[#This Row],[Losing Seed]]-Table1[[#This Row],[Winning Seed]]</f>
        <v>4</v>
      </c>
      <c r="P1061" s="9" t="str">
        <f>IF(Table1[[#This Row],[SeD]]&lt;-2,Table1[[#This Row],[Winning Seed]]&amp; " over " &amp;Table1[[#This Row],[Losing Seed]],"")</f>
        <v/>
      </c>
      <c r="Q1061">
        <f>VLOOKUP(Table1[[#This Row],[Losing Seed]],'[1]Seed History'!$N$4:$O$19,2)</f>
        <v>1.1071428571428572</v>
      </c>
      <c r="R1061" s="9">
        <f>IF(Table1[[#This Row],[Round]]="PI",0,Table1[[#This Row],[Round]]-1)</f>
        <v>2</v>
      </c>
      <c r="S1061">
        <f>Table1[[#This Row],[LAW]]-Table1[[#This Row],[LEW]]</f>
        <v>0.89285714285714279</v>
      </c>
      <c r="V1061">
        <f>COUNTIF([1]PASE!B:B,Table1[[#This Row],[Loser]])</f>
        <v>1</v>
      </c>
    </row>
    <row r="1062" spans="1:22" x14ac:dyDescent="0.25">
      <c r="A1062" s="7">
        <v>36972</v>
      </c>
      <c r="B1062" s="8">
        <v>2001</v>
      </c>
      <c r="C1062" s="9">
        <v>3</v>
      </c>
      <c r="D1062" t="s">
        <v>107</v>
      </c>
      <c r="E1062" s="9">
        <v>3</v>
      </c>
      <c r="F1062" t="s">
        <v>136</v>
      </c>
      <c r="G1062" t="str">
        <f>VLOOKUP(Table1[[#This Row],[Winner]],[1]Ranking!D:E,2,FALSE)</f>
        <v>ACC</v>
      </c>
      <c r="H1062" s="9">
        <v>76</v>
      </c>
      <c r="I1062" s="9">
        <v>10</v>
      </c>
      <c r="J1062" t="s">
        <v>85</v>
      </c>
      <c r="K1062" t="str">
        <f>VLOOKUP(Table1[[#This Row],[Loser]],[1]Ranking!D:E,2,FALSE)</f>
        <v>BE</v>
      </c>
      <c r="L1062" s="9">
        <v>66</v>
      </c>
      <c r="N1062" s="9">
        <f>Table1[[#This Row],[Winning Score]]-Table1[[#This Row],[Losing Score]]</f>
        <v>10</v>
      </c>
      <c r="O1062" s="9">
        <f>Table1[[#This Row],[Losing Seed]]-Table1[[#This Row],[Winning Seed]]</f>
        <v>7</v>
      </c>
      <c r="P1062" s="9" t="str">
        <f>IF(Table1[[#This Row],[SeD]]&lt;-2,Table1[[#This Row],[Winning Seed]]&amp; " over " &amp;Table1[[#This Row],[Losing Seed]],"")</f>
        <v/>
      </c>
      <c r="Q1062">
        <f>VLOOKUP(Table1[[#This Row],[Losing Seed]],'[1]Seed History'!$N$4:$O$19,2)</f>
        <v>0.62142857142857144</v>
      </c>
      <c r="R1062" s="9">
        <f>IF(Table1[[#This Row],[Round]]="PI",0,Table1[[#This Row],[Round]]-1)</f>
        <v>2</v>
      </c>
      <c r="S1062">
        <f>Table1[[#This Row],[LAW]]-Table1[[#This Row],[LEW]]</f>
        <v>1.3785714285714286</v>
      </c>
      <c r="V1062">
        <f>COUNTIF([1]PASE!B:B,Table1[[#This Row],[Loser]])</f>
        <v>1</v>
      </c>
    </row>
    <row r="1063" spans="1:22" x14ac:dyDescent="0.25">
      <c r="A1063" s="7">
        <v>36973</v>
      </c>
      <c r="B1063" s="8">
        <v>2001</v>
      </c>
      <c r="C1063" s="9">
        <v>3</v>
      </c>
      <c r="D1063" t="s">
        <v>316</v>
      </c>
      <c r="E1063" s="9">
        <v>11</v>
      </c>
      <c r="F1063" t="s">
        <v>91</v>
      </c>
      <c r="G1063" t="str">
        <f>VLOOKUP(Table1[[#This Row],[Winner]],[1]Ranking!D:E,2,FALSE)</f>
        <v>A10</v>
      </c>
      <c r="H1063" s="9">
        <v>84</v>
      </c>
      <c r="I1063" s="9">
        <v>7</v>
      </c>
      <c r="J1063" t="s">
        <v>251</v>
      </c>
      <c r="K1063" t="str">
        <f>VLOOKUP(Table1[[#This Row],[Loser]],[1]Ranking!D:E,2,FALSE)</f>
        <v>B10</v>
      </c>
      <c r="L1063" s="9">
        <v>72</v>
      </c>
      <c r="N1063" s="9">
        <f>Table1[[#This Row],[Winning Score]]-Table1[[#This Row],[Losing Score]]</f>
        <v>12</v>
      </c>
      <c r="O1063" s="9">
        <f>Table1[[#This Row],[Losing Seed]]-Table1[[#This Row],[Winning Seed]]</f>
        <v>-4</v>
      </c>
      <c r="P1063" s="9" t="str">
        <f>IF(Table1[[#This Row],[SeD]]&lt;-2,Table1[[#This Row],[Winning Seed]]&amp; " over " &amp;Table1[[#This Row],[Losing Seed]],"")</f>
        <v>11 over 7</v>
      </c>
      <c r="Q1063">
        <f>VLOOKUP(Table1[[#This Row],[Losing Seed]],'[1]Seed History'!$N$4:$O$19,2)</f>
        <v>0.9</v>
      </c>
      <c r="R1063" s="9">
        <f>IF(Table1[[#This Row],[Round]]="PI",0,Table1[[#This Row],[Round]]-1)</f>
        <v>2</v>
      </c>
      <c r="S1063">
        <f>Table1[[#This Row],[LAW]]-Table1[[#This Row],[LEW]]</f>
        <v>1.1000000000000001</v>
      </c>
      <c r="V1063">
        <f>COUNTIF([1]PASE!B:B,Table1[[#This Row],[Loser]])</f>
        <v>1</v>
      </c>
    </row>
    <row r="1064" spans="1:22" x14ac:dyDescent="0.25">
      <c r="A1064" s="7">
        <v>36973</v>
      </c>
      <c r="B1064" s="8">
        <v>2001</v>
      </c>
      <c r="C1064" s="9">
        <v>3</v>
      </c>
      <c r="D1064" t="s">
        <v>93</v>
      </c>
      <c r="E1064" s="9">
        <v>1</v>
      </c>
      <c r="F1064" t="s">
        <v>122</v>
      </c>
      <c r="G1064" t="str">
        <f>VLOOKUP(Table1[[#This Row],[Winner]],[1]Ranking!D:E,2,FALSE)</f>
        <v>B10</v>
      </c>
      <c r="H1064" s="9">
        <v>80</v>
      </c>
      <c r="I1064" s="9">
        <v>4</v>
      </c>
      <c r="J1064" t="s">
        <v>103</v>
      </c>
      <c r="K1064" t="str">
        <f>VLOOKUP(Table1[[#This Row],[Loser]],[1]Ranking!D:E,2,FALSE)</f>
        <v>B12</v>
      </c>
      <c r="L1064" s="9">
        <v>64</v>
      </c>
      <c r="N1064" s="9">
        <f>Table1[[#This Row],[Winning Score]]-Table1[[#This Row],[Losing Score]]</f>
        <v>16</v>
      </c>
      <c r="O1064" s="9">
        <f>Table1[[#This Row],[Losing Seed]]-Table1[[#This Row],[Winning Seed]]</f>
        <v>3</v>
      </c>
      <c r="P1064" s="9" t="str">
        <f>IF(Table1[[#This Row],[SeD]]&lt;-2,Table1[[#This Row],[Winning Seed]]&amp; " over " &amp;Table1[[#This Row],[Losing Seed]],"")</f>
        <v/>
      </c>
      <c r="Q1064">
        <f>VLOOKUP(Table1[[#This Row],[Losing Seed]],'[1]Seed History'!$N$4:$O$19,2)</f>
        <v>1.5357142857142858</v>
      </c>
      <c r="R1064" s="9">
        <f>IF(Table1[[#This Row],[Round]]="PI",0,Table1[[#This Row],[Round]]-1)</f>
        <v>2</v>
      </c>
      <c r="S1064">
        <f>Table1[[#This Row],[LAW]]-Table1[[#This Row],[LEW]]</f>
        <v>0.46428571428571419</v>
      </c>
      <c r="V1064">
        <f>COUNTIF([1]PASE!B:B,Table1[[#This Row],[Loser]])</f>
        <v>1</v>
      </c>
    </row>
    <row r="1065" spans="1:22" x14ac:dyDescent="0.25">
      <c r="A1065" s="7">
        <v>36973</v>
      </c>
      <c r="B1065" s="8">
        <v>2001</v>
      </c>
      <c r="C1065" s="9">
        <v>3</v>
      </c>
      <c r="D1065" t="s">
        <v>93</v>
      </c>
      <c r="E1065" s="9">
        <v>2</v>
      </c>
      <c r="F1065" t="s">
        <v>146</v>
      </c>
      <c r="G1065" t="str">
        <f>VLOOKUP(Table1[[#This Row],[Winner]],[1]Ranking!D:E,2,FALSE)</f>
        <v>P10</v>
      </c>
      <c r="H1065" s="9">
        <v>66</v>
      </c>
      <c r="I1065" s="9">
        <v>3</v>
      </c>
      <c r="J1065" t="s">
        <v>310</v>
      </c>
      <c r="K1065" t="str">
        <f>VLOOKUP(Table1[[#This Row],[Loser]],[1]Ranking!D:E,2,FALSE)</f>
        <v>SEC</v>
      </c>
      <c r="L1065" s="9">
        <v>56</v>
      </c>
      <c r="N1065" s="9">
        <f>Table1[[#This Row],[Winning Score]]-Table1[[#This Row],[Losing Score]]</f>
        <v>10</v>
      </c>
      <c r="O1065" s="9">
        <f>Table1[[#This Row],[Losing Seed]]-Table1[[#This Row],[Winning Seed]]</f>
        <v>1</v>
      </c>
      <c r="P1065" s="9" t="str">
        <f>IF(Table1[[#This Row],[SeD]]&lt;-2,Table1[[#This Row],[Winning Seed]]&amp; " over " &amp;Table1[[#This Row],[Losing Seed]],"")</f>
        <v/>
      </c>
      <c r="Q1065">
        <f>VLOOKUP(Table1[[#This Row],[Losing Seed]],'[1]Seed History'!$N$4:$O$19,2)</f>
        <v>1.8642857142857143</v>
      </c>
      <c r="R1065" s="9">
        <f>IF(Table1[[#This Row],[Round]]="PI",0,Table1[[#This Row],[Round]]-1)</f>
        <v>2</v>
      </c>
      <c r="S1065">
        <f>Table1[[#This Row],[LAW]]-Table1[[#This Row],[LEW]]</f>
        <v>0.13571428571428568</v>
      </c>
      <c r="V1065">
        <f>COUNTIF([1]PASE!B:B,Table1[[#This Row],[Loser]])</f>
        <v>1</v>
      </c>
    </row>
    <row r="1066" spans="1:22" x14ac:dyDescent="0.25">
      <c r="A1066" s="7">
        <v>36973</v>
      </c>
      <c r="B1066" s="8">
        <v>2001</v>
      </c>
      <c r="C1066" s="9">
        <v>3</v>
      </c>
      <c r="D1066" t="s">
        <v>316</v>
      </c>
      <c r="E1066" s="9">
        <v>1</v>
      </c>
      <c r="F1066" t="s">
        <v>133</v>
      </c>
      <c r="G1066" t="str">
        <f>VLOOKUP(Table1[[#This Row],[Winner]],[1]Ranking!D:E,2,FALSE)</f>
        <v>B10</v>
      </c>
      <c r="H1066" s="9">
        <v>77</v>
      </c>
      <c r="I1066" s="9">
        <v>12</v>
      </c>
      <c r="J1066" t="s">
        <v>293</v>
      </c>
      <c r="K1066" t="str">
        <f>VLOOKUP(Table1[[#This Row],[Loser]],[1]Ranking!D:E,2,FALSE)</f>
        <v>WCC</v>
      </c>
      <c r="L1066" s="9">
        <v>62</v>
      </c>
      <c r="N1066" s="9">
        <f>Table1[[#This Row],[Winning Score]]-Table1[[#This Row],[Losing Score]]</f>
        <v>15</v>
      </c>
      <c r="O1066" s="9">
        <f>Table1[[#This Row],[Losing Seed]]-Table1[[#This Row],[Winning Seed]]</f>
        <v>11</v>
      </c>
      <c r="P1066" s="9" t="str">
        <f>IF(Table1[[#This Row],[SeD]]&lt;-2,Table1[[#This Row],[Winning Seed]]&amp; " over " &amp;Table1[[#This Row],[Losing Seed]],"")</f>
        <v/>
      </c>
      <c r="Q1066">
        <f>VLOOKUP(Table1[[#This Row],[Losing Seed]],'[1]Seed History'!$N$4:$O$19,2)</f>
        <v>0.51428571428571423</v>
      </c>
      <c r="R1066" s="9">
        <f>IF(Table1[[#This Row],[Round]]="PI",0,Table1[[#This Row],[Round]]-1)</f>
        <v>2</v>
      </c>
      <c r="S1066">
        <f>Table1[[#This Row],[LAW]]-Table1[[#This Row],[LEW]]</f>
        <v>1.4857142857142858</v>
      </c>
      <c r="V1066">
        <f>COUNTIF([1]PASE!B:B,Table1[[#This Row],[Loser]])</f>
        <v>1</v>
      </c>
    </row>
    <row r="1067" spans="1:22" x14ac:dyDescent="0.25">
      <c r="A1067" s="7">
        <v>36974</v>
      </c>
      <c r="B1067" s="8">
        <v>2001</v>
      </c>
      <c r="C1067" s="9">
        <v>4</v>
      </c>
      <c r="D1067" t="s">
        <v>84</v>
      </c>
      <c r="E1067" s="9">
        <v>1</v>
      </c>
      <c r="F1067" t="s">
        <v>130</v>
      </c>
      <c r="G1067" t="str">
        <f>VLOOKUP(Table1[[#This Row],[Winner]],[1]Ranking!D:E,2,FALSE)</f>
        <v>ACC</v>
      </c>
      <c r="H1067" s="9">
        <v>79</v>
      </c>
      <c r="I1067" s="9">
        <v>6</v>
      </c>
      <c r="J1067" t="s">
        <v>117</v>
      </c>
      <c r="K1067" t="str">
        <f>VLOOKUP(Table1[[#This Row],[Loser]],[1]Ranking!D:E,2,FALSE)</f>
        <v>P10</v>
      </c>
      <c r="L1067" s="9">
        <v>69</v>
      </c>
      <c r="N1067" s="9">
        <f>Table1[[#This Row],[Winning Score]]-Table1[[#This Row],[Losing Score]]</f>
        <v>10</v>
      </c>
      <c r="O1067" s="9">
        <f>Table1[[#This Row],[Losing Seed]]-Table1[[#This Row],[Winning Seed]]</f>
        <v>5</v>
      </c>
      <c r="P1067" s="9" t="str">
        <f>IF(Table1[[#This Row],[SeD]]&lt;-2,Table1[[#This Row],[Winning Seed]]&amp; " over " &amp;Table1[[#This Row],[Losing Seed]],"")</f>
        <v/>
      </c>
      <c r="Q1067">
        <f>VLOOKUP(Table1[[#This Row],[Losing Seed]],'[1]Seed History'!$N$4:$O$19,2)</f>
        <v>1.0785714285714285</v>
      </c>
      <c r="R1067" s="9">
        <f>IF(Table1[[#This Row],[Round]]="PI",0,Table1[[#This Row],[Round]]-1)</f>
        <v>3</v>
      </c>
      <c r="S1067">
        <f>Table1[[#This Row],[LAW]]-Table1[[#This Row],[LEW]]</f>
        <v>1.9214285714285715</v>
      </c>
      <c r="V1067">
        <f>COUNTIF([1]PASE!B:B,Table1[[#This Row],[Loser]])</f>
        <v>1</v>
      </c>
    </row>
    <row r="1068" spans="1:22" x14ac:dyDescent="0.25">
      <c r="A1068" s="7">
        <v>36974</v>
      </c>
      <c r="B1068" s="8">
        <v>2001</v>
      </c>
      <c r="C1068" s="9">
        <v>4</v>
      </c>
      <c r="D1068" t="s">
        <v>107</v>
      </c>
      <c r="E1068" s="9">
        <v>3</v>
      </c>
      <c r="F1068" t="s">
        <v>136</v>
      </c>
      <c r="G1068" t="str">
        <f>VLOOKUP(Table1[[#This Row],[Winner]],[1]Ranking!D:E,2,FALSE)</f>
        <v>ACC</v>
      </c>
      <c r="H1068" s="9">
        <v>87</v>
      </c>
      <c r="I1068" s="9">
        <v>1</v>
      </c>
      <c r="J1068" t="s">
        <v>220</v>
      </c>
      <c r="K1068" t="str">
        <f>VLOOKUP(Table1[[#This Row],[Loser]],[1]Ranking!D:E,2,FALSE)</f>
        <v>P10</v>
      </c>
      <c r="L1068" s="9">
        <v>73</v>
      </c>
      <c r="N1068" s="9">
        <f>Table1[[#This Row],[Winning Score]]-Table1[[#This Row],[Losing Score]]</f>
        <v>14</v>
      </c>
      <c r="O1068" s="9">
        <f>Table1[[#This Row],[Losing Seed]]-Table1[[#This Row],[Winning Seed]]</f>
        <v>-2</v>
      </c>
      <c r="P1068" s="9" t="str">
        <f>IF(Table1[[#This Row],[SeD]]&lt;-2,Table1[[#This Row],[Winning Seed]]&amp; " over " &amp;Table1[[#This Row],[Losing Seed]],"")</f>
        <v/>
      </c>
      <c r="Q1068">
        <f>VLOOKUP(Table1[[#This Row],[Losing Seed]],'[1]Seed History'!$N$4:$O$19,2)</f>
        <v>3.3571428571428572</v>
      </c>
      <c r="R1068" s="9">
        <f>IF(Table1[[#This Row],[Round]]="PI",0,Table1[[#This Row],[Round]]-1)</f>
        <v>3</v>
      </c>
      <c r="S1068">
        <f>Table1[[#This Row],[LAW]]-Table1[[#This Row],[LEW]]</f>
        <v>-0.35714285714285721</v>
      </c>
      <c r="V1068">
        <f>COUNTIF([1]PASE!B:B,Table1[[#This Row],[Loser]])</f>
        <v>1</v>
      </c>
    </row>
    <row r="1069" spans="1:22" x14ac:dyDescent="0.25">
      <c r="A1069" s="7">
        <v>36975</v>
      </c>
      <c r="B1069" s="8">
        <v>2001</v>
      </c>
      <c r="C1069" s="9">
        <v>4</v>
      </c>
      <c r="D1069" t="s">
        <v>316</v>
      </c>
      <c r="E1069" s="9">
        <v>1</v>
      </c>
      <c r="F1069" t="s">
        <v>133</v>
      </c>
      <c r="G1069" t="str">
        <f>VLOOKUP(Table1[[#This Row],[Winner]],[1]Ranking!D:E,2,FALSE)</f>
        <v>B10</v>
      </c>
      <c r="H1069" s="9">
        <v>69</v>
      </c>
      <c r="I1069" s="9">
        <v>11</v>
      </c>
      <c r="J1069" t="s">
        <v>91</v>
      </c>
      <c r="K1069" t="str">
        <f>VLOOKUP(Table1[[#This Row],[Loser]],[1]Ranking!D:E,2,FALSE)</f>
        <v>A10</v>
      </c>
      <c r="L1069" s="9">
        <v>62</v>
      </c>
      <c r="N1069" s="9">
        <f>Table1[[#This Row],[Winning Score]]-Table1[[#This Row],[Losing Score]]</f>
        <v>7</v>
      </c>
      <c r="O1069" s="9">
        <f>Table1[[#This Row],[Losing Seed]]-Table1[[#This Row],[Winning Seed]]</f>
        <v>10</v>
      </c>
      <c r="P1069" s="9" t="str">
        <f>IF(Table1[[#This Row],[SeD]]&lt;-2,Table1[[#This Row],[Winning Seed]]&amp; " over " &amp;Table1[[#This Row],[Losing Seed]],"")</f>
        <v/>
      </c>
      <c r="Q1069">
        <f>VLOOKUP(Table1[[#This Row],[Losing Seed]],'[1]Seed History'!$N$4:$O$19,2)</f>
        <v>0.61428571428571432</v>
      </c>
      <c r="R1069" s="9">
        <f>IF(Table1[[#This Row],[Round]]="PI",0,Table1[[#This Row],[Round]]-1)</f>
        <v>3</v>
      </c>
      <c r="S1069">
        <f>Table1[[#This Row],[LAW]]-Table1[[#This Row],[LEW]]</f>
        <v>2.3857142857142857</v>
      </c>
      <c r="V1069">
        <f>COUNTIF([1]PASE!B:B,Table1[[#This Row],[Loser]])</f>
        <v>1</v>
      </c>
    </row>
    <row r="1070" spans="1:22" x14ac:dyDescent="0.25">
      <c r="A1070" s="7">
        <v>36975</v>
      </c>
      <c r="B1070" s="8">
        <v>2001</v>
      </c>
      <c r="C1070" s="9">
        <v>4</v>
      </c>
      <c r="D1070" t="s">
        <v>93</v>
      </c>
      <c r="E1070" s="9">
        <v>2</v>
      </c>
      <c r="F1070" t="s">
        <v>146</v>
      </c>
      <c r="G1070" t="str">
        <f>VLOOKUP(Table1[[#This Row],[Winner]],[1]Ranking!D:E,2,FALSE)</f>
        <v>P10</v>
      </c>
      <c r="H1070" s="9">
        <v>87</v>
      </c>
      <c r="I1070" s="9">
        <v>1</v>
      </c>
      <c r="J1070" t="s">
        <v>122</v>
      </c>
      <c r="K1070" t="str">
        <f>VLOOKUP(Table1[[#This Row],[Loser]],[1]Ranking!D:E,2,FALSE)</f>
        <v>B10</v>
      </c>
      <c r="L1070" s="9">
        <v>81</v>
      </c>
      <c r="N1070" s="9">
        <f>Table1[[#This Row],[Winning Score]]-Table1[[#This Row],[Losing Score]]</f>
        <v>6</v>
      </c>
      <c r="O1070" s="9">
        <f>Table1[[#This Row],[Losing Seed]]-Table1[[#This Row],[Winning Seed]]</f>
        <v>-1</v>
      </c>
      <c r="P1070" s="9" t="str">
        <f>IF(Table1[[#This Row],[SeD]]&lt;-2,Table1[[#This Row],[Winning Seed]]&amp; " over " &amp;Table1[[#This Row],[Losing Seed]],"")</f>
        <v/>
      </c>
      <c r="Q1070">
        <f>VLOOKUP(Table1[[#This Row],[Losing Seed]],'[1]Seed History'!$N$4:$O$19,2)</f>
        <v>3.3571428571428572</v>
      </c>
      <c r="R1070" s="9">
        <f>IF(Table1[[#This Row],[Round]]="PI",0,Table1[[#This Row],[Round]]-1)</f>
        <v>3</v>
      </c>
      <c r="S1070">
        <f>Table1[[#This Row],[LAW]]-Table1[[#This Row],[LEW]]</f>
        <v>-0.35714285714285721</v>
      </c>
      <c r="V1070">
        <f>COUNTIF([1]PASE!B:B,Table1[[#This Row],[Loser]])</f>
        <v>1</v>
      </c>
    </row>
    <row r="1071" spans="1:22" x14ac:dyDescent="0.25">
      <c r="A1071" s="7">
        <v>36981</v>
      </c>
      <c r="B1071" s="8">
        <v>2001</v>
      </c>
      <c r="C1071" s="9">
        <v>5</v>
      </c>
      <c r="D1071" t="s">
        <v>153</v>
      </c>
      <c r="E1071" s="9">
        <v>1</v>
      </c>
      <c r="F1071" t="s">
        <v>130</v>
      </c>
      <c r="G1071" t="str">
        <f>VLOOKUP(Table1[[#This Row],[Winner]],[1]Ranking!D:E,2,FALSE)</f>
        <v>ACC</v>
      </c>
      <c r="H1071" s="9">
        <v>95</v>
      </c>
      <c r="I1071" s="9">
        <v>3</v>
      </c>
      <c r="J1071" t="s">
        <v>136</v>
      </c>
      <c r="K1071" t="str">
        <f>VLOOKUP(Table1[[#This Row],[Loser]],[1]Ranking!D:E,2,FALSE)</f>
        <v>ACC</v>
      </c>
      <c r="L1071" s="9">
        <v>84</v>
      </c>
      <c r="N1071" s="9">
        <f>Table1[[#This Row],[Winning Score]]-Table1[[#This Row],[Losing Score]]</f>
        <v>11</v>
      </c>
      <c r="O1071" s="9">
        <f>Table1[[#This Row],[Losing Seed]]-Table1[[#This Row],[Winning Seed]]</f>
        <v>2</v>
      </c>
      <c r="P1071" s="9" t="str">
        <f>IF(Table1[[#This Row],[SeD]]&lt;-2,Table1[[#This Row],[Winning Seed]]&amp; " over " &amp;Table1[[#This Row],[Losing Seed]],"")</f>
        <v/>
      </c>
      <c r="Q1071">
        <f>VLOOKUP(Table1[[#This Row],[Losing Seed]],'[1]Seed History'!$N$4:$O$19,2)</f>
        <v>1.8642857142857143</v>
      </c>
      <c r="R1071" s="9">
        <f>IF(Table1[[#This Row],[Round]]="PI",0,Table1[[#This Row],[Round]]-1)</f>
        <v>4</v>
      </c>
      <c r="S1071">
        <f>Table1[[#This Row],[LAW]]-Table1[[#This Row],[LEW]]</f>
        <v>2.1357142857142857</v>
      </c>
      <c r="V1071">
        <f>COUNTIF([1]PASE!B:B,Table1[[#This Row],[Loser]])</f>
        <v>1</v>
      </c>
    </row>
    <row r="1072" spans="1:22" x14ac:dyDescent="0.25">
      <c r="A1072" s="7">
        <v>36981</v>
      </c>
      <c r="B1072" s="8">
        <v>2001</v>
      </c>
      <c r="C1072" s="9">
        <v>5</v>
      </c>
      <c r="D1072" t="s">
        <v>153</v>
      </c>
      <c r="E1072" s="9">
        <v>2</v>
      </c>
      <c r="F1072" t="s">
        <v>146</v>
      </c>
      <c r="G1072" t="str">
        <f>VLOOKUP(Table1[[#This Row],[Winner]],[1]Ranking!D:E,2,FALSE)</f>
        <v>P10</v>
      </c>
      <c r="H1072" s="9">
        <v>80</v>
      </c>
      <c r="I1072" s="9">
        <v>1</v>
      </c>
      <c r="J1072" t="s">
        <v>133</v>
      </c>
      <c r="K1072" t="str">
        <f>VLOOKUP(Table1[[#This Row],[Loser]],[1]Ranking!D:E,2,FALSE)</f>
        <v>B10</v>
      </c>
      <c r="L1072" s="9">
        <v>61</v>
      </c>
      <c r="N1072" s="9">
        <f>Table1[[#This Row],[Winning Score]]-Table1[[#This Row],[Losing Score]]</f>
        <v>19</v>
      </c>
      <c r="O1072" s="9">
        <f>Table1[[#This Row],[Losing Seed]]-Table1[[#This Row],[Winning Seed]]</f>
        <v>-1</v>
      </c>
      <c r="P1072" s="9" t="str">
        <f>IF(Table1[[#This Row],[SeD]]&lt;-2,Table1[[#This Row],[Winning Seed]]&amp; " over " &amp;Table1[[#This Row],[Losing Seed]],"")</f>
        <v/>
      </c>
      <c r="Q1072">
        <f>VLOOKUP(Table1[[#This Row],[Losing Seed]],'[1]Seed History'!$N$4:$O$19,2)</f>
        <v>3.3571428571428572</v>
      </c>
      <c r="R1072" s="9">
        <f>IF(Table1[[#This Row],[Round]]="PI",0,Table1[[#This Row],[Round]]-1)</f>
        <v>4</v>
      </c>
      <c r="S1072">
        <f>Table1[[#This Row],[LAW]]-Table1[[#This Row],[LEW]]</f>
        <v>0.64285714285714279</v>
      </c>
      <c r="V1072">
        <f>COUNTIF([1]PASE!B:B,Table1[[#This Row],[Loser]])</f>
        <v>1</v>
      </c>
    </row>
    <row r="1073" spans="1:22" x14ac:dyDescent="0.25">
      <c r="A1073" s="7">
        <v>36983</v>
      </c>
      <c r="B1073" s="8">
        <v>2001</v>
      </c>
      <c r="C1073" s="9">
        <v>6</v>
      </c>
      <c r="D1073" t="s">
        <v>154</v>
      </c>
      <c r="E1073" s="9">
        <v>1</v>
      </c>
      <c r="F1073" t="s">
        <v>130</v>
      </c>
      <c r="G1073" t="str">
        <f>VLOOKUP(Table1[[#This Row],[Winner]],[1]Ranking!D:E,2,FALSE)</f>
        <v>ACC</v>
      </c>
      <c r="H1073" s="9">
        <v>82</v>
      </c>
      <c r="I1073" s="9">
        <v>2</v>
      </c>
      <c r="J1073" t="s">
        <v>146</v>
      </c>
      <c r="K1073" t="str">
        <f>VLOOKUP(Table1[[#This Row],[Loser]],[1]Ranking!D:E,2,FALSE)</f>
        <v>P10</v>
      </c>
      <c r="L1073" s="9">
        <v>72</v>
      </c>
      <c r="N1073" s="9">
        <f>Table1[[#This Row],[Winning Score]]-Table1[[#This Row],[Losing Score]]</f>
        <v>10</v>
      </c>
      <c r="O1073" s="9">
        <f>Table1[[#This Row],[Losing Seed]]-Table1[[#This Row],[Winning Seed]]</f>
        <v>1</v>
      </c>
      <c r="P1073" s="9" t="str">
        <f>IF(Table1[[#This Row],[SeD]]&lt;-2,Table1[[#This Row],[Winning Seed]]&amp; " over " &amp;Table1[[#This Row],[Losing Seed]],"")</f>
        <v/>
      </c>
      <c r="Q1073">
        <f>VLOOKUP(Table1[[#This Row],[Losing Seed]],'[1]Seed History'!$N$4:$O$19,2)</f>
        <v>2.3714285714285714</v>
      </c>
      <c r="R1073" s="9">
        <f>IF(Table1[[#This Row],[Round]]="PI",0,Table1[[#This Row],[Round]]-1)</f>
        <v>5</v>
      </c>
      <c r="S1073">
        <f>Table1[[#This Row],[LAW]]-Table1[[#This Row],[LEW]]</f>
        <v>2.6285714285714286</v>
      </c>
      <c r="V1073">
        <f>COUNTIF([1]PASE!B:B,Table1[[#This Row],[Loser]])</f>
        <v>1</v>
      </c>
    </row>
    <row r="1074" spans="1:22" x14ac:dyDescent="0.25">
      <c r="A1074" s="7">
        <v>37327</v>
      </c>
      <c r="B1074" s="8">
        <v>2002</v>
      </c>
      <c r="C1074" s="9" t="s">
        <v>335</v>
      </c>
      <c r="D1074" t="s">
        <v>84</v>
      </c>
      <c r="E1074" s="9">
        <v>16</v>
      </c>
      <c r="F1074" t="s">
        <v>219</v>
      </c>
      <c r="G1074" t="str">
        <f>VLOOKUP(Table1[[#This Row],[Winner]],[1]Ranking!D:E,2,FALSE)</f>
        <v>MAAC</v>
      </c>
      <c r="H1074" s="9">
        <v>81</v>
      </c>
      <c r="I1074" s="9">
        <v>16</v>
      </c>
      <c r="J1074" t="s">
        <v>322</v>
      </c>
      <c r="K1074" t="str">
        <f>VLOOKUP(Table1[[#This Row],[Loser]],[1]Ranking!D:E,2,FALSE)</f>
        <v>SWAC</v>
      </c>
      <c r="L1074" s="9">
        <v>77</v>
      </c>
      <c r="N1074" s="9">
        <f>Table1[[#This Row],[Winning Score]]-Table1[[#This Row],[Losing Score]]</f>
        <v>4</v>
      </c>
      <c r="O1074" s="9">
        <f>Table1[[#This Row],[Losing Seed]]-Table1[[#This Row],[Winning Seed]]</f>
        <v>0</v>
      </c>
      <c r="P1074" s="9" t="str">
        <f>IF(Table1[[#This Row],[SeD]]&lt;-2,Table1[[#This Row],[Winning Seed]]&amp; " over " &amp;Table1[[#This Row],[Losing Seed]],"")</f>
        <v/>
      </c>
      <c r="Q1074">
        <f>VLOOKUP(Table1[[#This Row],[Losing Seed]],'[1]Seed History'!$N$4:$O$19,2)</f>
        <v>7.1428571428571426E-3</v>
      </c>
      <c r="R1074" s="9">
        <f>IF(Table1[[#This Row],[Round]]="PI",0,Table1[[#This Row],[Round]]-1)</f>
        <v>0</v>
      </c>
      <c r="S1074">
        <f>Table1[[#This Row],[LAW]]-Table1[[#This Row],[LEW]]</f>
        <v>-7.1428571428571426E-3</v>
      </c>
      <c r="V1074">
        <f>COUNTIF([1]PASE!B:B,Table1[[#This Row],[Loser]])</f>
        <v>1</v>
      </c>
    </row>
    <row r="1075" spans="1:22" x14ac:dyDescent="0.25">
      <c r="A1075" s="7">
        <v>37329</v>
      </c>
      <c r="B1075" s="8">
        <v>2002</v>
      </c>
      <c r="C1075" s="9">
        <v>1</v>
      </c>
      <c r="D1075" t="s">
        <v>316</v>
      </c>
      <c r="E1075" s="9">
        <v>13</v>
      </c>
      <c r="F1075" t="s">
        <v>333</v>
      </c>
      <c r="G1075" t="str">
        <f>VLOOKUP(Table1[[#This Row],[Winner]],[1]Ranking!D:E,2,FALSE)</f>
        <v>CAA</v>
      </c>
      <c r="H1075" s="9">
        <v>93</v>
      </c>
      <c r="I1075" s="9">
        <v>4</v>
      </c>
      <c r="J1075" t="s">
        <v>117</v>
      </c>
      <c r="K1075" t="str">
        <f>VLOOKUP(Table1[[#This Row],[Loser]],[1]Ranking!D:E,2,FALSE)</f>
        <v>P10</v>
      </c>
      <c r="L1075" s="9">
        <v>89</v>
      </c>
      <c r="M1075" s="9" t="s">
        <v>138</v>
      </c>
      <c r="N1075" s="9">
        <f>Table1[[#This Row],[Winning Score]]-Table1[[#This Row],[Losing Score]]</f>
        <v>4</v>
      </c>
      <c r="O1075" s="9">
        <f>Table1[[#This Row],[Losing Seed]]-Table1[[#This Row],[Winning Seed]]</f>
        <v>-9</v>
      </c>
      <c r="P1075" s="9" t="str">
        <f>IF(Table1[[#This Row],[SeD]]&lt;-2,Table1[[#This Row],[Winning Seed]]&amp; " over " &amp;Table1[[#This Row],[Losing Seed]],"")</f>
        <v>13 over 4</v>
      </c>
      <c r="Q1075">
        <f>VLOOKUP(Table1[[#This Row],[Losing Seed]],'[1]Seed History'!$N$4:$O$19,2)</f>
        <v>1.5357142857142858</v>
      </c>
      <c r="R1075" s="9">
        <f>IF(Table1[[#This Row],[Round]]="PI",0,Table1[[#This Row],[Round]]-1)</f>
        <v>0</v>
      </c>
      <c r="S1075">
        <f>Table1[[#This Row],[LAW]]-Table1[[#This Row],[LEW]]</f>
        <v>-1.5357142857142858</v>
      </c>
      <c r="V1075">
        <f>COUNTIF([1]PASE!B:B,Table1[[#This Row],[Loser]])</f>
        <v>1</v>
      </c>
    </row>
    <row r="1076" spans="1:22" x14ac:dyDescent="0.25">
      <c r="A1076" s="7">
        <v>37329</v>
      </c>
      <c r="B1076" s="8">
        <v>2002</v>
      </c>
      <c r="C1076" s="9">
        <v>1</v>
      </c>
      <c r="D1076" t="s">
        <v>84</v>
      </c>
      <c r="E1076" s="9">
        <v>12</v>
      </c>
      <c r="F1076" t="s">
        <v>152</v>
      </c>
      <c r="G1076" t="str">
        <f>VLOOKUP(Table1[[#This Row],[Winner]],[1]Ranking!D:E,2,FALSE)</f>
        <v>WAC</v>
      </c>
      <c r="H1076" s="9">
        <v>71</v>
      </c>
      <c r="I1076" s="9">
        <v>5</v>
      </c>
      <c r="J1076" t="s">
        <v>278</v>
      </c>
      <c r="K1076" t="str">
        <f>VLOOKUP(Table1[[#This Row],[Loser]],[1]Ranking!D:E,2,FALSE)</f>
        <v>CUSA</v>
      </c>
      <c r="L1076" s="9">
        <v>69</v>
      </c>
      <c r="N1076" s="9">
        <f>Table1[[#This Row],[Winning Score]]-Table1[[#This Row],[Losing Score]]</f>
        <v>2</v>
      </c>
      <c r="O1076" s="9">
        <f>Table1[[#This Row],[Losing Seed]]-Table1[[#This Row],[Winning Seed]]</f>
        <v>-7</v>
      </c>
      <c r="P1076" s="9" t="str">
        <f>IF(Table1[[#This Row],[SeD]]&lt;-2,Table1[[#This Row],[Winning Seed]]&amp; " over " &amp;Table1[[#This Row],[Losing Seed]],"")</f>
        <v>12 over 5</v>
      </c>
      <c r="Q1076">
        <f>VLOOKUP(Table1[[#This Row],[Losing Seed]],'[1]Seed History'!$N$4:$O$19,2)</f>
        <v>1.1071428571428572</v>
      </c>
      <c r="R1076" s="9">
        <f>IF(Table1[[#This Row],[Round]]="PI",0,Table1[[#This Row],[Round]]-1)</f>
        <v>0</v>
      </c>
      <c r="S1076">
        <f>Table1[[#This Row],[LAW]]-Table1[[#This Row],[LEW]]</f>
        <v>-1.1071428571428572</v>
      </c>
      <c r="V1076">
        <f>COUNTIF([1]PASE!B:B,Table1[[#This Row],[Loser]])</f>
        <v>1</v>
      </c>
    </row>
    <row r="1077" spans="1:22" x14ac:dyDescent="0.25">
      <c r="A1077" s="7">
        <v>37329</v>
      </c>
      <c r="B1077" s="8">
        <v>2002</v>
      </c>
      <c r="C1077" s="9">
        <v>1</v>
      </c>
      <c r="D1077" t="s">
        <v>107</v>
      </c>
      <c r="E1077" s="9">
        <v>12</v>
      </c>
      <c r="F1077" t="s">
        <v>162</v>
      </c>
      <c r="G1077" t="str">
        <f>VLOOKUP(Table1[[#This Row],[Winner]],[1]Ranking!D:E,2,FALSE)</f>
        <v>B12</v>
      </c>
      <c r="H1077" s="9">
        <v>93</v>
      </c>
      <c r="I1077" s="9">
        <v>5</v>
      </c>
      <c r="J1077" t="s">
        <v>318</v>
      </c>
      <c r="K1077" t="str">
        <f>VLOOKUP(Table1[[#This Row],[Loser]],[1]Ranking!D:E,2,FALSE)</f>
        <v>BE</v>
      </c>
      <c r="L1077" s="9">
        <v>80</v>
      </c>
      <c r="N1077" s="9">
        <f>Table1[[#This Row],[Winning Score]]-Table1[[#This Row],[Losing Score]]</f>
        <v>13</v>
      </c>
      <c r="O1077" s="9">
        <f>Table1[[#This Row],[Losing Seed]]-Table1[[#This Row],[Winning Seed]]</f>
        <v>-7</v>
      </c>
      <c r="P1077" s="9" t="str">
        <f>IF(Table1[[#This Row],[SeD]]&lt;-2,Table1[[#This Row],[Winning Seed]]&amp; " over " &amp;Table1[[#This Row],[Losing Seed]],"")</f>
        <v>12 over 5</v>
      </c>
      <c r="Q1077">
        <f>VLOOKUP(Table1[[#This Row],[Losing Seed]],'[1]Seed History'!$N$4:$O$19,2)</f>
        <v>1.1071428571428572</v>
      </c>
      <c r="R1077" s="9">
        <f>IF(Table1[[#This Row],[Round]]="PI",0,Table1[[#This Row],[Round]]-1)</f>
        <v>0</v>
      </c>
      <c r="S1077">
        <f>Table1[[#This Row],[LAW]]-Table1[[#This Row],[LEW]]</f>
        <v>-1.1071428571428572</v>
      </c>
      <c r="V1077">
        <f>COUNTIF([1]PASE!B:B,Table1[[#This Row],[Loser]])</f>
        <v>1</v>
      </c>
    </row>
    <row r="1078" spans="1:22" x14ac:dyDescent="0.25">
      <c r="A1078" s="7">
        <v>37329</v>
      </c>
      <c r="B1078" s="8">
        <v>2002</v>
      </c>
      <c r="C1078" s="9">
        <v>1</v>
      </c>
      <c r="D1078" t="s">
        <v>107</v>
      </c>
      <c r="E1078" s="9">
        <v>11</v>
      </c>
      <c r="F1078" t="s">
        <v>192</v>
      </c>
      <c r="G1078" t="str">
        <f>VLOOKUP(Table1[[#This Row],[Winner]],[1]Ranking!D:E,2,FALSE)</f>
        <v>MWC</v>
      </c>
      <c r="H1078" s="9">
        <v>73</v>
      </c>
      <c r="I1078" s="9">
        <v>6</v>
      </c>
      <c r="J1078" t="s">
        <v>293</v>
      </c>
      <c r="K1078" t="str">
        <f>VLOOKUP(Table1[[#This Row],[Loser]],[1]Ranking!D:E,2,FALSE)</f>
        <v>WCC</v>
      </c>
      <c r="L1078" s="9">
        <v>66</v>
      </c>
      <c r="N1078" s="9">
        <f>Table1[[#This Row],[Winning Score]]-Table1[[#This Row],[Losing Score]]</f>
        <v>7</v>
      </c>
      <c r="O1078" s="9">
        <f>Table1[[#This Row],[Losing Seed]]-Table1[[#This Row],[Winning Seed]]</f>
        <v>-5</v>
      </c>
      <c r="P1078" s="9" t="str">
        <f>IF(Table1[[#This Row],[SeD]]&lt;-2,Table1[[#This Row],[Winning Seed]]&amp; " over " &amp;Table1[[#This Row],[Losing Seed]],"")</f>
        <v>11 over 6</v>
      </c>
      <c r="Q1078">
        <f>VLOOKUP(Table1[[#This Row],[Losing Seed]],'[1]Seed History'!$N$4:$O$19,2)</f>
        <v>1.0785714285714285</v>
      </c>
      <c r="R1078" s="9">
        <f>IF(Table1[[#This Row],[Round]]="PI",0,Table1[[#This Row],[Round]]-1)</f>
        <v>0</v>
      </c>
      <c r="S1078">
        <f>Table1[[#This Row],[LAW]]-Table1[[#This Row],[LEW]]</f>
        <v>-1.0785714285714285</v>
      </c>
      <c r="V1078">
        <f>COUNTIF([1]PASE!B:B,Table1[[#This Row],[Loser]])</f>
        <v>1</v>
      </c>
    </row>
    <row r="1079" spans="1:22" x14ac:dyDescent="0.25">
      <c r="A1079" s="7">
        <v>37329</v>
      </c>
      <c r="B1079" s="8">
        <v>2002</v>
      </c>
      <c r="C1079" s="9">
        <v>1</v>
      </c>
      <c r="D1079" t="s">
        <v>84</v>
      </c>
      <c r="E1079" s="9">
        <v>4</v>
      </c>
      <c r="F1079" t="s">
        <v>112</v>
      </c>
      <c r="G1079" t="str">
        <f>VLOOKUP(Table1[[#This Row],[Winner]],[1]Ranking!D:E,2,FALSE)</f>
        <v>SEC</v>
      </c>
      <c r="H1079" s="9">
        <v>83</v>
      </c>
      <c r="I1079" s="9">
        <v>13</v>
      </c>
      <c r="J1079" t="s">
        <v>304</v>
      </c>
      <c r="K1079" t="str">
        <f>VLOOKUP(Table1[[#This Row],[Loser]],[1]Ranking!D:E,2,FALSE)</f>
        <v>MCon</v>
      </c>
      <c r="L1079" s="9">
        <v>68</v>
      </c>
      <c r="N1079" s="9">
        <f>Table1[[#This Row],[Winning Score]]-Table1[[#This Row],[Losing Score]]</f>
        <v>15</v>
      </c>
      <c r="O1079" s="9">
        <f>Table1[[#This Row],[Losing Seed]]-Table1[[#This Row],[Winning Seed]]</f>
        <v>9</v>
      </c>
      <c r="P1079" s="9" t="str">
        <f>IF(Table1[[#This Row],[SeD]]&lt;-2,Table1[[#This Row],[Winning Seed]]&amp; " over " &amp;Table1[[#This Row],[Losing Seed]],"")</f>
        <v/>
      </c>
      <c r="Q1079">
        <f>VLOOKUP(Table1[[#This Row],[Losing Seed]],'[1]Seed History'!$N$4:$O$19,2)</f>
        <v>0.25</v>
      </c>
      <c r="R1079" s="9">
        <f>IF(Table1[[#This Row],[Round]]="PI",0,Table1[[#This Row],[Round]]-1)</f>
        <v>0</v>
      </c>
      <c r="S1079">
        <f>Table1[[#This Row],[LAW]]-Table1[[#This Row],[LEW]]</f>
        <v>-0.25</v>
      </c>
      <c r="V1079">
        <f>COUNTIF([1]PASE!B:B,Table1[[#This Row],[Loser]])</f>
        <v>1</v>
      </c>
    </row>
    <row r="1080" spans="1:22" x14ac:dyDescent="0.25">
      <c r="A1080" s="7">
        <v>37329</v>
      </c>
      <c r="B1080" s="8">
        <v>2002</v>
      </c>
      <c r="C1080" s="9">
        <v>1</v>
      </c>
      <c r="D1080" t="s">
        <v>93</v>
      </c>
      <c r="E1080" s="9">
        <v>1</v>
      </c>
      <c r="F1080" t="s">
        <v>103</v>
      </c>
      <c r="G1080" t="str">
        <f>VLOOKUP(Table1[[#This Row],[Winner]],[1]Ranking!D:E,2,FALSE)</f>
        <v>B12</v>
      </c>
      <c r="H1080" s="9">
        <v>70</v>
      </c>
      <c r="I1080" s="9">
        <v>16</v>
      </c>
      <c r="J1080" t="s">
        <v>271</v>
      </c>
      <c r="K1080" t="str">
        <f>VLOOKUP(Table1[[#This Row],[Loser]],[1]Ranking!D:E,2,FALSE)</f>
        <v>Pat</v>
      </c>
      <c r="L1080" s="9">
        <v>59</v>
      </c>
      <c r="N1080" s="9">
        <f>Table1[[#This Row],[Winning Score]]-Table1[[#This Row],[Losing Score]]</f>
        <v>11</v>
      </c>
      <c r="O1080" s="9">
        <f>Table1[[#This Row],[Losing Seed]]-Table1[[#This Row],[Winning Seed]]</f>
        <v>15</v>
      </c>
      <c r="P1080" s="9" t="str">
        <f>IF(Table1[[#This Row],[SeD]]&lt;-2,Table1[[#This Row],[Winning Seed]]&amp; " over " &amp;Table1[[#This Row],[Losing Seed]],"")</f>
        <v/>
      </c>
      <c r="Q1080">
        <f>VLOOKUP(Table1[[#This Row],[Losing Seed]],'[1]Seed History'!$N$4:$O$19,2)</f>
        <v>7.1428571428571426E-3</v>
      </c>
      <c r="R1080" s="9">
        <f>IF(Table1[[#This Row],[Round]]="PI",0,Table1[[#This Row],[Round]]-1)</f>
        <v>0</v>
      </c>
      <c r="S1080">
        <f>Table1[[#This Row],[LAW]]-Table1[[#This Row],[LEW]]</f>
        <v>-7.1428571428571426E-3</v>
      </c>
      <c r="V1080">
        <f>COUNTIF([1]PASE!B:B,Table1[[#This Row],[Loser]])</f>
        <v>1</v>
      </c>
    </row>
    <row r="1081" spans="1:22" x14ac:dyDescent="0.25">
      <c r="A1081" s="7">
        <v>37329</v>
      </c>
      <c r="B1081" s="8">
        <v>2002</v>
      </c>
      <c r="C1081" s="9">
        <v>1</v>
      </c>
      <c r="D1081" t="s">
        <v>93</v>
      </c>
      <c r="E1081" s="9">
        <v>2</v>
      </c>
      <c r="F1081" t="s">
        <v>294</v>
      </c>
      <c r="G1081" t="str">
        <f>VLOOKUP(Table1[[#This Row],[Winner]],[1]Ranking!D:E,2,FALSE)</f>
        <v>P10</v>
      </c>
      <c r="H1081" s="9">
        <v>81</v>
      </c>
      <c r="I1081" s="9">
        <v>15</v>
      </c>
      <c r="J1081" t="s">
        <v>257</v>
      </c>
      <c r="K1081" t="str">
        <f>VLOOKUP(Table1[[#This Row],[Loser]],[1]Ranking!D:E,2,FALSE)</f>
        <v>BSky</v>
      </c>
      <c r="L1081" s="9">
        <v>62</v>
      </c>
      <c r="N1081" s="9">
        <f>Table1[[#This Row],[Winning Score]]-Table1[[#This Row],[Losing Score]]</f>
        <v>19</v>
      </c>
      <c r="O1081" s="9">
        <f>Table1[[#This Row],[Losing Seed]]-Table1[[#This Row],[Winning Seed]]</f>
        <v>13</v>
      </c>
      <c r="P1081" s="9" t="str">
        <f>IF(Table1[[#This Row],[SeD]]&lt;-2,Table1[[#This Row],[Winning Seed]]&amp; " over " &amp;Table1[[#This Row],[Losing Seed]],"")</f>
        <v/>
      </c>
      <c r="Q1081">
        <f>VLOOKUP(Table1[[#This Row],[Losing Seed]],'[1]Seed History'!$N$4:$O$19,2)</f>
        <v>6.4285714285714279E-2</v>
      </c>
      <c r="R1081" s="9">
        <f>IF(Table1[[#This Row],[Round]]="PI",0,Table1[[#This Row],[Round]]-1)</f>
        <v>0</v>
      </c>
      <c r="S1081">
        <f>Table1[[#This Row],[LAW]]-Table1[[#This Row],[LEW]]</f>
        <v>-6.4285714285714279E-2</v>
      </c>
      <c r="V1081">
        <f>COUNTIF([1]PASE!B:B,Table1[[#This Row],[Loser]])</f>
        <v>1</v>
      </c>
    </row>
    <row r="1082" spans="1:22" x14ac:dyDescent="0.25">
      <c r="A1082" s="7">
        <v>37329</v>
      </c>
      <c r="B1082" s="8">
        <v>2002</v>
      </c>
      <c r="C1082" s="9">
        <v>1</v>
      </c>
      <c r="D1082" t="s">
        <v>93</v>
      </c>
      <c r="E1082" s="9">
        <v>7</v>
      </c>
      <c r="F1082" t="s">
        <v>255</v>
      </c>
      <c r="G1082" t="str">
        <f>VLOOKUP(Table1[[#This Row],[Winner]],[1]Ranking!D:E,2,FALSE)</f>
        <v>ACC</v>
      </c>
      <c r="H1082" s="9">
        <v>83</v>
      </c>
      <c r="I1082" s="9">
        <v>10</v>
      </c>
      <c r="J1082" t="s">
        <v>131</v>
      </c>
      <c r="K1082" t="str">
        <f>VLOOKUP(Table1[[#This Row],[Loser]],[1]Ranking!D:E,2,FALSE)</f>
        <v>WCC</v>
      </c>
      <c r="L1082" s="9">
        <v>74</v>
      </c>
      <c r="N1082" s="9">
        <f>Table1[[#This Row],[Winning Score]]-Table1[[#This Row],[Losing Score]]</f>
        <v>9</v>
      </c>
      <c r="O1082" s="9">
        <f>Table1[[#This Row],[Losing Seed]]-Table1[[#This Row],[Winning Seed]]</f>
        <v>3</v>
      </c>
      <c r="P1082" s="9" t="str">
        <f>IF(Table1[[#This Row],[SeD]]&lt;-2,Table1[[#This Row],[Winning Seed]]&amp; " over " &amp;Table1[[#This Row],[Losing Seed]],"")</f>
        <v/>
      </c>
      <c r="Q1082">
        <f>VLOOKUP(Table1[[#This Row],[Losing Seed]],'[1]Seed History'!$N$4:$O$19,2)</f>
        <v>0.62142857142857144</v>
      </c>
      <c r="R1082" s="9">
        <f>IF(Table1[[#This Row],[Round]]="PI",0,Table1[[#This Row],[Round]]-1)</f>
        <v>0</v>
      </c>
      <c r="S1082">
        <f>Table1[[#This Row],[LAW]]-Table1[[#This Row],[LEW]]</f>
        <v>-0.62142857142857144</v>
      </c>
      <c r="V1082">
        <f>COUNTIF([1]PASE!B:B,Table1[[#This Row],[Loser]])</f>
        <v>1</v>
      </c>
    </row>
    <row r="1083" spans="1:22" x14ac:dyDescent="0.25">
      <c r="A1083" s="7">
        <v>37329</v>
      </c>
      <c r="B1083" s="8">
        <v>2002</v>
      </c>
      <c r="C1083" s="9">
        <v>1</v>
      </c>
      <c r="D1083" t="s">
        <v>93</v>
      </c>
      <c r="E1083" s="9">
        <v>8</v>
      </c>
      <c r="F1083" t="s">
        <v>220</v>
      </c>
      <c r="G1083" t="str">
        <f>VLOOKUP(Table1[[#This Row],[Winner]],[1]Ranking!D:E,2,FALSE)</f>
        <v>P10</v>
      </c>
      <c r="H1083" s="9">
        <v>84</v>
      </c>
      <c r="I1083" s="9">
        <v>9</v>
      </c>
      <c r="J1083" t="s">
        <v>177</v>
      </c>
      <c r="K1083" t="str">
        <f>VLOOKUP(Table1[[#This Row],[Loser]],[1]Ranking!D:E,2,FALSE)</f>
        <v>SB</v>
      </c>
      <c r="L1083" s="9">
        <v>68</v>
      </c>
      <c r="N1083" s="9">
        <f>Table1[[#This Row],[Winning Score]]-Table1[[#This Row],[Losing Score]]</f>
        <v>16</v>
      </c>
      <c r="O1083" s="9">
        <f>Table1[[#This Row],[Losing Seed]]-Table1[[#This Row],[Winning Seed]]</f>
        <v>1</v>
      </c>
      <c r="P1083" s="9" t="str">
        <f>IF(Table1[[#This Row],[SeD]]&lt;-2,Table1[[#This Row],[Winning Seed]]&amp; " over " &amp;Table1[[#This Row],[Losing Seed]],"")</f>
        <v/>
      </c>
      <c r="Q1083">
        <f>VLOOKUP(Table1[[#This Row],[Losing Seed]],'[1]Seed History'!$N$4:$O$19,2)</f>
        <v>0.6</v>
      </c>
      <c r="R1083" s="9">
        <f>IF(Table1[[#This Row],[Round]]="PI",0,Table1[[#This Row],[Round]]-1)</f>
        <v>0</v>
      </c>
      <c r="S1083">
        <f>Table1[[#This Row],[LAW]]-Table1[[#This Row],[LEW]]</f>
        <v>-0.6</v>
      </c>
      <c r="V1083">
        <f>COUNTIF([1]PASE!B:B,Table1[[#This Row],[Loser]])</f>
        <v>1</v>
      </c>
    </row>
    <row r="1084" spans="1:22" x14ac:dyDescent="0.25">
      <c r="A1084" s="7">
        <v>37329</v>
      </c>
      <c r="B1084" s="8">
        <v>2002</v>
      </c>
      <c r="C1084" s="9">
        <v>1</v>
      </c>
      <c r="D1084" t="s">
        <v>316</v>
      </c>
      <c r="E1084" s="9">
        <v>1</v>
      </c>
      <c r="F1084" t="s">
        <v>130</v>
      </c>
      <c r="G1084" t="str">
        <f>VLOOKUP(Table1[[#This Row],[Winner]],[1]Ranking!D:E,2,FALSE)</f>
        <v>ACC</v>
      </c>
      <c r="H1084" s="9">
        <v>84</v>
      </c>
      <c r="I1084" s="9">
        <v>16</v>
      </c>
      <c r="J1084" t="s">
        <v>320</v>
      </c>
      <c r="K1084" t="str">
        <f>VLOOKUP(Table1[[#This Row],[Loser]],[1]Ranking!D:E,2,FALSE)</f>
        <v>BSth</v>
      </c>
      <c r="L1084" s="9">
        <v>37</v>
      </c>
      <c r="N1084" s="9">
        <f>Table1[[#This Row],[Winning Score]]-Table1[[#This Row],[Losing Score]]</f>
        <v>47</v>
      </c>
      <c r="O1084" s="9">
        <f>Table1[[#This Row],[Losing Seed]]-Table1[[#This Row],[Winning Seed]]</f>
        <v>15</v>
      </c>
      <c r="P1084" s="9" t="str">
        <f>IF(Table1[[#This Row],[SeD]]&lt;-2,Table1[[#This Row],[Winning Seed]]&amp; " over " &amp;Table1[[#This Row],[Losing Seed]],"")</f>
        <v/>
      </c>
      <c r="Q1084">
        <f>VLOOKUP(Table1[[#This Row],[Losing Seed]],'[1]Seed History'!$N$4:$O$19,2)</f>
        <v>7.1428571428571426E-3</v>
      </c>
      <c r="R1084" s="9">
        <f>IF(Table1[[#This Row],[Round]]="PI",0,Table1[[#This Row],[Round]]-1)</f>
        <v>0</v>
      </c>
      <c r="S1084">
        <f>Table1[[#This Row],[LAW]]-Table1[[#This Row],[LEW]]</f>
        <v>-7.1428571428571426E-3</v>
      </c>
      <c r="V1084">
        <f>COUNTIF([1]PASE!B:B,Table1[[#This Row],[Loser]])</f>
        <v>1</v>
      </c>
    </row>
    <row r="1085" spans="1:22" x14ac:dyDescent="0.25">
      <c r="A1085" s="7">
        <v>37329</v>
      </c>
      <c r="B1085" s="8">
        <v>2002</v>
      </c>
      <c r="C1085" s="9">
        <v>1</v>
      </c>
      <c r="D1085" t="s">
        <v>316</v>
      </c>
      <c r="E1085" s="9">
        <v>2</v>
      </c>
      <c r="F1085" t="s">
        <v>145</v>
      </c>
      <c r="G1085" t="str">
        <f>VLOOKUP(Table1[[#This Row],[Winner]],[1]Ranking!D:E,2,FALSE)</f>
        <v>SEC</v>
      </c>
      <c r="H1085" s="9">
        <v>86</v>
      </c>
      <c r="I1085" s="9">
        <v>15</v>
      </c>
      <c r="J1085" t="s">
        <v>341</v>
      </c>
      <c r="K1085" t="str">
        <f>VLOOKUP(Table1[[#This Row],[Loser]],[1]Ranking!D:E,2,FALSE)</f>
        <v>ASun</v>
      </c>
      <c r="L1085" s="9">
        <v>78</v>
      </c>
      <c r="N1085" s="9">
        <f>Table1[[#This Row],[Winning Score]]-Table1[[#This Row],[Losing Score]]</f>
        <v>8</v>
      </c>
      <c r="O1085" s="9">
        <f>Table1[[#This Row],[Losing Seed]]-Table1[[#This Row],[Winning Seed]]</f>
        <v>13</v>
      </c>
      <c r="P1085" s="9" t="str">
        <f>IF(Table1[[#This Row],[SeD]]&lt;-2,Table1[[#This Row],[Winning Seed]]&amp; " over " &amp;Table1[[#This Row],[Losing Seed]],"")</f>
        <v/>
      </c>
      <c r="Q1085">
        <f>VLOOKUP(Table1[[#This Row],[Losing Seed]],'[1]Seed History'!$N$4:$O$19,2)</f>
        <v>6.4285714285714279E-2</v>
      </c>
      <c r="R1085" s="9">
        <f>IF(Table1[[#This Row],[Round]]="PI",0,Table1[[#This Row],[Round]]-1)</f>
        <v>0</v>
      </c>
      <c r="S1085">
        <f>Table1[[#This Row],[LAW]]-Table1[[#This Row],[LEW]]</f>
        <v>-6.4285714285714279E-2</v>
      </c>
      <c r="V1085">
        <f>COUNTIF([1]PASE!B:B,Table1[[#This Row],[Loser]])</f>
        <v>1</v>
      </c>
    </row>
    <row r="1086" spans="1:22" x14ac:dyDescent="0.25">
      <c r="A1086" s="7">
        <v>37329</v>
      </c>
      <c r="B1086" s="8">
        <v>2002</v>
      </c>
      <c r="C1086" s="9">
        <v>1</v>
      </c>
      <c r="D1086" t="s">
        <v>316</v>
      </c>
      <c r="E1086" s="9">
        <v>5</v>
      </c>
      <c r="F1086" t="s">
        <v>168</v>
      </c>
      <c r="G1086" t="str">
        <f>VLOOKUP(Table1[[#This Row],[Winner]],[1]Ranking!D:E,2,FALSE)</f>
        <v>B10</v>
      </c>
      <c r="H1086" s="9">
        <v>75</v>
      </c>
      <c r="I1086" s="9">
        <v>12</v>
      </c>
      <c r="J1086" t="s">
        <v>161</v>
      </c>
      <c r="K1086" t="str">
        <f>VLOOKUP(Table1[[#This Row],[Loser]],[1]Ranking!D:E,2,FALSE)</f>
        <v>MWC</v>
      </c>
      <c r="L1086" s="9">
        <v>56</v>
      </c>
      <c r="N1086" s="9">
        <f>Table1[[#This Row],[Winning Score]]-Table1[[#This Row],[Losing Score]]</f>
        <v>19</v>
      </c>
      <c r="O1086" s="9">
        <f>Table1[[#This Row],[Losing Seed]]-Table1[[#This Row],[Winning Seed]]</f>
        <v>7</v>
      </c>
      <c r="P1086" s="9" t="str">
        <f>IF(Table1[[#This Row],[SeD]]&lt;-2,Table1[[#This Row],[Winning Seed]]&amp; " over " &amp;Table1[[#This Row],[Losing Seed]],"")</f>
        <v/>
      </c>
      <c r="Q1086">
        <f>VLOOKUP(Table1[[#This Row],[Losing Seed]],'[1]Seed History'!$N$4:$O$19,2)</f>
        <v>0.51428571428571423</v>
      </c>
      <c r="R1086" s="9">
        <f>IF(Table1[[#This Row],[Round]]="PI",0,Table1[[#This Row],[Round]]-1)</f>
        <v>0</v>
      </c>
      <c r="S1086">
        <f>Table1[[#This Row],[LAW]]-Table1[[#This Row],[LEW]]</f>
        <v>-0.51428571428571423</v>
      </c>
      <c r="V1086">
        <f>COUNTIF([1]PASE!B:B,Table1[[#This Row],[Loser]])</f>
        <v>1</v>
      </c>
    </row>
    <row r="1087" spans="1:22" x14ac:dyDescent="0.25">
      <c r="A1087" s="7">
        <v>37329</v>
      </c>
      <c r="B1087" s="8">
        <v>2002</v>
      </c>
      <c r="C1087" s="9">
        <v>1</v>
      </c>
      <c r="D1087" t="s">
        <v>316</v>
      </c>
      <c r="E1087" s="9">
        <v>8</v>
      </c>
      <c r="F1087" t="s">
        <v>105</v>
      </c>
      <c r="G1087" t="str">
        <f>VLOOKUP(Table1[[#This Row],[Winner]],[1]Ranking!D:E,2,FALSE)</f>
        <v>BE</v>
      </c>
      <c r="H1087" s="9">
        <v>82</v>
      </c>
      <c r="I1087" s="9">
        <v>9</v>
      </c>
      <c r="J1087" t="s">
        <v>204</v>
      </c>
      <c r="K1087" t="str">
        <f>VLOOKUP(Table1[[#This Row],[Loser]],[1]Ranking!D:E,2,FALSE)</f>
        <v>CUSA</v>
      </c>
      <c r="L1087" s="9">
        <v>63</v>
      </c>
      <c r="N1087" s="9">
        <f>Table1[[#This Row],[Winning Score]]-Table1[[#This Row],[Losing Score]]</f>
        <v>19</v>
      </c>
      <c r="O1087" s="9">
        <f>Table1[[#This Row],[Losing Seed]]-Table1[[#This Row],[Winning Seed]]</f>
        <v>1</v>
      </c>
      <c r="P1087" s="9" t="str">
        <f>IF(Table1[[#This Row],[SeD]]&lt;-2,Table1[[#This Row],[Winning Seed]]&amp; " over " &amp;Table1[[#This Row],[Losing Seed]],"")</f>
        <v/>
      </c>
      <c r="Q1087">
        <f>VLOOKUP(Table1[[#This Row],[Losing Seed]],'[1]Seed History'!$N$4:$O$19,2)</f>
        <v>0.6</v>
      </c>
      <c r="R1087" s="9">
        <f>IF(Table1[[#This Row],[Round]]="PI",0,Table1[[#This Row],[Round]]-1)</f>
        <v>0</v>
      </c>
      <c r="S1087">
        <f>Table1[[#This Row],[LAW]]-Table1[[#This Row],[LEW]]</f>
        <v>-0.6</v>
      </c>
      <c r="V1087">
        <f>COUNTIF([1]PASE!B:B,Table1[[#This Row],[Loser]])</f>
        <v>1</v>
      </c>
    </row>
    <row r="1088" spans="1:22" x14ac:dyDescent="0.25">
      <c r="A1088" s="7">
        <v>37329</v>
      </c>
      <c r="B1088" s="8">
        <v>2002</v>
      </c>
      <c r="C1088" s="9">
        <v>1</v>
      </c>
      <c r="D1088" t="s">
        <v>107</v>
      </c>
      <c r="E1088" s="9">
        <v>3</v>
      </c>
      <c r="F1088" t="s">
        <v>146</v>
      </c>
      <c r="G1088" t="str">
        <f>VLOOKUP(Table1[[#This Row],[Winner]],[1]Ranking!D:E,2,FALSE)</f>
        <v>P10</v>
      </c>
      <c r="H1088" s="9">
        <v>86</v>
      </c>
      <c r="I1088" s="9">
        <v>14</v>
      </c>
      <c r="J1088" t="s">
        <v>215</v>
      </c>
      <c r="K1088" t="str">
        <f>VLOOKUP(Table1[[#This Row],[Loser]],[1]Ranking!D:E,2,FALSE)</f>
        <v>BW</v>
      </c>
      <c r="L1088" s="9">
        <v>81</v>
      </c>
      <c r="N1088" s="9">
        <f>Table1[[#This Row],[Winning Score]]-Table1[[#This Row],[Losing Score]]</f>
        <v>5</v>
      </c>
      <c r="O1088" s="9">
        <f>Table1[[#This Row],[Losing Seed]]-Table1[[#This Row],[Winning Seed]]</f>
        <v>11</v>
      </c>
      <c r="P1088" s="9" t="str">
        <f>IF(Table1[[#This Row],[SeD]]&lt;-2,Table1[[#This Row],[Winning Seed]]&amp; " over " &amp;Table1[[#This Row],[Losing Seed]],"")</f>
        <v/>
      </c>
      <c r="Q1088">
        <f>VLOOKUP(Table1[[#This Row],[Losing Seed]],'[1]Seed History'!$N$4:$O$19,2)</f>
        <v>0.16428571428571428</v>
      </c>
      <c r="R1088" s="9">
        <f>IF(Table1[[#This Row],[Round]]="PI",0,Table1[[#This Row],[Round]]-1)</f>
        <v>0</v>
      </c>
      <c r="S1088">
        <f>Table1[[#This Row],[LAW]]-Table1[[#This Row],[LEW]]</f>
        <v>-0.16428571428571428</v>
      </c>
      <c r="V1088">
        <f>COUNTIF([1]PASE!B:B,Table1[[#This Row],[Loser]])</f>
        <v>1</v>
      </c>
    </row>
    <row r="1089" spans="1:22" x14ac:dyDescent="0.25">
      <c r="A1089" s="7">
        <v>37329</v>
      </c>
      <c r="B1089" s="8">
        <v>2002</v>
      </c>
      <c r="C1089" s="9">
        <v>1</v>
      </c>
      <c r="D1089" t="s">
        <v>107</v>
      </c>
      <c r="E1089" s="9">
        <v>4</v>
      </c>
      <c r="F1089" t="s">
        <v>96</v>
      </c>
      <c r="G1089" t="str">
        <f>VLOOKUP(Table1[[#This Row],[Winner]],[1]Ranking!D:E,2,FALSE)</f>
        <v>B10</v>
      </c>
      <c r="H1089" s="9">
        <v>69</v>
      </c>
      <c r="I1089" s="9">
        <v>13</v>
      </c>
      <c r="J1089" t="s">
        <v>174</v>
      </c>
      <c r="K1089" t="str">
        <f>VLOOKUP(Table1[[#This Row],[Loser]],[1]Ranking!D:E,2,FALSE)</f>
        <v>SC</v>
      </c>
      <c r="L1089" s="9">
        <v>64</v>
      </c>
      <c r="N1089" s="9">
        <f>Table1[[#This Row],[Winning Score]]-Table1[[#This Row],[Losing Score]]</f>
        <v>5</v>
      </c>
      <c r="O1089" s="9">
        <f>Table1[[#This Row],[Losing Seed]]-Table1[[#This Row],[Winning Seed]]</f>
        <v>9</v>
      </c>
      <c r="P1089" s="9" t="str">
        <f>IF(Table1[[#This Row],[SeD]]&lt;-2,Table1[[#This Row],[Winning Seed]]&amp; " over " &amp;Table1[[#This Row],[Losing Seed]],"")</f>
        <v/>
      </c>
      <c r="Q1089">
        <f>VLOOKUP(Table1[[#This Row],[Losing Seed]],'[1]Seed History'!$N$4:$O$19,2)</f>
        <v>0.25</v>
      </c>
      <c r="R1089" s="9">
        <f>IF(Table1[[#This Row],[Round]]="PI",0,Table1[[#This Row],[Round]]-1)</f>
        <v>0</v>
      </c>
      <c r="S1089">
        <f>Table1[[#This Row],[LAW]]-Table1[[#This Row],[LEW]]</f>
        <v>-0.25</v>
      </c>
      <c r="V1089">
        <f>COUNTIF([1]PASE!B:B,Table1[[#This Row],[Loser]])</f>
        <v>1</v>
      </c>
    </row>
    <row r="1090" spans="1:22" x14ac:dyDescent="0.25">
      <c r="A1090" s="7">
        <v>37329</v>
      </c>
      <c r="B1090" s="8">
        <v>2002</v>
      </c>
      <c r="C1090" s="9">
        <v>1</v>
      </c>
      <c r="D1090" t="s">
        <v>316</v>
      </c>
      <c r="E1090" s="9">
        <v>10</v>
      </c>
      <c r="F1090" t="s">
        <v>324</v>
      </c>
      <c r="G1090" t="str">
        <f>VLOOKUP(Table1[[#This Row],[Winner]],[1]Ranking!D:E,2,FALSE)</f>
        <v>MAC</v>
      </c>
      <c r="H1090" s="9">
        <v>69</v>
      </c>
      <c r="I1090" s="9">
        <v>7</v>
      </c>
      <c r="J1090" t="s">
        <v>247</v>
      </c>
      <c r="K1090" t="str">
        <f>VLOOKUP(Table1[[#This Row],[Loser]],[1]Ranking!D:E,2,FALSE)</f>
        <v>B12</v>
      </c>
      <c r="L1090" s="9">
        <v>61</v>
      </c>
      <c r="N1090" s="9">
        <f>Table1[[#This Row],[Winning Score]]-Table1[[#This Row],[Losing Score]]</f>
        <v>8</v>
      </c>
      <c r="O1090" s="9">
        <f>Table1[[#This Row],[Losing Seed]]-Table1[[#This Row],[Winning Seed]]</f>
        <v>-3</v>
      </c>
      <c r="P1090" s="9" t="str">
        <f>IF(Table1[[#This Row],[SeD]]&lt;-2,Table1[[#This Row],[Winning Seed]]&amp; " over " &amp;Table1[[#This Row],[Losing Seed]],"")</f>
        <v>10 over 7</v>
      </c>
      <c r="Q1090">
        <f>VLOOKUP(Table1[[#This Row],[Losing Seed]],'[1]Seed History'!$N$4:$O$19,2)</f>
        <v>0.9</v>
      </c>
      <c r="R1090" s="9">
        <f>IF(Table1[[#This Row],[Round]]="PI",0,Table1[[#This Row],[Round]]-1)</f>
        <v>0</v>
      </c>
      <c r="S1090">
        <f>Table1[[#This Row],[LAW]]-Table1[[#This Row],[LEW]]</f>
        <v>-0.9</v>
      </c>
      <c r="V1090">
        <f>COUNTIF([1]PASE!B:B,Table1[[#This Row],[Loser]])</f>
        <v>1</v>
      </c>
    </row>
    <row r="1091" spans="1:22" x14ac:dyDescent="0.25">
      <c r="A1091" s="7">
        <v>37330</v>
      </c>
      <c r="B1091" s="8">
        <v>2002</v>
      </c>
      <c r="C1091" s="9">
        <v>1</v>
      </c>
      <c r="D1091" t="s">
        <v>93</v>
      </c>
      <c r="E1091" s="9">
        <v>12</v>
      </c>
      <c r="F1091" t="s">
        <v>232</v>
      </c>
      <c r="G1091" t="str">
        <f>VLOOKUP(Table1[[#This Row],[Winner]],[1]Ranking!D:E,2,FALSE)</f>
        <v>MVC</v>
      </c>
      <c r="H1091" s="9">
        <v>83</v>
      </c>
      <c r="I1091" s="9">
        <v>5</v>
      </c>
      <c r="J1091" t="s">
        <v>197</v>
      </c>
      <c r="K1091" t="str">
        <f>VLOOKUP(Table1[[#This Row],[Loser]],[1]Ranking!D:E,2,FALSE)</f>
        <v>SEC</v>
      </c>
      <c r="L1091" s="9">
        <v>82</v>
      </c>
      <c r="M1091" s="9" t="s">
        <v>165</v>
      </c>
      <c r="N1091" s="9">
        <f>Table1[[#This Row],[Winning Score]]-Table1[[#This Row],[Losing Score]]</f>
        <v>1</v>
      </c>
      <c r="O1091" s="9">
        <f>Table1[[#This Row],[Losing Seed]]-Table1[[#This Row],[Winning Seed]]</f>
        <v>-7</v>
      </c>
      <c r="P1091" s="9" t="str">
        <f>IF(Table1[[#This Row],[SeD]]&lt;-2,Table1[[#This Row],[Winning Seed]]&amp; " over " &amp;Table1[[#This Row],[Losing Seed]],"")</f>
        <v>12 over 5</v>
      </c>
      <c r="Q1091">
        <f>VLOOKUP(Table1[[#This Row],[Losing Seed]],'[1]Seed History'!$N$4:$O$19,2)</f>
        <v>1.1071428571428572</v>
      </c>
      <c r="R1091" s="9">
        <f>IF(Table1[[#This Row],[Round]]="PI",0,Table1[[#This Row],[Round]]-1)</f>
        <v>0</v>
      </c>
      <c r="S1091">
        <f>Table1[[#This Row],[LAW]]-Table1[[#This Row],[LEW]]</f>
        <v>-1.1071428571428572</v>
      </c>
      <c r="V1091">
        <f>COUNTIF([1]PASE!B:B,Table1[[#This Row],[Loser]])</f>
        <v>1</v>
      </c>
    </row>
    <row r="1092" spans="1:22" x14ac:dyDescent="0.25">
      <c r="A1092" s="7">
        <v>37330</v>
      </c>
      <c r="B1092" s="8">
        <v>2002</v>
      </c>
      <c r="C1092" s="9">
        <v>1</v>
      </c>
      <c r="D1092" t="s">
        <v>84</v>
      </c>
      <c r="E1092" s="9">
        <v>11</v>
      </c>
      <c r="F1092" t="s">
        <v>272</v>
      </c>
      <c r="G1092" t="str">
        <f>VLOOKUP(Table1[[#This Row],[Winner]],[1]Ranking!D:E,2,FALSE)</f>
        <v>MVC</v>
      </c>
      <c r="H1092" s="9">
        <v>76</v>
      </c>
      <c r="I1092" s="9">
        <v>6</v>
      </c>
      <c r="J1092" t="s">
        <v>150</v>
      </c>
      <c r="K1092" t="str">
        <f>VLOOKUP(Table1[[#This Row],[Loser]],[1]Ranking!D:E,2,FALSE)</f>
        <v>B12</v>
      </c>
      <c r="L1092" s="9">
        <v>68</v>
      </c>
      <c r="N1092" s="9">
        <f>Table1[[#This Row],[Winning Score]]-Table1[[#This Row],[Losing Score]]</f>
        <v>8</v>
      </c>
      <c r="O1092" s="9">
        <f>Table1[[#This Row],[Losing Seed]]-Table1[[#This Row],[Winning Seed]]</f>
        <v>-5</v>
      </c>
      <c r="P1092" s="9" t="str">
        <f>IF(Table1[[#This Row],[SeD]]&lt;-2,Table1[[#This Row],[Winning Seed]]&amp; " over " &amp;Table1[[#This Row],[Losing Seed]],"")</f>
        <v>11 over 6</v>
      </c>
      <c r="Q1092">
        <f>VLOOKUP(Table1[[#This Row],[Losing Seed]],'[1]Seed History'!$N$4:$O$19,2)</f>
        <v>1.0785714285714285</v>
      </c>
      <c r="R1092" s="9">
        <f>IF(Table1[[#This Row],[Round]]="PI",0,Table1[[#This Row],[Round]]-1)</f>
        <v>0</v>
      </c>
      <c r="S1092">
        <f>Table1[[#This Row],[LAW]]-Table1[[#This Row],[LEW]]</f>
        <v>-1.0785714285714285</v>
      </c>
      <c r="V1092">
        <f>COUNTIF([1]PASE!B:B,Table1[[#This Row],[Loser]])</f>
        <v>1</v>
      </c>
    </row>
    <row r="1093" spans="1:22" x14ac:dyDescent="0.25">
      <c r="A1093" s="7">
        <v>37330</v>
      </c>
      <c r="B1093" s="8">
        <v>2002</v>
      </c>
      <c r="C1093" s="9">
        <v>1</v>
      </c>
      <c r="D1093" t="s">
        <v>84</v>
      </c>
      <c r="E1093" s="9">
        <v>1</v>
      </c>
      <c r="F1093" t="s">
        <v>136</v>
      </c>
      <c r="G1093" t="str">
        <f>VLOOKUP(Table1[[#This Row],[Winner]],[1]Ranking!D:E,2,FALSE)</f>
        <v>ACC</v>
      </c>
      <c r="H1093" s="9">
        <v>85</v>
      </c>
      <c r="I1093" s="9">
        <v>16</v>
      </c>
      <c r="J1093" t="s">
        <v>219</v>
      </c>
      <c r="K1093" t="str">
        <f>VLOOKUP(Table1[[#This Row],[Loser]],[1]Ranking!D:E,2,FALSE)</f>
        <v>MAAC</v>
      </c>
      <c r="L1093" s="9">
        <v>70</v>
      </c>
      <c r="N1093" s="9">
        <f>Table1[[#This Row],[Winning Score]]-Table1[[#This Row],[Losing Score]]</f>
        <v>15</v>
      </c>
      <c r="O1093" s="9">
        <f>Table1[[#This Row],[Losing Seed]]-Table1[[#This Row],[Winning Seed]]</f>
        <v>15</v>
      </c>
      <c r="P1093" s="9" t="str">
        <f>IF(Table1[[#This Row],[SeD]]&lt;-2,Table1[[#This Row],[Winning Seed]]&amp; " over " &amp;Table1[[#This Row],[Losing Seed]],"")</f>
        <v/>
      </c>
      <c r="Q1093">
        <f>VLOOKUP(Table1[[#This Row],[Losing Seed]],'[1]Seed History'!$N$4:$O$19,2)</f>
        <v>7.1428571428571426E-3</v>
      </c>
      <c r="R1093" s="9">
        <f>IF(Table1[[#This Row],[Round]]="PI",0,Table1[[#This Row],[Round]]-1)</f>
        <v>0</v>
      </c>
      <c r="S1093">
        <f>Table1[[#This Row],[LAW]]-Table1[[#This Row],[LEW]]</f>
        <v>-7.1428571428571426E-3</v>
      </c>
      <c r="V1093">
        <f>COUNTIF([1]PASE!B:B,Table1[[#This Row],[Loser]])</f>
        <v>1</v>
      </c>
    </row>
    <row r="1094" spans="1:22" x14ac:dyDescent="0.25">
      <c r="A1094" s="7">
        <v>37330</v>
      </c>
      <c r="B1094" s="8">
        <v>2002</v>
      </c>
      <c r="C1094" s="9">
        <v>1</v>
      </c>
      <c r="D1094" t="s">
        <v>84</v>
      </c>
      <c r="E1094" s="9">
        <v>2</v>
      </c>
      <c r="F1094" t="s">
        <v>238</v>
      </c>
      <c r="G1094" t="str">
        <f>VLOOKUP(Table1[[#This Row],[Winner]],[1]Ranking!D:E,2,FALSE)</f>
        <v>BE</v>
      </c>
      <c r="H1094" s="9">
        <v>78</v>
      </c>
      <c r="I1094" s="9">
        <v>15</v>
      </c>
      <c r="J1094" t="s">
        <v>337</v>
      </c>
      <c r="K1094" t="str">
        <f>VLOOKUP(Table1[[#This Row],[Loser]],[1]Ranking!D:E,2,FALSE)</f>
        <v>MEAC</v>
      </c>
      <c r="L1094" s="9">
        <v>67</v>
      </c>
      <c r="N1094" s="9">
        <f>Table1[[#This Row],[Winning Score]]-Table1[[#This Row],[Losing Score]]</f>
        <v>11</v>
      </c>
      <c r="O1094" s="9">
        <f>Table1[[#This Row],[Losing Seed]]-Table1[[#This Row],[Winning Seed]]</f>
        <v>13</v>
      </c>
      <c r="P1094" s="9" t="str">
        <f>IF(Table1[[#This Row],[SeD]]&lt;-2,Table1[[#This Row],[Winning Seed]]&amp; " over " &amp;Table1[[#This Row],[Losing Seed]],"")</f>
        <v/>
      </c>
      <c r="Q1094">
        <f>VLOOKUP(Table1[[#This Row],[Losing Seed]],'[1]Seed History'!$N$4:$O$19,2)</f>
        <v>6.4285714285714279E-2</v>
      </c>
      <c r="R1094" s="9">
        <f>IF(Table1[[#This Row],[Round]]="PI",0,Table1[[#This Row],[Round]]-1)</f>
        <v>0</v>
      </c>
      <c r="S1094">
        <f>Table1[[#This Row],[LAW]]-Table1[[#This Row],[LEW]]</f>
        <v>-6.4285714285714279E-2</v>
      </c>
      <c r="V1094">
        <f>COUNTIF([1]PASE!B:B,Table1[[#This Row],[Loser]])</f>
        <v>1</v>
      </c>
    </row>
    <row r="1095" spans="1:22" x14ac:dyDescent="0.25">
      <c r="A1095" s="7">
        <v>37330</v>
      </c>
      <c r="B1095" s="8">
        <v>2002</v>
      </c>
      <c r="C1095" s="9">
        <v>1</v>
      </c>
      <c r="D1095" t="s">
        <v>84</v>
      </c>
      <c r="E1095" s="9">
        <v>3</v>
      </c>
      <c r="F1095" t="s">
        <v>124</v>
      </c>
      <c r="G1095" t="str">
        <f>VLOOKUP(Table1[[#This Row],[Winner]],[1]Ranking!D:E,2,FALSE)</f>
        <v>SEC</v>
      </c>
      <c r="H1095" s="9">
        <v>85</v>
      </c>
      <c r="I1095" s="9">
        <v>14</v>
      </c>
      <c r="J1095" t="s">
        <v>210</v>
      </c>
      <c r="K1095" t="str">
        <f>VLOOKUP(Table1[[#This Row],[Loser]],[1]Ranking!D:E,2,FALSE)</f>
        <v>OVC</v>
      </c>
      <c r="L1095" s="9">
        <v>68</v>
      </c>
      <c r="N1095" s="9">
        <f>Table1[[#This Row],[Winning Score]]-Table1[[#This Row],[Losing Score]]</f>
        <v>17</v>
      </c>
      <c r="O1095" s="9">
        <f>Table1[[#This Row],[Losing Seed]]-Table1[[#This Row],[Winning Seed]]</f>
        <v>11</v>
      </c>
      <c r="P1095" s="9" t="str">
        <f>IF(Table1[[#This Row],[SeD]]&lt;-2,Table1[[#This Row],[Winning Seed]]&amp; " over " &amp;Table1[[#This Row],[Losing Seed]],"")</f>
        <v/>
      </c>
      <c r="Q1095">
        <f>VLOOKUP(Table1[[#This Row],[Losing Seed]],'[1]Seed History'!$N$4:$O$19,2)</f>
        <v>0.16428571428571428</v>
      </c>
      <c r="R1095" s="9">
        <f>IF(Table1[[#This Row],[Round]]="PI",0,Table1[[#This Row],[Round]]-1)</f>
        <v>0</v>
      </c>
      <c r="S1095">
        <f>Table1[[#This Row],[LAW]]-Table1[[#This Row],[LEW]]</f>
        <v>-0.16428571428571428</v>
      </c>
      <c r="V1095">
        <f>COUNTIF([1]PASE!B:B,Table1[[#This Row],[Loser]])</f>
        <v>1</v>
      </c>
    </row>
    <row r="1096" spans="1:22" x14ac:dyDescent="0.25">
      <c r="A1096" s="7">
        <v>37330</v>
      </c>
      <c r="B1096" s="8">
        <v>2002</v>
      </c>
      <c r="C1096" s="9">
        <v>1</v>
      </c>
      <c r="D1096" t="s">
        <v>84</v>
      </c>
      <c r="E1096" s="9">
        <v>7</v>
      </c>
      <c r="F1096" t="s">
        <v>143</v>
      </c>
      <c r="G1096" t="str">
        <f>VLOOKUP(Table1[[#This Row],[Winner]],[1]Ranking!D:E,2,FALSE)</f>
        <v>ACC</v>
      </c>
      <c r="H1096" s="9">
        <v>69</v>
      </c>
      <c r="I1096" s="9">
        <v>10</v>
      </c>
      <c r="J1096" t="s">
        <v>133</v>
      </c>
      <c r="K1096" t="str">
        <f>VLOOKUP(Table1[[#This Row],[Loser]],[1]Ranking!D:E,2,FALSE)</f>
        <v>B10</v>
      </c>
      <c r="L1096" s="9">
        <v>58</v>
      </c>
      <c r="N1096" s="9">
        <f>Table1[[#This Row],[Winning Score]]-Table1[[#This Row],[Losing Score]]</f>
        <v>11</v>
      </c>
      <c r="O1096" s="9">
        <f>Table1[[#This Row],[Losing Seed]]-Table1[[#This Row],[Winning Seed]]</f>
        <v>3</v>
      </c>
      <c r="P1096" s="9" t="str">
        <f>IF(Table1[[#This Row],[SeD]]&lt;-2,Table1[[#This Row],[Winning Seed]]&amp; " over " &amp;Table1[[#This Row],[Losing Seed]],"")</f>
        <v/>
      </c>
      <c r="Q1096">
        <f>VLOOKUP(Table1[[#This Row],[Losing Seed]],'[1]Seed History'!$N$4:$O$19,2)</f>
        <v>0.62142857142857144</v>
      </c>
      <c r="R1096" s="9">
        <f>IF(Table1[[#This Row],[Round]]="PI",0,Table1[[#This Row],[Round]]-1)</f>
        <v>0</v>
      </c>
      <c r="S1096">
        <f>Table1[[#This Row],[LAW]]-Table1[[#This Row],[LEW]]</f>
        <v>-0.62142857142857144</v>
      </c>
      <c r="V1096">
        <f>COUNTIF([1]PASE!B:B,Table1[[#This Row],[Loser]])</f>
        <v>1</v>
      </c>
    </row>
    <row r="1097" spans="1:22" x14ac:dyDescent="0.25">
      <c r="A1097" s="7">
        <v>37330</v>
      </c>
      <c r="B1097" s="8">
        <v>2002</v>
      </c>
      <c r="C1097" s="9">
        <v>1</v>
      </c>
      <c r="D1097" t="s">
        <v>84</v>
      </c>
      <c r="E1097" s="9">
        <v>8</v>
      </c>
      <c r="F1097" t="s">
        <v>286</v>
      </c>
      <c r="G1097" t="str">
        <f>VLOOKUP(Table1[[#This Row],[Winner]],[1]Ranking!D:E,2,FALSE)</f>
        <v>B10</v>
      </c>
      <c r="H1097" s="9">
        <v>80</v>
      </c>
      <c r="I1097" s="9">
        <v>9</v>
      </c>
      <c r="J1097" t="s">
        <v>108</v>
      </c>
      <c r="K1097" t="str">
        <f>VLOOKUP(Table1[[#This Row],[Loser]],[1]Ranking!D:E,2,FALSE)</f>
        <v>BE</v>
      </c>
      <c r="L1097" s="9">
        <v>70</v>
      </c>
      <c r="N1097" s="9">
        <f>Table1[[#This Row],[Winning Score]]-Table1[[#This Row],[Losing Score]]</f>
        <v>10</v>
      </c>
      <c r="O1097" s="9">
        <f>Table1[[#This Row],[Losing Seed]]-Table1[[#This Row],[Winning Seed]]</f>
        <v>1</v>
      </c>
      <c r="P1097" s="9" t="str">
        <f>IF(Table1[[#This Row],[SeD]]&lt;-2,Table1[[#This Row],[Winning Seed]]&amp; " over " &amp;Table1[[#This Row],[Losing Seed]],"")</f>
        <v/>
      </c>
      <c r="Q1097">
        <f>VLOOKUP(Table1[[#This Row],[Losing Seed]],'[1]Seed History'!$N$4:$O$19,2)</f>
        <v>0.6</v>
      </c>
      <c r="R1097" s="9">
        <f>IF(Table1[[#This Row],[Round]]="PI",0,Table1[[#This Row],[Round]]-1)</f>
        <v>0</v>
      </c>
      <c r="S1097">
        <f>Table1[[#This Row],[LAW]]-Table1[[#This Row],[LEW]]</f>
        <v>-0.6</v>
      </c>
      <c r="V1097">
        <f>COUNTIF([1]PASE!B:B,Table1[[#This Row],[Loser]])</f>
        <v>1</v>
      </c>
    </row>
    <row r="1098" spans="1:22" x14ac:dyDescent="0.25">
      <c r="A1098" s="7">
        <v>37330</v>
      </c>
      <c r="B1098" s="8">
        <v>2002</v>
      </c>
      <c r="C1098" s="9">
        <v>1</v>
      </c>
      <c r="D1098" t="s">
        <v>93</v>
      </c>
      <c r="E1098" s="9">
        <v>3</v>
      </c>
      <c r="F1098" t="s">
        <v>259</v>
      </c>
      <c r="G1098" t="str">
        <f>VLOOKUP(Table1[[#This Row],[Winner]],[1]Ranking!D:E,2,FALSE)</f>
        <v>SEC</v>
      </c>
      <c r="H1098" s="9">
        <v>70</v>
      </c>
      <c r="I1098" s="9">
        <v>14</v>
      </c>
      <c r="J1098" t="s">
        <v>223</v>
      </c>
      <c r="K1098" t="str">
        <f>VLOOKUP(Table1[[#This Row],[Loser]],[1]Ranking!D:E,2,FALSE)</f>
        <v>Slnd</v>
      </c>
      <c r="L1098" s="9">
        <v>58</v>
      </c>
      <c r="N1098" s="9">
        <f>Table1[[#This Row],[Winning Score]]-Table1[[#This Row],[Losing Score]]</f>
        <v>12</v>
      </c>
      <c r="O1098" s="9">
        <f>Table1[[#This Row],[Losing Seed]]-Table1[[#This Row],[Winning Seed]]</f>
        <v>11</v>
      </c>
      <c r="P1098" s="9" t="str">
        <f>IF(Table1[[#This Row],[SeD]]&lt;-2,Table1[[#This Row],[Winning Seed]]&amp; " over " &amp;Table1[[#This Row],[Losing Seed]],"")</f>
        <v/>
      </c>
      <c r="Q1098">
        <f>VLOOKUP(Table1[[#This Row],[Losing Seed]],'[1]Seed History'!$N$4:$O$19,2)</f>
        <v>0.16428571428571428</v>
      </c>
      <c r="R1098" s="9">
        <f>IF(Table1[[#This Row],[Round]]="PI",0,Table1[[#This Row],[Round]]-1)</f>
        <v>0</v>
      </c>
      <c r="S1098">
        <f>Table1[[#This Row],[LAW]]-Table1[[#This Row],[LEW]]</f>
        <v>-0.16428571428571428</v>
      </c>
      <c r="V1098">
        <f>COUNTIF([1]PASE!B:B,Table1[[#This Row],[Loser]])</f>
        <v>1</v>
      </c>
    </row>
    <row r="1099" spans="1:22" x14ac:dyDescent="0.25">
      <c r="A1099" s="7">
        <v>37330</v>
      </c>
      <c r="B1099" s="8">
        <v>2002</v>
      </c>
      <c r="C1099" s="9">
        <v>1</v>
      </c>
      <c r="D1099" t="s">
        <v>93</v>
      </c>
      <c r="E1099" s="9">
        <v>4</v>
      </c>
      <c r="F1099" t="s">
        <v>122</v>
      </c>
      <c r="G1099" t="str">
        <f>VLOOKUP(Table1[[#This Row],[Winner]],[1]Ranking!D:E,2,FALSE)</f>
        <v>B10</v>
      </c>
      <c r="H1099" s="9">
        <v>93</v>
      </c>
      <c r="I1099" s="9">
        <v>13</v>
      </c>
      <c r="J1099" t="s">
        <v>111</v>
      </c>
      <c r="K1099" t="str">
        <f>VLOOKUP(Table1[[#This Row],[Loser]],[1]Ranking!D:E,2,FALSE)</f>
        <v>MWC</v>
      </c>
      <c r="L1099" s="9">
        <v>64</v>
      </c>
      <c r="N1099" s="9">
        <f>Table1[[#This Row],[Winning Score]]-Table1[[#This Row],[Losing Score]]</f>
        <v>29</v>
      </c>
      <c r="O1099" s="9">
        <f>Table1[[#This Row],[Losing Seed]]-Table1[[#This Row],[Winning Seed]]</f>
        <v>9</v>
      </c>
      <c r="P1099" s="9" t="str">
        <f>IF(Table1[[#This Row],[SeD]]&lt;-2,Table1[[#This Row],[Winning Seed]]&amp; " over " &amp;Table1[[#This Row],[Losing Seed]],"")</f>
        <v/>
      </c>
      <c r="Q1099">
        <f>VLOOKUP(Table1[[#This Row],[Losing Seed]],'[1]Seed History'!$N$4:$O$19,2)</f>
        <v>0.25</v>
      </c>
      <c r="R1099" s="9">
        <f>IF(Table1[[#This Row],[Round]]="PI",0,Table1[[#This Row],[Round]]-1)</f>
        <v>0</v>
      </c>
      <c r="S1099">
        <f>Table1[[#This Row],[LAW]]-Table1[[#This Row],[LEW]]</f>
        <v>-0.25</v>
      </c>
      <c r="V1099">
        <f>COUNTIF([1]PASE!B:B,Table1[[#This Row],[Loser]])</f>
        <v>1</v>
      </c>
    </row>
    <row r="1100" spans="1:22" x14ac:dyDescent="0.25">
      <c r="A1100" s="7">
        <v>37330</v>
      </c>
      <c r="B1100" s="8">
        <v>2002</v>
      </c>
      <c r="C1100" s="9">
        <v>1</v>
      </c>
      <c r="D1100" t="s">
        <v>93</v>
      </c>
      <c r="E1100" s="9">
        <v>6</v>
      </c>
      <c r="F1100" t="s">
        <v>234</v>
      </c>
      <c r="G1100" t="str">
        <f>VLOOKUP(Table1[[#This Row],[Winner]],[1]Ranking!D:E,2,FALSE)</f>
        <v>B12</v>
      </c>
      <c r="H1100" s="9">
        <v>70</v>
      </c>
      <c r="I1100" s="9">
        <v>11</v>
      </c>
      <c r="J1100" t="s">
        <v>149</v>
      </c>
      <c r="K1100" t="str">
        <f>VLOOKUP(Table1[[#This Row],[Loser]],[1]Ranking!D:E,2,FALSE)</f>
        <v>BE</v>
      </c>
      <c r="L1100" s="9">
        <v>57</v>
      </c>
      <c r="N1100" s="9">
        <f>Table1[[#This Row],[Winning Score]]-Table1[[#This Row],[Losing Score]]</f>
        <v>13</v>
      </c>
      <c r="O1100" s="9">
        <f>Table1[[#This Row],[Losing Seed]]-Table1[[#This Row],[Winning Seed]]</f>
        <v>5</v>
      </c>
      <c r="P1100" s="9" t="str">
        <f>IF(Table1[[#This Row],[SeD]]&lt;-2,Table1[[#This Row],[Winning Seed]]&amp; " over " &amp;Table1[[#This Row],[Losing Seed]],"")</f>
        <v/>
      </c>
      <c r="Q1100">
        <f>VLOOKUP(Table1[[#This Row],[Losing Seed]],'[1]Seed History'!$N$4:$O$19,2)</f>
        <v>0.61428571428571432</v>
      </c>
      <c r="R1100" s="9">
        <f>IF(Table1[[#This Row],[Round]]="PI",0,Table1[[#This Row],[Round]]-1)</f>
        <v>0</v>
      </c>
      <c r="S1100">
        <f>Table1[[#This Row],[LAW]]-Table1[[#This Row],[LEW]]</f>
        <v>-0.61428571428571432</v>
      </c>
      <c r="V1100">
        <f>COUNTIF([1]PASE!B:B,Table1[[#This Row],[Loser]])</f>
        <v>1</v>
      </c>
    </row>
    <row r="1101" spans="1:22" x14ac:dyDescent="0.25">
      <c r="A1101" s="7">
        <v>37330</v>
      </c>
      <c r="B1101" s="8">
        <v>2002</v>
      </c>
      <c r="C1101" s="9">
        <v>1</v>
      </c>
      <c r="D1101" t="s">
        <v>316</v>
      </c>
      <c r="E1101" s="9">
        <v>3</v>
      </c>
      <c r="F1101" t="s">
        <v>99</v>
      </c>
      <c r="G1101" t="str">
        <f>VLOOKUP(Table1[[#This Row],[Winner]],[1]Ranking!D:E,2,FALSE)</f>
        <v>BE</v>
      </c>
      <c r="H1101" s="9">
        <v>71</v>
      </c>
      <c r="I1101" s="9">
        <v>14</v>
      </c>
      <c r="J1101" t="s">
        <v>326</v>
      </c>
      <c r="K1101" t="str">
        <f>VLOOKUP(Table1[[#This Row],[Loser]],[1]Ranking!D:E,2,FALSE)</f>
        <v>NEC</v>
      </c>
      <c r="L1101" s="9">
        <v>54</v>
      </c>
      <c r="N1101" s="9">
        <f>Table1[[#This Row],[Winning Score]]-Table1[[#This Row],[Losing Score]]</f>
        <v>17</v>
      </c>
      <c r="O1101" s="9">
        <f>Table1[[#This Row],[Losing Seed]]-Table1[[#This Row],[Winning Seed]]</f>
        <v>11</v>
      </c>
      <c r="P1101" s="9" t="str">
        <f>IF(Table1[[#This Row],[SeD]]&lt;-2,Table1[[#This Row],[Winning Seed]]&amp; " over " &amp;Table1[[#This Row],[Losing Seed]],"")</f>
        <v/>
      </c>
      <c r="Q1101">
        <f>VLOOKUP(Table1[[#This Row],[Losing Seed]],'[1]Seed History'!$N$4:$O$19,2)</f>
        <v>0.16428571428571428</v>
      </c>
      <c r="R1101" s="9">
        <f>IF(Table1[[#This Row],[Round]]="PI",0,Table1[[#This Row],[Round]]-1)</f>
        <v>0</v>
      </c>
      <c r="S1101">
        <f>Table1[[#This Row],[LAW]]-Table1[[#This Row],[LEW]]</f>
        <v>-0.16428571428571428</v>
      </c>
      <c r="V1101">
        <f>COUNTIF([1]PASE!B:B,Table1[[#This Row],[Loser]])</f>
        <v>1</v>
      </c>
    </row>
    <row r="1102" spans="1:22" x14ac:dyDescent="0.25">
      <c r="A1102" s="7">
        <v>37330</v>
      </c>
      <c r="B1102" s="8">
        <v>2002</v>
      </c>
      <c r="C1102" s="9">
        <v>1</v>
      </c>
      <c r="D1102" t="s">
        <v>316</v>
      </c>
      <c r="E1102" s="9">
        <v>6</v>
      </c>
      <c r="F1102" t="s">
        <v>241</v>
      </c>
      <c r="G1102" t="str">
        <f>VLOOKUP(Table1[[#This Row],[Winner]],[1]Ranking!D:E,2,FALSE)</f>
        <v>P10</v>
      </c>
      <c r="H1102" s="9">
        <v>82</v>
      </c>
      <c r="I1102" s="9">
        <v>11</v>
      </c>
      <c r="J1102" t="s">
        <v>129</v>
      </c>
      <c r="K1102" t="str">
        <f>VLOOKUP(Table1[[#This Row],[Loser]],[1]Ranking!D:E,2,FALSE)</f>
        <v>Ivy</v>
      </c>
      <c r="L1102" s="9">
        <v>75</v>
      </c>
      <c r="N1102" s="9">
        <f>Table1[[#This Row],[Winning Score]]-Table1[[#This Row],[Losing Score]]</f>
        <v>7</v>
      </c>
      <c r="O1102" s="9">
        <f>Table1[[#This Row],[Losing Seed]]-Table1[[#This Row],[Winning Seed]]</f>
        <v>5</v>
      </c>
      <c r="P1102" s="9" t="str">
        <f>IF(Table1[[#This Row],[SeD]]&lt;-2,Table1[[#This Row],[Winning Seed]]&amp; " over " &amp;Table1[[#This Row],[Losing Seed]],"")</f>
        <v/>
      </c>
      <c r="Q1102">
        <f>VLOOKUP(Table1[[#This Row],[Losing Seed]],'[1]Seed History'!$N$4:$O$19,2)</f>
        <v>0.61428571428571432</v>
      </c>
      <c r="R1102" s="9">
        <f>IF(Table1[[#This Row],[Round]]="PI",0,Table1[[#This Row],[Round]]-1)</f>
        <v>0</v>
      </c>
      <c r="S1102">
        <f>Table1[[#This Row],[LAW]]-Table1[[#This Row],[LEW]]</f>
        <v>-0.61428571428571432</v>
      </c>
      <c r="V1102">
        <f>COUNTIF([1]PASE!B:B,Table1[[#This Row],[Loser]])</f>
        <v>1</v>
      </c>
    </row>
    <row r="1103" spans="1:22" x14ac:dyDescent="0.25">
      <c r="A1103" s="7">
        <v>37330</v>
      </c>
      <c r="B1103" s="8">
        <v>2002</v>
      </c>
      <c r="C1103" s="9">
        <v>1</v>
      </c>
      <c r="D1103" t="s">
        <v>107</v>
      </c>
      <c r="E1103" s="9">
        <v>1</v>
      </c>
      <c r="F1103" t="s">
        <v>266</v>
      </c>
      <c r="G1103" t="str">
        <f>VLOOKUP(Table1[[#This Row],[Winner]],[1]Ranking!D:E,2,FALSE)</f>
        <v>CUSA</v>
      </c>
      <c r="H1103" s="9">
        <v>90</v>
      </c>
      <c r="I1103" s="9">
        <v>16</v>
      </c>
      <c r="J1103" t="s">
        <v>201</v>
      </c>
      <c r="K1103" t="str">
        <f>VLOOKUP(Table1[[#This Row],[Loser]],[1]Ranking!D:E,2,FALSE)</f>
        <v>AE</v>
      </c>
      <c r="L1103" s="9">
        <v>52</v>
      </c>
      <c r="N1103" s="9">
        <f>Table1[[#This Row],[Winning Score]]-Table1[[#This Row],[Losing Score]]</f>
        <v>38</v>
      </c>
      <c r="O1103" s="9">
        <f>Table1[[#This Row],[Losing Seed]]-Table1[[#This Row],[Winning Seed]]</f>
        <v>15</v>
      </c>
      <c r="P1103" s="9" t="str">
        <f>IF(Table1[[#This Row],[SeD]]&lt;-2,Table1[[#This Row],[Winning Seed]]&amp; " over " &amp;Table1[[#This Row],[Losing Seed]],"")</f>
        <v/>
      </c>
      <c r="Q1103">
        <f>VLOOKUP(Table1[[#This Row],[Losing Seed]],'[1]Seed History'!$N$4:$O$19,2)</f>
        <v>7.1428571428571426E-3</v>
      </c>
      <c r="R1103" s="9">
        <f>IF(Table1[[#This Row],[Round]]="PI",0,Table1[[#This Row],[Round]]-1)</f>
        <v>0</v>
      </c>
      <c r="S1103">
        <f>Table1[[#This Row],[LAW]]-Table1[[#This Row],[LEW]]</f>
        <v>-7.1428571428571426E-3</v>
      </c>
      <c r="V1103">
        <f>COUNTIF([1]PASE!B:B,Table1[[#This Row],[Loser]])</f>
        <v>1</v>
      </c>
    </row>
    <row r="1104" spans="1:22" x14ac:dyDescent="0.25">
      <c r="A1104" s="7">
        <v>37330</v>
      </c>
      <c r="B1104" s="8">
        <v>2002</v>
      </c>
      <c r="C1104" s="9">
        <v>1</v>
      </c>
      <c r="D1104" t="s">
        <v>107</v>
      </c>
      <c r="E1104" s="9">
        <v>2</v>
      </c>
      <c r="F1104" t="s">
        <v>94</v>
      </c>
      <c r="G1104" t="str">
        <f>VLOOKUP(Table1[[#This Row],[Winner]],[1]Ranking!D:E,2,FALSE)</f>
        <v>B12</v>
      </c>
      <c r="H1104" s="9">
        <v>71</v>
      </c>
      <c r="I1104" s="9">
        <v>15</v>
      </c>
      <c r="J1104" t="s">
        <v>311</v>
      </c>
      <c r="K1104" t="str">
        <f>VLOOKUP(Table1[[#This Row],[Loser]],[1]Ranking!D:E,2,FALSE)</f>
        <v>Horz</v>
      </c>
      <c r="L1104" s="9">
        <v>63</v>
      </c>
      <c r="N1104" s="9">
        <f>Table1[[#This Row],[Winning Score]]-Table1[[#This Row],[Losing Score]]</f>
        <v>8</v>
      </c>
      <c r="O1104" s="9">
        <f>Table1[[#This Row],[Losing Seed]]-Table1[[#This Row],[Winning Seed]]</f>
        <v>13</v>
      </c>
      <c r="P1104" s="9" t="str">
        <f>IF(Table1[[#This Row],[SeD]]&lt;-2,Table1[[#This Row],[Winning Seed]]&amp; " over " &amp;Table1[[#This Row],[Losing Seed]],"")</f>
        <v/>
      </c>
      <c r="Q1104">
        <f>VLOOKUP(Table1[[#This Row],[Losing Seed]],'[1]Seed History'!$N$4:$O$19,2)</f>
        <v>6.4285714285714279E-2</v>
      </c>
      <c r="R1104" s="9">
        <f>IF(Table1[[#This Row],[Round]]="PI",0,Table1[[#This Row],[Round]]-1)</f>
        <v>0</v>
      </c>
      <c r="S1104">
        <f>Table1[[#This Row],[LAW]]-Table1[[#This Row],[LEW]]</f>
        <v>-6.4285714285714279E-2</v>
      </c>
      <c r="V1104">
        <f>COUNTIF([1]PASE!B:B,Table1[[#This Row],[Loser]])</f>
        <v>1</v>
      </c>
    </row>
    <row r="1105" spans="1:22" x14ac:dyDescent="0.25">
      <c r="A1105" s="7">
        <v>37330</v>
      </c>
      <c r="B1105" s="8">
        <v>2002</v>
      </c>
      <c r="C1105" s="9">
        <v>1</v>
      </c>
      <c r="D1105" t="s">
        <v>107</v>
      </c>
      <c r="E1105" s="9">
        <v>7</v>
      </c>
      <c r="F1105" t="s">
        <v>176</v>
      </c>
      <c r="G1105" t="str">
        <f>VLOOKUP(Table1[[#This Row],[Winner]],[1]Ranking!D:E,2,FALSE)</f>
        <v>A10</v>
      </c>
      <c r="H1105" s="9">
        <v>70</v>
      </c>
      <c r="I1105" s="9">
        <v>10</v>
      </c>
      <c r="J1105" t="s">
        <v>284</v>
      </c>
      <c r="K1105" t="str">
        <f>VLOOKUP(Table1[[#This Row],[Loser]],[1]Ranking!D:E,2,FALSE)</f>
        <v>WAC</v>
      </c>
      <c r="L1105" s="9">
        <v>58</v>
      </c>
      <c r="N1105" s="9">
        <f>Table1[[#This Row],[Winning Score]]-Table1[[#This Row],[Losing Score]]</f>
        <v>12</v>
      </c>
      <c r="O1105" s="9">
        <f>Table1[[#This Row],[Losing Seed]]-Table1[[#This Row],[Winning Seed]]</f>
        <v>3</v>
      </c>
      <c r="P1105" s="9" t="str">
        <f>IF(Table1[[#This Row],[SeD]]&lt;-2,Table1[[#This Row],[Winning Seed]]&amp; " over " &amp;Table1[[#This Row],[Losing Seed]],"")</f>
        <v/>
      </c>
      <c r="Q1105">
        <f>VLOOKUP(Table1[[#This Row],[Losing Seed]],'[1]Seed History'!$N$4:$O$19,2)</f>
        <v>0.62142857142857144</v>
      </c>
      <c r="R1105" s="9">
        <f>IF(Table1[[#This Row],[Round]]="PI",0,Table1[[#This Row],[Round]]-1)</f>
        <v>0</v>
      </c>
      <c r="S1105">
        <f>Table1[[#This Row],[LAW]]-Table1[[#This Row],[LEW]]</f>
        <v>-0.62142857142857144</v>
      </c>
      <c r="V1105">
        <f>COUNTIF([1]PASE!B:B,Table1[[#This Row],[Loser]])</f>
        <v>1</v>
      </c>
    </row>
    <row r="1106" spans="1:22" x14ac:dyDescent="0.25">
      <c r="A1106" s="7">
        <v>37330</v>
      </c>
      <c r="B1106" s="8">
        <v>2002</v>
      </c>
      <c r="C1106" s="9">
        <v>1</v>
      </c>
      <c r="D1106" t="s">
        <v>107</v>
      </c>
      <c r="E1106" s="9">
        <v>8</v>
      </c>
      <c r="F1106" t="s">
        <v>190</v>
      </c>
      <c r="G1106" t="str">
        <f>VLOOKUP(Table1[[#This Row],[Winner]],[1]Ranking!D:E,2,FALSE)</f>
        <v>P10</v>
      </c>
      <c r="H1106" s="9">
        <v>80</v>
      </c>
      <c r="I1106" s="9">
        <v>9</v>
      </c>
      <c r="J1106" t="s">
        <v>310</v>
      </c>
      <c r="K1106" t="str">
        <f>VLOOKUP(Table1[[#This Row],[Loser]],[1]Ranking!D:E,2,FALSE)</f>
        <v>SEC</v>
      </c>
      <c r="L1106" s="9">
        <v>58</v>
      </c>
      <c r="N1106" s="9">
        <f>Table1[[#This Row],[Winning Score]]-Table1[[#This Row],[Losing Score]]</f>
        <v>22</v>
      </c>
      <c r="O1106" s="9">
        <f>Table1[[#This Row],[Losing Seed]]-Table1[[#This Row],[Winning Seed]]</f>
        <v>1</v>
      </c>
      <c r="P1106" s="9" t="str">
        <f>IF(Table1[[#This Row],[SeD]]&lt;-2,Table1[[#This Row],[Winning Seed]]&amp; " over " &amp;Table1[[#This Row],[Losing Seed]],"")</f>
        <v/>
      </c>
      <c r="Q1106">
        <f>VLOOKUP(Table1[[#This Row],[Losing Seed]],'[1]Seed History'!$N$4:$O$19,2)</f>
        <v>0.6</v>
      </c>
      <c r="R1106" s="9">
        <f>IF(Table1[[#This Row],[Round]]="PI",0,Table1[[#This Row],[Round]]-1)</f>
        <v>0</v>
      </c>
      <c r="S1106">
        <f>Table1[[#This Row],[LAW]]-Table1[[#This Row],[LEW]]</f>
        <v>-0.6</v>
      </c>
      <c r="V1106">
        <f>COUNTIF([1]PASE!B:B,Table1[[#This Row],[Loser]])</f>
        <v>1</v>
      </c>
    </row>
    <row r="1107" spans="1:22" x14ac:dyDescent="0.25">
      <c r="A1107" s="7">
        <v>37331</v>
      </c>
      <c r="B1107" s="8">
        <v>2002</v>
      </c>
      <c r="C1107" s="9">
        <v>2</v>
      </c>
      <c r="D1107" t="s">
        <v>316</v>
      </c>
      <c r="E1107" s="9">
        <v>10</v>
      </c>
      <c r="F1107" t="s">
        <v>324</v>
      </c>
      <c r="G1107" t="str">
        <f>VLOOKUP(Table1[[#This Row],[Winner]],[1]Ranking!D:E,2,FALSE)</f>
        <v>MAC</v>
      </c>
      <c r="H1107" s="9">
        <v>71</v>
      </c>
      <c r="I1107" s="9">
        <v>2</v>
      </c>
      <c r="J1107" t="s">
        <v>145</v>
      </c>
      <c r="K1107" t="str">
        <f>VLOOKUP(Table1[[#This Row],[Loser]],[1]Ranking!D:E,2,FALSE)</f>
        <v>SEC</v>
      </c>
      <c r="L1107" s="9">
        <v>58</v>
      </c>
      <c r="N1107" s="9">
        <f>Table1[[#This Row],[Winning Score]]-Table1[[#This Row],[Losing Score]]</f>
        <v>13</v>
      </c>
      <c r="O1107" s="9">
        <f>Table1[[#This Row],[Losing Seed]]-Table1[[#This Row],[Winning Seed]]</f>
        <v>-8</v>
      </c>
      <c r="P1107" s="9" t="str">
        <f>IF(Table1[[#This Row],[SeD]]&lt;-2,Table1[[#This Row],[Winning Seed]]&amp; " over " &amp;Table1[[#This Row],[Losing Seed]],"")</f>
        <v>10 over 2</v>
      </c>
      <c r="Q1107">
        <f>VLOOKUP(Table1[[#This Row],[Losing Seed]],'[1]Seed History'!$N$4:$O$19,2)</f>
        <v>2.3714285714285714</v>
      </c>
      <c r="R1107" s="9">
        <f>IF(Table1[[#This Row],[Round]]="PI",0,Table1[[#This Row],[Round]]-1)</f>
        <v>1</v>
      </c>
      <c r="S1107">
        <f>Table1[[#This Row],[LAW]]-Table1[[#This Row],[LEW]]</f>
        <v>-1.3714285714285714</v>
      </c>
      <c r="V1107">
        <f>COUNTIF([1]PASE!B:B,Table1[[#This Row],[Loser]])</f>
        <v>1</v>
      </c>
    </row>
    <row r="1108" spans="1:22" x14ac:dyDescent="0.25">
      <c r="A1108" s="7">
        <v>37331</v>
      </c>
      <c r="B1108" s="8">
        <v>2002</v>
      </c>
      <c r="C1108" s="9">
        <v>2</v>
      </c>
      <c r="D1108" t="s">
        <v>107</v>
      </c>
      <c r="E1108" s="9">
        <v>12</v>
      </c>
      <c r="F1108" t="s">
        <v>162</v>
      </c>
      <c r="G1108" t="str">
        <f>VLOOKUP(Table1[[#This Row],[Winner]],[1]Ranking!D:E,2,FALSE)</f>
        <v>B12</v>
      </c>
      <c r="H1108" s="9">
        <v>83</v>
      </c>
      <c r="I1108" s="9">
        <v>4</v>
      </c>
      <c r="J1108" t="s">
        <v>96</v>
      </c>
      <c r="K1108" t="str">
        <f>VLOOKUP(Table1[[#This Row],[Loser]],[1]Ranking!D:E,2,FALSE)</f>
        <v>B10</v>
      </c>
      <c r="L1108" s="9">
        <v>67</v>
      </c>
      <c r="N1108" s="9">
        <f>Table1[[#This Row],[Winning Score]]-Table1[[#This Row],[Losing Score]]</f>
        <v>16</v>
      </c>
      <c r="O1108" s="9">
        <f>Table1[[#This Row],[Losing Seed]]-Table1[[#This Row],[Winning Seed]]</f>
        <v>-8</v>
      </c>
      <c r="P1108" s="9" t="str">
        <f>IF(Table1[[#This Row],[SeD]]&lt;-2,Table1[[#This Row],[Winning Seed]]&amp; " over " &amp;Table1[[#This Row],[Losing Seed]],"")</f>
        <v>12 over 4</v>
      </c>
      <c r="Q1108">
        <f>VLOOKUP(Table1[[#This Row],[Losing Seed]],'[1]Seed History'!$N$4:$O$19,2)</f>
        <v>1.5357142857142858</v>
      </c>
      <c r="R1108" s="9">
        <f>IF(Table1[[#This Row],[Round]]="PI",0,Table1[[#This Row],[Round]]-1)</f>
        <v>1</v>
      </c>
      <c r="S1108">
        <f>Table1[[#This Row],[LAW]]-Table1[[#This Row],[LEW]]</f>
        <v>-0.53571428571428581</v>
      </c>
      <c r="V1108">
        <f>COUNTIF([1]PASE!B:B,Table1[[#This Row],[Loser]])</f>
        <v>1</v>
      </c>
    </row>
    <row r="1109" spans="1:22" x14ac:dyDescent="0.25">
      <c r="A1109" s="7">
        <v>37331</v>
      </c>
      <c r="B1109" s="8">
        <v>2002</v>
      </c>
      <c r="C1109" s="9">
        <v>2</v>
      </c>
      <c r="D1109" t="s">
        <v>84</v>
      </c>
      <c r="E1109" s="9">
        <v>4</v>
      </c>
      <c r="F1109" t="s">
        <v>112</v>
      </c>
      <c r="G1109" t="str">
        <f>VLOOKUP(Table1[[#This Row],[Winner]],[1]Ranking!D:E,2,FALSE)</f>
        <v>SEC</v>
      </c>
      <c r="H1109" s="9">
        <v>87</v>
      </c>
      <c r="I1109" s="9">
        <v>12</v>
      </c>
      <c r="J1109" t="s">
        <v>152</v>
      </c>
      <c r="K1109" t="str">
        <f>VLOOKUP(Table1[[#This Row],[Loser]],[1]Ranking!D:E,2,FALSE)</f>
        <v>WAC</v>
      </c>
      <c r="L1109" s="9">
        <v>82</v>
      </c>
      <c r="N1109" s="9">
        <f>Table1[[#This Row],[Winning Score]]-Table1[[#This Row],[Losing Score]]</f>
        <v>5</v>
      </c>
      <c r="O1109" s="9">
        <f>Table1[[#This Row],[Losing Seed]]-Table1[[#This Row],[Winning Seed]]</f>
        <v>8</v>
      </c>
      <c r="P1109" s="9" t="str">
        <f>IF(Table1[[#This Row],[SeD]]&lt;-2,Table1[[#This Row],[Winning Seed]]&amp; " over " &amp;Table1[[#This Row],[Losing Seed]],"")</f>
        <v/>
      </c>
      <c r="Q1109">
        <f>VLOOKUP(Table1[[#This Row],[Losing Seed]],'[1]Seed History'!$N$4:$O$19,2)</f>
        <v>0.51428571428571423</v>
      </c>
      <c r="R1109" s="9">
        <f>IF(Table1[[#This Row],[Round]]="PI",0,Table1[[#This Row],[Round]]-1)</f>
        <v>1</v>
      </c>
      <c r="S1109">
        <f>Table1[[#This Row],[LAW]]-Table1[[#This Row],[LEW]]</f>
        <v>0.48571428571428577</v>
      </c>
      <c r="V1109">
        <f>COUNTIF([1]PASE!B:B,Table1[[#This Row],[Loser]])</f>
        <v>1</v>
      </c>
    </row>
    <row r="1110" spans="1:22" x14ac:dyDescent="0.25">
      <c r="A1110" s="7">
        <v>37331</v>
      </c>
      <c r="B1110" s="8">
        <v>2002</v>
      </c>
      <c r="C1110" s="9">
        <v>2</v>
      </c>
      <c r="D1110" t="s">
        <v>93</v>
      </c>
      <c r="E1110" s="9">
        <v>1</v>
      </c>
      <c r="F1110" t="s">
        <v>103</v>
      </c>
      <c r="G1110" t="str">
        <f>VLOOKUP(Table1[[#This Row],[Winner]],[1]Ranking!D:E,2,FALSE)</f>
        <v>B12</v>
      </c>
      <c r="H1110" s="9">
        <v>86</v>
      </c>
      <c r="I1110" s="9">
        <v>8</v>
      </c>
      <c r="J1110" t="s">
        <v>220</v>
      </c>
      <c r="K1110" t="str">
        <f>VLOOKUP(Table1[[#This Row],[Loser]],[1]Ranking!D:E,2,FALSE)</f>
        <v>P10</v>
      </c>
      <c r="L1110" s="9">
        <v>63</v>
      </c>
      <c r="N1110" s="9">
        <f>Table1[[#This Row],[Winning Score]]-Table1[[#This Row],[Losing Score]]</f>
        <v>23</v>
      </c>
      <c r="O1110" s="9">
        <f>Table1[[#This Row],[Losing Seed]]-Table1[[#This Row],[Winning Seed]]</f>
        <v>7</v>
      </c>
      <c r="P1110" s="9" t="str">
        <f>IF(Table1[[#This Row],[SeD]]&lt;-2,Table1[[#This Row],[Winning Seed]]&amp; " over " &amp;Table1[[#This Row],[Losing Seed]],"")</f>
        <v/>
      </c>
      <c r="Q1110">
        <f>VLOOKUP(Table1[[#This Row],[Losing Seed]],'[1]Seed History'!$N$4:$O$19,2)</f>
        <v>0.7</v>
      </c>
      <c r="R1110" s="9">
        <f>IF(Table1[[#This Row],[Round]]="PI",0,Table1[[#This Row],[Round]]-1)</f>
        <v>1</v>
      </c>
      <c r="S1110">
        <f>Table1[[#This Row],[LAW]]-Table1[[#This Row],[LEW]]</f>
        <v>0.30000000000000004</v>
      </c>
      <c r="V1110">
        <f>COUNTIF([1]PASE!B:B,Table1[[#This Row],[Loser]])</f>
        <v>1</v>
      </c>
    </row>
    <row r="1111" spans="1:22" x14ac:dyDescent="0.25">
      <c r="A1111" s="7">
        <v>37331</v>
      </c>
      <c r="B1111" s="8">
        <v>2002</v>
      </c>
      <c r="C1111" s="9">
        <v>2</v>
      </c>
      <c r="D1111" t="s">
        <v>93</v>
      </c>
      <c r="E1111" s="9">
        <v>2</v>
      </c>
      <c r="F1111" t="s">
        <v>294</v>
      </c>
      <c r="G1111" t="str">
        <f>VLOOKUP(Table1[[#This Row],[Winner]],[1]Ranking!D:E,2,FALSE)</f>
        <v>P10</v>
      </c>
      <c r="H1111" s="9">
        <v>92</v>
      </c>
      <c r="I1111" s="9">
        <v>7</v>
      </c>
      <c r="J1111" t="s">
        <v>255</v>
      </c>
      <c r="K1111" t="str">
        <f>VLOOKUP(Table1[[#This Row],[Loser]],[1]Ranking!D:E,2,FALSE)</f>
        <v>ACC</v>
      </c>
      <c r="L1111" s="9">
        <v>87</v>
      </c>
      <c r="N1111" s="9">
        <f>Table1[[#This Row],[Winning Score]]-Table1[[#This Row],[Losing Score]]</f>
        <v>5</v>
      </c>
      <c r="O1111" s="9">
        <f>Table1[[#This Row],[Losing Seed]]-Table1[[#This Row],[Winning Seed]]</f>
        <v>5</v>
      </c>
      <c r="P1111" s="9" t="str">
        <f>IF(Table1[[#This Row],[SeD]]&lt;-2,Table1[[#This Row],[Winning Seed]]&amp; " over " &amp;Table1[[#This Row],[Losing Seed]],"")</f>
        <v/>
      </c>
      <c r="Q1111">
        <f>VLOOKUP(Table1[[#This Row],[Losing Seed]],'[1]Seed History'!$N$4:$O$19,2)</f>
        <v>0.9</v>
      </c>
      <c r="R1111" s="9">
        <f>IF(Table1[[#This Row],[Round]]="PI",0,Table1[[#This Row],[Round]]-1)</f>
        <v>1</v>
      </c>
      <c r="S1111">
        <f>Table1[[#This Row],[LAW]]-Table1[[#This Row],[LEW]]</f>
        <v>9.9999999999999978E-2</v>
      </c>
      <c r="V1111">
        <f>COUNTIF([1]PASE!B:B,Table1[[#This Row],[Loser]])</f>
        <v>1</v>
      </c>
    </row>
    <row r="1112" spans="1:22" x14ac:dyDescent="0.25">
      <c r="A1112" s="7">
        <v>37331</v>
      </c>
      <c r="B1112" s="8">
        <v>2002</v>
      </c>
      <c r="C1112" s="9">
        <v>2</v>
      </c>
      <c r="D1112" t="s">
        <v>316</v>
      </c>
      <c r="E1112" s="9">
        <v>1</v>
      </c>
      <c r="F1112" t="s">
        <v>130</v>
      </c>
      <c r="G1112" t="str">
        <f>VLOOKUP(Table1[[#This Row],[Winner]],[1]Ranking!D:E,2,FALSE)</f>
        <v>ACC</v>
      </c>
      <c r="H1112" s="9">
        <v>84</v>
      </c>
      <c r="I1112" s="9">
        <v>8</v>
      </c>
      <c r="J1112" t="s">
        <v>105</v>
      </c>
      <c r="K1112" t="str">
        <f>VLOOKUP(Table1[[#This Row],[Loser]],[1]Ranking!D:E,2,FALSE)</f>
        <v>BE</v>
      </c>
      <c r="L1112" s="9">
        <v>77</v>
      </c>
      <c r="N1112" s="9">
        <f>Table1[[#This Row],[Winning Score]]-Table1[[#This Row],[Losing Score]]</f>
        <v>7</v>
      </c>
      <c r="O1112" s="9">
        <f>Table1[[#This Row],[Losing Seed]]-Table1[[#This Row],[Winning Seed]]</f>
        <v>7</v>
      </c>
      <c r="P1112" s="9" t="str">
        <f>IF(Table1[[#This Row],[SeD]]&lt;-2,Table1[[#This Row],[Winning Seed]]&amp; " over " &amp;Table1[[#This Row],[Losing Seed]],"")</f>
        <v/>
      </c>
      <c r="Q1112">
        <f>VLOOKUP(Table1[[#This Row],[Losing Seed]],'[1]Seed History'!$N$4:$O$19,2)</f>
        <v>0.7</v>
      </c>
      <c r="R1112" s="9">
        <f>IF(Table1[[#This Row],[Round]]="PI",0,Table1[[#This Row],[Round]]-1)</f>
        <v>1</v>
      </c>
      <c r="S1112">
        <f>Table1[[#This Row],[LAW]]-Table1[[#This Row],[LEW]]</f>
        <v>0.30000000000000004</v>
      </c>
      <c r="V1112">
        <f>COUNTIF([1]PASE!B:B,Table1[[#This Row],[Loser]])</f>
        <v>1</v>
      </c>
    </row>
    <row r="1113" spans="1:22" x14ac:dyDescent="0.25">
      <c r="A1113" s="7">
        <v>37331</v>
      </c>
      <c r="B1113" s="8">
        <v>2002</v>
      </c>
      <c r="C1113" s="9">
        <v>2</v>
      </c>
      <c r="D1113" t="s">
        <v>316</v>
      </c>
      <c r="E1113" s="9">
        <v>5</v>
      </c>
      <c r="F1113" t="s">
        <v>168</v>
      </c>
      <c r="G1113" t="str">
        <f>VLOOKUP(Table1[[#This Row],[Winner]],[1]Ranking!D:E,2,FALSE)</f>
        <v>B10</v>
      </c>
      <c r="H1113" s="9">
        <v>76</v>
      </c>
      <c r="I1113" s="9">
        <v>13</v>
      </c>
      <c r="J1113" t="s">
        <v>333</v>
      </c>
      <c r="K1113" t="str">
        <f>VLOOKUP(Table1[[#This Row],[Loser]],[1]Ranking!D:E,2,FALSE)</f>
        <v>CAA</v>
      </c>
      <c r="L1113" s="9">
        <v>67</v>
      </c>
      <c r="N1113" s="9">
        <f>Table1[[#This Row],[Winning Score]]-Table1[[#This Row],[Losing Score]]</f>
        <v>9</v>
      </c>
      <c r="O1113" s="9">
        <f>Table1[[#This Row],[Losing Seed]]-Table1[[#This Row],[Winning Seed]]</f>
        <v>8</v>
      </c>
      <c r="P1113" s="9" t="str">
        <f>IF(Table1[[#This Row],[SeD]]&lt;-2,Table1[[#This Row],[Winning Seed]]&amp; " over " &amp;Table1[[#This Row],[Losing Seed]],"")</f>
        <v/>
      </c>
      <c r="Q1113">
        <f>VLOOKUP(Table1[[#This Row],[Losing Seed]],'[1]Seed History'!$N$4:$O$19,2)</f>
        <v>0.25</v>
      </c>
      <c r="R1113" s="9">
        <f>IF(Table1[[#This Row],[Round]]="PI",0,Table1[[#This Row],[Round]]-1)</f>
        <v>1</v>
      </c>
      <c r="S1113">
        <f>Table1[[#This Row],[LAW]]-Table1[[#This Row],[LEW]]</f>
        <v>0.75</v>
      </c>
      <c r="V1113">
        <f>COUNTIF([1]PASE!B:B,Table1[[#This Row],[Loser]])</f>
        <v>1</v>
      </c>
    </row>
    <row r="1114" spans="1:22" x14ac:dyDescent="0.25">
      <c r="A1114" s="7">
        <v>37331</v>
      </c>
      <c r="B1114" s="8">
        <v>2002</v>
      </c>
      <c r="C1114" s="9">
        <v>2</v>
      </c>
      <c r="D1114" t="s">
        <v>107</v>
      </c>
      <c r="E1114" s="9">
        <v>3</v>
      </c>
      <c r="F1114" t="s">
        <v>146</v>
      </c>
      <c r="G1114" t="str">
        <f>VLOOKUP(Table1[[#This Row],[Winner]],[1]Ranking!D:E,2,FALSE)</f>
        <v>P10</v>
      </c>
      <c r="H1114" s="9">
        <v>68</v>
      </c>
      <c r="I1114" s="9">
        <v>11</v>
      </c>
      <c r="J1114" t="s">
        <v>192</v>
      </c>
      <c r="K1114" t="str">
        <f>VLOOKUP(Table1[[#This Row],[Loser]],[1]Ranking!D:E,2,FALSE)</f>
        <v>MWC</v>
      </c>
      <c r="L1114" s="9">
        <v>60</v>
      </c>
      <c r="N1114" s="9">
        <f>Table1[[#This Row],[Winning Score]]-Table1[[#This Row],[Losing Score]]</f>
        <v>8</v>
      </c>
      <c r="O1114" s="9">
        <f>Table1[[#This Row],[Losing Seed]]-Table1[[#This Row],[Winning Seed]]</f>
        <v>8</v>
      </c>
      <c r="P1114" s="9" t="str">
        <f>IF(Table1[[#This Row],[SeD]]&lt;-2,Table1[[#This Row],[Winning Seed]]&amp; " over " &amp;Table1[[#This Row],[Losing Seed]],"")</f>
        <v/>
      </c>
      <c r="Q1114">
        <f>VLOOKUP(Table1[[#This Row],[Losing Seed]],'[1]Seed History'!$N$4:$O$19,2)</f>
        <v>0.61428571428571432</v>
      </c>
      <c r="R1114" s="9">
        <f>IF(Table1[[#This Row],[Round]]="PI",0,Table1[[#This Row],[Round]]-1)</f>
        <v>1</v>
      </c>
      <c r="S1114">
        <f>Table1[[#This Row],[LAW]]-Table1[[#This Row],[LEW]]</f>
        <v>0.38571428571428568</v>
      </c>
      <c r="V1114">
        <f>COUNTIF([1]PASE!B:B,Table1[[#This Row],[Loser]])</f>
        <v>1</v>
      </c>
    </row>
    <row r="1115" spans="1:22" x14ac:dyDescent="0.25">
      <c r="A1115" s="7">
        <v>37332</v>
      </c>
      <c r="B1115" s="8">
        <v>2002</v>
      </c>
      <c r="C1115" s="9">
        <v>2</v>
      </c>
      <c r="D1115" t="s">
        <v>84</v>
      </c>
      <c r="E1115" s="9">
        <v>11</v>
      </c>
      <c r="F1115" t="s">
        <v>272</v>
      </c>
      <c r="G1115" t="str">
        <f>VLOOKUP(Table1[[#This Row],[Winner]],[1]Ranking!D:E,2,FALSE)</f>
        <v>MVC</v>
      </c>
      <c r="H1115" s="9">
        <v>77</v>
      </c>
      <c r="I1115" s="9">
        <v>3</v>
      </c>
      <c r="J1115" t="s">
        <v>124</v>
      </c>
      <c r="K1115" t="str">
        <f>VLOOKUP(Table1[[#This Row],[Loser]],[1]Ranking!D:E,2,FALSE)</f>
        <v>SEC</v>
      </c>
      <c r="L1115" s="9">
        <v>75</v>
      </c>
      <c r="N1115" s="9">
        <f>Table1[[#This Row],[Winning Score]]-Table1[[#This Row],[Losing Score]]</f>
        <v>2</v>
      </c>
      <c r="O1115" s="9">
        <f>Table1[[#This Row],[Losing Seed]]-Table1[[#This Row],[Winning Seed]]</f>
        <v>-8</v>
      </c>
      <c r="P1115" s="9" t="str">
        <f>IF(Table1[[#This Row],[SeD]]&lt;-2,Table1[[#This Row],[Winning Seed]]&amp; " over " &amp;Table1[[#This Row],[Losing Seed]],"")</f>
        <v>11 over 3</v>
      </c>
      <c r="Q1115">
        <f>VLOOKUP(Table1[[#This Row],[Losing Seed]],'[1]Seed History'!$N$4:$O$19,2)</f>
        <v>1.8642857142857143</v>
      </c>
      <c r="R1115" s="9">
        <f>IF(Table1[[#This Row],[Round]]="PI",0,Table1[[#This Row],[Round]]-1)</f>
        <v>1</v>
      </c>
      <c r="S1115">
        <f>Table1[[#This Row],[LAW]]-Table1[[#This Row],[LEW]]</f>
        <v>-0.86428571428571432</v>
      </c>
      <c r="V1115">
        <f>COUNTIF([1]PASE!B:B,Table1[[#This Row],[Loser]])</f>
        <v>1</v>
      </c>
    </row>
    <row r="1116" spans="1:22" x14ac:dyDescent="0.25">
      <c r="A1116" s="7">
        <v>37332</v>
      </c>
      <c r="B1116" s="8">
        <v>2002</v>
      </c>
      <c r="C1116" s="9">
        <v>2</v>
      </c>
      <c r="D1116" t="s">
        <v>107</v>
      </c>
      <c r="E1116" s="9">
        <v>8</v>
      </c>
      <c r="F1116" t="s">
        <v>190</v>
      </c>
      <c r="G1116" t="str">
        <f>VLOOKUP(Table1[[#This Row],[Winner]],[1]Ranking!D:E,2,FALSE)</f>
        <v>P10</v>
      </c>
      <c r="H1116" s="9">
        <v>105</v>
      </c>
      <c r="I1116" s="9">
        <v>1</v>
      </c>
      <c r="J1116" t="s">
        <v>266</v>
      </c>
      <c r="K1116" t="str">
        <f>VLOOKUP(Table1[[#This Row],[Loser]],[1]Ranking!D:E,2,FALSE)</f>
        <v>CUSA</v>
      </c>
      <c r="L1116" s="9">
        <v>101</v>
      </c>
      <c r="M1116" s="9" t="s">
        <v>165</v>
      </c>
      <c r="N1116" s="9">
        <f>Table1[[#This Row],[Winning Score]]-Table1[[#This Row],[Losing Score]]</f>
        <v>4</v>
      </c>
      <c r="O1116" s="9">
        <f>Table1[[#This Row],[Losing Seed]]-Table1[[#This Row],[Winning Seed]]</f>
        <v>-7</v>
      </c>
      <c r="P1116" s="9" t="str">
        <f>IF(Table1[[#This Row],[SeD]]&lt;-2,Table1[[#This Row],[Winning Seed]]&amp; " over " &amp;Table1[[#This Row],[Losing Seed]],"")</f>
        <v>8 over 1</v>
      </c>
      <c r="Q1116">
        <f>VLOOKUP(Table1[[#This Row],[Losing Seed]],'[1]Seed History'!$N$4:$O$19,2)</f>
        <v>3.3571428571428572</v>
      </c>
      <c r="R1116" s="9">
        <f>IF(Table1[[#This Row],[Round]]="PI",0,Table1[[#This Row],[Round]]-1)</f>
        <v>1</v>
      </c>
      <c r="S1116">
        <f>Table1[[#This Row],[LAW]]-Table1[[#This Row],[LEW]]</f>
        <v>-2.3571428571428572</v>
      </c>
      <c r="V1116">
        <f>COUNTIF([1]PASE!B:B,Table1[[#This Row],[Loser]])</f>
        <v>1</v>
      </c>
    </row>
    <row r="1117" spans="1:22" x14ac:dyDescent="0.25">
      <c r="A1117" s="7">
        <v>37332</v>
      </c>
      <c r="B1117" s="8">
        <v>2002</v>
      </c>
      <c r="C1117" s="9">
        <v>2</v>
      </c>
      <c r="D1117" t="s">
        <v>84</v>
      </c>
      <c r="E1117" s="9">
        <v>1</v>
      </c>
      <c r="F1117" t="s">
        <v>136</v>
      </c>
      <c r="G1117" t="str">
        <f>VLOOKUP(Table1[[#This Row],[Winner]],[1]Ranking!D:E,2,FALSE)</f>
        <v>ACC</v>
      </c>
      <c r="H1117" s="9">
        <v>87</v>
      </c>
      <c r="I1117" s="9">
        <v>8</v>
      </c>
      <c r="J1117" t="s">
        <v>286</v>
      </c>
      <c r="K1117" t="str">
        <f>VLOOKUP(Table1[[#This Row],[Loser]],[1]Ranking!D:E,2,FALSE)</f>
        <v>B10</v>
      </c>
      <c r="L1117" s="9">
        <v>57</v>
      </c>
      <c r="N1117" s="9">
        <f>Table1[[#This Row],[Winning Score]]-Table1[[#This Row],[Losing Score]]</f>
        <v>30</v>
      </c>
      <c r="O1117" s="9">
        <f>Table1[[#This Row],[Losing Seed]]-Table1[[#This Row],[Winning Seed]]</f>
        <v>7</v>
      </c>
      <c r="P1117" s="9" t="str">
        <f>IF(Table1[[#This Row],[SeD]]&lt;-2,Table1[[#This Row],[Winning Seed]]&amp; " over " &amp;Table1[[#This Row],[Losing Seed]],"")</f>
        <v/>
      </c>
      <c r="Q1117">
        <f>VLOOKUP(Table1[[#This Row],[Losing Seed]],'[1]Seed History'!$N$4:$O$19,2)</f>
        <v>0.7</v>
      </c>
      <c r="R1117" s="9">
        <f>IF(Table1[[#This Row],[Round]]="PI",0,Table1[[#This Row],[Round]]-1)</f>
        <v>1</v>
      </c>
      <c r="S1117">
        <f>Table1[[#This Row],[LAW]]-Table1[[#This Row],[LEW]]</f>
        <v>0.30000000000000004</v>
      </c>
      <c r="V1117">
        <f>COUNTIF([1]PASE!B:B,Table1[[#This Row],[Loser]])</f>
        <v>1</v>
      </c>
    </row>
    <row r="1118" spans="1:22" x14ac:dyDescent="0.25">
      <c r="A1118" s="7">
        <v>37332</v>
      </c>
      <c r="B1118" s="8">
        <v>2002</v>
      </c>
      <c r="C1118" s="9">
        <v>2</v>
      </c>
      <c r="D1118" t="s">
        <v>84</v>
      </c>
      <c r="E1118" s="9">
        <v>2</v>
      </c>
      <c r="F1118" t="s">
        <v>238</v>
      </c>
      <c r="G1118" t="str">
        <f>VLOOKUP(Table1[[#This Row],[Winner]],[1]Ranking!D:E,2,FALSE)</f>
        <v>BE</v>
      </c>
      <c r="H1118" s="9">
        <v>77</v>
      </c>
      <c r="I1118" s="9">
        <v>7</v>
      </c>
      <c r="J1118" t="s">
        <v>143</v>
      </c>
      <c r="K1118" t="str">
        <f>VLOOKUP(Table1[[#This Row],[Loser]],[1]Ranking!D:E,2,FALSE)</f>
        <v>ACC</v>
      </c>
      <c r="L1118" s="9">
        <v>74</v>
      </c>
      <c r="N1118" s="9">
        <f>Table1[[#This Row],[Winning Score]]-Table1[[#This Row],[Losing Score]]</f>
        <v>3</v>
      </c>
      <c r="O1118" s="9">
        <f>Table1[[#This Row],[Losing Seed]]-Table1[[#This Row],[Winning Seed]]</f>
        <v>5</v>
      </c>
      <c r="P1118" s="9" t="str">
        <f>IF(Table1[[#This Row],[SeD]]&lt;-2,Table1[[#This Row],[Winning Seed]]&amp; " over " &amp;Table1[[#This Row],[Losing Seed]],"")</f>
        <v/>
      </c>
      <c r="Q1118">
        <f>VLOOKUP(Table1[[#This Row],[Losing Seed]],'[1]Seed History'!$N$4:$O$19,2)</f>
        <v>0.9</v>
      </c>
      <c r="R1118" s="9">
        <f>IF(Table1[[#This Row],[Round]]="PI",0,Table1[[#This Row],[Round]]-1)</f>
        <v>1</v>
      </c>
      <c r="S1118">
        <f>Table1[[#This Row],[LAW]]-Table1[[#This Row],[LEW]]</f>
        <v>9.9999999999999978E-2</v>
      </c>
      <c r="V1118">
        <f>COUNTIF([1]PASE!B:B,Table1[[#This Row],[Loser]])</f>
        <v>1</v>
      </c>
    </row>
    <row r="1119" spans="1:22" x14ac:dyDescent="0.25">
      <c r="A1119" s="7">
        <v>37332</v>
      </c>
      <c r="B1119" s="8">
        <v>2002</v>
      </c>
      <c r="C1119" s="9">
        <v>2</v>
      </c>
      <c r="D1119" t="s">
        <v>93</v>
      </c>
      <c r="E1119" s="9">
        <v>4</v>
      </c>
      <c r="F1119" t="s">
        <v>122</v>
      </c>
      <c r="G1119" t="str">
        <f>VLOOKUP(Table1[[#This Row],[Winner]],[1]Ranking!D:E,2,FALSE)</f>
        <v>B10</v>
      </c>
      <c r="H1119" s="9">
        <v>72</v>
      </c>
      <c r="I1119" s="9">
        <v>12</v>
      </c>
      <c r="J1119" t="s">
        <v>232</v>
      </c>
      <c r="K1119" t="str">
        <f>VLOOKUP(Table1[[#This Row],[Loser]],[1]Ranking!D:E,2,FALSE)</f>
        <v>MVC</v>
      </c>
      <c r="L1119" s="9">
        <v>60</v>
      </c>
      <c r="N1119" s="9">
        <f>Table1[[#This Row],[Winning Score]]-Table1[[#This Row],[Losing Score]]</f>
        <v>12</v>
      </c>
      <c r="O1119" s="9">
        <f>Table1[[#This Row],[Losing Seed]]-Table1[[#This Row],[Winning Seed]]</f>
        <v>8</v>
      </c>
      <c r="P1119" s="9" t="str">
        <f>IF(Table1[[#This Row],[SeD]]&lt;-2,Table1[[#This Row],[Winning Seed]]&amp; " over " &amp;Table1[[#This Row],[Losing Seed]],"")</f>
        <v/>
      </c>
      <c r="Q1119">
        <f>VLOOKUP(Table1[[#This Row],[Losing Seed]],'[1]Seed History'!$N$4:$O$19,2)</f>
        <v>0.51428571428571423</v>
      </c>
      <c r="R1119" s="9">
        <f>IF(Table1[[#This Row],[Round]]="PI",0,Table1[[#This Row],[Round]]-1)</f>
        <v>1</v>
      </c>
      <c r="S1119">
        <f>Table1[[#This Row],[LAW]]-Table1[[#This Row],[LEW]]</f>
        <v>0.48571428571428577</v>
      </c>
      <c r="V1119">
        <f>COUNTIF([1]PASE!B:B,Table1[[#This Row],[Loser]])</f>
        <v>1</v>
      </c>
    </row>
    <row r="1120" spans="1:22" x14ac:dyDescent="0.25">
      <c r="A1120" s="7">
        <v>37332</v>
      </c>
      <c r="B1120" s="8">
        <v>2002</v>
      </c>
      <c r="C1120" s="9">
        <v>2</v>
      </c>
      <c r="D1120" t="s">
        <v>316</v>
      </c>
      <c r="E1120" s="9">
        <v>3</v>
      </c>
      <c r="F1120" t="s">
        <v>99</v>
      </c>
      <c r="G1120" t="str">
        <f>VLOOKUP(Table1[[#This Row],[Winner]],[1]Ranking!D:E,2,FALSE)</f>
        <v>BE</v>
      </c>
      <c r="H1120" s="9">
        <v>63</v>
      </c>
      <c r="I1120" s="9">
        <v>6</v>
      </c>
      <c r="J1120" t="s">
        <v>241</v>
      </c>
      <c r="K1120" t="str">
        <f>VLOOKUP(Table1[[#This Row],[Loser]],[1]Ranking!D:E,2,FALSE)</f>
        <v>P10</v>
      </c>
      <c r="L1120" s="9">
        <v>50</v>
      </c>
      <c r="N1120" s="9">
        <f>Table1[[#This Row],[Winning Score]]-Table1[[#This Row],[Losing Score]]</f>
        <v>13</v>
      </c>
      <c r="O1120" s="9">
        <f>Table1[[#This Row],[Losing Seed]]-Table1[[#This Row],[Winning Seed]]</f>
        <v>3</v>
      </c>
      <c r="P1120" s="9" t="str">
        <f>IF(Table1[[#This Row],[SeD]]&lt;-2,Table1[[#This Row],[Winning Seed]]&amp; " over " &amp;Table1[[#This Row],[Losing Seed]],"")</f>
        <v/>
      </c>
      <c r="Q1120">
        <f>VLOOKUP(Table1[[#This Row],[Losing Seed]],'[1]Seed History'!$N$4:$O$19,2)</f>
        <v>1.0785714285714285</v>
      </c>
      <c r="R1120" s="9">
        <f>IF(Table1[[#This Row],[Round]]="PI",0,Table1[[#This Row],[Round]]-1)</f>
        <v>1</v>
      </c>
      <c r="S1120">
        <f>Table1[[#This Row],[LAW]]-Table1[[#This Row],[LEW]]</f>
        <v>-7.8571428571428514E-2</v>
      </c>
      <c r="V1120">
        <f>COUNTIF([1]PASE!B:B,Table1[[#This Row],[Loser]])</f>
        <v>1</v>
      </c>
    </row>
    <row r="1121" spans="1:22" x14ac:dyDescent="0.25">
      <c r="A1121" s="7">
        <v>37332</v>
      </c>
      <c r="B1121" s="8">
        <v>2002</v>
      </c>
      <c r="C1121" s="9">
        <v>2</v>
      </c>
      <c r="D1121" t="s">
        <v>107</v>
      </c>
      <c r="E1121" s="9">
        <v>2</v>
      </c>
      <c r="F1121" t="s">
        <v>94</v>
      </c>
      <c r="G1121" t="str">
        <f>VLOOKUP(Table1[[#This Row],[Winner]],[1]Ranking!D:E,2,FALSE)</f>
        <v>B12</v>
      </c>
      <c r="H1121" s="9">
        <v>78</v>
      </c>
      <c r="I1121" s="9">
        <v>7</v>
      </c>
      <c r="J1121" t="s">
        <v>176</v>
      </c>
      <c r="K1121" t="str">
        <f>VLOOKUP(Table1[[#This Row],[Loser]],[1]Ranking!D:E,2,FALSE)</f>
        <v>A10</v>
      </c>
      <c r="L1121" s="9">
        <v>65</v>
      </c>
      <c r="N1121" s="9">
        <f>Table1[[#This Row],[Winning Score]]-Table1[[#This Row],[Losing Score]]</f>
        <v>13</v>
      </c>
      <c r="O1121" s="9">
        <f>Table1[[#This Row],[Losing Seed]]-Table1[[#This Row],[Winning Seed]]</f>
        <v>5</v>
      </c>
      <c r="P1121" s="9" t="str">
        <f>IF(Table1[[#This Row],[SeD]]&lt;-2,Table1[[#This Row],[Winning Seed]]&amp; " over " &amp;Table1[[#This Row],[Losing Seed]],"")</f>
        <v/>
      </c>
      <c r="Q1121">
        <f>VLOOKUP(Table1[[#This Row],[Losing Seed]],'[1]Seed History'!$N$4:$O$19,2)</f>
        <v>0.9</v>
      </c>
      <c r="R1121" s="9">
        <f>IF(Table1[[#This Row],[Round]]="PI",0,Table1[[#This Row],[Round]]-1)</f>
        <v>1</v>
      </c>
      <c r="S1121">
        <f>Table1[[#This Row],[LAW]]-Table1[[#This Row],[LEW]]</f>
        <v>9.9999999999999978E-2</v>
      </c>
      <c r="V1121">
        <f>COUNTIF([1]PASE!B:B,Table1[[#This Row],[Loser]])</f>
        <v>1</v>
      </c>
    </row>
    <row r="1122" spans="1:22" x14ac:dyDescent="0.25">
      <c r="A1122" s="7">
        <v>37332</v>
      </c>
      <c r="B1122" s="8">
        <v>2002</v>
      </c>
      <c r="C1122" s="9">
        <v>2</v>
      </c>
      <c r="D1122" t="s">
        <v>93</v>
      </c>
      <c r="E1122" s="9">
        <v>6</v>
      </c>
      <c r="F1122" t="s">
        <v>234</v>
      </c>
      <c r="G1122" t="str">
        <f>VLOOKUP(Table1[[#This Row],[Winner]],[1]Ranking!D:E,2,FALSE)</f>
        <v>B12</v>
      </c>
      <c r="H1122" s="9">
        <v>68</v>
      </c>
      <c r="I1122" s="9">
        <v>3</v>
      </c>
      <c r="J1122" t="s">
        <v>259</v>
      </c>
      <c r="K1122" t="str">
        <f>VLOOKUP(Table1[[#This Row],[Loser]],[1]Ranking!D:E,2,FALSE)</f>
        <v>SEC</v>
      </c>
      <c r="L1122" s="9">
        <v>64</v>
      </c>
      <c r="N1122" s="9">
        <f>Table1[[#This Row],[Winning Score]]-Table1[[#This Row],[Losing Score]]</f>
        <v>4</v>
      </c>
      <c r="O1122" s="9">
        <f>Table1[[#This Row],[Losing Seed]]-Table1[[#This Row],[Winning Seed]]</f>
        <v>-3</v>
      </c>
      <c r="P1122" s="9" t="str">
        <f>IF(Table1[[#This Row],[SeD]]&lt;-2,Table1[[#This Row],[Winning Seed]]&amp; " over " &amp;Table1[[#This Row],[Losing Seed]],"")</f>
        <v>6 over 3</v>
      </c>
      <c r="Q1122">
        <f>VLOOKUP(Table1[[#This Row],[Losing Seed]],'[1]Seed History'!$N$4:$O$19,2)</f>
        <v>1.8642857142857143</v>
      </c>
      <c r="R1122" s="9">
        <f>IF(Table1[[#This Row],[Round]]="PI",0,Table1[[#This Row],[Round]]-1)</f>
        <v>1</v>
      </c>
      <c r="S1122">
        <f>Table1[[#This Row],[LAW]]-Table1[[#This Row],[LEW]]</f>
        <v>-0.86428571428571432</v>
      </c>
      <c r="V1122">
        <f>COUNTIF([1]PASE!B:B,Table1[[#This Row],[Loser]])</f>
        <v>1</v>
      </c>
    </row>
    <row r="1123" spans="1:22" x14ac:dyDescent="0.25">
      <c r="A1123" s="7">
        <v>37336</v>
      </c>
      <c r="B1123" s="8">
        <v>2002</v>
      </c>
      <c r="C1123" s="9">
        <v>3</v>
      </c>
      <c r="D1123" t="s">
        <v>316</v>
      </c>
      <c r="E1123" s="9">
        <v>10</v>
      </c>
      <c r="F1123" t="s">
        <v>324</v>
      </c>
      <c r="G1123" t="str">
        <f>VLOOKUP(Table1[[#This Row],[Winner]],[1]Ranking!D:E,2,FALSE)</f>
        <v>MAC</v>
      </c>
      <c r="H1123" s="9">
        <v>78</v>
      </c>
      <c r="I1123" s="9">
        <v>3</v>
      </c>
      <c r="J1123" t="s">
        <v>99</v>
      </c>
      <c r="K1123" t="str">
        <f>VLOOKUP(Table1[[#This Row],[Loser]],[1]Ranking!D:E,2,FALSE)</f>
        <v>BE</v>
      </c>
      <c r="L1123" s="9">
        <v>73</v>
      </c>
      <c r="N1123" s="9">
        <f>Table1[[#This Row],[Winning Score]]-Table1[[#This Row],[Losing Score]]</f>
        <v>5</v>
      </c>
      <c r="O1123" s="9">
        <f>Table1[[#This Row],[Losing Seed]]-Table1[[#This Row],[Winning Seed]]</f>
        <v>-7</v>
      </c>
      <c r="P1123" s="9" t="str">
        <f>IF(Table1[[#This Row],[SeD]]&lt;-2,Table1[[#This Row],[Winning Seed]]&amp; " over " &amp;Table1[[#This Row],[Losing Seed]],"")</f>
        <v>10 over 3</v>
      </c>
      <c r="Q1123">
        <f>VLOOKUP(Table1[[#This Row],[Losing Seed]],'[1]Seed History'!$N$4:$O$19,2)</f>
        <v>1.8642857142857143</v>
      </c>
      <c r="R1123" s="9">
        <f>IF(Table1[[#This Row],[Round]]="PI",0,Table1[[#This Row],[Round]]-1)</f>
        <v>2</v>
      </c>
      <c r="S1123">
        <f>Table1[[#This Row],[LAW]]-Table1[[#This Row],[LEW]]</f>
        <v>0.13571428571428568</v>
      </c>
      <c r="V1123">
        <f>COUNTIF([1]PASE!B:B,Table1[[#This Row],[Loser]])</f>
        <v>1</v>
      </c>
    </row>
    <row r="1124" spans="1:22" x14ac:dyDescent="0.25">
      <c r="A1124" s="7">
        <v>37336</v>
      </c>
      <c r="B1124" s="8">
        <v>2002</v>
      </c>
      <c r="C1124" s="9">
        <v>3</v>
      </c>
      <c r="D1124" t="s">
        <v>316</v>
      </c>
      <c r="E1124" s="9">
        <v>5</v>
      </c>
      <c r="F1124" t="s">
        <v>168</v>
      </c>
      <c r="G1124" t="str">
        <f>VLOOKUP(Table1[[#This Row],[Winner]],[1]Ranking!D:E,2,FALSE)</f>
        <v>B10</v>
      </c>
      <c r="H1124" s="9">
        <v>74</v>
      </c>
      <c r="I1124" s="9">
        <v>1</v>
      </c>
      <c r="J1124" t="s">
        <v>130</v>
      </c>
      <c r="K1124" t="str">
        <f>VLOOKUP(Table1[[#This Row],[Loser]],[1]Ranking!D:E,2,FALSE)</f>
        <v>ACC</v>
      </c>
      <c r="L1124" s="9">
        <v>73</v>
      </c>
      <c r="N1124" s="9">
        <f>Table1[[#This Row],[Winning Score]]-Table1[[#This Row],[Losing Score]]</f>
        <v>1</v>
      </c>
      <c r="O1124" s="9">
        <f>Table1[[#This Row],[Losing Seed]]-Table1[[#This Row],[Winning Seed]]</f>
        <v>-4</v>
      </c>
      <c r="P1124" s="9" t="str">
        <f>IF(Table1[[#This Row],[SeD]]&lt;-2,Table1[[#This Row],[Winning Seed]]&amp; " over " &amp;Table1[[#This Row],[Losing Seed]],"")</f>
        <v>5 over 1</v>
      </c>
      <c r="Q1124">
        <f>VLOOKUP(Table1[[#This Row],[Losing Seed]],'[1]Seed History'!$N$4:$O$19,2)</f>
        <v>3.3571428571428572</v>
      </c>
      <c r="R1124" s="9">
        <f>IF(Table1[[#This Row],[Round]]="PI",0,Table1[[#This Row],[Round]]-1)</f>
        <v>2</v>
      </c>
      <c r="S1124">
        <f>Table1[[#This Row],[LAW]]-Table1[[#This Row],[LEW]]</f>
        <v>-1.3571428571428572</v>
      </c>
      <c r="V1124">
        <f>COUNTIF([1]PASE!B:B,Table1[[#This Row],[Loser]])</f>
        <v>1</v>
      </c>
    </row>
    <row r="1125" spans="1:22" x14ac:dyDescent="0.25">
      <c r="A1125" s="7">
        <v>37336</v>
      </c>
      <c r="B1125" s="8">
        <v>2002</v>
      </c>
      <c r="C1125" s="9">
        <v>3</v>
      </c>
      <c r="D1125" t="s">
        <v>107</v>
      </c>
      <c r="E1125" s="9">
        <v>12</v>
      </c>
      <c r="F1125" t="s">
        <v>162</v>
      </c>
      <c r="G1125" t="str">
        <f>VLOOKUP(Table1[[#This Row],[Winner]],[1]Ranking!D:E,2,FALSE)</f>
        <v>B12</v>
      </c>
      <c r="H1125" s="9">
        <v>82</v>
      </c>
      <c r="I1125" s="9">
        <v>8</v>
      </c>
      <c r="J1125" t="s">
        <v>190</v>
      </c>
      <c r="K1125" t="str">
        <f>VLOOKUP(Table1[[#This Row],[Loser]],[1]Ranking!D:E,2,FALSE)</f>
        <v>P10</v>
      </c>
      <c r="L1125" s="9">
        <v>73</v>
      </c>
      <c r="N1125" s="9">
        <f>Table1[[#This Row],[Winning Score]]-Table1[[#This Row],[Losing Score]]</f>
        <v>9</v>
      </c>
      <c r="O1125" s="9">
        <f>Table1[[#This Row],[Losing Seed]]-Table1[[#This Row],[Winning Seed]]</f>
        <v>-4</v>
      </c>
      <c r="P1125" s="9" t="str">
        <f>IF(Table1[[#This Row],[SeD]]&lt;-2,Table1[[#This Row],[Winning Seed]]&amp; " over " &amp;Table1[[#This Row],[Losing Seed]],"")</f>
        <v>12 over 8</v>
      </c>
      <c r="Q1125">
        <f>VLOOKUP(Table1[[#This Row],[Losing Seed]],'[1]Seed History'!$N$4:$O$19,2)</f>
        <v>0.7</v>
      </c>
      <c r="R1125" s="9">
        <f>IF(Table1[[#This Row],[Round]]="PI",0,Table1[[#This Row],[Round]]-1)</f>
        <v>2</v>
      </c>
      <c r="S1125">
        <f>Table1[[#This Row],[LAW]]-Table1[[#This Row],[LEW]]</f>
        <v>1.3</v>
      </c>
      <c r="V1125">
        <f>COUNTIF([1]PASE!B:B,Table1[[#This Row],[Loser]])</f>
        <v>1</v>
      </c>
    </row>
    <row r="1126" spans="1:22" x14ac:dyDescent="0.25">
      <c r="A1126" s="7">
        <v>37336</v>
      </c>
      <c r="B1126" s="8">
        <v>2002</v>
      </c>
      <c r="C1126" s="9">
        <v>3</v>
      </c>
      <c r="D1126" t="s">
        <v>107</v>
      </c>
      <c r="E1126" s="9">
        <v>2</v>
      </c>
      <c r="F1126" t="s">
        <v>94</v>
      </c>
      <c r="G1126" t="str">
        <f>VLOOKUP(Table1[[#This Row],[Winner]],[1]Ranking!D:E,2,FALSE)</f>
        <v>B12</v>
      </c>
      <c r="H1126" s="9">
        <v>88</v>
      </c>
      <c r="I1126" s="9">
        <v>3</v>
      </c>
      <c r="J1126" t="s">
        <v>146</v>
      </c>
      <c r="K1126" t="str">
        <f>VLOOKUP(Table1[[#This Row],[Loser]],[1]Ranking!D:E,2,FALSE)</f>
        <v>P10</v>
      </c>
      <c r="L1126" s="9">
        <v>67</v>
      </c>
      <c r="N1126" s="9">
        <f>Table1[[#This Row],[Winning Score]]-Table1[[#This Row],[Losing Score]]</f>
        <v>21</v>
      </c>
      <c r="O1126" s="9">
        <f>Table1[[#This Row],[Losing Seed]]-Table1[[#This Row],[Winning Seed]]</f>
        <v>1</v>
      </c>
      <c r="P1126" s="9" t="str">
        <f>IF(Table1[[#This Row],[SeD]]&lt;-2,Table1[[#This Row],[Winning Seed]]&amp; " over " &amp;Table1[[#This Row],[Losing Seed]],"")</f>
        <v/>
      </c>
      <c r="Q1126">
        <f>VLOOKUP(Table1[[#This Row],[Losing Seed]],'[1]Seed History'!$N$4:$O$19,2)</f>
        <v>1.8642857142857143</v>
      </c>
      <c r="R1126" s="9">
        <f>IF(Table1[[#This Row],[Round]]="PI",0,Table1[[#This Row],[Round]]-1)</f>
        <v>2</v>
      </c>
      <c r="S1126">
        <f>Table1[[#This Row],[LAW]]-Table1[[#This Row],[LEW]]</f>
        <v>0.13571428571428568</v>
      </c>
      <c r="V1126">
        <f>COUNTIF([1]PASE!B:B,Table1[[#This Row],[Loser]])</f>
        <v>1</v>
      </c>
    </row>
    <row r="1127" spans="1:22" x14ac:dyDescent="0.25">
      <c r="A1127" s="7">
        <v>37337</v>
      </c>
      <c r="B1127" s="8">
        <v>2002</v>
      </c>
      <c r="C1127" s="9">
        <v>3</v>
      </c>
      <c r="D1127" t="s">
        <v>84</v>
      </c>
      <c r="E1127" s="9">
        <v>1</v>
      </c>
      <c r="F1127" t="s">
        <v>136</v>
      </c>
      <c r="G1127" t="str">
        <f>VLOOKUP(Table1[[#This Row],[Winner]],[1]Ranking!D:E,2,FALSE)</f>
        <v>ACC</v>
      </c>
      <c r="H1127" s="9">
        <v>78</v>
      </c>
      <c r="I1127" s="9">
        <v>4</v>
      </c>
      <c r="J1127" t="s">
        <v>112</v>
      </c>
      <c r="K1127" t="str">
        <f>VLOOKUP(Table1[[#This Row],[Loser]],[1]Ranking!D:E,2,FALSE)</f>
        <v>SEC</v>
      </c>
      <c r="L1127" s="9">
        <v>68</v>
      </c>
      <c r="N1127" s="9">
        <f>Table1[[#This Row],[Winning Score]]-Table1[[#This Row],[Losing Score]]</f>
        <v>10</v>
      </c>
      <c r="O1127" s="9">
        <f>Table1[[#This Row],[Losing Seed]]-Table1[[#This Row],[Winning Seed]]</f>
        <v>3</v>
      </c>
      <c r="P1127" s="9" t="str">
        <f>IF(Table1[[#This Row],[SeD]]&lt;-2,Table1[[#This Row],[Winning Seed]]&amp; " over " &amp;Table1[[#This Row],[Losing Seed]],"")</f>
        <v/>
      </c>
      <c r="Q1127">
        <f>VLOOKUP(Table1[[#This Row],[Losing Seed]],'[1]Seed History'!$N$4:$O$19,2)</f>
        <v>1.5357142857142858</v>
      </c>
      <c r="R1127" s="9">
        <f>IF(Table1[[#This Row],[Round]]="PI",0,Table1[[#This Row],[Round]]-1)</f>
        <v>2</v>
      </c>
      <c r="S1127">
        <f>Table1[[#This Row],[LAW]]-Table1[[#This Row],[LEW]]</f>
        <v>0.46428571428571419</v>
      </c>
      <c r="V1127">
        <f>COUNTIF([1]PASE!B:B,Table1[[#This Row],[Loser]])</f>
        <v>1</v>
      </c>
    </row>
    <row r="1128" spans="1:22" x14ac:dyDescent="0.25">
      <c r="A1128" s="7">
        <v>37337</v>
      </c>
      <c r="B1128" s="8">
        <v>2002</v>
      </c>
      <c r="C1128" s="9">
        <v>3</v>
      </c>
      <c r="D1128" t="s">
        <v>84</v>
      </c>
      <c r="E1128" s="9">
        <v>2</v>
      </c>
      <c r="F1128" t="s">
        <v>238</v>
      </c>
      <c r="G1128" t="str">
        <f>VLOOKUP(Table1[[#This Row],[Winner]],[1]Ranking!D:E,2,FALSE)</f>
        <v>BE</v>
      </c>
      <c r="H1128" s="9">
        <v>71</v>
      </c>
      <c r="I1128" s="9">
        <v>11</v>
      </c>
      <c r="J1128" t="s">
        <v>272</v>
      </c>
      <c r="K1128" t="str">
        <f>VLOOKUP(Table1[[#This Row],[Loser]],[1]Ranking!D:E,2,FALSE)</f>
        <v>MVC</v>
      </c>
      <c r="L1128" s="9">
        <v>59</v>
      </c>
      <c r="N1128" s="9">
        <f>Table1[[#This Row],[Winning Score]]-Table1[[#This Row],[Losing Score]]</f>
        <v>12</v>
      </c>
      <c r="O1128" s="9">
        <f>Table1[[#This Row],[Losing Seed]]-Table1[[#This Row],[Winning Seed]]</f>
        <v>9</v>
      </c>
      <c r="P1128" s="9" t="str">
        <f>IF(Table1[[#This Row],[SeD]]&lt;-2,Table1[[#This Row],[Winning Seed]]&amp; " over " &amp;Table1[[#This Row],[Losing Seed]],"")</f>
        <v/>
      </c>
      <c r="Q1128">
        <f>VLOOKUP(Table1[[#This Row],[Losing Seed]],'[1]Seed History'!$N$4:$O$19,2)</f>
        <v>0.61428571428571432</v>
      </c>
      <c r="R1128" s="9">
        <f>IF(Table1[[#This Row],[Round]]="PI",0,Table1[[#This Row],[Round]]-1)</f>
        <v>2</v>
      </c>
      <c r="S1128">
        <f>Table1[[#This Row],[LAW]]-Table1[[#This Row],[LEW]]</f>
        <v>1.3857142857142857</v>
      </c>
      <c r="V1128">
        <f>COUNTIF([1]PASE!B:B,Table1[[#This Row],[Loser]])</f>
        <v>1</v>
      </c>
    </row>
    <row r="1129" spans="1:22" x14ac:dyDescent="0.25">
      <c r="A1129" s="7">
        <v>37337</v>
      </c>
      <c r="B1129" s="8">
        <v>2002</v>
      </c>
      <c r="C1129" s="9">
        <v>3</v>
      </c>
      <c r="D1129" t="s">
        <v>93</v>
      </c>
      <c r="E1129" s="9">
        <v>1</v>
      </c>
      <c r="F1129" t="s">
        <v>103</v>
      </c>
      <c r="G1129" t="str">
        <f>VLOOKUP(Table1[[#This Row],[Winner]],[1]Ranking!D:E,2,FALSE)</f>
        <v>B12</v>
      </c>
      <c r="H1129" s="9">
        <v>73</v>
      </c>
      <c r="I1129" s="9">
        <v>4</v>
      </c>
      <c r="J1129" t="s">
        <v>122</v>
      </c>
      <c r="K1129" t="str">
        <f>VLOOKUP(Table1[[#This Row],[Loser]],[1]Ranking!D:E,2,FALSE)</f>
        <v>B10</v>
      </c>
      <c r="L1129" s="9">
        <v>69</v>
      </c>
      <c r="N1129" s="9">
        <f>Table1[[#This Row],[Winning Score]]-Table1[[#This Row],[Losing Score]]</f>
        <v>4</v>
      </c>
      <c r="O1129" s="9">
        <f>Table1[[#This Row],[Losing Seed]]-Table1[[#This Row],[Winning Seed]]</f>
        <v>3</v>
      </c>
      <c r="P1129" s="9" t="str">
        <f>IF(Table1[[#This Row],[SeD]]&lt;-2,Table1[[#This Row],[Winning Seed]]&amp; " over " &amp;Table1[[#This Row],[Losing Seed]],"")</f>
        <v/>
      </c>
      <c r="Q1129">
        <f>VLOOKUP(Table1[[#This Row],[Losing Seed]],'[1]Seed History'!$N$4:$O$19,2)</f>
        <v>1.5357142857142858</v>
      </c>
      <c r="R1129" s="9">
        <f>IF(Table1[[#This Row],[Round]]="PI",0,Table1[[#This Row],[Round]]-1)</f>
        <v>2</v>
      </c>
      <c r="S1129">
        <f>Table1[[#This Row],[LAW]]-Table1[[#This Row],[LEW]]</f>
        <v>0.46428571428571419</v>
      </c>
      <c r="V1129">
        <f>COUNTIF([1]PASE!B:B,Table1[[#This Row],[Loser]])</f>
        <v>1</v>
      </c>
    </row>
    <row r="1130" spans="1:22" x14ac:dyDescent="0.25">
      <c r="A1130" s="7">
        <v>37337</v>
      </c>
      <c r="B1130" s="8">
        <v>2002</v>
      </c>
      <c r="C1130" s="9">
        <v>3</v>
      </c>
      <c r="D1130" t="s">
        <v>93</v>
      </c>
      <c r="E1130" s="9">
        <v>2</v>
      </c>
      <c r="F1130" t="s">
        <v>294</v>
      </c>
      <c r="G1130" t="str">
        <f>VLOOKUP(Table1[[#This Row],[Winner]],[1]Ranking!D:E,2,FALSE)</f>
        <v>P10</v>
      </c>
      <c r="H1130" s="9">
        <v>72</v>
      </c>
      <c r="I1130" s="9">
        <v>6</v>
      </c>
      <c r="J1130" t="s">
        <v>234</v>
      </c>
      <c r="K1130" t="str">
        <f>VLOOKUP(Table1[[#This Row],[Loser]],[1]Ranking!D:E,2,FALSE)</f>
        <v>B12</v>
      </c>
      <c r="L1130" s="9">
        <v>70</v>
      </c>
      <c r="N1130" s="9">
        <f>Table1[[#This Row],[Winning Score]]-Table1[[#This Row],[Losing Score]]</f>
        <v>2</v>
      </c>
      <c r="O1130" s="9">
        <f>Table1[[#This Row],[Losing Seed]]-Table1[[#This Row],[Winning Seed]]</f>
        <v>4</v>
      </c>
      <c r="P1130" s="9" t="str">
        <f>IF(Table1[[#This Row],[SeD]]&lt;-2,Table1[[#This Row],[Winning Seed]]&amp; " over " &amp;Table1[[#This Row],[Losing Seed]],"")</f>
        <v/>
      </c>
      <c r="Q1130">
        <f>VLOOKUP(Table1[[#This Row],[Losing Seed]],'[1]Seed History'!$N$4:$O$19,2)</f>
        <v>1.0785714285714285</v>
      </c>
      <c r="R1130" s="9">
        <f>IF(Table1[[#This Row],[Round]]="PI",0,Table1[[#This Row],[Round]]-1)</f>
        <v>2</v>
      </c>
      <c r="S1130">
        <f>Table1[[#This Row],[LAW]]-Table1[[#This Row],[LEW]]</f>
        <v>0.92142857142857149</v>
      </c>
      <c r="V1130">
        <f>COUNTIF([1]PASE!B:B,Table1[[#This Row],[Loser]])</f>
        <v>1</v>
      </c>
    </row>
    <row r="1131" spans="1:22" x14ac:dyDescent="0.25">
      <c r="A1131" s="7">
        <v>37338</v>
      </c>
      <c r="B1131" s="8">
        <v>2002</v>
      </c>
      <c r="C1131" s="9">
        <v>4</v>
      </c>
      <c r="D1131" t="s">
        <v>316</v>
      </c>
      <c r="E1131" s="9">
        <v>5</v>
      </c>
      <c r="F1131" t="s">
        <v>168</v>
      </c>
      <c r="G1131" t="str">
        <f>VLOOKUP(Table1[[#This Row],[Winner]],[1]Ranking!D:E,2,FALSE)</f>
        <v>B10</v>
      </c>
      <c r="H1131" s="9">
        <v>81</v>
      </c>
      <c r="I1131" s="9">
        <v>10</v>
      </c>
      <c r="J1131" t="s">
        <v>324</v>
      </c>
      <c r="K1131" t="str">
        <f>VLOOKUP(Table1[[#This Row],[Loser]],[1]Ranking!D:E,2,FALSE)</f>
        <v>MAC</v>
      </c>
      <c r="L1131" s="9">
        <v>69</v>
      </c>
      <c r="N1131" s="9">
        <f>Table1[[#This Row],[Winning Score]]-Table1[[#This Row],[Losing Score]]</f>
        <v>12</v>
      </c>
      <c r="O1131" s="9">
        <f>Table1[[#This Row],[Losing Seed]]-Table1[[#This Row],[Winning Seed]]</f>
        <v>5</v>
      </c>
      <c r="P1131" s="9" t="str">
        <f>IF(Table1[[#This Row],[SeD]]&lt;-2,Table1[[#This Row],[Winning Seed]]&amp; " over " &amp;Table1[[#This Row],[Losing Seed]],"")</f>
        <v/>
      </c>
      <c r="Q1131">
        <f>VLOOKUP(Table1[[#This Row],[Losing Seed]],'[1]Seed History'!$N$4:$O$19,2)</f>
        <v>0.62142857142857144</v>
      </c>
      <c r="R1131" s="9">
        <f>IF(Table1[[#This Row],[Round]]="PI",0,Table1[[#This Row],[Round]]-1)</f>
        <v>3</v>
      </c>
      <c r="S1131">
        <f>Table1[[#This Row],[LAW]]-Table1[[#This Row],[LEW]]</f>
        <v>2.3785714285714286</v>
      </c>
      <c r="V1131">
        <f>COUNTIF([1]PASE!B:B,Table1[[#This Row],[Loser]])</f>
        <v>1</v>
      </c>
    </row>
    <row r="1132" spans="1:22" x14ac:dyDescent="0.25">
      <c r="A1132" s="7">
        <v>37338</v>
      </c>
      <c r="B1132" s="8">
        <v>2002</v>
      </c>
      <c r="C1132" s="9">
        <v>4</v>
      </c>
      <c r="D1132" t="s">
        <v>107</v>
      </c>
      <c r="E1132" s="9">
        <v>2</v>
      </c>
      <c r="F1132" t="s">
        <v>94</v>
      </c>
      <c r="G1132" t="str">
        <f>VLOOKUP(Table1[[#This Row],[Winner]],[1]Ranking!D:E,2,FALSE)</f>
        <v>B12</v>
      </c>
      <c r="H1132" s="9">
        <v>81</v>
      </c>
      <c r="I1132" s="9">
        <v>12</v>
      </c>
      <c r="J1132" t="s">
        <v>162</v>
      </c>
      <c r="K1132" t="str">
        <f>VLOOKUP(Table1[[#This Row],[Loser]],[1]Ranking!D:E,2,FALSE)</f>
        <v>B12</v>
      </c>
      <c r="L1132" s="9">
        <v>75</v>
      </c>
      <c r="N1132" s="9">
        <f>Table1[[#This Row],[Winning Score]]-Table1[[#This Row],[Losing Score]]</f>
        <v>6</v>
      </c>
      <c r="O1132" s="9">
        <f>Table1[[#This Row],[Losing Seed]]-Table1[[#This Row],[Winning Seed]]</f>
        <v>10</v>
      </c>
      <c r="P1132" s="9" t="str">
        <f>IF(Table1[[#This Row],[SeD]]&lt;-2,Table1[[#This Row],[Winning Seed]]&amp; " over " &amp;Table1[[#This Row],[Losing Seed]],"")</f>
        <v/>
      </c>
      <c r="Q1132">
        <f>VLOOKUP(Table1[[#This Row],[Losing Seed]],'[1]Seed History'!$N$4:$O$19,2)</f>
        <v>0.51428571428571423</v>
      </c>
      <c r="R1132" s="9">
        <f>IF(Table1[[#This Row],[Round]]="PI",0,Table1[[#This Row],[Round]]-1)</f>
        <v>3</v>
      </c>
      <c r="S1132">
        <f>Table1[[#This Row],[LAW]]-Table1[[#This Row],[LEW]]</f>
        <v>2.4857142857142858</v>
      </c>
      <c r="V1132">
        <f>COUNTIF([1]PASE!B:B,Table1[[#This Row],[Loser]])</f>
        <v>1</v>
      </c>
    </row>
    <row r="1133" spans="1:22" x14ac:dyDescent="0.25">
      <c r="A1133" s="7">
        <v>37339</v>
      </c>
      <c r="B1133" s="8">
        <v>2002</v>
      </c>
      <c r="C1133" s="9">
        <v>4</v>
      </c>
      <c r="D1133" t="s">
        <v>84</v>
      </c>
      <c r="E1133" s="9">
        <v>1</v>
      </c>
      <c r="F1133" t="s">
        <v>136</v>
      </c>
      <c r="G1133" t="str">
        <f>VLOOKUP(Table1[[#This Row],[Winner]],[1]Ranking!D:E,2,FALSE)</f>
        <v>ACC</v>
      </c>
      <c r="H1133" s="9">
        <v>90</v>
      </c>
      <c r="I1133" s="9">
        <v>2</v>
      </c>
      <c r="J1133" t="s">
        <v>238</v>
      </c>
      <c r="K1133" t="str">
        <f>VLOOKUP(Table1[[#This Row],[Loser]],[1]Ranking!D:E,2,FALSE)</f>
        <v>BE</v>
      </c>
      <c r="L1133" s="9">
        <v>82</v>
      </c>
      <c r="N1133" s="9">
        <f>Table1[[#This Row],[Winning Score]]-Table1[[#This Row],[Losing Score]]</f>
        <v>8</v>
      </c>
      <c r="O1133" s="9">
        <f>Table1[[#This Row],[Losing Seed]]-Table1[[#This Row],[Winning Seed]]</f>
        <v>1</v>
      </c>
      <c r="P1133" s="9" t="str">
        <f>IF(Table1[[#This Row],[SeD]]&lt;-2,Table1[[#This Row],[Winning Seed]]&amp; " over " &amp;Table1[[#This Row],[Losing Seed]],"")</f>
        <v/>
      </c>
      <c r="Q1133">
        <f>VLOOKUP(Table1[[#This Row],[Losing Seed]],'[1]Seed History'!$N$4:$O$19,2)</f>
        <v>2.3714285714285714</v>
      </c>
      <c r="R1133" s="9">
        <f>IF(Table1[[#This Row],[Round]]="PI",0,Table1[[#This Row],[Round]]-1)</f>
        <v>3</v>
      </c>
      <c r="S1133">
        <f>Table1[[#This Row],[LAW]]-Table1[[#This Row],[LEW]]</f>
        <v>0.62857142857142856</v>
      </c>
      <c r="V1133">
        <f>COUNTIF([1]PASE!B:B,Table1[[#This Row],[Loser]])</f>
        <v>1</v>
      </c>
    </row>
    <row r="1134" spans="1:22" x14ac:dyDescent="0.25">
      <c r="A1134" s="7">
        <v>37339</v>
      </c>
      <c r="B1134" s="8">
        <v>2002</v>
      </c>
      <c r="C1134" s="9">
        <v>4</v>
      </c>
      <c r="D1134" t="s">
        <v>93</v>
      </c>
      <c r="E1134" s="9">
        <v>1</v>
      </c>
      <c r="F1134" t="s">
        <v>103</v>
      </c>
      <c r="G1134" t="str">
        <f>VLOOKUP(Table1[[#This Row],[Winner]],[1]Ranking!D:E,2,FALSE)</f>
        <v>B12</v>
      </c>
      <c r="H1134" s="9">
        <v>104</v>
      </c>
      <c r="I1134" s="9">
        <v>2</v>
      </c>
      <c r="J1134" t="s">
        <v>294</v>
      </c>
      <c r="K1134" t="str">
        <f>VLOOKUP(Table1[[#This Row],[Loser]],[1]Ranking!D:E,2,FALSE)</f>
        <v>P10</v>
      </c>
      <c r="L1134" s="9">
        <v>86</v>
      </c>
      <c r="N1134" s="9">
        <f>Table1[[#This Row],[Winning Score]]-Table1[[#This Row],[Losing Score]]</f>
        <v>18</v>
      </c>
      <c r="O1134" s="9">
        <f>Table1[[#This Row],[Losing Seed]]-Table1[[#This Row],[Winning Seed]]</f>
        <v>1</v>
      </c>
      <c r="P1134" s="9" t="str">
        <f>IF(Table1[[#This Row],[SeD]]&lt;-2,Table1[[#This Row],[Winning Seed]]&amp; " over " &amp;Table1[[#This Row],[Losing Seed]],"")</f>
        <v/>
      </c>
      <c r="Q1134">
        <f>VLOOKUP(Table1[[#This Row],[Losing Seed]],'[1]Seed History'!$N$4:$O$19,2)</f>
        <v>2.3714285714285714</v>
      </c>
      <c r="R1134" s="9">
        <f>IF(Table1[[#This Row],[Round]]="PI",0,Table1[[#This Row],[Round]]-1)</f>
        <v>3</v>
      </c>
      <c r="S1134">
        <f>Table1[[#This Row],[LAW]]-Table1[[#This Row],[LEW]]</f>
        <v>0.62857142857142856</v>
      </c>
      <c r="V1134">
        <f>COUNTIF([1]PASE!B:B,Table1[[#This Row],[Loser]])</f>
        <v>1</v>
      </c>
    </row>
    <row r="1135" spans="1:22" x14ac:dyDescent="0.25">
      <c r="A1135" s="7">
        <v>37345</v>
      </c>
      <c r="B1135" s="8">
        <v>2002</v>
      </c>
      <c r="C1135" s="9">
        <v>5</v>
      </c>
      <c r="D1135" t="s">
        <v>153</v>
      </c>
      <c r="E1135" s="9">
        <v>1</v>
      </c>
      <c r="F1135" t="s">
        <v>136</v>
      </c>
      <c r="G1135" t="str">
        <f>VLOOKUP(Table1[[#This Row],[Winner]],[1]Ranking!D:E,2,FALSE)</f>
        <v>ACC</v>
      </c>
      <c r="H1135" s="9">
        <v>97</v>
      </c>
      <c r="I1135" s="9">
        <v>1</v>
      </c>
      <c r="J1135" t="s">
        <v>103</v>
      </c>
      <c r="K1135" t="str">
        <f>VLOOKUP(Table1[[#This Row],[Loser]],[1]Ranking!D:E,2,FALSE)</f>
        <v>B12</v>
      </c>
      <c r="L1135" s="9">
        <v>88</v>
      </c>
      <c r="N1135" s="9">
        <f>Table1[[#This Row],[Winning Score]]-Table1[[#This Row],[Losing Score]]</f>
        <v>9</v>
      </c>
      <c r="O1135" s="9">
        <f>Table1[[#This Row],[Losing Seed]]-Table1[[#This Row],[Winning Seed]]</f>
        <v>0</v>
      </c>
      <c r="P1135" s="9" t="str">
        <f>IF(Table1[[#This Row],[SeD]]&lt;-2,Table1[[#This Row],[Winning Seed]]&amp; " over " &amp;Table1[[#This Row],[Losing Seed]],"")</f>
        <v/>
      </c>
      <c r="Q1135">
        <f>VLOOKUP(Table1[[#This Row],[Losing Seed]],'[1]Seed History'!$N$4:$O$19,2)</f>
        <v>3.3571428571428572</v>
      </c>
      <c r="R1135" s="9">
        <f>IF(Table1[[#This Row],[Round]]="PI",0,Table1[[#This Row],[Round]]-1)</f>
        <v>4</v>
      </c>
      <c r="S1135">
        <f>Table1[[#This Row],[LAW]]-Table1[[#This Row],[LEW]]</f>
        <v>0.64285714285714279</v>
      </c>
      <c r="V1135">
        <f>COUNTIF([1]PASE!B:B,Table1[[#This Row],[Loser]])</f>
        <v>1</v>
      </c>
    </row>
    <row r="1136" spans="1:22" x14ac:dyDescent="0.25">
      <c r="A1136" s="7">
        <v>37345</v>
      </c>
      <c r="B1136" s="8">
        <v>2002</v>
      </c>
      <c r="C1136" s="9">
        <v>5</v>
      </c>
      <c r="D1136" t="s">
        <v>153</v>
      </c>
      <c r="E1136" s="9">
        <v>5</v>
      </c>
      <c r="F1136" t="s">
        <v>168</v>
      </c>
      <c r="G1136" t="str">
        <f>VLOOKUP(Table1[[#This Row],[Winner]],[1]Ranking!D:E,2,FALSE)</f>
        <v>B10</v>
      </c>
      <c r="H1136" s="9">
        <v>73</v>
      </c>
      <c r="I1136" s="9">
        <v>2</v>
      </c>
      <c r="J1136" t="s">
        <v>94</v>
      </c>
      <c r="K1136" t="str">
        <f>VLOOKUP(Table1[[#This Row],[Loser]],[1]Ranking!D:E,2,FALSE)</f>
        <v>B12</v>
      </c>
      <c r="L1136" s="9">
        <v>64</v>
      </c>
      <c r="N1136" s="9">
        <f>Table1[[#This Row],[Winning Score]]-Table1[[#This Row],[Losing Score]]</f>
        <v>9</v>
      </c>
      <c r="O1136" s="9">
        <f>Table1[[#This Row],[Losing Seed]]-Table1[[#This Row],[Winning Seed]]</f>
        <v>-3</v>
      </c>
      <c r="P1136" s="9" t="str">
        <f>IF(Table1[[#This Row],[SeD]]&lt;-2,Table1[[#This Row],[Winning Seed]]&amp; " over " &amp;Table1[[#This Row],[Losing Seed]],"")</f>
        <v>5 over 2</v>
      </c>
      <c r="Q1136">
        <f>VLOOKUP(Table1[[#This Row],[Losing Seed]],'[1]Seed History'!$N$4:$O$19,2)</f>
        <v>2.3714285714285714</v>
      </c>
      <c r="R1136" s="9">
        <f>IF(Table1[[#This Row],[Round]]="PI",0,Table1[[#This Row],[Round]]-1)</f>
        <v>4</v>
      </c>
      <c r="S1136">
        <f>Table1[[#This Row],[LAW]]-Table1[[#This Row],[LEW]]</f>
        <v>1.6285714285714286</v>
      </c>
      <c r="V1136">
        <f>COUNTIF([1]PASE!B:B,Table1[[#This Row],[Loser]])</f>
        <v>1</v>
      </c>
    </row>
    <row r="1137" spans="1:22" x14ac:dyDescent="0.25">
      <c r="A1137" s="7">
        <v>37347</v>
      </c>
      <c r="B1137" s="8">
        <v>2002</v>
      </c>
      <c r="C1137" s="9">
        <v>6</v>
      </c>
      <c r="D1137" t="s">
        <v>154</v>
      </c>
      <c r="E1137" s="9">
        <v>1</v>
      </c>
      <c r="F1137" t="s">
        <v>136</v>
      </c>
      <c r="G1137" t="str">
        <f>VLOOKUP(Table1[[#This Row],[Winner]],[1]Ranking!D:E,2,FALSE)</f>
        <v>ACC</v>
      </c>
      <c r="H1137" s="9">
        <v>64</v>
      </c>
      <c r="I1137" s="9">
        <v>5</v>
      </c>
      <c r="J1137" t="s">
        <v>168</v>
      </c>
      <c r="K1137" t="str">
        <f>VLOOKUP(Table1[[#This Row],[Loser]],[1]Ranking!D:E,2,FALSE)</f>
        <v>B10</v>
      </c>
      <c r="L1137" s="9">
        <v>52</v>
      </c>
      <c r="N1137" s="9">
        <f>Table1[[#This Row],[Winning Score]]-Table1[[#This Row],[Losing Score]]</f>
        <v>12</v>
      </c>
      <c r="O1137" s="9">
        <f>Table1[[#This Row],[Losing Seed]]-Table1[[#This Row],[Winning Seed]]</f>
        <v>4</v>
      </c>
      <c r="P1137" s="9" t="str">
        <f>IF(Table1[[#This Row],[SeD]]&lt;-2,Table1[[#This Row],[Winning Seed]]&amp; " over " &amp;Table1[[#This Row],[Losing Seed]],"")</f>
        <v/>
      </c>
      <c r="Q1137">
        <f>VLOOKUP(Table1[[#This Row],[Losing Seed]],'[1]Seed History'!$N$4:$O$19,2)</f>
        <v>1.1071428571428572</v>
      </c>
      <c r="R1137" s="9">
        <f>IF(Table1[[#This Row],[Round]]="PI",0,Table1[[#This Row],[Round]]-1)</f>
        <v>5</v>
      </c>
      <c r="S1137">
        <f>Table1[[#This Row],[LAW]]-Table1[[#This Row],[LEW]]</f>
        <v>3.8928571428571428</v>
      </c>
      <c r="V1137">
        <f>COUNTIF([1]PASE!B:B,Table1[[#This Row],[Loser]])</f>
        <v>1</v>
      </c>
    </row>
    <row r="1138" spans="1:22" x14ac:dyDescent="0.25">
      <c r="A1138" s="7">
        <v>37698</v>
      </c>
      <c r="B1138" s="8">
        <v>2003</v>
      </c>
      <c r="C1138" s="9" t="s">
        <v>335</v>
      </c>
      <c r="D1138" t="s">
        <v>316</v>
      </c>
      <c r="E1138" s="9">
        <v>16</v>
      </c>
      <c r="F1138" t="s">
        <v>342</v>
      </c>
      <c r="G1138" t="str">
        <f>VLOOKUP(Table1[[#This Row],[Winner]],[1]Ranking!D:E,2,FALSE)</f>
        <v>BSth</v>
      </c>
      <c r="H1138" s="9">
        <v>92</v>
      </c>
      <c r="I1138" s="9">
        <v>16</v>
      </c>
      <c r="J1138" t="s">
        <v>243</v>
      </c>
      <c r="K1138" t="str">
        <f>VLOOKUP(Table1[[#This Row],[Loser]],[1]Ranking!D:E,2,FALSE)</f>
        <v>SWAC</v>
      </c>
      <c r="L1138" s="9">
        <v>84</v>
      </c>
      <c r="M1138" s="9" t="s">
        <v>138</v>
      </c>
      <c r="N1138" s="9">
        <f>Table1[[#This Row],[Winning Score]]-Table1[[#This Row],[Losing Score]]</f>
        <v>8</v>
      </c>
      <c r="O1138" s="9">
        <f>Table1[[#This Row],[Losing Seed]]-Table1[[#This Row],[Winning Seed]]</f>
        <v>0</v>
      </c>
      <c r="P1138" s="9" t="str">
        <f>IF(Table1[[#This Row],[SeD]]&lt;-2,Table1[[#This Row],[Winning Seed]]&amp; " over " &amp;Table1[[#This Row],[Losing Seed]],"")</f>
        <v/>
      </c>
      <c r="Q1138">
        <f>VLOOKUP(Table1[[#This Row],[Losing Seed]],'[1]Seed History'!$N$4:$O$19,2)</f>
        <v>7.1428571428571426E-3</v>
      </c>
      <c r="R1138" s="9">
        <f>IF(Table1[[#This Row],[Round]]="PI",0,Table1[[#This Row],[Round]]-1)</f>
        <v>0</v>
      </c>
      <c r="S1138">
        <f>Table1[[#This Row],[LAW]]-Table1[[#This Row],[LEW]]</f>
        <v>-7.1428571428571426E-3</v>
      </c>
      <c r="V1138">
        <f>COUNTIF([1]PASE!B:B,Table1[[#This Row],[Loser]])</f>
        <v>1</v>
      </c>
    </row>
    <row r="1139" spans="1:22" x14ac:dyDescent="0.25">
      <c r="A1139" s="7">
        <v>37700</v>
      </c>
      <c r="B1139" s="8">
        <v>2003</v>
      </c>
      <c r="C1139" s="9">
        <v>1</v>
      </c>
      <c r="D1139" t="s">
        <v>93</v>
      </c>
      <c r="E1139" s="9">
        <v>13</v>
      </c>
      <c r="F1139" t="s">
        <v>152</v>
      </c>
      <c r="G1139" t="str">
        <f>VLOOKUP(Table1[[#This Row],[Winner]],[1]Ranking!D:E,2,FALSE)</f>
        <v>WAC</v>
      </c>
      <c r="H1139" s="9">
        <v>84</v>
      </c>
      <c r="I1139" s="9">
        <v>4</v>
      </c>
      <c r="J1139" t="s">
        <v>140</v>
      </c>
      <c r="K1139" t="str">
        <f>VLOOKUP(Table1[[#This Row],[Loser]],[1]Ranking!D:E,2,FALSE)</f>
        <v>A10</v>
      </c>
      <c r="L1139" s="9">
        <v>71</v>
      </c>
      <c r="N1139" s="9">
        <f>Table1[[#This Row],[Winning Score]]-Table1[[#This Row],[Losing Score]]</f>
        <v>13</v>
      </c>
      <c r="O1139" s="9">
        <f>Table1[[#This Row],[Losing Seed]]-Table1[[#This Row],[Winning Seed]]</f>
        <v>-9</v>
      </c>
      <c r="P1139" s="9" t="str">
        <f>IF(Table1[[#This Row],[SeD]]&lt;-2,Table1[[#This Row],[Winning Seed]]&amp; " over " &amp;Table1[[#This Row],[Losing Seed]],"")</f>
        <v>13 over 4</v>
      </c>
      <c r="Q1139">
        <f>VLOOKUP(Table1[[#This Row],[Losing Seed]],'[1]Seed History'!$N$4:$O$19,2)</f>
        <v>1.5357142857142858</v>
      </c>
      <c r="R1139" s="9">
        <f>IF(Table1[[#This Row],[Round]]="PI",0,Table1[[#This Row],[Round]]-1)</f>
        <v>0</v>
      </c>
      <c r="S1139">
        <f>Table1[[#This Row],[LAW]]-Table1[[#This Row],[LEW]]</f>
        <v>-1.5357142857142858</v>
      </c>
      <c r="V1139">
        <f>COUNTIF([1]PASE!B:B,Table1[[#This Row],[Loser]])</f>
        <v>1</v>
      </c>
    </row>
    <row r="1140" spans="1:22" x14ac:dyDescent="0.25">
      <c r="A1140" s="7">
        <v>37700</v>
      </c>
      <c r="B1140" s="8">
        <v>2003</v>
      </c>
      <c r="C1140" s="9">
        <v>1</v>
      </c>
      <c r="D1140" t="s">
        <v>107</v>
      </c>
      <c r="E1140" s="9">
        <v>11</v>
      </c>
      <c r="F1140" t="s">
        <v>191</v>
      </c>
      <c r="G1140" t="str">
        <f>VLOOKUP(Table1[[#This Row],[Winner]],[1]Ranking!D:E,2,FALSE)</f>
        <v>MAC</v>
      </c>
      <c r="H1140" s="9">
        <v>79</v>
      </c>
      <c r="I1140" s="9">
        <v>6</v>
      </c>
      <c r="J1140" t="s">
        <v>232</v>
      </c>
      <c r="K1140" t="str">
        <f>VLOOKUP(Table1[[#This Row],[Loser]],[1]Ranking!D:E,2,FALSE)</f>
        <v>MVC</v>
      </c>
      <c r="L1140" s="9">
        <v>73</v>
      </c>
      <c r="N1140" s="9">
        <f>Table1[[#This Row],[Winning Score]]-Table1[[#This Row],[Losing Score]]</f>
        <v>6</v>
      </c>
      <c r="O1140" s="9">
        <f>Table1[[#This Row],[Losing Seed]]-Table1[[#This Row],[Winning Seed]]</f>
        <v>-5</v>
      </c>
      <c r="P1140" s="9" t="str">
        <f>IF(Table1[[#This Row],[SeD]]&lt;-2,Table1[[#This Row],[Winning Seed]]&amp; " over " &amp;Table1[[#This Row],[Losing Seed]],"")</f>
        <v>11 over 6</v>
      </c>
      <c r="Q1140">
        <f>VLOOKUP(Table1[[#This Row],[Losing Seed]],'[1]Seed History'!$N$4:$O$19,2)</f>
        <v>1.0785714285714285</v>
      </c>
      <c r="R1140" s="9">
        <f>IF(Table1[[#This Row],[Round]]="PI",0,Table1[[#This Row],[Round]]-1)</f>
        <v>0</v>
      </c>
      <c r="S1140">
        <f>Table1[[#This Row],[LAW]]-Table1[[#This Row],[LEW]]</f>
        <v>-1.0785714285714285</v>
      </c>
      <c r="V1140">
        <f>COUNTIF([1]PASE!B:B,Table1[[#This Row],[Loser]])</f>
        <v>1</v>
      </c>
    </row>
    <row r="1141" spans="1:22" x14ac:dyDescent="0.25">
      <c r="A1141" s="7">
        <v>37700</v>
      </c>
      <c r="B1141" s="8">
        <v>2003</v>
      </c>
      <c r="C1141" s="9">
        <v>1</v>
      </c>
      <c r="D1141" t="s">
        <v>84</v>
      </c>
      <c r="E1141" s="9">
        <v>1</v>
      </c>
      <c r="F1141" t="s">
        <v>94</v>
      </c>
      <c r="G1141" t="str">
        <f>VLOOKUP(Table1[[#This Row],[Winner]],[1]Ranking!D:E,2,FALSE)</f>
        <v>B12</v>
      </c>
      <c r="H1141" s="9">
        <v>71</v>
      </c>
      <c r="I1141" s="9">
        <v>16</v>
      </c>
      <c r="J1141" t="s">
        <v>221</v>
      </c>
      <c r="K1141" t="str">
        <f>VLOOKUP(Table1[[#This Row],[Loser]],[1]Ranking!D:E,2,FALSE)</f>
        <v>MEAC</v>
      </c>
      <c r="L1141" s="9">
        <v>54</v>
      </c>
      <c r="N1141" s="9">
        <f>Table1[[#This Row],[Winning Score]]-Table1[[#This Row],[Losing Score]]</f>
        <v>17</v>
      </c>
      <c r="O1141" s="9">
        <f>Table1[[#This Row],[Losing Seed]]-Table1[[#This Row],[Winning Seed]]</f>
        <v>15</v>
      </c>
      <c r="P1141" s="9" t="str">
        <f>IF(Table1[[#This Row],[SeD]]&lt;-2,Table1[[#This Row],[Winning Seed]]&amp; " over " &amp;Table1[[#This Row],[Losing Seed]],"")</f>
        <v/>
      </c>
      <c r="Q1141">
        <f>VLOOKUP(Table1[[#This Row],[Losing Seed]],'[1]Seed History'!$N$4:$O$19,2)</f>
        <v>7.1428571428571426E-3</v>
      </c>
      <c r="R1141" s="9">
        <f>IF(Table1[[#This Row],[Round]]="PI",0,Table1[[#This Row],[Round]]-1)</f>
        <v>0</v>
      </c>
      <c r="S1141">
        <f>Table1[[#This Row],[LAW]]-Table1[[#This Row],[LEW]]</f>
        <v>-7.1428571428571426E-3</v>
      </c>
      <c r="V1141">
        <f>COUNTIF([1]PASE!B:B,Table1[[#This Row],[Loser]])</f>
        <v>1</v>
      </c>
    </row>
    <row r="1142" spans="1:22" x14ac:dyDescent="0.25">
      <c r="A1142" s="7">
        <v>37700</v>
      </c>
      <c r="B1142" s="8">
        <v>2003</v>
      </c>
      <c r="C1142" s="9">
        <v>1</v>
      </c>
      <c r="D1142" t="s">
        <v>84</v>
      </c>
      <c r="E1142" s="9">
        <v>8</v>
      </c>
      <c r="F1142" t="s">
        <v>241</v>
      </c>
      <c r="G1142" t="str">
        <f>VLOOKUP(Table1[[#This Row],[Winner]],[1]Ranking!D:E,2,FALSE)</f>
        <v>P10</v>
      </c>
      <c r="H1142" s="9">
        <v>76</v>
      </c>
      <c r="I1142" s="9">
        <v>9</v>
      </c>
      <c r="J1142" t="s">
        <v>143</v>
      </c>
      <c r="K1142" t="str">
        <f>VLOOKUP(Table1[[#This Row],[Loser]],[1]Ranking!D:E,2,FALSE)</f>
        <v>ACC</v>
      </c>
      <c r="L1142" s="9">
        <v>74</v>
      </c>
      <c r="M1142" s="9" t="s">
        <v>138</v>
      </c>
      <c r="N1142" s="9">
        <f>Table1[[#This Row],[Winning Score]]-Table1[[#This Row],[Losing Score]]</f>
        <v>2</v>
      </c>
      <c r="O1142" s="9">
        <f>Table1[[#This Row],[Losing Seed]]-Table1[[#This Row],[Winning Seed]]</f>
        <v>1</v>
      </c>
      <c r="P1142" s="9" t="str">
        <f>IF(Table1[[#This Row],[SeD]]&lt;-2,Table1[[#This Row],[Winning Seed]]&amp; " over " &amp;Table1[[#This Row],[Losing Seed]],"")</f>
        <v/>
      </c>
      <c r="Q1142">
        <f>VLOOKUP(Table1[[#This Row],[Losing Seed]],'[1]Seed History'!$N$4:$O$19,2)</f>
        <v>0.6</v>
      </c>
      <c r="R1142" s="9">
        <f>IF(Table1[[#This Row],[Round]]="PI",0,Table1[[#This Row],[Round]]-1)</f>
        <v>0</v>
      </c>
      <c r="S1142">
        <f>Table1[[#This Row],[LAW]]-Table1[[#This Row],[LEW]]</f>
        <v>-0.6</v>
      </c>
      <c r="V1142">
        <f>COUNTIF([1]PASE!B:B,Table1[[#This Row],[Loser]])</f>
        <v>1</v>
      </c>
    </row>
    <row r="1143" spans="1:22" x14ac:dyDescent="0.25">
      <c r="A1143" s="7">
        <v>37700</v>
      </c>
      <c r="B1143" s="8">
        <v>2003</v>
      </c>
      <c r="C1143" s="9">
        <v>1</v>
      </c>
      <c r="D1143" t="s">
        <v>93</v>
      </c>
      <c r="E1143" s="9">
        <v>3</v>
      </c>
      <c r="F1143" t="s">
        <v>278</v>
      </c>
      <c r="G1143" t="str">
        <f>VLOOKUP(Table1[[#This Row],[Winner]],[1]Ranking!D:E,2,FALSE)</f>
        <v>CUSA</v>
      </c>
      <c r="H1143" s="9">
        <v>72</v>
      </c>
      <c r="I1143" s="9">
        <v>14</v>
      </c>
      <c r="J1143" t="s">
        <v>271</v>
      </c>
      <c r="K1143" t="str">
        <f>VLOOKUP(Table1[[#This Row],[Loser]],[1]Ranking!D:E,2,FALSE)</f>
        <v>Pat</v>
      </c>
      <c r="L1143" s="9">
        <v>68</v>
      </c>
      <c r="N1143" s="9">
        <f>Table1[[#This Row],[Winning Score]]-Table1[[#This Row],[Losing Score]]</f>
        <v>4</v>
      </c>
      <c r="O1143" s="9">
        <f>Table1[[#This Row],[Losing Seed]]-Table1[[#This Row],[Winning Seed]]</f>
        <v>11</v>
      </c>
      <c r="P1143" s="9" t="str">
        <f>IF(Table1[[#This Row],[SeD]]&lt;-2,Table1[[#This Row],[Winning Seed]]&amp; " over " &amp;Table1[[#This Row],[Losing Seed]],"")</f>
        <v/>
      </c>
      <c r="Q1143">
        <f>VLOOKUP(Table1[[#This Row],[Losing Seed]],'[1]Seed History'!$N$4:$O$19,2)</f>
        <v>0.16428571428571428</v>
      </c>
      <c r="R1143" s="9">
        <f>IF(Table1[[#This Row],[Round]]="PI",0,Table1[[#This Row],[Round]]-1)</f>
        <v>0</v>
      </c>
      <c r="S1143">
        <f>Table1[[#This Row],[LAW]]-Table1[[#This Row],[LEW]]</f>
        <v>-0.16428571428571428</v>
      </c>
      <c r="V1143">
        <f>COUNTIF([1]PASE!B:B,Table1[[#This Row],[Loser]])</f>
        <v>1</v>
      </c>
    </row>
    <row r="1144" spans="1:22" x14ac:dyDescent="0.25">
      <c r="A1144" s="7">
        <v>37700</v>
      </c>
      <c r="B1144" s="8">
        <v>2003</v>
      </c>
      <c r="C1144" s="9">
        <v>1</v>
      </c>
      <c r="D1144" t="s">
        <v>93</v>
      </c>
      <c r="E1144" s="9">
        <v>5</v>
      </c>
      <c r="F1144" t="s">
        <v>286</v>
      </c>
      <c r="G1144" t="str">
        <f>VLOOKUP(Table1[[#This Row],[Winner]],[1]Ranking!D:E,2,FALSE)</f>
        <v>B10</v>
      </c>
      <c r="H1144" s="9">
        <v>81</v>
      </c>
      <c r="I1144" s="9">
        <v>12</v>
      </c>
      <c r="J1144" t="s">
        <v>296</v>
      </c>
      <c r="K1144" t="str">
        <f>VLOOKUP(Table1[[#This Row],[Loser]],[1]Ranking!D:E,2,FALSE)</f>
        <v>BSky</v>
      </c>
      <c r="L1144" s="9">
        <v>74</v>
      </c>
      <c r="N1144" s="9">
        <f>Table1[[#This Row],[Winning Score]]-Table1[[#This Row],[Losing Score]]</f>
        <v>7</v>
      </c>
      <c r="O1144" s="9">
        <f>Table1[[#This Row],[Losing Seed]]-Table1[[#This Row],[Winning Seed]]</f>
        <v>7</v>
      </c>
      <c r="P1144" s="9" t="str">
        <f>IF(Table1[[#This Row],[SeD]]&lt;-2,Table1[[#This Row],[Winning Seed]]&amp; " over " &amp;Table1[[#This Row],[Losing Seed]],"")</f>
        <v/>
      </c>
      <c r="Q1144">
        <f>VLOOKUP(Table1[[#This Row],[Losing Seed]],'[1]Seed History'!$N$4:$O$19,2)</f>
        <v>0.51428571428571423</v>
      </c>
      <c r="R1144" s="9">
        <f>IF(Table1[[#This Row],[Round]]="PI",0,Table1[[#This Row],[Round]]-1)</f>
        <v>0</v>
      </c>
      <c r="S1144">
        <f>Table1[[#This Row],[LAW]]-Table1[[#This Row],[LEW]]</f>
        <v>-0.51428571428571423</v>
      </c>
      <c r="V1144">
        <f>COUNTIF([1]PASE!B:B,Table1[[#This Row],[Loser]])</f>
        <v>1</v>
      </c>
    </row>
    <row r="1145" spans="1:22" x14ac:dyDescent="0.25">
      <c r="A1145" s="7">
        <v>37700</v>
      </c>
      <c r="B1145" s="8">
        <v>2003</v>
      </c>
      <c r="C1145" s="9">
        <v>1</v>
      </c>
      <c r="D1145" t="s">
        <v>93</v>
      </c>
      <c r="E1145" s="9">
        <v>6</v>
      </c>
      <c r="F1145" t="s">
        <v>162</v>
      </c>
      <c r="G1145" t="str">
        <f>VLOOKUP(Table1[[#This Row],[Winner]],[1]Ranking!D:E,2,FALSE)</f>
        <v>B12</v>
      </c>
      <c r="H1145" s="9">
        <v>72</v>
      </c>
      <c r="I1145" s="9">
        <v>11</v>
      </c>
      <c r="J1145" t="s">
        <v>272</v>
      </c>
      <c r="K1145" t="str">
        <f>VLOOKUP(Table1[[#This Row],[Loser]],[1]Ranking!D:E,2,FALSE)</f>
        <v>MVC</v>
      </c>
      <c r="L1145" s="9">
        <v>71</v>
      </c>
      <c r="N1145" s="9">
        <f>Table1[[#This Row],[Winning Score]]-Table1[[#This Row],[Losing Score]]</f>
        <v>1</v>
      </c>
      <c r="O1145" s="9">
        <f>Table1[[#This Row],[Losing Seed]]-Table1[[#This Row],[Winning Seed]]</f>
        <v>5</v>
      </c>
      <c r="P1145" s="9" t="str">
        <f>IF(Table1[[#This Row],[SeD]]&lt;-2,Table1[[#This Row],[Winning Seed]]&amp; " over " &amp;Table1[[#This Row],[Losing Seed]],"")</f>
        <v/>
      </c>
      <c r="Q1145">
        <f>VLOOKUP(Table1[[#This Row],[Losing Seed]],'[1]Seed History'!$N$4:$O$19,2)</f>
        <v>0.61428571428571432</v>
      </c>
      <c r="R1145" s="9">
        <f>IF(Table1[[#This Row],[Round]]="PI",0,Table1[[#This Row],[Round]]-1)</f>
        <v>0</v>
      </c>
      <c r="S1145">
        <f>Table1[[#This Row],[LAW]]-Table1[[#This Row],[LEW]]</f>
        <v>-0.61428571428571432</v>
      </c>
      <c r="V1145">
        <f>COUNTIF([1]PASE!B:B,Table1[[#This Row],[Loser]])</f>
        <v>1</v>
      </c>
    </row>
    <row r="1146" spans="1:22" x14ac:dyDescent="0.25">
      <c r="A1146" s="7">
        <v>37700</v>
      </c>
      <c r="B1146" s="8">
        <v>2003</v>
      </c>
      <c r="C1146" s="9">
        <v>1</v>
      </c>
      <c r="D1146" t="s">
        <v>316</v>
      </c>
      <c r="E1146" s="9">
        <v>4</v>
      </c>
      <c r="F1146" t="s">
        <v>220</v>
      </c>
      <c r="G1146" t="str">
        <f>VLOOKUP(Table1[[#This Row],[Winner]],[1]Ranking!D:E,2,FALSE)</f>
        <v>P10</v>
      </c>
      <c r="H1146" s="9">
        <v>77</v>
      </c>
      <c r="I1146" s="9">
        <v>13</v>
      </c>
      <c r="J1146" t="s">
        <v>185</v>
      </c>
      <c r="K1146" t="str">
        <f>VLOOKUP(Table1[[#This Row],[Loser]],[1]Ranking!D:E,2,FALSE)</f>
        <v>WCC</v>
      </c>
      <c r="L1146" s="9">
        <v>69</v>
      </c>
      <c r="N1146" s="9">
        <f>Table1[[#This Row],[Winning Score]]-Table1[[#This Row],[Losing Score]]</f>
        <v>8</v>
      </c>
      <c r="O1146" s="9">
        <f>Table1[[#This Row],[Losing Seed]]-Table1[[#This Row],[Winning Seed]]</f>
        <v>9</v>
      </c>
      <c r="P1146" s="9" t="str">
        <f>IF(Table1[[#This Row],[SeD]]&lt;-2,Table1[[#This Row],[Winning Seed]]&amp; " over " &amp;Table1[[#This Row],[Losing Seed]],"")</f>
        <v/>
      </c>
      <c r="Q1146">
        <f>VLOOKUP(Table1[[#This Row],[Losing Seed]],'[1]Seed History'!$N$4:$O$19,2)</f>
        <v>0.25</v>
      </c>
      <c r="R1146" s="9">
        <f>IF(Table1[[#This Row],[Round]]="PI",0,Table1[[#This Row],[Round]]-1)</f>
        <v>0</v>
      </c>
      <c r="S1146">
        <f>Table1[[#This Row],[LAW]]-Table1[[#This Row],[LEW]]</f>
        <v>-0.25</v>
      </c>
      <c r="V1146">
        <f>COUNTIF([1]PASE!B:B,Table1[[#This Row],[Loser]])</f>
        <v>1</v>
      </c>
    </row>
    <row r="1147" spans="1:22" x14ac:dyDescent="0.25">
      <c r="A1147" s="7">
        <v>37700</v>
      </c>
      <c r="B1147" s="8">
        <v>2003</v>
      </c>
      <c r="C1147" s="9">
        <v>1</v>
      </c>
      <c r="D1147" t="s">
        <v>316</v>
      </c>
      <c r="E1147" s="9">
        <v>5</v>
      </c>
      <c r="F1147" t="s">
        <v>238</v>
      </c>
      <c r="G1147" t="str">
        <f>VLOOKUP(Table1[[#This Row],[Winner]],[1]Ranking!D:E,2,FALSE)</f>
        <v>BE</v>
      </c>
      <c r="H1147" s="9">
        <v>58</v>
      </c>
      <c r="I1147" s="9">
        <v>12</v>
      </c>
      <c r="J1147" t="s">
        <v>188</v>
      </c>
      <c r="K1147" t="str">
        <f>VLOOKUP(Table1[[#This Row],[Loser]],[1]Ranking!D:E,2,FALSE)</f>
        <v>MWC</v>
      </c>
      <c r="L1147" s="9">
        <v>53</v>
      </c>
      <c r="N1147" s="9">
        <f>Table1[[#This Row],[Winning Score]]-Table1[[#This Row],[Losing Score]]</f>
        <v>5</v>
      </c>
      <c r="O1147" s="9">
        <f>Table1[[#This Row],[Losing Seed]]-Table1[[#This Row],[Winning Seed]]</f>
        <v>7</v>
      </c>
      <c r="P1147" s="9" t="str">
        <f>IF(Table1[[#This Row],[SeD]]&lt;-2,Table1[[#This Row],[Winning Seed]]&amp; " over " &amp;Table1[[#This Row],[Losing Seed]],"")</f>
        <v/>
      </c>
      <c r="Q1147">
        <f>VLOOKUP(Table1[[#This Row],[Losing Seed]],'[1]Seed History'!$N$4:$O$19,2)</f>
        <v>0.51428571428571423</v>
      </c>
      <c r="R1147" s="9">
        <f>IF(Table1[[#This Row],[Round]]="PI",0,Table1[[#This Row],[Round]]-1)</f>
        <v>0</v>
      </c>
      <c r="S1147">
        <f>Table1[[#This Row],[LAW]]-Table1[[#This Row],[LEW]]</f>
        <v>-0.51428571428571423</v>
      </c>
      <c r="V1147">
        <f>COUNTIF([1]PASE!B:B,Table1[[#This Row],[Loser]])</f>
        <v>1</v>
      </c>
    </row>
    <row r="1148" spans="1:22" x14ac:dyDescent="0.25">
      <c r="A1148" s="7">
        <v>37700</v>
      </c>
      <c r="B1148" s="8">
        <v>2003</v>
      </c>
      <c r="C1148" s="9">
        <v>1</v>
      </c>
      <c r="D1148" t="s">
        <v>107</v>
      </c>
      <c r="E1148" s="9">
        <v>1</v>
      </c>
      <c r="F1148" t="s">
        <v>146</v>
      </c>
      <c r="G1148" t="str">
        <f>VLOOKUP(Table1[[#This Row],[Winner]],[1]Ranking!D:E,2,FALSE)</f>
        <v>P10</v>
      </c>
      <c r="H1148" s="9">
        <v>80</v>
      </c>
      <c r="I1148" s="9">
        <v>16</v>
      </c>
      <c r="J1148" t="s">
        <v>343</v>
      </c>
      <c r="K1148" t="str">
        <f>VLOOKUP(Table1[[#This Row],[Loser]],[1]Ranking!D:E,2,FALSE)</f>
        <v>AE</v>
      </c>
      <c r="L1148" s="9">
        <v>51</v>
      </c>
      <c r="N1148" s="9">
        <f>Table1[[#This Row],[Winning Score]]-Table1[[#This Row],[Losing Score]]</f>
        <v>29</v>
      </c>
      <c r="O1148" s="9">
        <f>Table1[[#This Row],[Losing Seed]]-Table1[[#This Row],[Winning Seed]]</f>
        <v>15</v>
      </c>
      <c r="P1148" s="9" t="str">
        <f>IF(Table1[[#This Row],[SeD]]&lt;-2,Table1[[#This Row],[Winning Seed]]&amp; " over " &amp;Table1[[#This Row],[Losing Seed]],"")</f>
        <v/>
      </c>
      <c r="Q1148">
        <f>VLOOKUP(Table1[[#This Row],[Losing Seed]],'[1]Seed History'!$N$4:$O$19,2)</f>
        <v>7.1428571428571426E-3</v>
      </c>
      <c r="R1148" s="9">
        <f>IF(Table1[[#This Row],[Round]]="PI",0,Table1[[#This Row],[Round]]-1)</f>
        <v>0</v>
      </c>
      <c r="S1148">
        <f>Table1[[#This Row],[LAW]]-Table1[[#This Row],[LEW]]</f>
        <v>-7.1428571428571426E-3</v>
      </c>
      <c r="V1148">
        <f>COUNTIF([1]PASE!B:B,Table1[[#This Row],[Loser]])</f>
        <v>1</v>
      </c>
    </row>
    <row r="1149" spans="1:22" x14ac:dyDescent="0.25">
      <c r="A1149" s="7">
        <v>37700</v>
      </c>
      <c r="B1149" s="8">
        <v>2003</v>
      </c>
      <c r="C1149" s="9">
        <v>1</v>
      </c>
      <c r="D1149" t="s">
        <v>107</v>
      </c>
      <c r="E1149" s="9">
        <v>2</v>
      </c>
      <c r="F1149" t="s">
        <v>103</v>
      </c>
      <c r="G1149" t="str">
        <f>VLOOKUP(Table1[[#This Row],[Winner]],[1]Ranking!D:E,2,FALSE)</f>
        <v>B12</v>
      </c>
      <c r="H1149" s="9">
        <v>64</v>
      </c>
      <c r="I1149" s="9">
        <v>15</v>
      </c>
      <c r="J1149" t="s">
        <v>213</v>
      </c>
      <c r="K1149" t="str">
        <f>VLOOKUP(Table1[[#This Row],[Loser]],[1]Ranking!D:E,2,FALSE)</f>
        <v>BW</v>
      </c>
      <c r="L1149" s="9">
        <v>61</v>
      </c>
      <c r="N1149" s="9">
        <f>Table1[[#This Row],[Winning Score]]-Table1[[#This Row],[Losing Score]]</f>
        <v>3</v>
      </c>
      <c r="O1149" s="9">
        <f>Table1[[#This Row],[Losing Seed]]-Table1[[#This Row],[Winning Seed]]</f>
        <v>13</v>
      </c>
      <c r="P1149" s="9" t="str">
        <f>IF(Table1[[#This Row],[SeD]]&lt;-2,Table1[[#This Row],[Winning Seed]]&amp; " over " &amp;Table1[[#This Row],[Losing Seed]],"")</f>
        <v/>
      </c>
      <c r="Q1149">
        <f>VLOOKUP(Table1[[#This Row],[Losing Seed]],'[1]Seed History'!$N$4:$O$19,2)</f>
        <v>6.4285714285714279E-2</v>
      </c>
      <c r="R1149" s="9">
        <f>IF(Table1[[#This Row],[Round]]="PI",0,Table1[[#This Row],[Round]]-1)</f>
        <v>0</v>
      </c>
      <c r="S1149">
        <f>Table1[[#This Row],[LAW]]-Table1[[#This Row],[LEW]]</f>
        <v>-6.4285714285714279E-2</v>
      </c>
      <c r="V1149">
        <f>COUNTIF([1]PASE!B:B,Table1[[#This Row],[Loser]])</f>
        <v>1</v>
      </c>
    </row>
    <row r="1150" spans="1:22" x14ac:dyDescent="0.25">
      <c r="A1150" s="7">
        <v>37700</v>
      </c>
      <c r="B1150" s="8">
        <v>2003</v>
      </c>
      <c r="C1150" s="9">
        <v>1</v>
      </c>
      <c r="D1150" t="s">
        <v>107</v>
      </c>
      <c r="E1150" s="9">
        <v>3</v>
      </c>
      <c r="F1150" t="s">
        <v>130</v>
      </c>
      <c r="G1150" t="str">
        <f>VLOOKUP(Table1[[#This Row],[Winner]],[1]Ranking!D:E,2,FALSE)</f>
        <v>ACC</v>
      </c>
      <c r="H1150" s="9">
        <v>67</v>
      </c>
      <c r="I1150" s="9">
        <v>14</v>
      </c>
      <c r="J1150" t="s">
        <v>237</v>
      </c>
      <c r="K1150" t="str">
        <f>VLOOKUP(Table1[[#This Row],[Loser]],[1]Ranking!D:E,2,FALSE)</f>
        <v>MWC</v>
      </c>
      <c r="L1150" s="9">
        <v>57</v>
      </c>
      <c r="N1150" s="9">
        <f>Table1[[#This Row],[Winning Score]]-Table1[[#This Row],[Losing Score]]</f>
        <v>10</v>
      </c>
      <c r="O1150" s="9">
        <f>Table1[[#This Row],[Losing Seed]]-Table1[[#This Row],[Winning Seed]]</f>
        <v>11</v>
      </c>
      <c r="P1150" s="9" t="str">
        <f>IF(Table1[[#This Row],[SeD]]&lt;-2,Table1[[#This Row],[Winning Seed]]&amp; " over " &amp;Table1[[#This Row],[Losing Seed]],"")</f>
        <v/>
      </c>
      <c r="Q1150">
        <f>VLOOKUP(Table1[[#This Row],[Losing Seed]],'[1]Seed History'!$N$4:$O$19,2)</f>
        <v>0.16428571428571428</v>
      </c>
      <c r="R1150" s="9">
        <f>IF(Table1[[#This Row],[Round]]="PI",0,Table1[[#This Row],[Round]]-1)</f>
        <v>0</v>
      </c>
      <c r="S1150">
        <f>Table1[[#This Row],[LAW]]-Table1[[#This Row],[LEW]]</f>
        <v>-0.16428571428571428</v>
      </c>
      <c r="V1150">
        <f>COUNTIF([1]PASE!B:B,Table1[[#This Row],[Loser]])</f>
        <v>1</v>
      </c>
    </row>
    <row r="1151" spans="1:22" x14ac:dyDescent="0.25">
      <c r="A1151" s="7">
        <v>37700</v>
      </c>
      <c r="B1151" s="8">
        <v>2003</v>
      </c>
      <c r="C1151" s="9">
        <v>1</v>
      </c>
      <c r="D1151" t="s">
        <v>107</v>
      </c>
      <c r="E1151" s="9">
        <v>4</v>
      </c>
      <c r="F1151" t="s">
        <v>122</v>
      </c>
      <c r="G1151" t="str">
        <f>VLOOKUP(Table1[[#This Row],[Winner]],[1]Ranking!D:E,2,FALSE)</f>
        <v>B10</v>
      </c>
      <c r="H1151" s="9">
        <v>65</v>
      </c>
      <c r="I1151" s="9">
        <v>13</v>
      </c>
      <c r="J1151" t="s">
        <v>177</v>
      </c>
      <c r="K1151" t="str">
        <f>VLOOKUP(Table1[[#This Row],[Loser]],[1]Ranking!D:E,2,FALSE)</f>
        <v>SB</v>
      </c>
      <c r="L1151" s="9">
        <v>60</v>
      </c>
      <c r="N1151" s="9">
        <f>Table1[[#This Row],[Winning Score]]-Table1[[#This Row],[Losing Score]]</f>
        <v>5</v>
      </c>
      <c r="O1151" s="9">
        <f>Table1[[#This Row],[Losing Seed]]-Table1[[#This Row],[Winning Seed]]</f>
        <v>9</v>
      </c>
      <c r="P1151" s="9" t="str">
        <f>IF(Table1[[#This Row],[SeD]]&lt;-2,Table1[[#This Row],[Winning Seed]]&amp; " over " &amp;Table1[[#This Row],[Losing Seed]],"")</f>
        <v/>
      </c>
      <c r="Q1151">
        <f>VLOOKUP(Table1[[#This Row],[Losing Seed]],'[1]Seed History'!$N$4:$O$19,2)</f>
        <v>0.25</v>
      </c>
      <c r="R1151" s="9">
        <f>IF(Table1[[#This Row],[Round]]="PI",0,Table1[[#This Row],[Round]]-1)</f>
        <v>0</v>
      </c>
      <c r="S1151">
        <f>Table1[[#This Row],[LAW]]-Table1[[#This Row],[LEW]]</f>
        <v>-0.25</v>
      </c>
      <c r="V1151">
        <f>COUNTIF([1]PASE!B:B,Table1[[#This Row],[Loser]])</f>
        <v>1</v>
      </c>
    </row>
    <row r="1152" spans="1:22" x14ac:dyDescent="0.25">
      <c r="A1152" s="7">
        <v>37700</v>
      </c>
      <c r="B1152" s="8">
        <v>2003</v>
      </c>
      <c r="C1152" s="9">
        <v>1</v>
      </c>
      <c r="D1152" t="s">
        <v>107</v>
      </c>
      <c r="E1152" s="9">
        <v>5</v>
      </c>
      <c r="F1152" t="s">
        <v>105</v>
      </c>
      <c r="G1152" t="str">
        <f>VLOOKUP(Table1[[#This Row],[Winner]],[1]Ranking!D:E,2,FALSE)</f>
        <v>BE</v>
      </c>
      <c r="H1152" s="9">
        <v>70</v>
      </c>
      <c r="I1152" s="9">
        <v>12</v>
      </c>
      <c r="J1152" t="s">
        <v>344</v>
      </c>
      <c r="K1152" t="str">
        <f>VLOOKUP(Table1[[#This Row],[Loser]],[1]Ranking!D:E,2,FALSE)</f>
        <v>Horz</v>
      </c>
      <c r="L1152" s="9">
        <v>69</v>
      </c>
      <c r="N1152" s="9">
        <f>Table1[[#This Row],[Winning Score]]-Table1[[#This Row],[Losing Score]]</f>
        <v>1</v>
      </c>
      <c r="O1152" s="9">
        <f>Table1[[#This Row],[Losing Seed]]-Table1[[#This Row],[Winning Seed]]</f>
        <v>7</v>
      </c>
      <c r="P1152" s="9" t="str">
        <f>IF(Table1[[#This Row],[SeD]]&lt;-2,Table1[[#This Row],[Winning Seed]]&amp; " over " &amp;Table1[[#This Row],[Losing Seed]],"")</f>
        <v/>
      </c>
      <c r="Q1152">
        <f>VLOOKUP(Table1[[#This Row],[Losing Seed]],'[1]Seed History'!$N$4:$O$19,2)</f>
        <v>0.51428571428571423</v>
      </c>
      <c r="R1152" s="9">
        <f>IF(Table1[[#This Row],[Round]]="PI",0,Table1[[#This Row],[Round]]-1)</f>
        <v>0</v>
      </c>
      <c r="S1152">
        <f>Table1[[#This Row],[LAW]]-Table1[[#This Row],[LEW]]</f>
        <v>-0.51428571428571423</v>
      </c>
      <c r="V1152">
        <f>COUNTIF([1]PASE!B:B,Table1[[#This Row],[Loser]])</f>
        <v>1</v>
      </c>
    </row>
    <row r="1153" spans="1:22" x14ac:dyDescent="0.25">
      <c r="A1153" s="7">
        <v>37700</v>
      </c>
      <c r="B1153" s="8">
        <v>2003</v>
      </c>
      <c r="C1153" s="9">
        <v>1</v>
      </c>
      <c r="D1153" t="s">
        <v>107</v>
      </c>
      <c r="E1153" s="9">
        <v>10</v>
      </c>
      <c r="F1153" t="s">
        <v>256</v>
      </c>
      <c r="G1153" t="str">
        <f>VLOOKUP(Table1[[#This Row],[Winner]],[1]Ranking!D:E,2,FALSE)</f>
        <v>P10</v>
      </c>
      <c r="H1153" s="9">
        <v>84</v>
      </c>
      <c r="I1153" s="9">
        <v>7</v>
      </c>
      <c r="J1153" t="s">
        <v>128</v>
      </c>
      <c r="K1153" t="str">
        <f>VLOOKUP(Table1[[#This Row],[Loser]],[1]Ranking!D:E,2,FALSE)</f>
        <v>CUSA</v>
      </c>
      <c r="L1153" s="9">
        <v>71</v>
      </c>
      <c r="N1153" s="9">
        <f>Table1[[#This Row],[Winning Score]]-Table1[[#This Row],[Losing Score]]</f>
        <v>13</v>
      </c>
      <c r="O1153" s="9">
        <f>Table1[[#This Row],[Losing Seed]]-Table1[[#This Row],[Winning Seed]]</f>
        <v>-3</v>
      </c>
      <c r="P1153" s="9" t="str">
        <f>IF(Table1[[#This Row],[SeD]]&lt;-2,Table1[[#This Row],[Winning Seed]]&amp; " over " &amp;Table1[[#This Row],[Losing Seed]],"")</f>
        <v>10 over 7</v>
      </c>
      <c r="Q1153">
        <f>VLOOKUP(Table1[[#This Row],[Losing Seed]],'[1]Seed History'!$N$4:$O$19,2)</f>
        <v>0.9</v>
      </c>
      <c r="R1153" s="9">
        <f>IF(Table1[[#This Row],[Round]]="PI",0,Table1[[#This Row],[Round]]-1)</f>
        <v>0</v>
      </c>
      <c r="S1153">
        <f>Table1[[#This Row],[LAW]]-Table1[[#This Row],[LEW]]</f>
        <v>-0.9</v>
      </c>
      <c r="V1153">
        <f>COUNTIF([1]PASE!B:B,Table1[[#This Row],[Loser]])</f>
        <v>1</v>
      </c>
    </row>
    <row r="1154" spans="1:22" x14ac:dyDescent="0.25">
      <c r="A1154" s="7">
        <v>37700</v>
      </c>
      <c r="B1154" s="8">
        <v>2003</v>
      </c>
      <c r="C1154" s="9">
        <v>1</v>
      </c>
      <c r="D1154" t="s">
        <v>107</v>
      </c>
      <c r="E1154" s="9">
        <v>9</v>
      </c>
      <c r="F1154" t="s">
        <v>293</v>
      </c>
      <c r="G1154" t="str">
        <f>VLOOKUP(Table1[[#This Row],[Winner]],[1]Ranking!D:E,2,FALSE)</f>
        <v>WCC</v>
      </c>
      <c r="H1154" s="9">
        <v>74</v>
      </c>
      <c r="I1154" s="9">
        <v>8</v>
      </c>
      <c r="J1154" t="s">
        <v>266</v>
      </c>
      <c r="K1154" t="str">
        <f>VLOOKUP(Table1[[#This Row],[Loser]],[1]Ranking!D:E,2,FALSE)</f>
        <v>CUSA</v>
      </c>
      <c r="L1154" s="9">
        <v>69</v>
      </c>
      <c r="N1154" s="9">
        <f>Table1[[#This Row],[Winning Score]]-Table1[[#This Row],[Losing Score]]</f>
        <v>5</v>
      </c>
      <c r="O1154" s="9">
        <f>Table1[[#This Row],[Losing Seed]]-Table1[[#This Row],[Winning Seed]]</f>
        <v>-1</v>
      </c>
      <c r="P1154" s="9" t="str">
        <f>IF(Table1[[#This Row],[SeD]]&lt;-2,Table1[[#This Row],[Winning Seed]]&amp; " over " &amp;Table1[[#This Row],[Losing Seed]],"")</f>
        <v/>
      </c>
      <c r="Q1154">
        <f>VLOOKUP(Table1[[#This Row],[Losing Seed]],'[1]Seed History'!$N$4:$O$19,2)</f>
        <v>0.7</v>
      </c>
      <c r="R1154" s="9">
        <f>IF(Table1[[#This Row],[Round]]="PI",0,Table1[[#This Row],[Round]]-1)</f>
        <v>0</v>
      </c>
      <c r="S1154">
        <f>Table1[[#This Row],[LAW]]-Table1[[#This Row],[LEW]]</f>
        <v>-0.7</v>
      </c>
      <c r="V1154">
        <f>COUNTIF([1]PASE!B:B,Table1[[#This Row],[Loser]])</f>
        <v>1</v>
      </c>
    </row>
    <row r="1155" spans="1:22" x14ac:dyDescent="0.25">
      <c r="A1155" s="7">
        <v>37701</v>
      </c>
      <c r="B1155" s="8">
        <v>2003</v>
      </c>
      <c r="C1155" s="9">
        <v>1</v>
      </c>
      <c r="D1155" t="s">
        <v>84</v>
      </c>
      <c r="E1155" s="9">
        <v>12</v>
      </c>
      <c r="F1155" t="s">
        <v>306</v>
      </c>
      <c r="G1155" t="str">
        <f>VLOOKUP(Table1[[#This Row],[Winner]],[1]Ranking!D:E,2,FALSE)</f>
        <v>Horz</v>
      </c>
      <c r="H1155" s="9">
        <v>47</v>
      </c>
      <c r="I1155" s="9">
        <v>5</v>
      </c>
      <c r="J1155" t="s">
        <v>259</v>
      </c>
      <c r="K1155" t="str">
        <f>VLOOKUP(Table1[[#This Row],[Loser]],[1]Ranking!D:E,2,FALSE)</f>
        <v>SEC</v>
      </c>
      <c r="L1155" s="9">
        <v>46</v>
      </c>
      <c r="N1155" s="9">
        <f>Table1[[#This Row],[Winning Score]]-Table1[[#This Row],[Losing Score]]</f>
        <v>1</v>
      </c>
      <c r="O1155" s="9">
        <f>Table1[[#This Row],[Losing Seed]]-Table1[[#This Row],[Winning Seed]]</f>
        <v>-7</v>
      </c>
      <c r="P1155" s="9" t="str">
        <f>IF(Table1[[#This Row],[SeD]]&lt;-2,Table1[[#This Row],[Winning Seed]]&amp; " over " &amp;Table1[[#This Row],[Losing Seed]],"")</f>
        <v>12 over 5</v>
      </c>
      <c r="Q1155">
        <f>VLOOKUP(Table1[[#This Row],[Losing Seed]],'[1]Seed History'!$N$4:$O$19,2)</f>
        <v>1.1071428571428572</v>
      </c>
      <c r="R1155" s="9">
        <f>IF(Table1[[#This Row],[Round]]="PI",0,Table1[[#This Row],[Round]]-1)</f>
        <v>0</v>
      </c>
      <c r="S1155">
        <f>Table1[[#This Row],[LAW]]-Table1[[#This Row],[LEW]]</f>
        <v>-1.1071428571428572</v>
      </c>
      <c r="V1155">
        <f>COUNTIF([1]PASE!B:B,Table1[[#This Row],[Loser]])</f>
        <v>1</v>
      </c>
    </row>
    <row r="1156" spans="1:22" x14ac:dyDescent="0.25">
      <c r="A1156" s="7">
        <v>37701</v>
      </c>
      <c r="B1156" s="8">
        <v>2003</v>
      </c>
      <c r="C1156" s="9">
        <v>1</v>
      </c>
      <c r="D1156" t="s">
        <v>84</v>
      </c>
      <c r="E1156" s="9">
        <v>2</v>
      </c>
      <c r="F1156" t="s">
        <v>255</v>
      </c>
      <c r="G1156" t="str">
        <f>VLOOKUP(Table1[[#This Row],[Winner]],[1]Ranking!D:E,2,FALSE)</f>
        <v>ACC</v>
      </c>
      <c r="H1156" s="9">
        <v>76</v>
      </c>
      <c r="I1156" s="9">
        <v>15</v>
      </c>
      <c r="J1156" t="s">
        <v>224</v>
      </c>
      <c r="K1156" t="str">
        <f>VLOOKUP(Table1[[#This Row],[Loser]],[1]Ranking!D:E,2,FALSE)</f>
        <v>SC</v>
      </c>
      <c r="L1156" s="9">
        <v>73</v>
      </c>
      <c r="N1156" s="9">
        <f>Table1[[#This Row],[Winning Score]]-Table1[[#This Row],[Losing Score]]</f>
        <v>3</v>
      </c>
      <c r="O1156" s="9">
        <f>Table1[[#This Row],[Losing Seed]]-Table1[[#This Row],[Winning Seed]]</f>
        <v>13</v>
      </c>
      <c r="P1156" s="9" t="str">
        <f>IF(Table1[[#This Row],[SeD]]&lt;-2,Table1[[#This Row],[Winning Seed]]&amp; " over " &amp;Table1[[#This Row],[Losing Seed]],"")</f>
        <v/>
      </c>
      <c r="Q1156">
        <f>VLOOKUP(Table1[[#This Row],[Losing Seed]],'[1]Seed History'!$N$4:$O$19,2)</f>
        <v>6.4285714285714279E-2</v>
      </c>
      <c r="R1156" s="9">
        <f>IF(Table1[[#This Row],[Round]]="PI",0,Table1[[#This Row],[Round]]-1)</f>
        <v>0</v>
      </c>
      <c r="S1156">
        <f>Table1[[#This Row],[LAW]]-Table1[[#This Row],[LEW]]</f>
        <v>-6.4285714285714279E-2</v>
      </c>
      <c r="V1156">
        <f>COUNTIF([1]PASE!B:B,Table1[[#This Row],[Loser]])</f>
        <v>1</v>
      </c>
    </row>
    <row r="1157" spans="1:22" x14ac:dyDescent="0.25">
      <c r="A1157" s="7">
        <v>37701</v>
      </c>
      <c r="B1157" s="8">
        <v>2003</v>
      </c>
      <c r="C1157" s="9">
        <v>1</v>
      </c>
      <c r="D1157" t="s">
        <v>84</v>
      </c>
      <c r="E1157" s="9">
        <v>3</v>
      </c>
      <c r="F1157" t="s">
        <v>126</v>
      </c>
      <c r="G1157" t="str">
        <f>VLOOKUP(Table1[[#This Row],[Winner]],[1]Ranking!D:E,2,FALSE)</f>
        <v>BE</v>
      </c>
      <c r="H1157" s="9">
        <v>76</v>
      </c>
      <c r="I1157" s="9">
        <v>14</v>
      </c>
      <c r="J1157" t="s">
        <v>276</v>
      </c>
      <c r="K1157" t="str">
        <f>VLOOKUP(Table1[[#This Row],[Loser]],[1]Ranking!D:E,2,FALSE)</f>
        <v>MAAC</v>
      </c>
      <c r="L1157" s="9">
        <v>65</v>
      </c>
      <c r="N1157" s="9">
        <f>Table1[[#This Row],[Winning Score]]-Table1[[#This Row],[Losing Score]]</f>
        <v>11</v>
      </c>
      <c r="O1157" s="9">
        <f>Table1[[#This Row],[Losing Seed]]-Table1[[#This Row],[Winning Seed]]</f>
        <v>11</v>
      </c>
      <c r="P1157" s="9" t="str">
        <f>IF(Table1[[#This Row],[SeD]]&lt;-2,Table1[[#This Row],[Winning Seed]]&amp; " over " &amp;Table1[[#This Row],[Losing Seed]],"")</f>
        <v/>
      </c>
      <c r="Q1157">
        <f>VLOOKUP(Table1[[#This Row],[Losing Seed]],'[1]Seed History'!$N$4:$O$19,2)</f>
        <v>0.16428571428571428</v>
      </c>
      <c r="R1157" s="9">
        <f>IF(Table1[[#This Row],[Round]]="PI",0,Table1[[#This Row],[Round]]-1)</f>
        <v>0</v>
      </c>
      <c r="S1157">
        <f>Table1[[#This Row],[LAW]]-Table1[[#This Row],[LEW]]</f>
        <v>-0.16428571428571428</v>
      </c>
      <c r="V1157">
        <f>COUNTIF([1]PASE!B:B,Table1[[#This Row],[Loser]])</f>
        <v>1</v>
      </c>
    </row>
    <row r="1158" spans="1:22" x14ac:dyDescent="0.25">
      <c r="A1158" s="7">
        <v>37701</v>
      </c>
      <c r="B1158" s="8">
        <v>2003</v>
      </c>
      <c r="C1158" s="9">
        <v>1</v>
      </c>
      <c r="D1158" t="s">
        <v>84</v>
      </c>
      <c r="E1158" s="9">
        <v>4</v>
      </c>
      <c r="F1158" t="s">
        <v>159</v>
      </c>
      <c r="G1158" t="str">
        <f>VLOOKUP(Table1[[#This Row],[Winner]],[1]Ranking!D:E,2,FALSE)</f>
        <v>CUSA</v>
      </c>
      <c r="H1158" s="9">
        <v>86</v>
      </c>
      <c r="I1158" s="9">
        <v>13</v>
      </c>
      <c r="J1158" t="s">
        <v>182</v>
      </c>
      <c r="K1158" t="str">
        <f>VLOOKUP(Table1[[#This Row],[Loser]],[1]Ranking!D:E,2,FALSE)</f>
        <v>OVC</v>
      </c>
      <c r="L1158" s="9">
        <v>64</v>
      </c>
      <c r="N1158" s="9">
        <f>Table1[[#This Row],[Winning Score]]-Table1[[#This Row],[Losing Score]]</f>
        <v>22</v>
      </c>
      <c r="O1158" s="9">
        <f>Table1[[#This Row],[Losing Seed]]-Table1[[#This Row],[Winning Seed]]</f>
        <v>9</v>
      </c>
      <c r="P1158" s="9" t="str">
        <f>IF(Table1[[#This Row],[SeD]]&lt;-2,Table1[[#This Row],[Winning Seed]]&amp; " over " &amp;Table1[[#This Row],[Losing Seed]],"")</f>
        <v/>
      </c>
      <c r="Q1158">
        <f>VLOOKUP(Table1[[#This Row],[Losing Seed]],'[1]Seed History'!$N$4:$O$19,2)</f>
        <v>0.25</v>
      </c>
      <c r="R1158" s="9">
        <f>IF(Table1[[#This Row],[Round]]="PI",0,Table1[[#This Row],[Round]]-1)</f>
        <v>0</v>
      </c>
      <c r="S1158">
        <f>Table1[[#This Row],[LAW]]-Table1[[#This Row],[LEW]]</f>
        <v>-0.25</v>
      </c>
      <c r="V1158">
        <f>COUNTIF([1]PASE!B:B,Table1[[#This Row],[Loser]])</f>
        <v>1</v>
      </c>
    </row>
    <row r="1159" spans="1:22" x14ac:dyDescent="0.25">
      <c r="A1159" s="7">
        <v>37701</v>
      </c>
      <c r="B1159" s="8">
        <v>2003</v>
      </c>
      <c r="C1159" s="9">
        <v>1</v>
      </c>
      <c r="D1159" t="s">
        <v>84</v>
      </c>
      <c r="E1159" s="9">
        <v>6</v>
      </c>
      <c r="F1159" t="s">
        <v>247</v>
      </c>
      <c r="G1159" t="str">
        <f>VLOOKUP(Table1[[#This Row],[Winner]],[1]Ranking!D:E,2,FALSE)</f>
        <v>B12</v>
      </c>
      <c r="H1159" s="9">
        <v>77</v>
      </c>
      <c r="I1159" s="9">
        <v>11</v>
      </c>
      <c r="J1159" t="s">
        <v>129</v>
      </c>
      <c r="K1159" t="str">
        <f>VLOOKUP(Table1[[#This Row],[Loser]],[1]Ranking!D:E,2,FALSE)</f>
        <v>Ivy</v>
      </c>
      <c r="L1159" s="9">
        <v>63</v>
      </c>
      <c r="N1159" s="9">
        <f>Table1[[#This Row],[Winning Score]]-Table1[[#This Row],[Losing Score]]</f>
        <v>14</v>
      </c>
      <c r="O1159" s="9">
        <f>Table1[[#This Row],[Losing Seed]]-Table1[[#This Row],[Winning Seed]]</f>
        <v>5</v>
      </c>
      <c r="P1159" s="9" t="str">
        <f>IF(Table1[[#This Row],[SeD]]&lt;-2,Table1[[#This Row],[Winning Seed]]&amp; " over " &amp;Table1[[#This Row],[Losing Seed]],"")</f>
        <v/>
      </c>
      <c r="Q1159">
        <f>VLOOKUP(Table1[[#This Row],[Losing Seed]],'[1]Seed History'!$N$4:$O$19,2)</f>
        <v>0.61428571428571432</v>
      </c>
      <c r="R1159" s="9">
        <f>IF(Table1[[#This Row],[Round]]="PI",0,Table1[[#This Row],[Round]]-1)</f>
        <v>0</v>
      </c>
      <c r="S1159">
        <f>Table1[[#This Row],[LAW]]-Table1[[#This Row],[LEW]]</f>
        <v>-0.61428571428571432</v>
      </c>
      <c r="V1159">
        <f>COUNTIF([1]PASE!B:B,Table1[[#This Row],[Loser]])</f>
        <v>1</v>
      </c>
    </row>
    <row r="1160" spans="1:22" x14ac:dyDescent="0.25">
      <c r="A1160" s="7">
        <v>37701</v>
      </c>
      <c r="B1160" s="8">
        <v>2003</v>
      </c>
      <c r="C1160" s="9">
        <v>1</v>
      </c>
      <c r="D1160" t="s">
        <v>93</v>
      </c>
      <c r="E1160" s="9">
        <v>1</v>
      </c>
      <c r="F1160" t="s">
        <v>112</v>
      </c>
      <c r="G1160" t="str">
        <f>VLOOKUP(Table1[[#This Row],[Winner]],[1]Ranking!D:E,2,FALSE)</f>
        <v>SEC</v>
      </c>
      <c r="H1160" s="9">
        <v>95</v>
      </c>
      <c r="I1160" s="9">
        <v>16</v>
      </c>
      <c r="J1160" t="s">
        <v>345</v>
      </c>
      <c r="K1160" t="str">
        <f>VLOOKUP(Table1[[#This Row],[Loser]],[1]Ranking!D:E,2,FALSE)</f>
        <v>MCon</v>
      </c>
      <c r="L1160" s="9">
        <v>64</v>
      </c>
      <c r="N1160" s="9">
        <f>Table1[[#This Row],[Winning Score]]-Table1[[#This Row],[Losing Score]]</f>
        <v>31</v>
      </c>
      <c r="O1160" s="9">
        <f>Table1[[#This Row],[Losing Seed]]-Table1[[#This Row],[Winning Seed]]</f>
        <v>15</v>
      </c>
      <c r="P1160" s="9" t="str">
        <f>IF(Table1[[#This Row],[SeD]]&lt;-2,Table1[[#This Row],[Winning Seed]]&amp; " over " &amp;Table1[[#This Row],[Losing Seed]],"")</f>
        <v/>
      </c>
      <c r="Q1160">
        <f>VLOOKUP(Table1[[#This Row],[Losing Seed]],'[1]Seed History'!$N$4:$O$19,2)</f>
        <v>7.1428571428571426E-3</v>
      </c>
      <c r="R1160" s="9">
        <f>IF(Table1[[#This Row],[Round]]="PI",0,Table1[[#This Row],[Round]]-1)</f>
        <v>0</v>
      </c>
      <c r="S1160">
        <f>Table1[[#This Row],[LAW]]-Table1[[#This Row],[LEW]]</f>
        <v>-7.1428571428571426E-3</v>
      </c>
      <c r="V1160">
        <f>COUNTIF([1]PASE!B:B,Table1[[#This Row],[Loser]])</f>
        <v>1</v>
      </c>
    </row>
    <row r="1161" spans="1:22" x14ac:dyDescent="0.25">
      <c r="A1161" s="7">
        <v>37701</v>
      </c>
      <c r="B1161" s="8">
        <v>2003</v>
      </c>
      <c r="C1161" s="9">
        <v>1</v>
      </c>
      <c r="D1161" t="s">
        <v>93</v>
      </c>
      <c r="E1161" s="9">
        <v>2</v>
      </c>
      <c r="F1161" t="s">
        <v>99</v>
      </c>
      <c r="G1161" t="str">
        <f>VLOOKUP(Table1[[#This Row],[Winner]],[1]Ranking!D:E,2,FALSE)</f>
        <v>BE</v>
      </c>
      <c r="H1161" s="9">
        <v>87</v>
      </c>
      <c r="I1161" s="9">
        <v>15</v>
      </c>
      <c r="J1161" t="s">
        <v>346</v>
      </c>
      <c r="K1161" t="str">
        <f>VLOOKUP(Table1[[#This Row],[Loser]],[1]Ranking!D:E,2,FALSE)</f>
        <v>NEC</v>
      </c>
      <c r="L1161" s="9">
        <v>61</v>
      </c>
      <c r="N1161" s="9">
        <f>Table1[[#This Row],[Winning Score]]-Table1[[#This Row],[Losing Score]]</f>
        <v>26</v>
      </c>
      <c r="O1161" s="9">
        <f>Table1[[#This Row],[Losing Seed]]-Table1[[#This Row],[Winning Seed]]</f>
        <v>13</v>
      </c>
      <c r="P1161" s="9" t="str">
        <f>IF(Table1[[#This Row],[SeD]]&lt;-2,Table1[[#This Row],[Winning Seed]]&amp; " over " &amp;Table1[[#This Row],[Losing Seed]],"")</f>
        <v/>
      </c>
      <c r="Q1161">
        <f>VLOOKUP(Table1[[#This Row],[Losing Seed]],'[1]Seed History'!$N$4:$O$19,2)</f>
        <v>6.4285714285714279E-2</v>
      </c>
      <c r="R1161" s="9">
        <f>IF(Table1[[#This Row],[Round]]="PI",0,Table1[[#This Row],[Round]]-1)</f>
        <v>0</v>
      </c>
      <c r="S1161">
        <f>Table1[[#This Row],[LAW]]-Table1[[#This Row],[LEW]]</f>
        <v>-6.4285714285714279E-2</v>
      </c>
      <c r="V1161">
        <f>COUNTIF([1]PASE!B:B,Table1[[#This Row],[Loser]])</f>
        <v>1</v>
      </c>
    </row>
    <row r="1162" spans="1:22" x14ac:dyDescent="0.25">
      <c r="A1162" s="7">
        <v>37701</v>
      </c>
      <c r="B1162" s="8">
        <v>2003</v>
      </c>
      <c r="C1162" s="9">
        <v>1</v>
      </c>
      <c r="D1162" t="s">
        <v>93</v>
      </c>
      <c r="E1162" s="9">
        <v>7</v>
      </c>
      <c r="F1162" t="s">
        <v>168</v>
      </c>
      <c r="G1162" t="str">
        <f>VLOOKUP(Table1[[#This Row],[Winner]],[1]Ranking!D:E,2,FALSE)</f>
        <v>B10</v>
      </c>
      <c r="H1162" s="9">
        <v>67</v>
      </c>
      <c r="I1162" s="9">
        <v>10</v>
      </c>
      <c r="J1162" t="s">
        <v>145</v>
      </c>
      <c r="K1162" t="str">
        <f>VLOOKUP(Table1[[#This Row],[Loser]],[1]Ranking!D:E,2,FALSE)</f>
        <v>SEC</v>
      </c>
      <c r="L1162" s="9">
        <v>62</v>
      </c>
      <c r="N1162" s="9">
        <f>Table1[[#This Row],[Winning Score]]-Table1[[#This Row],[Losing Score]]</f>
        <v>5</v>
      </c>
      <c r="O1162" s="9">
        <f>Table1[[#This Row],[Losing Seed]]-Table1[[#This Row],[Winning Seed]]</f>
        <v>3</v>
      </c>
      <c r="P1162" s="9" t="str">
        <f>IF(Table1[[#This Row],[SeD]]&lt;-2,Table1[[#This Row],[Winning Seed]]&amp; " over " &amp;Table1[[#This Row],[Losing Seed]],"")</f>
        <v/>
      </c>
      <c r="Q1162">
        <f>VLOOKUP(Table1[[#This Row],[Losing Seed]],'[1]Seed History'!$N$4:$O$19,2)</f>
        <v>0.62142857142857144</v>
      </c>
      <c r="R1162" s="9">
        <f>IF(Table1[[#This Row],[Round]]="PI",0,Table1[[#This Row],[Round]]-1)</f>
        <v>0</v>
      </c>
      <c r="S1162">
        <f>Table1[[#This Row],[LAW]]-Table1[[#This Row],[LEW]]</f>
        <v>-0.62142857142857144</v>
      </c>
      <c r="V1162">
        <f>COUNTIF([1]PASE!B:B,Table1[[#This Row],[Loser]])</f>
        <v>1</v>
      </c>
    </row>
    <row r="1163" spans="1:22" x14ac:dyDescent="0.25">
      <c r="A1163" s="7">
        <v>37701</v>
      </c>
      <c r="B1163" s="8">
        <v>2003</v>
      </c>
      <c r="C1163" s="9">
        <v>1</v>
      </c>
      <c r="D1163" t="s">
        <v>316</v>
      </c>
      <c r="E1163" s="9">
        <v>1</v>
      </c>
      <c r="F1163" t="s">
        <v>234</v>
      </c>
      <c r="G1163" t="str">
        <f>VLOOKUP(Table1[[#This Row],[Winner]],[1]Ranking!D:E,2,FALSE)</f>
        <v>B12</v>
      </c>
      <c r="H1163" s="9">
        <v>82</v>
      </c>
      <c r="I1163" s="9">
        <v>16</v>
      </c>
      <c r="J1163" t="s">
        <v>342</v>
      </c>
      <c r="K1163" t="str">
        <f>VLOOKUP(Table1[[#This Row],[Loser]],[1]Ranking!D:E,2,FALSE)</f>
        <v>BSth</v>
      </c>
      <c r="L1163" s="9">
        <v>61</v>
      </c>
      <c r="N1163" s="9">
        <f>Table1[[#This Row],[Winning Score]]-Table1[[#This Row],[Losing Score]]</f>
        <v>21</v>
      </c>
      <c r="O1163" s="9">
        <f>Table1[[#This Row],[Losing Seed]]-Table1[[#This Row],[Winning Seed]]</f>
        <v>15</v>
      </c>
      <c r="P1163" s="9" t="str">
        <f>IF(Table1[[#This Row],[SeD]]&lt;-2,Table1[[#This Row],[Winning Seed]]&amp; " over " &amp;Table1[[#This Row],[Losing Seed]],"")</f>
        <v/>
      </c>
      <c r="Q1163">
        <f>VLOOKUP(Table1[[#This Row],[Losing Seed]],'[1]Seed History'!$N$4:$O$19,2)</f>
        <v>7.1428571428571426E-3</v>
      </c>
      <c r="R1163" s="9">
        <f>IF(Table1[[#This Row],[Round]]="PI",0,Table1[[#This Row],[Round]]-1)</f>
        <v>0</v>
      </c>
      <c r="S1163">
        <f>Table1[[#This Row],[LAW]]-Table1[[#This Row],[LEW]]</f>
        <v>-7.1428571428571426E-3</v>
      </c>
      <c r="V1163">
        <f>COUNTIF([1]PASE!B:B,Table1[[#This Row],[Loser]])</f>
        <v>1</v>
      </c>
    </row>
    <row r="1164" spans="1:22" x14ac:dyDescent="0.25">
      <c r="A1164" s="7">
        <v>37701</v>
      </c>
      <c r="B1164" s="8">
        <v>2003</v>
      </c>
      <c r="C1164" s="9">
        <v>1</v>
      </c>
      <c r="D1164" t="s">
        <v>316</v>
      </c>
      <c r="E1164" s="9">
        <v>2</v>
      </c>
      <c r="F1164" t="s">
        <v>197</v>
      </c>
      <c r="G1164" t="str">
        <f>VLOOKUP(Table1[[#This Row],[Winner]],[1]Ranking!D:E,2,FALSE)</f>
        <v>SEC</v>
      </c>
      <c r="H1164" s="9">
        <v>85</v>
      </c>
      <c r="I1164" s="9">
        <v>15</v>
      </c>
      <c r="J1164" t="s">
        <v>347</v>
      </c>
      <c r="K1164" t="str">
        <f>VLOOKUP(Table1[[#This Row],[Loser]],[1]Ranking!D:E,2,FALSE)</f>
        <v>Slnd</v>
      </c>
      <c r="L1164" s="9">
        <v>55</v>
      </c>
      <c r="N1164" s="9">
        <f>Table1[[#This Row],[Winning Score]]-Table1[[#This Row],[Losing Score]]</f>
        <v>30</v>
      </c>
      <c r="O1164" s="9">
        <f>Table1[[#This Row],[Losing Seed]]-Table1[[#This Row],[Winning Seed]]</f>
        <v>13</v>
      </c>
      <c r="P1164" s="9" t="str">
        <f>IF(Table1[[#This Row],[SeD]]&lt;-2,Table1[[#This Row],[Winning Seed]]&amp; " over " &amp;Table1[[#This Row],[Losing Seed]],"")</f>
        <v/>
      </c>
      <c r="Q1164">
        <f>VLOOKUP(Table1[[#This Row],[Losing Seed]],'[1]Seed History'!$N$4:$O$19,2)</f>
        <v>6.4285714285714279E-2</v>
      </c>
      <c r="R1164" s="9">
        <f>IF(Table1[[#This Row],[Round]]="PI",0,Table1[[#This Row],[Round]]-1)</f>
        <v>0</v>
      </c>
      <c r="S1164">
        <f>Table1[[#This Row],[LAW]]-Table1[[#This Row],[LEW]]</f>
        <v>-6.4285714285714279E-2</v>
      </c>
      <c r="V1164">
        <f>COUNTIF([1]PASE!B:B,Table1[[#This Row],[Loser]])</f>
        <v>1</v>
      </c>
    </row>
    <row r="1165" spans="1:22" x14ac:dyDescent="0.25">
      <c r="A1165" s="7">
        <v>37701</v>
      </c>
      <c r="B1165" s="8">
        <v>2003</v>
      </c>
      <c r="C1165" s="9">
        <v>1</v>
      </c>
      <c r="D1165" t="s">
        <v>316</v>
      </c>
      <c r="E1165" s="9">
        <v>3</v>
      </c>
      <c r="F1165" t="s">
        <v>176</v>
      </c>
      <c r="G1165" t="str">
        <f>VLOOKUP(Table1[[#This Row],[Winner]],[1]Ranking!D:E,2,FALSE)</f>
        <v>A10</v>
      </c>
      <c r="H1165" s="9">
        <v>71</v>
      </c>
      <c r="I1165" s="9">
        <v>14</v>
      </c>
      <c r="J1165" t="s">
        <v>348</v>
      </c>
      <c r="K1165" t="str">
        <f>VLOOKUP(Table1[[#This Row],[Loser]],[1]Ranking!D:E,2,FALSE)</f>
        <v>ASun</v>
      </c>
      <c r="L1165" s="9">
        <v>59</v>
      </c>
      <c r="N1165" s="9">
        <f>Table1[[#This Row],[Winning Score]]-Table1[[#This Row],[Losing Score]]</f>
        <v>12</v>
      </c>
      <c r="O1165" s="9">
        <f>Table1[[#This Row],[Losing Seed]]-Table1[[#This Row],[Winning Seed]]</f>
        <v>11</v>
      </c>
      <c r="P1165" s="9" t="str">
        <f>IF(Table1[[#This Row],[SeD]]&lt;-2,Table1[[#This Row],[Winning Seed]]&amp; " over " &amp;Table1[[#This Row],[Losing Seed]],"")</f>
        <v/>
      </c>
      <c r="Q1165">
        <f>VLOOKUP(Table1[[#This Row],[Losing Seed]],'[1]Seed History'!$N$4:$O$19,2)</f>
        <v>0.16428571428571428</v>
      </c>
      <c r="R1165" s="9">
        <f>IF(Table1[[#This Row],[Round]]="PI",0,Table1[[#This Row],[Round]]-1)</f>
        <v>0</v>
      </c>
      <c r="S1165">
        <f>Table1[[#This Row],[LAW]]-Table1[[#This Row],[LEW]]</f>
        <v>-0.16428571428571428</v>
      </c>
      <c r="V1165">
        <f>COUNTIF([1]PASE!B:B,Table1[[#This Row],[Loser]])</f>
        <v>1</v>
      </c>
    </row>
    <row r="1166" spans="1:22" x14ac:dyDescent="0.25">
      <c r="A1166" s="7">
        <v>37701</v>
      </c>
      <c r="B1166" s="8">
        <v>2003</v>
      </c>
      <c r="C1166" s="9">
        <v>1</v>
      </c>
      <c r="D1166" t="s">
        <v>316</v>
      </c>
      <c r="E1166" s="9">
        <v>6</v>
      </c>
      <c r="F1166" t="s">
        <v>136</v>
      </c>
      <c r="G1166" t="str">
        <f>VLOOKUP(Table1[[#This Row],[Winner]],[1]Ranking!D:E,2,FALSE)</f>
        <v>ACC</v>
      </c>
      <c r="H1166" s="9">
        <v>75</v>
      </c>
      <c r="I1166" s="9">
        <v>11</v>
      </c>
      <c r="J1166" t="s">
        <v>333</v>
      </c>
      <c r="K1166" t="str">
        <f>VLOOKUP(Table1[[#This Row],[Loser]],[1]Ranking!D:E,2,FALSE)</f>
        <v>CAA</v>
      </c>
      <c r="L1166" s="9">
        <v>73</v>
      </c>
      <c r="N1166" s="9">
        <f>Table1[[#This Row],[Winning Score]]-Table1[[#This Row],[Losing Score]]</f>
        <v>2</v>
      </c>
      <c r="O1166" s="9">
        <f>Table1[[#This Row],[Losing Seed]]-Table1[[#This Row],[Winning Seed]]</f>
        <v>5</v>
      </c>
      <c r="P1166" s="9" t="str">
        <f>IF(Table1[[#This Row],[SeD]]&lt;-2,Table1[[#This Row],[Winning Seed]]&amp; " over " &amp;Table1[[#This Row],[Losing Seed]],"")</f>
        <v/>
      </c>
      <c r="Q1166">
        <f>VLOOKUP(Table1[[#This Row],[Losing Seed]],'[1]Seed History'!$N$4:$O$19,2)</f>
        <v>0.61428571428571432</v>
      </c>
      <c r="R1166" s="9">
        <f>IF(Table1[[#This Row],[Round]]="PI",0,Table1[[#This Row],[Round]]-1)</f>
        <v>0</v>
      </c>
      <c r="S1166">
        <f>Table1[[#This Row],[LAW]]-Table1[[#This Row],[LEW]]</f>
        <v>-0.61428571428571432</v>
      </c>
      <c r="V1166">
        <f>COUNTIF([1]PASE!B:B,Table1[[#This Row],[Loser]])</f>
        <v>1</v>
      </c>
    </row>
    <row r="1167" spans="1:22" x14ac:dyDescent="0.25">
      <c r="A1167" s="7">
        <v>37701</v>
      </c>
      <c r="B1167" s="8">
        <v>2003</v>
      </c>
      <c r="C1167" s="9">
        <v>1</v>
      </c>
      <c r="D1167" t="s">
        <v>316</v>
      </c>
      <c r="E1167" s="9">
        <v>7</v>
      </c>
      <c r="F1167" t="s">
        <v>133</v>
      </c>
      <c r="G1167" t="str">
        <f>VLOOKUP(Table1[[#This Row],[Winner]],[1]Ranking!D:E,2,FALSE)</f>
        <v>B10</v>
      </c>
      <c r="H1167" s="9">
        <v>79</v>
      </c>
      <c r="I1167" s="9">
        <v>10</v>
      </c>
      <c r="J1167" t="s">
        <v>309</v>
      </c>
      <c r="K1167" t="str">
        <f>VLOOKUP(Table1[[#This Row],[Loser]],[1]Ranking!D:E,2,FALSE)</f>
        <v>B12</v>
      </c>
      <c r="L1167" s="9">
        <v>64</v>
      </c>
      <c r="N1167" s="9">
        <f>Table1[[#This Row],[Winning Score]]-Table1[[#This Row],[Losing Score]]</f>
        <v>15</v>
      </c>
      <c r="O1167" s="9">
        <f>Table1[[#This Row],[Losing Seed]]-Table1[[#This Row],[Winning Seed]]</f>
        <v>3</v>
      </c>
      <c r="P1167" s="9" t="str">
        <f>IF(Table1[[#This Row],[SeD]]&lt;-2,Table1[[#This Row],[Winning Seed]]&amp; " over " &amp;Table1[[#This Row],[Losing Seed]],"")</f>
        <v/>
      </c>
      <c r="Q1167">
        <f>VLOOKUP(Table1[[#This Row],[Losing Seed]],'[1]Seed History'!$N$4:$O$19,2)</f>
        <v>0.62142857142857144</v>
      </c>
      <c r="R1167" s="9">
        <f>IF(Table1[[#This Row],[Round]]="PI",0,Table1[[#This Row],[Round]]-1)</f>
        <v>0</v>
      </c>
      <c r="S1167">
        <f>Table1[[#This Row],[LAW]]-Table1[[#This Row],[LEW]]</f>
        <v>-0.62142857142857144</v>
      </c>
      <c r="V1167">
        <f>COUNTIF([1]PASE!B:B,Table1[[#This Row],[Loser]])</f>
        <v>1</v>
      </c>
    </row>
    <row r="1168" spans="1:22" x14ac:dyDescent="0.25">
      <c r="A1168" s="7">
        <v>37701</v>
      </c>
      <c r="B1168" s="8">
        <v>2003</v>
      </c>
      <c r="C1168" s="9">
        <v>1</v>
      </c>
      <c r="D1168" t="s">
        <v>84</v>
      </c>
      <c r="E1168" s="9">
        <v>10</v>
      </c>
      <c r="F1168" t="s">
        <v>114</v>
      </c>
      <c r="G1168" t="str">
        <f>VLOOKUP(Table1[[#This Row],[Winner]],[1]Ranking!D:E,2,FALSE)</f>
        <v>SEC</v>
      </c>
      <c r="H1168" s="9">
        <v>65</v>
      </c>
      <c r="I1168" s="9">
        <v>7</v>
      </c>
      <c r="J1168" t="s">
        <v>171</v>
      </c>
      <c r="K1168" t="str">
        <f>VLOOKUP(Table1[[#This Row],[Loser]],[1]Ranking!D:E,2,FALSE)</f>
        <v>A10</v>
      </c>
      <c r="L1168" s="9">
        <v>63</v>
      </c>
      <c r="M1168" s="9" t="s">
        <v>138</v>
      </c>
      <c r="N1168" s="9">
        <f>Table1[[#This Row],[Winning Score]]-Table1[[#This Row],[Losing Score]]</f>
        <v>2</v>
      </c>
      <c r="O1168" s="9">
        <f>Table1[[#This Row],[Losing Seed]]-Table1[[#This Row],[Winning Seed]]</f>
        <v>-3</v>
      </c>
      <c r="P1168" s="9" t="str">
        <f>IF(Table1[[#This Row],[SeD]]&lt;-2,Table1[[#This Row],[Winning Seed]]&amp; " over " &amp;Table1[[#This Row],[Losing Seed]],"")</f>
        <v>10 over 7</v>
      </c>
      <c r="Q1168">
        <f>VLOOKUP(Table1[[#This Row],[Losing Seed]],'[1]Seed History'!$N$4:$O$19,2)</f>
        <v>0.9</v>
      </c>
      <c r="R1168" s="9">
        <f>IF(Table1[[#This Row],[Round]]="PI",0,Table1[[#This Row],[Round]]-1)</f>
        <v>0</v>
      </c>
      <c r="S1168">
        <f>Table1[[#This Row],[LAW]]-Table1[[#This Row],[LEW]]</f>
        <v>-0.9</v>
      </c>
      <c r="V1168">
        <f>COUNTIF([1]PASE!B:B,Table1[[#This Row],[Loser]])</f>
        <v>1</v>
      </c>
    </row>
    <row r="1169" spans="1:22" x14ac:dyDescent="0.25">
      <c r="A1169" s="7">
        <v>37701</v>
      </c>
      <c r="B1169" s="8">
        <v>2003</v>
      </c>
      <c r="C1169" s="9">
        <v>1</v>
      </c>
      <c r="D1169" t="s">
        <v>93</v>
      </c>
      <c r="E1169" s="9">
        <v>9</v>
      </c>
      <c r="F1169" t="s">
        <v>161</v>
      </c>
      <c r="G1169" t="str">
        <f>VLOOKUP(Table1[[#This Row],[Winner]],[1]Ranking!D:E,2,FALSE)</f>
        <v>MWC</v>
      </c>
      <c r="H1169" s="9">
        <v>60</v>
      </c>
      <c r="I1169" s="9">
        <v>8</v>
      </c>
      <c r="J1169" t="s">
        <v>294</v>
      </c>
      <c r="K1169" t="str">
        <f>VLOOKUP(Table1[[#This Row],[Loser]],[1]Ranking!D:E,2,FALSE)</f>
        <v>P10</v>
      </c>
      <c r="L1169" s="9">
        <v>58</v>
      </c>
      <c r="N1169" s="9">
        <f>Table1[[#This Row],[Winning Score]]-Table1[[#This Row],[Losing Score]]</f>
        <v>2</v>
      </c>
      <c r="O1169" s="9">
        <f>Table1[[#This Row],[Losing Seed]]-Table1[[#This Row],[Winning Seed]]</f>
        <v>-1</v>
      </c>
      <c r="P1169" s="9" t="str">
        <f>IF(Table1[[#This Row],[SeD]]&lt;-2,Table1[[#This Row],[Winning Seed]]&amp; " over " &amp;Table1[[#This Row],[Losing Seed]],"")</f>
        <v/>
      </c>
      <c r="Q1169">
        <f>VLOOKUP(Table1[[#This Row],[Losing Seed]],'[1]Seed History'!$N$4:$O$19,2)</f>
        <v>0.7</v>
      </c>
      <c r="R1169" s="9">
        <f>IF(Table1[[#This Row],[Round]]="PI",0,Table1[[#This Row],[Round]]-1)</f>
        <v>0</v>
      </c>
      <c r="S1169">
        <f>Table1[[#This Row],[LAW]]-Table1[[#This Row],[LEW]]</f>
        <v>-0.7</v>
      </c>
      <c r="V1169">
        <f>COUNTIF([1]PASE!B:B,Table1[[#This Row],[Loser]])</f>
        <v>1</v>
      </c>
    </row>
    <row r="1170" spans="1:22" x14ac:dyDescent="0.25">
      <c r="A1170" s="7">
        <v>37701</v>
      </c>
      <c r="B1170" s="8">
        <v>2003</v>
      </c>
      <c r="C1170" s="9">
        <v>1</v>
      </c>
      <c r="D1170" t="s">
        <v>316</v>
      </c>
      <c r="E1170" s="9">
        <v>9</v>
      </c>
      <c r="F1170" t="s">
        <v>115</v>
      </c>
      <c r="G1170" t="str">
        <f>VLOOKUP(Table1[[#This Row],[Winner]],[1]Ranking!D:E,2,FALSE)</f>
        <v>B10</v>
      </c>
      <c r="H1170" s="9">
        <v>80</v>
      </c>
      <c r="I1170" s="9">
        <v>8</v>
      </c>
      <c r="J1170" t="s">
        <v>148</v>
      </c>
      <c r="K1170" t="str">
        <f>VLOOKUP(Table1[[#This Row],[Loser]],[1]Ranking!D:E,2,FALSE)</f>
        <v>SEC</v>
      </c>
      <c r="L1170" s="9">
        <v>56</v>
      </c>
      <c r="N1170" s="9">
        <f>Table1[[#This Row],[Winning Score]]-Table1[[#This Row],[Losing Score]]</f>
        <v>24</v>
      </c>
      <c r="O1170" s="9">
        <f>Table1[[#This Row],[Losing Seed]]-Table1[[#This Row],[Winning Seed]]</f>
        <v>-1</v>
      </c>
      <c r="P1170" s="9" t="str">
        <f>IF(Table1[[#This Row],[SeD]]&lt;-2,Table1[[#This Row],[Winning Seed]]&amp; " over " &amp;Table1[[#This Row],[Losing Seed]],"")</f>
        <v/>
      </c>
      <c r="Q1170">
        <f>VLOOKUP(Table1[[#This Row],[Losing Seed]],'[1]Seed History'!$N$4:$O$19,2)</f>
        <v>0.7</v>
      </c>
      <c r="R1170" s="9">
        <f>IF(Table1[[#This Row],[Round]]="PI",0,Table1[[#This Row],[Round]]-1)</f>
        <v>0</v>
      </c>
      <c r="S1170">
        <f>Table1[[#This Row],[LAW]]-Table1[[#This Row],[LEW]]</f>
        <v>-0.7</v>
      </c>
      <c r="V1170">
        <f>COUNTIF([1]PASE!B:B,Table1[[#This Row],[Loser]])</f>
        <v>1</v>
      </c>
    </row>
    <row r="1171" spans="1:22" x14ac:dyDescent="0.25">
      <c r="A1171" s="7">
        <v>37702</v>
      </c>
      <c r="B1171" s="8">
        <v>2003</v>
      </c>
      <c r="C1171" s="9">
        <v>2</v>
      </c>
      <c r="D1171" t="s">
        <v>84</v>
      </c>
      <c r="E1171" s="9">
        <v>1</v>
      </c>
      <c r="F1171" t="s">
        <v>94</v>
      </c>
      <c r="G1171" t="str">
        <f>VLOOKUP(Table1[[#This Row],[Winner]],[1]Ranking!D:E,2,FALSE)</f>
        <v>B12</v>
      </c>
      <c r="H1171" s="9">
        <v>74</v>
      </c>
      <c r="I1171" s="9">
        <v>8</v>
      </c>
      <c r="J1171" t="s">
        <v>241</v>
      </c>
      <c r="K1171" t="str">
        <f>VLOOKUP(Table1[[#This Row],[Loser]],[1]Ranking!D:E,2,FALSE)</f>
        <v>P10</v>
      </c>
      <c r="L1171" s="9">
        <v>65</v>
      </c>
      <c r="N1171" s="9">
        <f>Table1[[#This Row],[Winning Score]]-Table1[[#This Row],[Losing Score]]</f>
        <v>9</v>
      </c>
      <c r="O1171" s="9">
        <f>Table1[[#This Row],[Losing Seed]]-Table1[[#This Row],[Winning Seed]]</f>
        <v>7</v>
      </c>
      <c r="P1171" s="9" t="str">
        <f>IF(Table1[[#This Row],[SeD]]&lt;-2,Table1[[#This Row],[Winning Seed]]&amp; " over " &amp;Table1[[#This Row],[Losing Seed]],"")</f>
        <v/>
      </c>
      <c r="Q1171">
        <f>VLOOKUP(Table1[[#This Row],[Losing Seed]],'[1]Seed History'!$N$4:$O$19,2)</f>
        <v>0.7</v>
      </c>
      <c r="R1171" s="9">
        <f>IF(Table1[[#This Row],[Round]]="PI",0,Table1[[#This Row],[Round]]-1)</f>
        <v>1</v>
      </c>
      <c r="S1171">
        <f>Table1[[#This Row],[LAW]]-Table1[[#This Row],[LEW]]</f>
        <v>0.30000000000000004</v>
      </c>
      <c r="V1171">
        <f>COUNTIF([1]PASE!B:B,Table1[[#This Row],[Loser]])</f>
        <v>1</v>
      </c>
    </row>
    <row r="1172" spans="1:22" x14ac:dyDescent="0.25">
      <c r="A1172" s="7">
        <v>37702</v>
      </c>
      <c r="B1172" s="8">
        <v>2003</v>
      </c>
      <c r="C1172" s="9">
        <v>2</v>
      </c>
      <c r="D1172" t="s">
        <v>93</v>
      </c>
      <c r="E1172" s="9">
        <v>3</v>
      </c>
      <c r="F1172" t="s">
        <v>278</v>
      </c>
      <c r="G1172" t="str">
        <f>VLOOKUP(Table1[[#This Row],[Winner]],[1]Ranking!D:E,2,FALSE)</f>
        <v>CUSA</v>
      </c>
      <c r="H1172" s="9">
        <v>101</v>
      </c>
      <c r="I1172" s="9">
        <v>6</v>
      </c>
      <c r="J1172" t="s">
        <v>162</v>
      </c>
      <c r="K1172" t="str">
        <f>VLOOKUP(Table1[[#This Row],[Loser]],[1]Ranking!D:E,2,FALSE)</f>
        <v>B12</v>
      </c>
      <c r="L1172" s="9">
        <v>92</v>
      </c>
      <c r="M1172" s="9" t="s">
        <v>138</v>
      </c>
      <c r="N1172" s="9">
        <f>Table1[[#This Row],[Winning Score]]-Table1[[#This Row],[Losing Score]]</f>
        <v>9</v>
      </c>
      <c r="O1172" s="9">
        <f>Table1[[#This Row],[Losing Seed]]-Table1[[#This Row],[Winning Seed]]</f>
        <v>3</v>
      </c>
      <c r="P1172" s="9" t="str">
        <f>IF(Table1[[#This Row],[SeD]]&lt;-2,Table1[[#This Row],[Winning Seed]]&amp; " over " &amp;Table1[[#This Row],[Losing Seed]],"")</f>
        <v/>
      </c>
      <c r="Q1172">
        <f>VLOOKUP(Table1[[#This Row],[Losing Seed]],'[1]Seed History'!$N$4:$O$19,2)</f>
        <v>1.0785714285714285</v>
      </c>
      <c r="R1172" s="9">
        <f>IF(Table1[[#This Row],[Round]]="PI",0,Table1[[#This Row],[Round]]-1)</f>
        <v>1</v>
      </c>
      <c r="S1172">
        <f>Table1[[#This Row],[LAW]]-Table1[[#This Row],[LEW]]</f>
        <v>-7.8571428571428514E-2</v>
      </c>
      <c r="V1172">
        <f>COUNTIF([1]PASE!B:B,Table1[[#This Row],[Loser]])</f>
        <v>1</v>
      </c>
    </row>
    <row r="1173" spans="1:22" x14ac:dyDescent="0.25">
      <c r="A1173" s="7">
        <v>37702</v>
      </c>
      <c r="B1173" s="8">
        <v>2003</v>
      </c>
      <c r="C1173" s="9">
        <v>2</v>
      </c>
      <c r="D1173" t="s">
        <v>93</v>
      </c>
      <c r="E1173" s="9">
        <v>5</v>
      </c>
      <c r="F1173" t="s">
        <v>286</v>
      </c>
      <c r="G1173" t="str">
        <f>VLOOKUP(Table1[[#This Row],[Winner]],[1]Ranking!D:E,2,FALSE)</f>
        <v>B10</v>
      </c>
      <c r="H1173" s="9">
        <v>61</v>
      </c>
      <c r="I1173" s="9">
        <v>13</v>
      </c>
      <c r="J1173" t="s">
        <v>152</v>
      </c>
      <c r="K1173" t="str">
        <f>VLOOKUP(Table1[[#This Row],[Loser]],[1]Ranking!D:E,2,FALSE)</f>
        <v>WAC</v>
      </c>
      <c r="L1173" s="9">
        <v>60</v>
      </c>
      <c r="N1173" s="9">
        <f>Table1[[#This Row],[Winning Score]]-Table1[[#This Row],[Losing Score]]</f>
        <v>1</v>
      </c>
      <c r="O1173" s="9">
        <f>Table1[[#This Row],[Losing Seed]]-Table1[[#This Row],[Winning Seed]]</f>
        <v>8</v>
      </c>
      <c r="P1173" s="9" t="str">
        <f>IF(Table1[[#This Row],[SeD]]&lt;-2,Table1[[#This Row],[Winning Seed]]&amp; " over " &amp;Table1[[#This Row],[Losing Seed]],"")</f>
        <v/>
      </c>
      <c r="Q1173">
        <f>VLOOKUP(Table1[[#This Row],[Losing Seed]],'[1]Seed History'!$N$4:$O$19,2)</f>
        <v>0.25</v>
      </c>
      <c r="R1173" s="9">
        <f>IF(Table1[[#This Row],[Round]]="PI",0,Table1[[#This Row],[Round]]-1)</f>
        <v>1</v>
      </c>
      <c r="S1173">
        <f>Table1[[#This Row],[LAW]]-Table1[[#This Row],[LEW]]</f>
        <v>0.75</v>
      </c>
      <c r="V1173">
        <f>COUNTIF([1]PASE!B:B,Table1[[#This Row],[Loser]])</f>
        <v>1</v>
      </c>
    </row>
    <row r="1174" spans="1:22" x14ac:dyDescent="0.25">
      <c r="A1174" s="7">
        <v>37702</v>
      </c>
      <c r="B1174" s="8">
        <v>2003</v>
      </c>
      <c r="C1174" s="9">
        <v>2</v>
      </c>
      <c r="D1174" t="s">
        <v>107</v>
      </c>
      <c r="E1174" s="9">
        <v>1</v>
      </c>
      <c r="F1174" t="s">
        <v>146</v>
      </c>
      <c r="G1174" t="str">
        <f>VLOOKUP(Table1[[#This Row],[Winner]],[1]Ranking!D:E,2,FALSE)</f>
        <v>P10</v>
      </c>
      <c r="H1174" s="9">
        <v>96</v>
      </c>
      <c r="I1174" s="9">
        <v>9</v>
      </c>
      <c r="J1174" t="s">
        <v>293</v>
      </c>
      <c r="K1174" t="str">
        <f>VLOOKUP(Table1[[#This Row],[Loser]],[1]Ranking!D:E,2,FALSE)</f>
        <v>WCC</v>
      </c>
      <c r="L1174" s="9">
        <v>95</v>
      </c>
      <c r="M1174" s="9" t="s">
        <v>165</v>
      </c>
      <c r="N1174" s="9">
        <f>Table1[[#This Row],[Winning Score]]-Table1[[#This Row],[Losing Score]]</f>
        <v>1</v>
      </c>
      <c r="O1174" s="9">
        <f>Table1[[#This Row],[Losing Seed]]-Table1[[#This Row],[Winning Seed]]</f>
        <v>8</v>
      </c>
      <c r="P1174" s="9" t="str">
        <f>IF(Table1[[#This Row],[SeD]]&lt;-2,Table1[[#This Row],[Winning Seed]]&amp; " over " &amp;Table1[[#This Row],[Losing Seed]],"")</f>
        <v/>
      </c>
      <c r="Q1174">
        <f>VLOOKUP(Table1[[#This Row],[Losing Seed]],'[1]Seed History'!$N$4:$O$19,2)</f>
        <v>0.6</v>
      </c>
      <c r="R1174" s="9">
        <f>IF(Table1[[#This Row],[Round]]="PI",0,Table1[[#This Row],[Round]]-1)</f>
        <v>1</v>
      </c>
      <c r="S1174">
        <f>Table1[[#This Row],[LAW]]-Table1[[#This Row],[LEW]]</f>
        <v>0.4</v>
      </c>
      <c r="V1174">
        <f>COUNTIF([1]PASE!B:B,Table1[[#This Row],[Loser]])</f>
        <v>1</v>
      </c>
    </row>
    <row r="1175" spans="1:22" x14ac:dyDescent="0.25">
      <c r="A1175" s="7">
        <v>37702</v>
      </c>
      <c r="B1175" s="8">
        <v>2003</v>
      </c>
      <c r="C1175" s="9">
        <v>2</v>
      </c>
      <c r="D1175" t="s">
        <v>107</v>
      </c>
      <c r="E1175" s="9">
        <v>2</v>
      </c>
      <c r="F1175" t="s">
        <v>103</v>
      </c>
      <c r="G1175" t="str">
        <f>VLOOKUP(Table1[[#This Row],[Winner]],[1]Ranking!D:E,2,FALSE)</f>
        <v>B12</v>
      </c>
      <c r="H1175" s="9">
        <v>108</v>
      </c>
      <c r="I1175" s="9">
        <v>10</v>
      </c>
      <c r="J1175" t="s">
        <v>256</v>
      </c>
      <c r="K1175" t="str">
        <f>VLOOKUP(Table1[[#This Row],[Loser]],[1]Ranking!D:E,2,FALSE)</f>
        <v>P10</v>
      </c>
      <c r="L1175" s="9">
        <v>76</v>
      </c>
      <c r="N1175" s="9">
        <f>Table1[[#This Row],[Winning Score]]-Table1[[#This Row],[Losing Score]]</f>
        <v>32</v>
      </c>
      <c r="O1175" s="9">
        <f>Table1[[#This Row],[Losing Seed]]-Table1[[#This Row],[Winning Seed]]</f>
        <v>8</v>
      </c>
      <c r="P1175" s="9" t="str">
        <f>IF(Table1[[#This Row],[SeD]]&lt;-2,Table1[[#This Row],[Winning Seed]]&amp; " over " &amp;Table1[[#This Row],[Losing Seed]],"")</f>
        <v/>
      </c>
      <c r="Q1175">
        <f>VLOOKUP(Table1[[#This Row],[Losing Seed]],'[1]Seed History'!$N$4:$O$19,2)</f>
        <v>0.62142857142857144</v>
      </c>
      <c r="R1175" s="9">
        <f>IF(Table1[[#This Row],[Round]]="PI",0,Table1[[#This Row],[Round]]-1)</f>
        <v>1</v>
      </c>
      <c r="S1175">
        <f>Table1[[#This Row],[LAW]]-Table1[[#This Row],[LEW]]</f>
        <v>0.37857142857142856</v>
      </c>
      <c r="V1175">
        <f>COUNTIF([1]PASE!B:B,Table1[[#This Row],[Loser]])</f>
        <v>1</v>
      </c>
    </row>
    <row r="1176" spans="1:22" x14ac:dyDescent="0.25">
      <c r="A1176" s="7">
        <v>37702</v>
      </c>
      <c r="B1176" s="8">
        <v>2003</v>
      </c>
      <c r="C1176" s="9">
        <v>2</v>
      </c>
      <c r="D1176" t="s">
        <v>107</v>
      </c>
      <c r="E1176" s="9">
        <v>3</v>
      </c>
      <c r="F1176" t="s">
        <v>130</v>
      </c>
      <c r="G1176" t="str">
        <f>VLOOKUP(Table1[[#This Row],[Winner]],[1]Ranking!D:E,2,FALSE)</f>
        <v>ACC</v>
      </c>
      <c r="H1176" s="9">
        <v>86</v>
      </c>
      <c r="I1176" s="9">
        <v>11</v>
      </c>
      <c r="J1176" t="s">
        <v>191</v>
      </c>
      <c r="K1176" t="str">
        <f>VLOOKUP(Table1[[#This Row],[Loser]],[1]Ranking!D:E,2,FALSE)</f>
        <v>MAC</v>
      </c>
      <c r="L1176" s="9">
        <v>60</v>
      </c>
      <c r="N1176" s="9">
        <f>Table1[[#This Row],[Winning Score]]-Table1[[#This Row],[Losing Score]]</f>
        <v>26</v>
      </c>
      <c r="O1176" s="9">
        <f>Table1[[#This Row],[Losing Seed]]-Table1[[#This Row],[Winning Seed]]</f>
        <v>8</v>
      </c>
      <c r="P1176" s="9" t="str">
        <f>IF(Table1[[#This Row],[SeD]]&lt;-2,Table1[[#This Row],[Winning Seed]]&amp; " over " &amp;Table1[[#This Row],[Losing Seed]],"")</f>
        <v/>
      </c>
      <c r="Q1176">
        <f>VLOOKUP(Table1[[#This Row],[Losing Seed]],'[1]Seed History'!$N$4:$O$19,2)</f>
        <v>0.61428571428571432</v>
      </c>
      <c r="R1176" s="9">
        <f>IF(Table1[[#This Row],[Round]]="PI",0,Table1[[#This Row],[Round]]-1)</f>
        <v>1</v>
      </c>
      <c r="S1176">
        <f>Table1[[#This Row],[LAW]]-Table1[[#This Row],[LEW]]</f>
        <v>0.38571428571428568</v>
      </c>
      <c r="V1176">
        <f>COUNTIF([1]PASE!B:B,Table1[[#This Row],[Loser]])</f>
        <v>1</v>
      </c>
    </row>
    <row r="1177" spans="1:22" x14ac:dyDescent="0.25">
      <c r="A1177" s="7">
        <v>37702</v>
      </c>
      <c r="B1177" s="8">
        <v>2003</v>
      </c>
      <c r="C1177" s="9">
        <v>2</v>
      </c>
      <c r="D1177" t="s">
        <v>316</v>
      </c>
      <c r="E1177" s="9">
        <v>5</v>
      </c>
      <c r="F1177" t="s">
        <v>238</v>
      </c>
      <c r="G1177" t="str">
        <f>VLOOKUP(Table1[[#This Row],[Winner]],[1]Ranking!D:E,2,FALSE)</f>
        <v>BE</v>
      </c>
      <c r="H1177" s="9">
        <v>85</v>
      </c>
      <c r="I1177" s="9">
        <v>4</v>
      </c>
      <c r="J1177" t="s">
        <v>220</v>
      </c>
      <c r="K1177" t="str">
        <f>VLOOKUP(Table1[[#This Row],[Loser]],[1]Ranking!D:E,2,FALSE)</f>
        <v>P10</v>
      </c>
      <c r="L1177" s="9">
        <v>74</v>
      </c>
      <c r="N1177" s="9">
        <f>Table1[[#This Row],[Winning Score]]-Table1[[#This Row],[Losing Score]]</f>
        <v>11</v>
      </c>
      <c r="O1177" s="9">
        <f>Table1[[#This Row],[Losing Seed]]-Table1[[#This Row],[Winning Seed]]</f>
        <v>-1</v>
      </c>
      <c r="P1177" s="9" t="str">
        <f>IF(Table1[[#This Row],[SeD]]&lt;-2,Table1[[#This Row],[Winning Seed]]&amp; " over " &amp;Table1[[#This Row],[Losing Seed]],"")</f>
        <v/>
      </c>
      <c r="Q1177">
        <f>VLOOKUP(Table1[[#This Row],[Losing Seed]],'[1]Seed History'!$N$4:$O$19,2)</f>
        <v>1.5357142857142858</v>
      </c>
      <c r="R1177" s="9">
        <f>IF(Table1[[#This Row],[Round]]="PI",0,Table1[[#This Row],[Round]]-1)</f>
        <v>1</v>
      </c>
      <c r="S1177">
        <f>Table1[[#This Row],[LAW]]-Table1[[#This Row],[LEW]]</f>
        <v>-0.53571428571428581</v>
      </c>
      <c r="V1177">
        <f>COUNTIF([1]PASE!B:B,Table1[[#This Row],[Loser]])</f>
        <v>1</v>
      </c>
    </row>
    <row r="1178" spans="1:22" x14ac:dyDescent="0.25">
      <c r="A1178" s="7">
        <v>37702</v>
      </c>
      <c r="B1178" s="8">
        <v>2003</v>
      </c>
      <c r="C1178" s="9">
        <v>2</v>
      </c>
      <c r="D1178" t="s">
        <v>107</v>
      </c>
      <c r="E1178" s="9">
        <v>5</v>
      </c>
      <c r="F1178" t="s">
        <v>105</v>
      </c>
      <c r="G1178" t="str">
        <f>VLOOKUP(Table1[[#This Row],[Winner]],[1]Ranking!D:E,2,FALSE)</f>
        <v>BE</v>
      </c>
      <c r="H1178" s="9">
        <v>68</v>
      </c>
      <c r="I1178" s="9">
        <v>4</v>
      </c>
      <c r="J1178" t="s">
        <v>122</v>
      </c>
      <c r="K1178" t="str">
        <f>VLOOKUP(Table1[[#This Row],[Loser]],[1]Ranking!D:E,2,FALSE)</f>
        <v>B10</v>
      </c>
      <c r="L1178" s="9">
        <v>60</v>
      </c>
      <c r="N1178" s="9">
        <f>Table1[[#This Row],[Winning Score]]-Table1[[#This Row],[Losing Score]]</f>
        <v>8</v>
      </c>
      <c r="O1178" s="9">
        <f>Table1[[#This Row],[Losing Seed]]-Table1[[#This Row],[Winning Seed]]</f>
        <v>-1</v>
      </c>
      <c r="P1178" s="9" t="str">
        <f>IF(Table1[[#This Row],[SeD]]&lt;-2,Table1[[#This Row],[Winning Seed]]&amp; " over " &amp;Table1[[#This Row],[Losing Seed]],"")</f>
        <v/>
      </c>
      <c r="Q1178">
        <f>VLOOKUP(Table1[[#This Row],[Losing Seed]],'[1]Seed History'!$N$4:$O$19,2)</f>
        <v>1.5357142857142858</v>
      </c>
      <c r="R1178" s="9">
        <f>IF(Table1[[#This Row],[Round]]="PI",0,Table1[[#This Row],[Round]]-1)</f>
        <v>1</v>
      </c>
      <c r="S1178">
        <f>Table1[[#This Row],[LAW]]-Table1[[#This Row],[LEW]]</f>
        <v>-0.53571428571428581</v>
      </c>
      <c r="V1178">
        <f>COUNTIF([1]PASE!B:B,Table1[[#This Row],[Loser]])</f>
        <v>1</v>
      </c>
    </row>
    <row r="1179" spans="1:22" x14ac:dyDescent="0.25">
      <c r="A1179" s="7">
        <v>37703</v>
      </c>
      <c r="B1179" s="8">
        <v>2003</v>
      </c>
      <c r="C1179" s="9">
        <v>2</v>
      </c>
      <c r="D1179" t="s">
        <v>84</v>
      </c>
      <c r="E1179" s="9">
        <v>10</v>
      </c>
      <c r="F1179" t="s">
        <v>114</v>
      </c>
      <c r="G1179" t="str">
        <f>VLOOKUP(Table1[[#This Row],[Winner]],[1]Ranking!D:E,2,FALSE)</f>
        <v>SEC</v>
      </c>
      <c r="H1179" s="9">
        <v>68</v>
      </c>
      <c r="I1179" s="9">
        <v>2</v>
      </c>
      <c r="J1179" t="s">
        <v>255</v>
      </c>
      <c r="K1179" t="str">
        <f>VLOOKUP(Table1[[#This Row],[Loser]],[1]Ranking!D:E,2,FALSE)</f>
        <v>ACC</v>
      </c>
      <c r="L1179" s="9">
        <v>62</v>
      </c>
      <c r="N1179" s="9">
        <f>Table1[[#This Row],[Winning Score]]-Table1[[#This Row],[Losing Score]]</f>
        <v>6</v>
      </c>
      <c r="O1179" s="9">
        <f>Table1[[#This Row],[Losing Seed]]-Table1[[#This Row],[Winning Seed]]</f>
        <v>-8</v>
      </c>
      <c r="P1179" s="9" t="str">
        <f>IF(Table1[[#This Row],[SeD]]&lt;-2,Table1[[#This Row],[Winning Seed]]&amp; " over " &amp;Table1[[#This Row],[Losing Seed]],"")</f>
        <v>10 over 2</v>
      </c>
      <c r="Q1179">
        <f>VLOOKUP(Table1[[#This Row],[Losing Seed]],'[1]Seed History'!$N$4:$O$19,2)</f>
        <v>2.3714285714285714</v>
      </c>
      <c r="R1179" s="9">
        <f>IF(Table1[[#This Row],[Round]]="PI",0,Table1[[#This Row],[Round]]-1)</f>
        <v>1</v>
      </c>
      <c r="S1179">
        <f>Table1[[#This Row],[LAW]]-Table1[[#This Row],[LEW]]</f>
        <v>-1.3714285714285714</v>
      </c>
      <c r="V1179">
        <f>COUNTIF([1]PASE!B:B,Table1[[#This Row],[Loser]])</f>
        <v>1</v>
      </c>
    </row>
    <row r="1180" spans="1:22" x14ac:dyDescent="0.25">
      <c r="A1180" s="7">
        <v>37703</v>
      </c>
      <c r="B1180" s="8">
        <v>2003</v>
      </c>
      <c r="C1180" s="9">
        <v>2</v>
      </c>
      <c r="D1180" t="s">
        <v>84</v>
      </c>
      <c r="E1180" s="9">
        <v>12</v>
      </c>
      <c r="F1180" t="s">
        <v>306</v>
      </c>
      <c r="G1180" t="str">
        <f>VLOOKUP(Table1[[#This Row],[Winner]],[1]Ranking!D:E,2,FALSE)</f>
        <v>Horz</v>
      </c>
      <c r="H1180" s="9">
        <v>79</v>
      </c>
      <c r="I1180" s="9">
        <v>4</v>
      </c>
      <c r="J1180" t="s">
        <v>159</v>
      </c>
      <c r="K1180" t="str">
        <f>VLOOKUP(Table1[[#This Row],[Loser]],[1]Ranking!D:E,2,FALSE)</f>
        <v>CUSA</v>
      </c>
      <c r="L1180" s="9">
        <v>71</v>
      </c>
      <c r="N1180" s="9">
        <f>Table1[[#This Row],[Winning Score]]-Table1[[#This Row],[Losing Score]]</f>
        <v>8</v>
      </c>
      <c r="O1180" s="9">
        <f>Table1[[#This Row],[Losing Seed]]-Table1[[#This Row],[Winning Seed]]</f>
        <v>-8</v>
      </c>
      <c r="P1180" s="9" t="str">
        <f>IF(Table1[[#This Row],[SeD]]&lt;-2,Table1[[#This Row],[Winning Seed]]&amp; " over " &amp;Table1[[#This Row],[Losing Seed]],"")</f>
        <v>12 over 4</v>
      </c>
      <c r="Q1180">
        <f>VLOOKUP(Table1[[#This Row],[Losing Seed]],'[1]Seed History'!$N$4:$O$19,2)</f>
        <v>1.5357142857142858</v>
      </c>
      <c r="R1180" s="9">
        <f>IF(Table1[[#This Row],[Round]]="PI",0,Table1[[#This Row],[Round]]-1)</f>
        <v>1</v>
      </c>
      <c r="S1180">
        <f>Table1[[#This Row],[LAW]]-Table1[[#This Row],[LEW]]</f>
        <v>-0.53571428571428581</v>
      </c>
      <c r="V1180">
        <f>COUNTIF([1]PASE!B:B,Table1[[#This Row],[Loser]])</f>
        <v>1</v>
      </c>
    </row>
    <row r="1181" spans="1:22" x14ac:dyDescent="0.25">
      <c r="A1181" s="7">
        <v>37703</v>
      </c>
      <c r="B1181" s="8">
        <v>2003</v>
      </c>
      <c r="C1181" s="9">
        <v>2</v>
      </c>
      <c r="D1181" t="s">
        <v>316</v>
      </c>
      <c r="E1181" s="9">
        <v>7</v>
      </c>
      <c r="F1181" t="s">
        <v>133</v>
      </c>
      <c r="G1181" t="str">
        <f>VLOOKUP(Table1[[#This Row],[Winner]],[1]Ranking!D:E,2,FALSE)</f>
        <v>B10</v>
      </c>
      <c r="H1181" s="9">
        <v>68</v>
      </c>
      <c r="I1181" s="9">
        <v>2</v>
      </c>
      <c r="J1181" t="s">
        <v>197</v>
      </c>
      <c r="K1181" t="str">
        <f>VLOOKUP(Table1[[#This Row],[Loser]],[1]Ranking!D:E,2,FALSE)</f>
        <v>SEC</v>
      </c>
      <c r="L1181" s="9">
        <v>46</v>
      </c>
      <c r="N1181" s="9">
        <f>Table1[[#This Row],[Winning Score]]-Table1[[#This Row],[Losing Score]]</f>
        <v>22</v>
      </c>
      <c r="O1181" s="9">
        <f>Table1[[#This Row],[Losing Seed]]-Table1[[#This Row],[Winning Seed]]</f>
        <v>-5</v>
      </c>
      <c r="P1181" s="9" t="str">
        <f>IF(Table1[[#This Row],[SeD]]&lt;-2,Table1[[#This Row],[Winning Seed]]&amp; " over " &amp;Table1[[#This Row],[Losing Seed]],"")</f>
        <v>7 over 2</v>
      </c>
      <c r="Q1181">
        <f>VLOOKUP(Table1[[#This Row],[Losing Seed]],'[1]Seed History'!$N$4:$O$19,2)</f>
        <v>2.3714285714285714</v>
      </c>
      <c r="R1181" s="9">
        <f>IF(Table1[[#This Row],[Round]]="PI",0,Table1[[#This Row],[Round]]-1)</f>
        <v>1</v>
      </c>
      <c r="S1181">
        <f>Table1[[#This Row],[LAW]]-Table1[[#This Row],[LEW]]</f>
        <v>-1.3714285714285714</v>
      </c>
      <c r="V1181">
        <f>COUNTIF([1]PASE!B:B,Table1[[#This Row],[Loser]])</f>
        <v>1</v>
      </c>
    </row>
    <row r="1182" spans="1:22" x14ac:dyDescent="0.25">
      <c r="A1182" s="7">
        <v>37703</v>
      </c>
      <c r="B1182" s="8">
        <v>2003</v>
      </c>
      <c r="C1182" s="9">
        <v>2</v>
      </c>
      <c r="D1182" t="s">
        <v>84</v>
      </c>
      <c r="E1182" s="9">
        <v>3</v>
      </c>
      <c r="F1182" t="s">
        <v>126</v>
      </c>
      <c r="G1182" t="str">
        <f>VLOOKUP(Table1[[#This Row],[Winner]],[1]Ranking!D:E,2,FALSE)</f>
        <v>BE</v>
      </c>
      <c r="H1182" s="9">
        <v>68</v>
      </c>
      <c r="I1182" s="9">
        <v>6</v>
      </c>
      <c r="J1182" t="s">
        <v>247</v>
      </c>
      <c r="K1182" t="str">
        <f>VLOOKUP(Table1[[#This Row],[Loser]],[1]Ranking!D:E,2,FALSE)</f>
        <v>B12</v>
      </c>
      <c r="L1182" s="9">
        <v>56</v>
      </c>
      <c r="N1182" s="9">
        <f>Table1[[#This Row],[Winning Score]]-Table1[[#This Row],[Losing Score]]</f>
        <v>12</v>
      </c>
      <c r="O1182" s="9">
        <f>Table1[[#This Row],[Losing Seed]]-Table1[[#This Row],[Winning Seed]]</f>
        <v>3</v>
      </c>
      <c r="P1182" s="9" t="str">
        <f>IF(Table1[[#This Row],[SeD]]&lt;-2,Table1[[#This Row],[Winning Seed]]&amp; " over " &amp;Table1[[#This Row],[Losing Seed]],"")</f>
        <v/>
      </c>
      <c r="Q1182">
        <f>VLOOKUP(Table1[[#This Row],[Losing Seed]],'[1]Seed History'!$N$4:$O$19,2)</f>
        <v>1.0785714285714285</v>
      </c>
      <c r="R1182" s="9">
        <f>IF(Table1[[#This Row],[Round]]="PI",0,Table1[[#This Row],[Round]]-1)</f>
        <v>1</v>
      </c>
      <c r="S1182">
        <f>Table1[[#This Row],[LAW]]-Table1[[#This Row],[LEW]]</f>
        <v>-7.8571428571428514E-2</v>
      </c>
      <c r="V1182">
        <f>COUNTIF([1]PASE!B:B,Table1[[#This Row],[Loser]])</f>
        <v>1</v>
      </c>
    </row>
    <row r="1183" spans="1:22" x14ac:dyDescent="0.25">
      <c r="A1183" s="7">
        <v>37703</v>
      </c>
      <c r="B1183" s="8">
        <v>2003</v>
      </c>
      <c r="C1183" s="9">
        <v>2</v>
      </c>
      <c r="D1183" t="s">
        <v>93</v>
      </c>
      <c r="E1183" s="9">
        <v>1</v>
      </c>
      <c r="F1183" t="s">
        <v>112</v>
      </c>
      <c r="G1183" t="str">
        <f>VLOOKUP(Table1[[#This Row],[Winner]],[1]Ranking!D:E,2,FALSE)</f>
        <v>SEC</v>
      </c>
      <c r="H1183" s="9">
        <v>74</v>
      </c>
      <c r="I1183" s="9">
        <v>9</v>
      </c>
      <c r="J1183" t="s">
        <v>161</v>
      </c>
      <c r="K1183" t="str">
        <f>VLOOKUP(Table1[[#This Row],[Loser]],[1]Ranking!D:E,2,FALSE)</f>
        <v>MWC</v>
      </c>
      <c r="L1183" s="9">
        <v>54</v>
      </c>
      <c r="N1183" s="9">
        <f>Table1[[#This Row],[Winning Score]]-Table1[[#This Row],[Losing Score]]</f>
        <v>20</v>
      </c>
      <c r="O1183" s="9">
        <f>Table1[[#This Row],[Losing Seed]]-Table1[[#This Row],[Winning Seed]]</f>
        <v>8</v>
      </c>
      <c r="P1183" s="9" t="str">
        <f>IF(Table1[[#This Row],[SeD]]&lt;-2,Table1[[#This Row],[Winning Seed]]&amp; " over " &amp;Table1[[#This Row],[Losing Seed]],"")</f>
        <v/>
      </c>
      <c r="Q1183">
        <f>VLOOKUP(Table1[[#This Row],[Losing Seed]],'[1]Seed History'!$N$4:$O$19,2)</f>
        <v>0.6</v>
      </c>
      <c r="R1183" s="9">
        <f>IF(Table1[[#This Row],[Round]]="PI",0,Table1[[#This Row],[Round]]-1)</f>
        <v>1</v>
      </c>
      <c r="S1183">
        <f>Table1[[#This Row],[LAW]]-Table1[[#This Row],[LEW]]</f>
        <v>0.4</v>
      </c>
      <c r="V1183">
        <f>COUNTIF([1]PASE!B:B,Table1[[#This Row],[Loser]])</f>
        <v>1</v>
      </c>
    </row>
    <row r="1184" spans="1:22" x14ac:dyDescent="0.25">
      <c r="A1184" s="7">
        <v>37703</v>
      </c>
      <c r="B1184" s="8">
        <v>2003</v>
      </c>
      <c r="C1184" s="9">
        <v>2</v>
      </c>
      <c r="D1184" t="s">
        <v>93</v>
      </c>
      <c r="E1184" s="9">
        <v>2</v>
      </c>
      <c r="F1184" t="s">
        <v>99</v>
      </c>
      <c r="G1184" t="str">
        <f>VLOOKUP(Table1[[#This Row],[Winner]],[1]Ranking!D:E,2,FALSE)</f>
        <v>BE</v>
      </c>
      <c r="H1184" s="9">
        <v>74</v>
      </c>
      <c r="I1184" s="9">
        <v>7</v>
      </c>
      <c r="J1184" t="s">
        <v>168</v>
      </c>
      <c r="K1184" t="str">
        <f>VLOOKUP(Table1[[#This Row],[Loser]],[1]Ranking!D:E,2,FALSE)</f>
        <v>B10</v>
      </c>
      <c r="L1184" s="9">
        <v>52</v>
      </c>
      <c r="N1184" s="9">
        <f>Table1[[#This Row],[Winning Score]]-Table1[[#This Row],[Losing Score]]</f>
        <v>22</v>
      </c>
      <c r="O1184" s="9">
        <f>Table1[[#This Row],[Losing Seed]]-Table1[[#This Row],[Winning Seed]]</f>
        <v>5</v>
      </c>
      <c r="P1184" s="9" t="str">
        <f>IF(Table1[[#This Row],[SeD]]&lt;-2,Table1[[#This Row],[Winning Seed]]&amp; " over " &amp;Table1[[#This Row],[Losing Seed]],"")</f>
        <v/>
      </c>
      <c r="Q1184">
        <f>VLOOKUP(Table1[[#This Row],[Losing Seed]],'[1]Seed History'!$N$4:$O$19,2)</f>
        <v>0.9</v>
      </c>
      <c r="R1184" s="9">
        <f>IF(Table1[[#This Row],[Round]]="PI",0,Table1[[#This Row],[Round]]-1)</f>
        <v>1</v>
      </c>
      <c r="S1184">
        <f>Table1[[#This Row],[LAW]]-Table1[[#This Row],[LEW]]</f>
        <v>9.9999999999999978E-2</v>
      </c>
      <c r="V1184">
        <f>COUNTIF([1]PASE!B:B,Table1[[#This Row],[Loser]])</f>
        <v>1</v>
      </c>
    </row>
    <row r="1185" spans="1:22" x14ac:dyDescent="0.25">
      <c r="A1185" s="7">
        <v>37703</v>
      </c>
      <c r="B1185" s="8">
        <v>2003</v>
      </c>
      <c r="C1185" s="9">
        <v>2</v>
      </c>
      <c r="D1185" t="s">
        <v>316</v>
      </c>
      <c r="E1185" s="9">
        <v>1</v>
      </c>
      <c r="F1185" t="s">
        <v>234</v>
      </c>
      <c r="G1185" t="str">
        <f>VLOOKUP(Table1[[#This Row],[Winner]],[1]Ranking!D:E,2,FALSE)</f>
        <v>B12</v>
      </c>
      <c r="H1185" s="9">
        <v>77</v>
      </c>
      <c r="I1185" s="9">
        <v>9</v>
      </c>
      <c r="J1185" t="s">
        <v>115</v>
      </c>
      <c r="K1185" t="str">
        <f>VLOOKUP(Table1[[#This Row],[Loser]],[1]Ranking!D:E,2,FALSE)</f>
        <v>B10</v>
      </c>
      <c r="L1185" s="9">
        <v>67</v>
      </c>
      <c r="N1185" s="9">
        <f>Table1[[#This Row],[Winning Score]]-Table1[[#This Row],[Losing Score]]</f>
        <v>10</v>
      </c>
      <c r="O1185" s="9">
        <f>Table1[[#This Row],[Losing Seed]]-Table1[[#This Row],[Winning Seed]]</f>
        <v>8</v>
      </c>
      <c r="P1185" s="9" t="str">
        <f>IF(Table1[[#This Row],[SeD]]&lt;-2,Table1[[#This Row],[Winning Seed]]&amp; " over " &amp;Table1[[#This Row],[Losing Seed]],"")</f>
        <v/>
      </c>
      <c r="Q1185">
        <f>VLOOKUP(Table1[[#This Row],[Losing Seed]],'[1]Seed History'!$N$4:$O$19,2)</f>
        <v>0.6</v>
      </c>
      <c r="R1185" s="9">
        <f>IF(Table1[[#This Row],[Round]]="PI",0,Table1[[#This Row],[Round]]-1)</f>
        <v>1</v>
      </c>
      <c r="S1185">
        <f>Table1[[#This Row],[LAW]]-Table1[[#This Row],[LEW]]</f>
        <v>0.4</v>
      </c>
      <c r="V1185">
        <f>COUNTIF([1]PASE!B:B,Table1[[#This Row],[Loser]])</f>
        <v>1</v>
      </c>
    </row>
    <row r="1186" spans="1:22" x14ac:dyDescent="0.25">
      <c r="A1186" s="7">
        <v>37703</v>
      </c>
      <c r="B1186" s="8">
        <v>2003</v>
      </c>
      <c r="C1186" s="9">
        <v>2</v>
      </c>
      <c r="D1186" t="s">
        <v>316</v>
      </c>
      <c r="E1186" s="9">
        <v>6</v>
      </c>
      <c r="F1186" t="s">
        <v>136</v>
      </c>
      <c r="G1186" t="str">
        <f>VLOOKUP(Table1[[#This Row],[Winner]],[1]Ranking!D:E,2,FALSE)</f>
        <v>ACC</v>
      </c>
      <c r="H1186" s="9">
        <v>77</v>
      </c>
      <c r="I1186" s="9">
        <v>3</v>
      </c>
      <c r="J1186" t="s">
        <v>176</v>
      </c>
      <c r="K1186" t="str">
        <f>VLOOKUP(Table1[[#This Row],[Loser]],[1]Ranking!D:E,2,FALSE)</f>
        <v>A10</v>
      </c>
      <c r="L1186" s="9">
        <v>64</v>
      </c>
      <c r="N1186" s="9">
        <f>Table1[[#This Row],[Winning Score]]-Table1[[#This Row],[Losing Score]]</f>
        <v>13</v>
      </c>
      <c r="O1186" s="9">
        <f>Table1[[#This Row],[Losing Seed]]-Table1[[#This Row],[Winning Seed]]</f>
        <v>-3</v>
      </c>
      <c r="P1186" s="9" t="str">
        <f>IF(Table1[[#This Row],[SeD]]&lt;-2,Table1[[#This Row],[Winning Seed]]&amp; " over " &amp;Table1[[#This Row],[Losing Seed]],"")</f>
        <v>6 over 3</v>
      </c>
      <c r="Q1186">
        <f>VLOOKUP(Table1[[#This Row],[Losing Seed]],'[1]Seed History'!$N$4:$O$19,2)</f>
        <v>1.8642857142857143</v>
      </c>
      <c r="R1186" s="9">
        <f>IF(Table1[[#This Row],[Round]]="PI",0,Table1[[#This Row],[Round]]-1)</f>
        <v>1</v>
      </c>
      <c r="S1186">
        <f>Table1[[#This Row],[LAW]]-Table1[[#This Row],[LEW]]</f>
        <v>-0.86428571428571432</v>
      </c>
      <c r="V1186">
        <f>COUNTIF([1]PASE!B:B,Table1[[#This Row],[Loser]])</f>
        <v>1</v>
      </c>
    </row>
    <row r="1187" spans="1:22" x14ac:dyDescent="0.25">
      <c r="A1187" s="7">
        <v>37707</v>
      </c>
      <c r="B1187" s="8">
        <v>2003</v>
      </c>
      <c r="C1187" s="9">
        <v>3</v>
      </c>
      <c r="D1187" t="s">
        <v>93</v>
      </c>
      <c r="E1187" s="9">
        <v>1</v>
      </c>
      <c r="F1187" t="s">
        <v>112</v>
      </c>
      <c r="G1187" t="str">
        <f>VLOOKUP(Table1[[#This Row],[Winner]],[1]Ranking!D:E,2,FALSE)</f>
        <v>SEC</v>
      </c>
      <c r="H1187" s="9">
        <v>63</v>
      </c>
      <c r="I1187" s="9">
        <v>5</v>
      </c>
      <c r="J1187" t="s">
        <v>286</v>
      </c>
      <c r="K1187" t="str">
        <f>VLOOKUP(Table1[[#This Row],[Loser]],[1]Ranking!D:E,2,FALSE)</f>
        <v>B10</v>
      </c>
      <c r="L1187" s="9">
        <v>57</v>
      </c>
      <c r="N1187" s="9">
        <f>Table1[[#This Row],[Winning Score]]-Table1[[#This Row],[Losing Score]]</f>
        <v>6</v>
      </c>
      <c r="O1187" s="9">
        <f>Table1[[#This Row],[Losing Seed]]-Table1[[#This Row],[Winning Seed]]</f>
        <v>4</v>
      </c>
      <c r="P1187" s="9" t="str">
        <f>IF(Table1[[#This Row],[SeD]]&lt;-2,Table1[[#This Row],[Winning Seed]]&amp; " over " &amp;Table1[[#This Row],[Losing Seed]],"")</f>
        <v/>
      </c>
      <c r="Q1187">
        <f>VLOOKUP(Table1[[#This Row],[Losing Seed]],'[1]Seed History'!$N$4:$O$19,2)</f>
        <v>1.1071428571428572</v>
      </c>
      <c r="R1187" s="9">
        <f>IF(Table1[[#This Row],[Round]]="PI",0,Table1[[#This Row],[Round]]-1)</f>
        <v>2</v>
      </c>
      <c r="S1187">
        <f>Table1[[#This Row],[LAW]]-Table1[[#This Row],[LEW]]</f>
        <v>0.89285714285714279</v>
      </c>
      <c r="V1187">
        <f>COUNTIF([1]PASE!B:B,Table1[[#This Row],[Loser]])</f>
        <v>1</v>
      </c>
    </row>
    <row r="1188" spans="1:22" x14ac:dyDescent="0.25">
      <c r="A1188" s="7">
        <v>37707</v>
      </c>
      <c r="B1188" s="8">
        <v>2003</v>
      </c>
      <c r="C1188" s="9">
        <v>3</v>
      </c>
      <c r="D1188" t="s">
        <v>107</v>
      </c>
      <c r="E1188" s="9">
        <v>1</v>
      </c>
      <c r="F1188" t="s">
        <v>146</v>
      </c>
      <c r="G1188" t="str">
        <f>VLOOKUP(Table1[[#This Row],[Winner]],[1]Ranking!D:E,2,FALSE)</f>
        <v>P10</v>
      </c>
      <c r="H1188" s="9">
        <v>88</v>
      </c>
      <c r="I1188" s="9">
        <v>5</v>
      </c>
      <c r="J1188" t="s">
        <v>105</v>
      </c>
      <c r="K1188" t="str">
        <f>VLOOKUP(Table1[[#This Row],[Loser]],[1]Ranking!D:E,2,FALSE)</f>
        <v>BE</v>
      </c>
      <c r="L1188" s="9">
        <v>71</v>
      </c>
      <c r="N1188" s="9">
        <f>Table1[[#This Row],[Winning Score]]-Table1[[#This Row],[Losing Score]]</f>
        <v>17</v>
      </c>
      <c r="O1188" s="9">
        <f>Table1[[#This Row],[Losing Seed]]-Table1[[#This Row],[Winning Seed]]</f>
        <v>4</v>
      </c>
      <c r="P1188" s="9" t="str">
        <f>IF(Table1[[#This Row],[SeD]]&lt;-2,Table1[[#This Row],[Winning Seed]]&amp; " over " &amp;Table1[[#This Row],[Losing Seed]],"")</f>
        <v/>
      </c>
      <c r="Q1188">
        <f>VLOOKUP(Table1[[#This Row],[Losing Seed]],'[1]Seed History'!$N$4:$O$19,2)</f>
        <v>1.1071428571428572</v>
      </c>
      <c r="R1188" s="9">
        <f>IF(Table1[[#This Row],[Round]]="PI",0,Table1[[#This Row],[Round]]-1)</f>
        <v>2</v>
      </c>
      <c r="S1188">
        <f>Table1[[#This Row],[LAW]]-Table1[[#This Row],[LEW]]</f>
        <v>0.89285714285714279</v>
      </c>
      <c r="V1188">
        <f>COUNTIF([1]PASE!B:B,Table1[[#This Row],[Loser]])</f>
        <v>1</v>
      </c>
    </row>
    <row r="1189" spans="1:22" x14ac:dyDescent="0.25">
      <c r="A1189" s="7">
        <v>37707</v>
      </c>
      <c r="B1189" s="8">
        <v>2003</v>
      </c>
      <c r="C1189" s="9">
        <v>3</v>
      </c>
      <c r="D1189" t="s">
        <v>107</v>
      </c>
      <c r="E1189" s="9">
        <v>2</v>
      </c>
      <c r="F1189" t="s">
        <v>103</v>
      </c>
      <c r="G1189" t="str">
        <f>VLOOKUP(Table1[[#This Row],[Winner]],[1]Ranking!D:E,2,FALSE)</f>
        <v>B12</v>
      </c>
      <c r="H1189" s="9">
        <v>69</v>
      </c>
      <c r="I1189" s="9">
        <v>3</v>
      </c>
      <c r="J1189" t="s">
        <v>130</v>
      </c>
      <c r="K1189" t="str">
        <f>VLOOKUP(Table1[[#This Row],[Loser]],[1]Ranking!D:E,2,FALSE)</f>
        <v>ACC</v>
      </c>
      <c r="L1189" s="9">
        <v>65</v>
      </c>
      <c r="N1189" s="9">
        <f>Table1[[#This Row],[Winning Score]]-Table1[[#This Row],[Losing Score]]</f>
        <v>4</v>
      </c>
      <c r="O1189" s="9">
        <f>Table1[[#This Row],[Losing Seed]]-Table1[[#This Row],[Winning Seed]]</f>
        <v>1</v>
      </c>
      <c r="P1189" s="9" t="str">
        <f>IF(Table1[[#This Row],[SeD]]&lt;-2,Table1[[#This Row],[Winning Seed]]&amp; " over " &amp;Table1[[#This Row],[Losing Seed]],"")</f>
        <v/>
      </c>
      <c r="Q1189">
        <f>VLOOKUP(Table1[[#This Row],[Losing Seed]],'[1]Seed History'!$N$4:$O$19,2)</f>
        <v>1.8642857142857143</v>
      </c>
      <c r="R1189" s="9">
        <f>IF(Table1[[#This Row],[Round]]="PI",0,Table1[[#This Row],[Round]]-1)</f>
        <v>2</v>
      </c>
      <c r="S1189">
        <f>Table1[[#This Row],[LAW]]-Table1[[#This Row],[LEW]]</f>
        <v>0.13571428571428568</v>
      </c>
      <c r="V1189">
        <f>COUNTIF([1]PASE!B:B,Table1[[#This Row],[Loser]])</f>
        <v>1</v>
      </c>
    </row>
    <row r="1190" spans="1:22" x14ac:dyDescent="0.25">
      <c r="A1190" s="7">
        <v>37707</v>
      </c>
      <c r="B1190" s="8">
        <v>2003</v>
      </c>
      <c r="C1190" s="9">
        <v>3</v>
      </c>
      <c r="D1190" t="s">
        <v>93</v>
      </c>
      <c r="E1190" s="9">
        <v>3</v>
      </c>
      <c r="F1190" t="s">
        <v>278</v>
      </c>
      <c r="G1190" t="str">
        <f>VLOOKUP(Table1[[#This Row],[Winner]],[1]Ranking!D:E,2,FALSE)</f>
        <v>CUSA</v>
      </c>
      <c r="H1190" s="9">
        <v>77</v>
      </c>
      <c r="I1190" s="9">
        <v>2</v>
      </c>
      <c r="J1190" t="s">
        <v>99</v>
      </c>
      <c r="K1190" t="str">
        <f>VLOOKUP(Table1[[#This Row],[Loser]],[1]Ranking!D:E,2,FALSE)</f>
        <v>BE</v>
      </c>
      <c r="L1190" s="9">
        <v>74</v>
      </c>
      <c r="N1190" s="9">
        <f>Table1[[#This Row],[Winning Score]]-Table1[[#This Row],[Losing Score]]</f>
        <v>3</v>
      </c>
      <c r="O1190" s="9">
        <f>Table1[[#This Row],[Losing Seed]]-Table1[[#This Row],[Winning Seed]]</f>
        <v>-1</v>
      </c>
      <c r="P1190" s="9" t="str">
        <f>IF(Table1[[#This Row],[SeD]]&lt;-2,Table1[[#This Row],[Winning Seed]]&amp; " over " &amp;Table1[[#This Row],[Losing Seed]],"")</f>
        <v/>
      </c>
      <c r="Q1190">
        <f>VLOOKUP(Table1[[#This Row],[Losing Seed]],'[1]Seed History'!$N$4:$O$19,2)</f>
        <v>2.3714285714285714</v>
      </c>
      <c r="R1190" s="9">
        <f>IF(Table1[[#This Row],[Round]]="PI",0,Table1[[#This Row],[Round]]-1)</f>
        <v>2</v>
      </c>
      <c r="S1190">
        <f>Table1[[#This Row],[LAW]]-Table1[[#This Row],[LEW]]</f>
        <v>-0.37142857142857144</v>
      </c>
      <c r="V1190">
        <f>COUNTIF([1]PASE!B:B,Table1[[#This Row],[Loser]])</f>
        <v>1</v>
      </c>
    </row>
    <row r="1191" spans="1:22" x14ac:dyDescent="0.25">
      <c r="A1191" s="7">
        <v>37708</v>
      </c>
      <c r="B1191" s="8">
        <v>2003</v>
      </c>
      <c r="C1191" s="9">
        <v>3</v>
      </c>
      <c r="D1191" t="s">
        <v>84</v>
      </c>
      <c r="E1191" s="9">
        <v>1</v>
      </c>
      <c r="F1191" t="s">
        <v>94</v>
      </c>
      <c r="G1191" t="str">
        <f>VLOOKUP(Table1[[#This Row],[Winner]],[1]Ranking!D:E,2,FALSE)</f>
        <v>B12</v>
      </c>
      <c r="H1191" s="9">
        <v>65</v>
      </c>
      <c r="I1191" s="9">
        <v>12</v>
      </c>
      <c r="J1191" t="s">
        <v>306</v>
      </c>
      <c r="K1191" t="str">
        <f>VLOOKUP(Table1[[#This Row],[Loser]],[1]Ranking!D:E,2,FALSE)</f>
        <v>Horz</v>
      </c>
      <c r="L1191" s="9">
        <v>54</v>
      </c>
      <c r="N1191" s="9">
        <f>Table1[[#This Row],[Winning Score]]-Table1[[#This Row],[Losing Score]]</f>
        <v>11</v>
      </c>
      <c r="O1191" s="9">
        <f>Table1[[#This Row],[Losing Seed]]-Table1[[#This Row],[Winning Seed]]</f>
        <v>11</v>
      </c>
      <c r="P1191" s="9" t="str">
        <f>IF(Table1[[#This Row],[SeD]]&lt;-2,Table1[[#This Row],[Winning Seed]]&amp; " over " &amp;Table1[[#This Row],[Losing Seed]],"")</f>
        <v/>
      </c>
      <c r="Q1191">
        <f>VLOOKUP(Table1[[#This Row],[Losing Seed]],'[1]Seed History'!$N$4:$O$19,2)</f>
        <v>0.51428571428571423</v>
      </c>
      <c r="R1191" s="9">
        <f>IF(Table1[[#This Row],[Round]]="PI",0,Table1[[#This Row],[Round]]-1)</f>
        <v>2</v>
      </c>
      <c r="S1191">
        <f>Table1[[#This Row],[LAW]]-Table1[[#This Row],[LEW]]</f>
        <v>1.4857142857142858</v>
      </c>
      <c r="V1191">
        <f>COUNTIF([1]PASE!B:B,Table1[[#This Row],[Loser]])</f>
        <v>1</v>
      </c>
    </row>
    <row r="1192" spans="1:22" x14ac:dyDescent="0.25">
      <c r="A1192" s="7">
        <v>37708</v>
      </c>
      <c r="B1192" s="8">
        <v>2003</v>
      </c>
      <c r="C1192" s="9">
        <v>3</v>
      </c>
      <c r="D1192" t="s">
        <v>84</v>
      </c>
      <c r="E1192" s="9">
        <v>3</v>
      </c>
      <c r="F1192" t="s">
        <v>126</v>
      </c>
      <c r="G1192" t="str">
        <f>VLOOKUP(Table1[[#This Row],[Winner]],[1]Ranking!D:E,2,FALSE)</f>
        <v>BE</v>
      </c>
      <c r="H1192" s="9">
        <v>79</v>
      </c>
      <c r="I1192" s="9">
        <v>10</v>
      </c>
      <c r="J1192" t="s">
        <v>114</v>
      </c>
      <c r="K1192" t="str">
        <f>VLOOKUP(Table1[[#This Row],[Loser]],[1]Ranking!D:E,2,FALSE)</f>
        <v>SEC</v>
      </c>
      <c r="L1192" s="9">
        <v>78</v>
      </c>
      <c r="N1192" s="9">
        <f>Table1[[#This Row],[Winning Score]]-Table1[[#This Row],[Losing Score]]</f>
        <v>1</v>
      </c>
      <c r="O1192" s="9">
        <f>Table1[[#This Row],[Losing Seed]]-Table1[[#This Row],[Winning Seed]]</f>
        <v>7</v>
      </c>
      <c r="P1192" s="9" t="str">
        <f>IF(Table1[[#This Row],[SeD]]&lt;-2,Table1[[#This Row],[Winning Seed]]&amp; " over " &amp;Table1[[#This Row],[Losing Seed]],"")</f>
        <v/>
      </c>
      <c r="Q1192">
        <f>VLOOKUP(Table1[[#This Row],[Losing Seed]],'[1]Seed History'!$N$4:$O$19,2)</f>
        <v>0.62142857142857144</v>
      </c>
      <c r="R1192" s="9">
        <f>IF(Table1[[#This Row],[Round]]="PI",0,Table1[[#This Row],[Round]]-1)</f>
        <v>2</v>
      </c>
      <c r="S1192">
        <f>Table1[[#This Row],[LAW]]-Table1[[#This Row],[LEW]]</f>
        <v>1.3785714285714286</v>
      </c>
      <c r="V1192">
        <f>COUNTIF([1]PASE!B:B,Table1[[#This Row],[Loser]])</f>
        <v>1</v>
      </c>
    </row>
    <row r="1193" spans="1:22" x14ac:dyDescent="0.25">
      <c r="A1193" s="7">
        <v>37708</v>
      </c>
      <c r="B1193" s="8">
        <v>2003</v>
      </c>
      <c r="C1193" s="9">
        <v>3</v>
      </c>
      <c r="D1193" t="s">
        <v>316</v>
      </c>
      <c r="E1193" s="9">
        <v>1</v>
      </c>
      <c r="F1193" t="s">
        <v>234</v>
      </c>
      <c r="G1193" t="str">
        <f>VLOOKUP(Table1[[#This Row],[Winner]],[1]Ranking!D:E,2,FALSE)</f>
        <v>B12</v>
      </c>
      <c r="H1193" s="9">
        <v>82</v>
      </c>
      <c r="I1193" s="9">
        <v>5</v>
      </c>
      <c r="J1193" t="s">
        <v>238</v>
      </c>
      <c r="K1193" t="str">
        <f>VLOOKUP(Table1[[#This Row],[Loser]],[1]Ranking!D:E,2,FALSE)</f>
        <v>BE</v>
      </c>
      <c r="L1193" s="9">
        <v>78</v>
      </c>
      <c r="N1193" s="9">
        <f>Table1[[#This Row],[Winning Score]]-Table1[[#This Row],[Losing Score]]</f>
        <v>4</v>
      </c>
      <c r="O1193" s="9">
        <f>Table1[[#This Row],[Losing Seed]]-Table1[[#This Row],[Winning Seed]]</f>
        <v>4</v>
      </c>
      <c r="P1193" s="9" t="str">
        <f>IF(Table1[[#This Row],[SeD]]&lt;-2,Table1[[#This Row],[Winning Seed]]&amp; " over " &amp;Table1[[#This Row],[Losing Seed]],"")</f>
        <v/>
      </c>
      <c r="Q1193">
        <f>VLOOKUP(Table1[[#This Row],[Losing Seed]],'[1]Seed History'!$N$4:$O$19,2)</f>
        <v>1.1071428571428572</v>
      </c>
      <c r="R1193" s="9">
        <f>IF(Table1[[#This Row],[Round]]="PI",0,Table1[[#This Row],[Round]]-1)</f>
        <v>2</v>
      </c>
      <c r="S1193">
        <f>Table1[[#This Row],[LAW]]-Table1[[#This Row],[LEW]]</f>
        <v>0.89285714285714279</v>
      </c>
      <c r="V1193">
        <f>COUNTIF([1]PASE!B:B,Table1[[#This Row],[Loser]])</f>
        <v>1</v>
      </c>
    </row>
    <row r="1194" spans="1:22" x14ac:dyDescent="0.25">
      <c r="A1194" s="7">
        <v>37708</v>
      </c>
      <c r="B1194" s="8">
        <v>2003</v>
      </c>
      <c r="C1194" s="9">
        <v>3</v>
      </c>
      <c r="D1194" t="s">
        <v>316</v>
      </c>
      <c r="E1194" s="9">
        <v>7</v>
      </c>
      <c r="F1194" t="s">
        <v>133</v>
      </c>
      <c r="G1194" t="str">
        <f>VLOOKUP(Table1[[#This Row],[Winner]],[1]Ranking!D:E,2,FALSE)</f>
        <v>B10</v>
      </c>
      <c r="H1194" s="9">
        <v>60</v>
      </c>
      <c r="I1194" s="9">
        <v>6</v>
      </c>
      <c r="J1194" t="s">
        <v>136</v>
      </c>
      <c r="K1194" t="str">
        <f>VLOOKUP(Table1[[#This Row],[Loser]],[1]Ranking!D:E,2,FALSE)</f>
        <v>ACC</v>
      </c>
      <c r="L1194" s="9">
        <v>58</v>
      </c>
      <c r="N1194" s="9">
        <f>Table1[[#This Row],[Winning Score]]-Table1[[#This Row],[Losing Score]]</f>
        <v>2</v>
      </c>
      <c r="O1194" s="9">
        <f>Table1[[#This Row],[Losing Seed]]-Table1[[#This Row],[Winning Seed]]</f>
        <v>-1</v>
      </c>
      <c r="P1194" s="9" t="str">
        <f>IF(Table1[[#This Row],[SeD]]&lt;-2,Table1[[#This Row],[Winning Seed]]&amp; " over " &amp;Table1[[#This Row],[Losing Seed]],"")</f>
        <v/>
      </c>
      <c r="Q1194">
        <f>VLOOKUP(Table1[[#This Row],[Losing Seed]],'[1]Seed History'!$N$4:$O$19,2)</f>
        <v>1.0785714285714285</v>
      </c>
      <c r="R1194" s="9">
        <f>IF(Table1[[#This Row],[Round]]="PI",0,Table1[[#This Row],[Round]]-1)</f>
        <v>2</v>
      </c>
      <c r="S1194">
        <f>Table1[[#This Row],[LAW]]-Table1[[#This Row],[LEW]]</f>
        <v>0.92142857142857149</v>
      </c>
      <c r="V1194">
        <f>COUNTIF([1]PASE!B:B,Table1[[#This Row],[Loser]])</f>
        <v>1</v>
      </c>
    </row>
    <row r="1195" spans="1:22" x14ac:dyDescent="0.25">
      <c r="A1195" s="7">
        <v>37709</v>
      </c>
      <c r="B1195" s="8">
        <v>2003</v>
      </c>
      <c r="C1195" s="9">
        <v>4</v>
      </c>
      <c r="D1195" t="s">
        <v>93</v>
      </c>
      <c r="E1195" s="9">
        <v>3</v>
      </c>
      <c r="F1195" t="s">
        <v>278</v>
      </c>
      <c r="G1195" t="str">
        <f>VLOOKUP(Table1[[#This Row],[Winner]],[1]Ranking!D:E,2,FALSE)</f>
        <v>CUSA</v>
      </c>
      <c r="H1195" s="9">
        <v>83</v>
      </c>
      <c r="I1195" s="9">
        <v>1</v>
      </c>
      <c r="J1195" t="s">
        <v>112</v>
      </c>
      <c r="K1195" t="str">
        <f>VLOOKUP(Table1[[#This Row],[Loser]],[1]Ranking!D:E,2,FALSE)</f>
        <v>SEC</v>
      </c>
      <c r="L1195" s="9">
        <v>69</v>
      </c>
      <c r="N1195" s="9">
        <f>Table1[[#This Row],[Winning Score]]-Table1[[#This Row],[Losing Score]]</f>
        <v>14</v>
      </c>
      <c r="O1195" s="9">
        <f>Table1[[#This Row],[Losing Seed]]-Table1[[#This Row],[Winning Seed]]</f>
        <v>-2</v>
      </c>
      <c r="P1195" s="9" t="str">
        <f>IF(Table1[[#This Row],[SeD]]&lt;-2,Table1[[#This Row],[Winning Seed]]&amp; " over " &amp;Table1[[#This Row],[Losing Seed]],"")</f>
        <v/>
      </c>
      <c r="Q1195">
        <f>VLOOKUP(Table1[[#This Row],[Losing Seed]],'[1]Seed History'!$N$4:$O$19,2)</f>
        <v>3.3571428571428572</v>
      </c>
      <c r="R1195" s="9">
        <f>IF(Table1[[#This Row],[Round]]="PI",0,Table1[[#This Row],[Round]]-1)</f>
        <v>3</v>
      </c>
      <c r="S1195">
        <f>Table1[[#This Row],[LAW]]-Table1[[#This Row],[LEW]]</f>
        <v>-0.35714285714285721</v>
      </c>
      <c r="V1195">
        <f>COUNTIF([1]PASE!B:B,Table1[[#This Row],[Loser]])</f>
        <v>1</v>
      </c>
    </row>
    <row r="1196" spans="1:22" x14ac:dyDescent="0.25">
      <c r="A1196" s="7">
        <v>37709</v>
      </c>
      <c r="B1196" s="8">
        <v>2003</v>
      </c>
      <c r="C1196" s="9">
        <v>4</v>
      </c>
      <c r="D1196" t="s">
        <v>107</v>
      </c>
      <c r="E1196" s="9">
        <v>2</v>
      </c>
      <c r="F1196" t="s">
        <v>103</v>
      </c>
      <c r="G1196" t="str">
        <f>VLOOKUP(Table1[[#This Row],[Winner]],[1]Ranking!D:E,2,FALSE)</f>
        <v>B12</v>
      </c>
      <c r="H1196" s="9">
        <v>78</v>
      </c>
      <c r="I1196" s="9">
        <v>1</v>
      </c>
      <c r="J1196" t="s">
        <v>146</v>
      </c>
      <c r="K1196" t="str">
        <f>VLOOKUP(Table1[[#This Row],[Loser]],[1]Ranking!D:E,2,FALSE)</f>
        <v>P10</v>
      </c>
      <c r="L1196" s="9">
        <v>75</v>
      </c>
      <c r="N1196" s="9">
        <f>Table1[[#This Row],[Winning Score]]-Table1[[#This Row],[Losing Score]]</f>
        <v>3</v>
      </c>
      <c r="O1196" s="9">
        <f>Table1[[#This Row],[Losing Seed]]-Table1[[#This Row],[Winning Seed]]</f>
        <v>-1</v>
      </c>
      <c r="P1196" s="9" t="str">
        <f>IF(Table1[[#This Row],[SeD]]&lt;-2,Table1[[#This Row],[Winning Seed]]&amp; " over " &amp;Table1[[#This Row],[Losing Seed]],"")</f>
        <v/>
      </c>
      <c r="Q1196">
        <f>VLOOKUP(Table1[[#This Row],[Losing Seed]],'[1]Seed History'!$N$4:$O$19,2)</f>
        <v>3.3571428571428572</v>
      </c>
      <c r="R1196" s="9">
        <f>IF(Table1[[#This Row],[Round]]="PI",0,Table1[[#This Row],[Round]]-1)</f>
        <v>3</v>
      </c>
      <c r="S1196">
        <f>Table1[[#This Row],[LAW]]-Table1[[#This Row],[LEW]]</f>
        <v>-0.35714285714285721</v>
      </c>
      <c r="V1196">
        <f>COUNTIF([1]PASE!B:B,Table1[[#This Row],[Loser]])</f>
        <v>1</v>
      </c>
    </row>
    <row r="1197" spans="1:22" x14ac:dyDescent="0.25">
      <c r="A1197" s="7">
        <v>37710</v>
      </c>
      <c r="B1197" s="8">
        <v>2003</v>
      </c>
      <c r="C1197" s="9">
        <v>4</v>
      </c>
      <c r="D1197" t="s">
        <v>316</v>
      </c>
      <c r="E1197" s="9">
        <v>1</v>
      </c>
      <c r="F1197" t="s">
        <v>234</v>
      </c>
      <c r="G1197" t="str">
        <f>VLOOKUP(Table1[[#This Row],[Winner]],[1]Ranking!D:E,2,FALSE)</f>
        <v>B12</v>
      </c>
      <c r="H1197" s="9">
        <v>85</v>
      </c>
      <c r="I1197" s="9">
        <v>7</v>
      </c>
      <c r="J1197" t="s">
        <v>133</v>
      </c>
      <c r="K1197" t="str">
        <f>VLOOKUP(Table1[[#This Row],[Loser]],[1]Ranking!D:E,2,FALSE)</f>
        <v>B10</v>
      </c>
      <c r="L1197" s="9">
        <v>76</v>
      </c>
      <c r="N1197" s="9">
        <f>Table1[[#This Row],[Winning Score]]-Table1[[#This Row],[Losing Score]]</f>
        <v>9</v>
      </c>
      <c r="O1197" s="9">
        <f>Table1[[#This Row],[Losing Seed]]-Table1[[#This Row],[Winning Seed]]</f>
        <v>6</v>
      </c>
      <c r="P1197" s="9" t="str">
        <f>IF(Table1[[#This Row],[SeD]]&lt;-2,Table1[[#This Row],[Winning Seed]]&amp; " over " &amp;Table1[[#This Row],[Losing Seed]],"")</f>
        <v/>
      </c>
      <c r="Q1197">
        <f>VLOOKUP(Table1[[#This Row],[Losing Seed]],'[1]Seed History'!$N$4:$O$19,2)</f>
        <v>0.9</v>
      </c>
      <c r="R1197" s="9">
        <f>IF(Table1[[#This Row],[Round]]="PI",0,Table1[[#This Row],[Round]]-1)</f>
        <v>3</v>
      </c>
      <c r="S1197">
        <f>Table1[[#This Row],[LAW]]-Table1[[#This Row],[LEW]]</f>
        <v>2.1</v>
      </c>
      <c r="V1197">
        <f>COUNTIF([1]PASE!B:B,Table1[[#This Row],[Loser]])</f>
        <v>1</v>
      </c>
    </row>
    <row r="1198" spans="1:22" x14ac:dyDescent="0.25">
      <c r="A1198" s="7">
        <v>37710</v>
      </c>
      <c r="B1198" s="8">
        <v>2003</v>
      </c>
      <c r="C1198" s="9">
        <v>4</v>
      </c>
      <c r="D1198" t="s">
        <v>84</v>
      </c>
      <c r="E1198" s="9">
        <v>3</v>
      </c>
      <c r="F1198" t="s">
        <v>126</v>
      </c>
      <c r="G1198" t="str">
        <f>VLOOKUP(Table1[[#This Row],[Winner]],[1]Ranking!D:E,2,FALSE)</f>
        <v>BE</v>
      </c>
      <c r="H1198" s="9">
        <v>63</v>
      </c>
      <c r="I1198" s="9">
        <v>1</v>
      </c>
      <c r="J1198" t="s">
        <v>94</v>
      </c>
      <c r="K1198" t="str">
        <f>VLOOKUP(Table1[[#This Row],[Loser]],[1]Ranking!D:E,2,FALSE)</f>
        <v>B12</v>
      </c>
      <c r="L1198" s="9">
        <v>47</v>
      </c>
      <c r="N1198" s="9">
        <f>Table1[[#This Row],[Winning Score]]-Table1[[#This Row],[Losing Score]]</f>
        <v>16</v>
      </c>
      <c r="O1198" s="9">
        <f>Table1[[#This Row],[Losing Seed]]-Table1[[#This Row],[Winning Seed]]</f>
        <v>-2</v>
      </c>
      <c r="P1198" s="9" t="str">
        <f>IF(Table1[[#This Row],[SeD]]&lt;-2,Table1[[#This Row],[Winning Seed]]&amp; " over " &amp;Table1[[#This Row],[Losing Seed]],"")</f>
        <v/>
      </c>
      <c r="Q1198">
        <f>VLOOKUP(Table1[[#This Row],[Losing Seed]],'[1]Seed History'!$N$4:$O$19,2)</f>
        <v>3.3571428571428572</v>
      </c>
      <c r="R1198" s="9">
        <f>IF(Table1[[#This Row],[Round]]="PI",0,Table1[[#This Row],[Round]]-1)</f>
        <v>3</v>
      </c>
      <c r="S1198">
        <f>Table1[[#This Row],[LAW]]-Table1[[#This Row],[LEW]]</f>
        <v>-0.35714285714285721</v>
      </c>
      <c r="V1198">
        <f>COUNTIF([1]PASE!B:B,Table1[[#This Row],[Loser]])</f>
        <v>1</v>
      </c>
    </row>
    <row r="1199" spans="1:22" x14ac:dyDescent="0.25">
      <c r="A1199" s="7">
        <v>37716</v>
      </c>
      <c r="B1199" s="8">
        <v>2003</v>
      </c>
      <c r="C1199" s="9">
        <v>5</v>
      </c>
      <c r="D1199" t="s">
        <v>153</v>
      </c>
      <c r="E1199" s="9">
        <v>2</v>
      </c>
      <c r="F1199" t="s">
        <v>103</v>
      </c>
      <c r="G1199" t="str">
        <f>VLOOKUP(Table1[[#This Row],[Winner]],[1]Ranking!D:E,2,FALSE)</f>
        <v>B12</v>
      </c>
      <c r="H1199" s="9">
        <v>94</v>
      </c>
      <c r="I1199" s="9">
        <v>3</v>
      </c>
      <c r="J1199" t="s">
        <v>278</v>
      </c>
      <c r="K1199" t="str">
        <f>VLOOKUP(Table1[[#This Row],[Loser]],[1]Ranking!D:E,2,FALSE)</f>
        <v>CUSA</v>
      </c>
      <c r="L1199" s="9">
        <v>61</v>
      </c>
      <c r="N1199" s="9">
        <f>Table1[[#This Row],[Winning Score]]-Table1[[#This Row],[Losing Score]]</f>
        <v>33</v>
      </c>
      <c r="O1199" s="9">
        <f>Table1[[#This Row],[Losing Seed]]-Table1[[#This Row],[Winning Seed]]</f>
        <v>1</v>
      </c>
      <c r="P1199" s="9" t="str">
        <f>IF(Table1[[#This Row],[SeD]]&lt;-2,Table1[[#This Row],[Winning Seed]]&amp; " over " &amp;Table1[[#This Row],[Losing Seed]],"")</f>
        <v/>
      </c>
      <c r="Q1199">
        <f>VLOOKUP(Table1[[#This Row],[Losing Seed]],'[1]Seed History'!$N$4:$O$19,2)</f>
        <v>1.8642857142857143</v>
      </c>
      <c r="R1199" s="9">
        <f>IF(Table1[[#This Row],[Round]]="PI",0,Table1[[#This Row],[Round]]-1)</f>
        <v>4</v>
      </c>
      <c r="S1199">
        <f>Table1[[#This Row],[LAW]]-Table1[[#This Row],[LEW]]</f>
        <v>2.1357142857142857</v>
      </c>
      <c r="V1199">
        <f>COUNTIF([1]PASE!B:B,Table1[[#This Row],[Loser]])</f>
        <v>1</v>
      </c>
    </row>
    <row r="1200" spans="1:22" x14ac:dyDescent="0.25">
      <c r="A1200" s="7">
        <v>37716</v>
      </c>
      <c r="B1200" s="8">
        <v>2003</v>
      </c>
      <c r="C1200" s="9">
        <v>5</v>
      </c>
      <c r="D1200" t="s">
        <v>153</v>
      </c>
      <c r="E1200" s="9">
        <v>3</v>
      </c>
      <c r="F1200" t="s">
        <v>126</v>
      </c>
      <c r="G1200" t="str">
        <f>VLOOKUP(Table1[[#This Row],[Winner]],[1]Ranking!D:E,2,FALSE)</f>
        <v>BE</v>
      </c>
      <c r="H1200" s="9">
        <v>95</v>
      </c>
      <c r="I1200" s="9">
        <v>1</v>
      </c>
      <c r="J1200" t="s">
        <v>234</v>
      </c>
      <c r="K1200" t="str">
        <f>VLOOKUP(Table1[[#This Row],[Loser]],[1]Ranking!D:E,2,FALSE)</f>
        <v>B12</v>
      </c>
      <c r="L1200" s="9">
        <v>84</v>
      </c>
      <c r="N1200" s="9">
        <f>Table1[[#This Row],[Winning Score]]-Table1[[#This Row],[Losing Score]]</f>
        <v>11</v>
      </c>
      <c r="O1200" s="9">
        <f>Table1[[#This Row],[Losing Seed]]-Table1[[#This Row],[Winning Seed]]</f>
        <v>-2</v>
      </c>
      <c r="P1200" s="9" t="str">
        <f>IF(Table1[[#This Row],[SeD]]&lt;-2,Table1[[#This Row],[Winning Seed]]&amp; " over " &amp;Table1[[#This Row],[Losing Seed]],"")</f>
        <v/>
      </c>
      <c r="Q1200">
        <f>VLOOKUP(Table1[[#This Row],[Losing Seed]],'[1]Seed History'!$N$4:$O$19,2)</f>
        <v>3.3571428571428572</v>
      </c>
      <c r="R1200" s="9">
        <f>IF(Table1[[#This Row],[Round]]="PI",0,Table1[[#This Row],[Round]]-1)</f>
        <v>4</v>
      </c>
      <c r="S1200">
        <f>Table1[[#This Row],[LAW]]-Table1[[#This Row],[LEW]]</f>
        <v>0.64285714285714279</v>
      </c>
      <c r="V1200">
        <f>COUNTIF([1]PASE!B:B,Table1[[#This Row],[Loser]])</f>
        <v>1</v>
      </c>
    </row>
    <row r="1201" spans="1:22" x14ac:dyDescent="0.25">
      <c r="A1201" s="7">
        <v>37718</v>
      </c>
      <c r="B1201" s="8">
        <v>2003</v>
      </c>
      <c r="C1201" s="9">
        <v>6</v>
      </c>
      <c r="D1201" t="s">
        <v>154</v>
      </c>
      <c r="E1201" s="9">
        <v>3</v>
      </c>
      <c r="F1201" t="s">
        <v>126</v>
      </c>
      <c r="G1201" t="str">
        <f>VLOOKUP(Table1[[#This Row],[Winner]],[1]Ranking!D:E,2,FALSE)</f>
        <v>BE</v>
      </c>
      <c r="H1201" s="9">
        <v>81</v>
      </c>
      <c r="I1201" s="9">
        <v>2</v>
      </c>
      <c r="J1201" t="s">
        <v>103</v>
      </c>
      <c r="K1201" t="str">
        <f>VLOOKUP(Table1[[#This Row],[Loser]],[1]Ranking!D:E,2,FALSE)</f>
        <v>B12</v>
      </c>
      <c r="L1201" s="9">
        <v>78</v>
      </c>
      <c r="N1201" s="9">
        <f>Table1[[#This Row],[Winning Score]]-Table1[[#This Row],[Losing Score]]</f>
        <v>3</v>
      </c>
      <c r="O1201" s="9">
        <f>Table1[[#This Row],[Losing Seed]]-Table1[[#This Row],[Winning Seed]]</f>
        <v>-1</v>
      </c>
      <c r="P1201" s="9" t="str">
        <f>IF(Table1[[#This Row],[SeD]]&lt;-2,Table1[[#This Row],[Winning Seed]]&amp; " over " &amp;Table1[[#This Row],[Losing Seed]],"")</f>
        <v/>
      </c>
      <c r="Q1201">
        <f>VLOOKUP(Table1[[#This Row],[Losing Seed]],'[1]Seed History'!$N$4:$O$19,2)</f>
        <v>2.3714285714285714</v>
      </c>
      <c r="R1201" s="9">
        <f>IF(Table1[[#This Row],[Round]]="PI",0,Table1[[#This Row],[Round]]-1)</f>
        <v>5</v>
      </c>
      <c r="S1201">
        <f>Table1[[#This Row],[LAW]]-Table1[[#This Row],[LEW]]</f>
        <v>2.6285714285714286</v>
      </c>
      <c r="V1201">
        <f>COUNTIF([1]PASE!B:B,Table1[[#This Row],[Loser]])</f>
        <v>1</v>
      </c>
    </row>
    <row r="1202" spans="1:22" x14ac:dyDescent="0.25">
      <c r="A1202" s="7">
        <v>38062</v>
      </c>
      <c r="B1202" s="8">
        <v>2004</v>
      </c>
      <c r="C1202" s="9" t="s">
        <v>335</v>
      </c>
      <c r="D1202" t="s">
        <v>93</v>
      </c>
      <c r="E1202" s="9">
        <v>16</v>
      </c>
      <c r="F1202" t="s">
        <v>323</v>
      </c>
      <c r="G1202" t="str">
        <f>VLOOKUP(Table1[[#This Row],[Winner]],[1]Ranking!D:E,2,FALSE)</f>
        <v>MEAC</v>
      </c>
      <c r="H1202" s="9">
        <v>72</v>
      </c>
      <c r="I1202" s="9">
        <v>16</v>
      </c>
      <c r="J1202" t="s">
        <v>86</v>
      </c>
      <c r="K1202" t="str">
        <f>VLOOKUP(Table1[[#This Row],[Loser]],[1]Ranking!D:E,2,FALSE)</f>
        <v>Pat</v>
      </c>
      <c r="L1202" s="9">
        <v>57</v>
      </c>
      <c r="N1202" s="9">
        <f>Table1[[#This Row],[Winning Score]]-Table1[[#This Row],[Losing Score]]</f>
        <v>15</v>
      </c>
      <c r="O1202" s="9">
        <f>Table1[[#This Row],[Losing Seed]]-Table1[[#This Row],[Winning Seed]]</f>
        <v>0</v>
      </c>
      <c r="P1202" s="9" t="str">
        <f>IF(Table1[[#This Row],[SeD]]&lt;-2,Table1[[#This Row],[Winning Seed]]&amp; " over " &amp;Table1[[#This Row],[Losing Seed]],"")</f>
        <v/>
      </c>
      <c r="Q1202">
        <f>VLOOKUP(Table1[[#This Row],[Losing Seed]],'[1]Seed History'!$N$4:$O$19,2)</f>
        <v>7.1428571428571426E-3</v>
      </c>
      <c r="R1202" s="9">
        <f>IF(Table1[[#This Row],[Round]]="PI",0,Table1[[#This Row],[Round]]-1)</f>
        <v>0</v>
      </c>
      <c r="S1202">
        <f>Table1[[#This Row],[LAW]]-Table1[[#This Row],[LEW]]</f>
        <v>-7.1428571428571426E-3</v>
      </c>
      <c r="V1202">
        <f>COUNTIF([1]PASE!B:B,Table1[[#This Row],[Loser]])</f>
        <v>1</v>
      </c>
    </row>
    <row r="1203" spans="1:22" x14ac:dyDescent="0.25">
      <c r="A1203" s="7">
        <v>38064</v>
      </c>
      <c r="B1203" s="8">
        <v>2004</v>
      </c>
      <c r="C1203" s="9">
        <v>1</v>
      </c>
      <c r="D1203" t="s">
        <v>84</v>
      </c>
      <c r="E1203" s="9">
        <v>12</v>
      </c>
      <c r="F1203" t="s">
        <v>276</v>
      </c>
      <c r="G1203" t="str">
        <f>VLOOKUP(Table1[[#This Row],[Winner]],[1]Ranking!D:E,2,FALSE)</f>
        <v>MAAC</v>
      </c>
      <c r="H1203" s="9">
        <v>75</v>
      </c>
      <c r="I1203" s="9">
        <v>5</v>
      </c>
      <c r="J1203" t="s">
        <v>197</v>
      </c>
      <c r="K1203" t="str">
        <f>VLOOKUP(Table1[[#This Row],[Loser]],[1]Ranking!D:E,2,FALSE)</f>
        <v>SEC</v>
      </c>
      <c r="L1203" s="9">
        <v>60</v>
      </c>
      <c r="N1203" s="9">
        <f>Table1[[#This Row],[Winning Score]]-Table1[[#This Row],[Losing Score]]</f>
        <v>15</v>
      </c>
      <c r="O1203" s="9">
        <f>Table1[[#This Row],[Losing Seed]]-Table1[[#This Row],[Winning Seed]]</f>
        <v>-7</v>
      </c>
      <c r="P1203" s="9" t="str">
        <f>IF(Table1[[#This Row],[SeD]]&lt;-2,Table1[[#This Row],[Winning Seed]]&amp; " over " &amp;Table1[[#This Row],[Losing Seed]],"")</f>
        <v>12 over 5</v>
      </c>
      <c r="Q1203">
        <f>VLOOKUP(Table1[[#This Row],[Losing Seed]],'[1]Seed History'!$N$4:$O$19,2)</f>
        <v>1.1071428571428572</v>
      </c>
      <c r="R1203" s="9">
        <f>IF(Table1[[#This Row],[Round]]="PI",0,Table1[[#This Row],[Round]]-1)</f>
        <v>0</v>
      </c>
      <c r="S1203">
        <f>Table1[[#This Row],[LAW]]-Table1[[#This Row],[LEW]]</f>
        <v>-1.1071428571428572</v>
      </c>
      <c r="V1203">
        <f>COUNTIF([1]PASE!B:B,Table1[[#This Row],[Loser]])</f>
        <v>1</v>
      </c>
    </row>
    <row r="1204" spans="1:22" x14ac:dyDescent="0.25">
      <c r="A1204" s="7">
        <v>38064</v>
      </c>
      <c r="B1204" s="8">
        <v>2004</v>
      </c>
      <c r="C1204" s="9">
        <v>1</v>
      </c>
      <c r="D1204" t="s">
        <v>84</v>
      </c>
      <c r="E1204" s="9">
        <v>1</v>
      </c>
      <c r="F1204" t="s">
        <v>171</v>
      </c>
      <c r="G1204" t="str">
        <f>VLOOKUP(Table1[[#This Row],[Winner]],[1]Ranking!D:E,2,FALSE)</f>
        <v>A10</v>
      </c>
      <c r="H1204" s="9">
        <v>82</v>
      </c>
      <c r="I1204" s="9">
        <v>16</v>
      </c>
      <c r="J1204" t="s">
        <v>287</v>
      </c>
      <c r="K1204" t="str">
        <f>VLOOKUP(Table1[[#This Row],[Loser]],[1]Ranking!D:E,2,FALSE)</f>
        <v>BSth</v>
      </c>
      <c r="L1204" s="9">
        <v>63</v>
      </c>
      <c r="N1204" s="9">
        <f>Table1[[#This Row],[Winning Score]]-Table1[[#This Row],[Losing Score]]</f>
        <v>19</v>
      </c>
      <c r="O1204" s="9">
        <f>Table1[[#This Row],[Losing Seed]]-Table1[[#This Row],[Winning Seed]]</f>
        <v>15</v>
      </c>
      <c r="P1204" s="9" t="str">
        <f>IF(Table1[[#This Row],[SeD]]&lt;-2,Table1[[#This Row],[Winning Seed]]&amp; " over " &amp;Table1[[#This Row],[Losing Seed]],"")</f>
        <v/>
      </c>
      <c r="Q1204">
        <f>VLOOKUP(Table1[[#This Row],[Losing Seed]],'[1]Seed History'!$N$4:$O$19,2)</f>
        <v>7.1428571428571426E-3</v>
      </c>
      <c r="R1204" s="9">
        <f>IF(Table1[[#This Row],[Round]]="PI",0,Table1[[#This Row],[Round]]-1)</f>
        <v>0</v>
      </c>
      <c r="S1204">
        <f>Table1[[#This Row],[LAW]]-Table1[[#This Row],[LEW]]</f>
        <v>-7.1428571428571426E-3</v>
      </c>
      <c r="V1204">
        <f>COUNTIF([1]PASE!B:B,Table1[[#This Row],[Loser]])</f>
        <v>1</v>
      </c>
    </row>
    <row r="1205" spans="1:22" x14ac:dyDescent="0.25">
      <c r="A1205" s="7">
        <v>38064</v>
      </c>
      <c r="B1205" s="8">
        <v>2004</v>
      </c>
      <c r="C1205" s="9">
        <v>1</v>
      </c>
      <c r="D1205" t="s">
        <v>84</v>
      </c>
      <c r="E1205" s="9">
        <v>4</v>
      </c>
      <c r="F1205" t="s">
        <v>255</v>
      </c>
      <c r="G1205" t="str">
        <f>VLOOKUP(Table1[[#This Row],[Winner]],[1]Ranking!D:E,2,FALSE)</f>
        <v>ACC</v>
      </c>
      <c r="H1205" s="9">
        <v>79</v>
      </c>
      <c r="I1205" s="9">
        <v>13</v>
      </c>
      <c r="J1205" t="s">
        <v>141</v>
      </c>
      <c r="K1205" t="str">
        <f>VLOOKUP(Table1[[#This Row],[Loser]],[1]Ranking!D:E,2,FALSE)</f>
        <v>CAA</v>
      </c>
      <c r="L1205" s="9">
        <v>78</v>
      </c>
      <c r="N1205" s="9">
        <f>Table1[[#This Row],[Winning Score]]-Table1[[#This Row],[Losing Score]]</f>
        <v>1</v>
      </c>
      <c r="O1205" s="9">
        <f>Table1[[#This Row],[Losing Seed]]-Table1[[#This Row],[Winning Seed]]</f>
        <v>9</v>
      </c>
      <c r="P1205" s="9" t="str">
        <f>IF(Table1[[#This Row],[SeD]]&lt;-2,Table1[[#This Row],[Winning Seed]]&amp; " over " &amp;Table1[[#This Row],[Losing Seed]],"")</f>
        <v/>
      </c>
      <c r="Q1205">
        <f>VLOOKUP(Table1[[#This Row],[Losing Seed]],'[1]Seed History'!$N$4:$O$19,2)</f>
        <v>0.25</v>
      </c>
      <c r="R1205" s="9">
        <f>IF(Table1[[#This Row],[Round]]="PI",0,Table1[[#This Row],[Round]]-1)</f>
        <v>0</v>
      </c>
      <c r="S1205">
        <f>Table1[[#This Row],[LAW]]-Table1[[#This Row],[LEW]]</f>
        <v>-0.25</v>
      </c>
      <c r="V1205">
        <f>COUNTIF([1]PASE!B:B,Table1[[#This Row],[Loser]])</f>
        <v>1</v>
      </c>
    </row>
    <row r="1206" spans="1:22" x14ac:dyDescent="0.25">
      <c r="A1206" s="7">
        <v>38064</v>
      </c>
      <c r="B1206" s="8">
        <v>2004</v>
      </c>
      <c r="C1206" s="9">
        <v>1</v>
      </c>
      <c r="D1206" t="s">
        <v>84</v>
      </c>
      <c r="E1206" s="9">
        <v>8</v>
      </c>
      <c r="F1206" t="s">
        <v>150</v>
      </c>
      <c r="G1206" t="str">
        <f>VLOOKUP(Table1[[#This Row],[Winner]],[1]Ranking!D:E,2,FALSE)</f>
        <v>B12</v>
      </c>
      <c r="H1206" s="9">
        <v>76</v>
      </c>
      <c r="I1206" s="9">
        <v>9</v>
      </c>
      <c r="J1206" t="s">
        <v>204</v>
      </c>
      <c r="K1206" t="str">
        <f>VLOOKUP(Table1[[#This Row],[Loser]],[1]Ranking!D:E,2,FALSE)</f>
        <v>CUSA</v>
      </c>
      <c r="L1206" s="9">
        <v>73</v>
      </c>
      <c r="N1206" s="9">
        <f>Table1[[#This Row],[Winning Score]]-Table1[[#This Row],[Losing Score]]</f>
        <v>3</v>
      </c>
      <c r="O1206" s="9">
        <f>Table1[[#This Row],[Losing Seed]]-Table1[[#This Row],[Winning Seed]]</f>
        <v>1</v>
      </c>
      <c r="P1206" s="9" t="str">
        <f>IF(Table1[[#This Row],[SeD]]&lt;-2,Table1[[#This Row],[Winning Seed]]&amp; " over " &amp;Table1[[#This Row],[Losing Seed]],"")</f>
        <v/>
      </c>
      <c r="Q1206">
        <f>VLOOKUP(Table1[[#This Row],[Losing Seed]],'[1]Seed History'!$N$4:$O$19,2)</f>
        <v>0.6</v>
      </c>
      <c r="R1206" s="9">
        <f>IF(Table1[[#This Row],[Round]]="PI",0,Table1[[#This Row],[Round]]-1)</f>
        <v>0</v>
      </c>
      <c r="S1206">
        <f>Table1[[#This Row],[LAW]]-Table1[[#This Row],[LEW]]</f>
        <v>-0.6</v>
      </c>
      <c r="V1206">
        <f>COUNTIF([1]PASE!B:B,Table1[[#This Row],[Loser]])</f>
        <v>1</v>
      </c>
    </row>
    <row r="1207" spans="1:22" x14ac:dyDescent="0.25">
      <c r="A1207" s="7">
        <v>38064</v>
      </c>
      <c r="B1207" s="8">
        <v>2004</v>
      </c>
      <c r="C1207" s="9">
        <v>1</v>
      </c>
      <c r="D1207" t="s">
        <v>93</v>
      </c>
      <c r="E1207" s="9">
        <v>2</v>
      </c>
      <c r="F1207" t="s">
        <v>293</v>
      </c>
      <c r="G1207" t="str">
        <f>VLOOKUP(Table1[[#This Row],[Winner]],[1]Ranking!D:E,2,FALSE)</f>
        <v>WCC</v>
      </c>
      <c r="H1207" s="9">
        <v>76</v>
      </c>
      <c r="I1207" s="9">
        <v>15</v>
      </c>
      <c r="J1207" t="s">
        <v>304</v>
      </c>
      <c r="K1207" t="str">
        <f>VLOOKUP(Table1[[#This Row],[Loser]],[1]Ranking!D:E,2,FALSE)</f>
        <v>MCon</v>
      </c>
      <c r="L1207" s="9">
        <v>49</v>
      </c>
      <c r="N1207" s="9">
        <f>Table1[[#This Row],[Winning Score]]-Table1[[#This Row],[Losing Score]]</f>
        <v>27</v>
      </c>
      <c r="O1207" s="9">
        <f>Table1[[#This Row],[Losing Seed]]-Table1[[#This Row],[Winning Seed]]</f>
        <v>13</v>
      </c>
      <c r="P1207" s="9" t="str">
        <f>IF(Table1[[#This Row],[SeD]]&lt;-2,Table1[[#This Row],[Winning Seed]]&amp; " over " &amp;Table1[[#This Row],[Losing Seed]],"")</f>
        <v/>
      </c>
      <c r="Q1207">
        <f>VLOOKUP(Table1[[#This Row],[Losing Seed]],'[1]Seed History'!$N$4:$O$19,2)</f>
        <v>6.4285714285714279E-2</v>
      </c>
      <c r="R1207" s="9">
        <f>IF(Table1[[#This Row],[Round]]="PI",0,Table1[[#This Row],[Round]]-1)</f>
        <v>0</v>
      </c>
      <c r="S1207">
        <f>Table1[[#This Row],[LAW]]-Table1[[#This Row],[LEW]]</f>
        <v>-6.4285714285714279E-2</v>
      </c>
      <c r="V1207">
        <f>COUNTIF([1]PASE!B:B,Table1[[#This Row],[Loser]])</f>
        <v>1</v>
      </c>
    </row>
    <row r="1208" spans="1:22" x14ac:dyDescent="0.25">
      <c r="A1208" s="7">
        <v>38064</v>
      </c>
      <c r="B1208" s="8">
        <v>2004</v>
      </c>
      <c r="C1208" s="9">
        <v>1</v>
      </c>
      <c r="D1208" t="s">
        <v>316</v>
      </c>
      <c r="E1208" s="9">
        <v>1</v>
      </c>
      <c r="F1208" t="s">
        <v>130</v>
      </c>
      <c r="G1208" t="str">
        <f>VLOOKUP(Table1[[#This Row],[Winner]],[1]Ranking!D:E,2,FALSE)</f>
        <v>ACC</v>
      </c>
      <c r="H1208" s="9">
        <v>96</v>
      </c>
      <c r="I1208" s="9">
        <v>16</v>
      </c>
      <c r="J1208" t="s">
        <v>340</v>
      </c>
      <c r="K1208" t="str">
        <f>VLOOKUP(Table1[[#This Row],[Loser]],[1]Ranking!D:E,2,FALSE)</f>
        <v>SWAC</v>
      </c>
      <c r="L1208" s="9">
        <v>61</v>
      </c>
      <c r="N1208" s="9">
        <f>Table1[[#This Row],[Winning Score]]-Table1[[#This Row],[Losing Score]]</f>
        <v>35</v>
      </c>
      <c r="O1208" s="9">
        <f>Table1[[#This Row],[Losing Seed]]-Table1[[#This Row],[Winning Seed]]</f>
        <v>15</v>
      </c>
      <c r="P1208" s="9" t="str">
        <f>IF(Table1[[#This Row],[SeD]]&lt;-2,Table1[[#This Row],[Winning Seed]]&amp; " over " &amp;Table1[[#This Row],[Losing Seed]],"")</f>
        <v/>
      </c>
      <c r="Q1208">
        <f>VLOOKUP(Table1[[#This Row],[Losing Seed]],'[1]Seed History'!$N$4:$O$19,2)</f>
        <v>7.1428571428571426E-3</v>
      </c>
      <c r="R1208" s="9">
        <f>IF(Table1[[#This Row],[Round]]="PI",0,Table1[[#This Row],[Round]]-1)</f>
        <v>0</v>
      </c>
      <c r="S1208">
        <f>Table1[[#This Row],[LAW]]-Table1[[#This Row],[LEW]]</f>
        <v>-7.1428571428571426E-3</v>
      </c>
      <c r="V1208">
        <f>COUNTIF([1]PASE!B:B,Table1[[#This Row],[Loser]])</f>
        <v>1</v>
      </c>
    </row>
    <row r="1209" spans="1:22" x14ac:dyDescent="0.25">
      <c r="A1209" s="7">
        <v>38064</v>
      </c>
      <c r="B1209" s="8">
        <v>2004</v>
      </c>
      <c r="C1209" s="9">
        <v>1</v>
      </c>
      <c r="D1209" t="s">
        <v>316</v>
      </c>
      <c r="E1209" s="9">
        <v>3</v>
      </c>
      <c r="F1209" t="s">
        <v>234</v>
      </c>
      <c r="G1209" t="str">
        <f>VLOOKUP(Table1[[#This Row],[Winner]],[1]Ranking!D:E,2,FALSE)</f>
        <v>B12</v>
      </c>
      <c r="H1209" s="9">
        <v>66</v>
      </c>
      <c r="I1209" s="9">
        <v>14</v>
      </c>
      <c r="J1209" t="s">
        <v>229</v>
      </c>
      <c r="K1209" t="str">
        <f>VLOOKUP(Table1[[#This Row],[Loser]],[1]Ranking!D:E,2,FALSE)</f>
        <v>Ivy</v>
      </c>
      <c r="L1209" s="9">
        <v>49</v>
      </c>
      <c r="N1209" s="9">
        <f>Table1[[#This Row],[Winning Score]]-Table1[[#This Row],[Losing Score]]</f>
        <v>17</v>
      </c>
      <c r="O1209" s="9">
        <f>Table1[[#This Row],[Losing Seed]]-Table1[[#This Row],[Winning Seed]]</f>
        <v>11</v>
      </c>
      <c r="P1209" s="9" t="str">
        <f>IF(Table1[[#This Row],[SeD]]&lt;-2,Table1[[#This Row],[Winning Seed]]&amp; " over " &amp;Table1[[#This Row],[Losing Seed]],"")</f>
        <v/>
      </c>
      <c r="Q1209">
        <f>VLOOKUP(Table1[[#This Row],[Losing Seed]],'[1]Seed History'!$N$4:$O$19,2)</f>
        <v>0.16428571428571428</v>
      </c>
      <c r="R1209" s="9">
        <f>IF(Table1[[#This Row],[Round]]="PI",0,Table1[[#This Row],[Round]]-1)</f>
        <v>0</v>
      </c>
      <c r="S1209">
        <f>Table1[[#This Row],[LAW]]-Table1[[#This Row],[LEW]]</f>
        <v>-0.16428571428571428</v>
      </c>
      <c r="V1209">
        <f>COUNTIF([1]PASE!B:B,Table1[[#This Row],[Loser]])</f>
        <v>1</v>
      </c>
    </row>
    <row r="1210" spans="1:22" x14ac:dyDescent="0.25">
      <c r="A1210" s="7">
        <v>38064</v>
      </c>
      <c r="B1210" s="8">
        <v>2004</v>
      </c>
      <c r="C1210" s="9">
        <v>1</v>
      </c>
      <c r="D1210" t="s">
        <v>316</v>
      </c>
      <c r="E1210" s="9">
        <v>6</v>
      </c>
      <c r="F1210" t="s">
        <v>101</v>
      </c>
      <c r="G1210" t="str">
        <f>VLOOKUP(Table1[[#This Row],[Winner]],[1]Ranking!D:E,2,FALSE)</f>
        <v>ACC</v>
      </c>
      <c r="H1210" s="9">
        <v>63</v>
      </c>
      <c r="I1210" s="9">
        <v>11</v>
      </c>
      <c r="J1210" t="s">
        <v>349</v>
      </c>
      <c r="K1210" t="str">
        <f>VLOOKUP(Table1[[#This Row],[Loser]],[1]Ranking!D:E,2,FALSE)</f>
        <v>MWC</v>
      </c>
      <c r="L1210" s="9">
        <v>52</v>
      </c>
      <c r="N1210" s="9">
        <f>Table1[[#This Row],[Winning Score]]-Table1[[#This Row],[Losing Score]]</f>
        <v>11</v>
      </c>
      <c r="O1210" s="9">
        <f>Table1[[#This Row],[Losing Seed]]-Table1[[#This Row],[Winning Seed]]</f>
        <v>5</v>
      </c>
      <c r="P1210" s="9" t="str">
        <f>IF(Table1[[#This Row],[SeD]]&lt;-2,Table1[[#This Row],[Winning Seed]]&amp; " over " &amp;Table1[[#This Row],[Losing Seed]],"")</f>
        <v/>
      </c>
      <c r="Q1210">
        <f>VLOOKUP(Table1[[#This Row],[Losing Seed]],'[1]Seed History'!$N$4:$O$19,2)</f>
        <v>0.61428571428571432</v>
      </c>
      <c r="R1210" s="9">
        <f>IF(Table1[[#This Row],[Round]]="PI",0,Table1[[#This Row],[Round]]-1)</f>
        <v>0</v>
      </c>
      <c r="S1210">
        <f>Table1[[#This Row],[LAW]]-Table1[[#This Row],[LEW]]</f>
        <v>-0.61428571428571432</v>
      </c>
      <c r="V1210">
        <f>COUNTIF([1]PASE!B:B,Table1[[#This Row],[Loser]])</f>
        <v>1</v>
      </c>
    </row>
    <row r="1211" spans="1:22" x14ac:dyDescent="0.25">
      <c r="A1211" s="7">
        <v>38064</v>
      </c>
      <c r="B1211" s="8">
        <v>2004</v>
      </c>
      <c r="C1211" s="9">
        <v>1</v>
      </c>
      <c r="D1211" t="s">
        <v>316</v>
      </c>
      <c r="E1211" s="9">
        <v>8</v>
      </c>
      <c r="F1211" t="s">
        <v>218</v>
      </c>
      <c r="G1211" t="str">
        <f>VLOOKUP(Table1[[#This Row],[Winner]],[1]Ranking!D:E,2,FALSE)</f>
        <v>BE</v>
      </c>
      <c r="H1211" s="9">
        <v>80</v>
      </c>
      <c r="I1211" s="9">
        <v>9</v>
      </c>
      <c r="J1211" t="s">
        <v>146</v>
      </c>
      <c r="K1211" t="str">
        <f>VLOOKUP(Table1[[#This Row],[Loser]],[1]Ranking!D:E,2,FALSE)</f>
        <v>P10</v>
      </c>
      <c r="L1211" s="9">
        <v>76</v>
      </c>
      <c r="N1211" s="9">
        <f>Table1[[#This Row],[Winning Score]]-Table1[[#This Row],[Losing Score]]</f>
        <v>4</v>
      </c>
      <c r="O1211" s="9">
        <f>Table1[[#This Row],[Losing Seed]]-Table1[[#This Row],[Winning Seed]]</f>
        <v>1</v>
      </c>
      <c r="P1211" s="9" t="str">
        <f>IF(Table1[[#This Row],[SeD]]&lt;-2,Table1[[#This Row],[Winning Seed]]&amp; " over " &amp;Table1[[#This Row],[Losing Seed]],"")</f>
        <v/>
      </c>
      <c r="Q1211">
        <f>VLOOKUP(Table1[[#This Row],[Losing Seed]],'[1]Seed History'!$N$4:$O$19,2)</f>
        <v>0.6</v>
      </c>
      <c r="R1211" s="9">
        <f>IF(Table1[[#This Row],[Round]]="PI",0,Table1[[#This Row],[Round]]-1)</f>
        <v>0</v>
      </c>
      <c r="S1211">
        <f>Table1[[#This Row],[LAW]]-Table1[[#This Row],[LEW]]</f>
        <v>-0.6</v>
      </c>
      <c r="V1211">
        <f>COUNTIF([1]PASE!B:B,Table1[[#This Row],[Loser]])</f>
        <v>1</v>
      </c>
    </row>
    <row r="1212" spans="1:22" x14ac:dyDescent="0.25">
      <c r="A1212" s="7">
        <v>38064</v>
      </c>
      <c r="B1212" s="8">
        <v>2004</v>
      </c>
      <c r="C1212" s="9">
        <v>1</v>
      </c>
      <c r="D1212" t="s">
        <v>107</v>
      </c>
      <c r="E1212" s="9">
        <v>1</v>
      </c>
      <c r="F1212" t="s">
        <v>220</v>
      </c>
      <c r="G1212" t="str">
        <f>VLOOKUP(Table1[[#This Row],[Winner]],[1]Ranking!D:E,2,FALSE)</f>
        <v>P10</v>
      </c>
      <c r="H1212" s="9">
        <v>71</v>
      </c>
      <c r="I1212" s="9">
        <v>16</v>
      </c>
      <c r="J1212" t="s">
        <v>214</v>
      </c>
      <c r="K1212" t="str">
        <f>VLOOKUP(Table1[[#This Row],[Loser]],[1]Ranking!D:E,2,FALSE)</f>
        <v>Slnd</v>
      </c>
      <c r="L1212" s="9">
        <v>45</v>
      </c>
      <c r="N1212" s="9">
        <f>Table1[[#This Row],[Winning Score]]-Table1[[#This Row],[Losing Score]]</f>
        <v>26</v>
      </c>
      <c r="O1212" s="9">
        <f>Table1[[#This Row],[Losing Seed]]-Table1[[#This Row],[Winning Seed]]</f>
        <v>15</v>
      </c>
      <c r="P1212" s="9" t="str">
        <f>IF(Table1[[#This Row],[SeD]]&lt;-2,Table1[[#This Row],[Winning Seed]]&amp; " over " &amp;Table1[[#This Row],[Losing Seed]],"")</f>
        <v/>
      </c>
      <c r="Q1212">
        <f>VLOOKUP(Table1[[#This Row],[Losing Seed]],'[1]Seed History'!$N$4:$O$19,2)</f>
        <v>7.1428571428571426E-3</v>
      </c>
      <c r="R1212" s="9">
        <f>IF(Table1[[#This Row],[Round]]="PI",0,Table1[[#This Row],[Round]]-1)</f>
        <v>0</v>
      </c>
      <c r="S1212">
        <f>Table1[[#This Row],[LAW]]-Table1[[#This Row],[LEW]]</f>
        <v>-7.1428571428571426E-3</v>
      </c>
      <c r="V1212">
        <f>COUNTIF([1]PASE!B:B,Table1[[#This Row],[Loser]])</f>
        <v>1</v>
      </c>
    </row>
    <row r="1213" spans="1:22" x14ac:dyDescent="0.25">
      <c r="A1213" s="7">
        <v>38064</v>
      </c>
      <c r="B1213" s="8">
        <v>2004</v>
      </c>
      <c r="C1213" s="9">
        <v>1</v>
      </c>
      <c r="D1213" t="s">
        <v>107</v>
      </c>
      <c r="E1213" s="9">
        <v>2</v>
      </c>
      <c r="F1213" t="s">
        <v>238</v>
      </c>
      <c r="G1213" t="str">
        <f>VLOOKUP(Table1[[#This Row],[Winner]],[1]Ranking!D:E,2,FALSE)</f>
        <v>BE</v>
      </c>
      <c r="H1213" s="9">
        <v>70</v>
      </c>
      <c r="I1213" s="9">
        <v>15</v>
      </c>
      <c r="J1213" t="s">
        <v>343</v>
      </c>
      <c r="K1213" t="str">
        <f>VLOOKUP(Table1[[#This Row],[Loser]],[1]Ranking!D:E,2,FALSE)</f>
        <v>AE</v>
      </c>
      <c r="L1213" s="9">
        <v>53</v>
      </c>
      <c r="N1213" s="9">
        <f>Table1[[#This Row],[Winning Score]]-Table1[[#This Row],[Losing Score]]</f>
        <v>17</v>
      </c>
      <c r="O1213" s="9">
        <f>Table1[[#This Row],[Losing Seed]]-Table1[[#This Row],[Winning Seed]]</f>
        <v>13</v>
      </c>
      <c r="P1213" s="9" t="str">
        <f>IF(Table1[[#This Row],[SeD]]&lt;-2,Table1[[#This Row],[Winning Seed]]&amp; " over " &amp;Table1[[#This Row],[Losing Seed]],"")</f>
        <v/>
      </c>
      <c r="Q1213">
        <f>VLOOKUP(Table1[[#This Row],[Losing Seed]],'[1]Seed History'!$N$4:$O$19,2)</f>
        <v>6.4285714285714279E-2</v>
      </c>
      <c r="R1213" s="9">
        <f>IF(Table1[[#This Row],[Round]]="PI",0,Table1[[#This Row],[Round]]-1)</f>
        <v>0</v>
      </c>
      <c r="S1213">
        <f>Table1[[#This Row],[LAW]]-Table1[[#This Row],[LEW]]</f>
        <v>-6.4285714285714279E-2</v>
      </c>
      <c r="V1213">
        <f>COUNTIF([1]PASE!B:B,Table1[[#This Row],[Loser]])</f>
        <v>1</v>
      </c>
    </row>
    <row r="1214" spans="1:22" x14ac:dyDescent="0.25">
      <c r="A1214" s="7">
        <v>38064</v>
      </c>
      <c r="B1214" s="8">
        <v>2004</v>
      </c>
      <c r="C1214" s="9">
        <v>1</v>
      </c>
      <c r="D1214" t="s">
        <v>107</v>
      </c>
      <c r="E1214" s="9">
        <v>4</v>
      </c>
      <c r="F1214" t="s">
        <v>136</v>
      </c>
      <c r="G1214" t="str">
        <f>VLOOKUP(Table1[[#This Row],[Winner]],[1]Ranking!D:E,2,FALSE)</f>
        <v>ACC</v>
      </c>
      <c r="H1214" s="9">
        <v>86</v>
      </c>
      <c r="I1214" s="9">
        <v>13</v>
      </c>
      <c r="J1214" t="s">
        <v>151</v>
      </c>
      <c r="K1214" t="str">
        <f>VLOOKUP(Table1[[#This Row],[Loser]],[1]Ranking!D:E,2,FALSE)</f>
        <v>WAC</v>
      </c>
      <c r="L1214" s="9">
        <v>83</v>
      </c>
      <c r="N1214" s="9">
        <f>Table1[[#This Row],[Winning Score]]-Table1[[#This Row],[Losing Score]]</f>
        <v>3</v>
      </c>
      <c r="O1214" s="9">
        <f>Table1[[#This Row],[Losing Seed]]-Table1[[#This Row],[Winning Seed]]</f>
        <v>9</v>
      </c>
      <c r="P1214" s="9" t="str">
        <f>IF(Table1[[#This Row],[SeD]]&lt;-2,Table1[[#This Row],[Winning Seed]]&amp; " over " &amp;Table1[[#This Row],[Losing Seed]],"")</f>
        <v/>
      </c>
      <c r="Q1214">
        <f>VLOOKUP(Table1[[#This Row],[Losing Seed]],'[1]Seed History'!$N$4:$O$19,2)</f>
        <v>0.25</v>
      </c>
      <c r="R1214" s="9">
        <f>IF(Table1[[#This Row],[Round]]="PI",0,Table1[[#This Row],[Round]]-1)</f>
        <v>0</v>
      </c>
      <c r="S1214">
        <f>Table1[[#This Row],[LAW]]-Table1[[#This Row],[LEW]]</f>
        <v>-0.25</v>
      </c>
      <c r="V1214">
        <f>COUNTIF([1]PASE!B:B,Table1[[#This Row],[Loser]])</f>
        <v>1</v>
      </c>
    </row>
    <row r="1215" spans="1:22" x14ac:dyDescent="0.25">
      <c r="A1215" s="7">
        <v>38064</v>
      </c>
      <c r="B1215" s="8">
        <v>2004</v>
      </c>
      <c r="C1215" s="9">
        <v>1</v>
      </c>
      <c r="D1215" t="s">
        <v>107</v>
      </c>
      <c r="E1215" s="9">
        <v>5</v>
      </c>
      <c r="F1215" t="s">
        <v>126</v>
      </c>
      <c r="G1215" t="str">
        <f>VLOOKUP(Table1[[#This Row],[Winner]],[1]Ranking!D:E,2,FALSE)</f>
        <v>BE</v>
      </c>
      <c r="H1215" s="9">
        <v>80</v>
      </c>
      <c r="I1215" s="9">
        <v>12</v>
      </c>
      <c r="J1215" t="s">
        <v>188</v>
      </c>
      <c r="K1215" t="str">
        <f>VLOOKUP(Table1[[#This Row],[Loser]],[1]Ranking!D:E,2,FALSE)</f>
        <v>MWC</v>
      </c>
      <c r="L1215" s="9">
        <v>75</v>
      </c>
      <c r="N1215" s="9">
        <f>Table1[[#This Row],[Winning Score]]-Table1[[#This Row],[Losing Score]]</f>
        <v>5</v>
      </c>
      <c r="O1215" s="9">
        <f>Table1[[#This Row],[Losing Seed]]-Table1[[#This Row],[Winning Seed]]</f>
        <v>7</v>
      </c>
      <c r="P1215" s="9" t="str">
        <f>IF(Table1[[#This Row],[SeD]]&lt;-2,Table1[[#This Row],[Winning Seed]]&amp; " over " &amp;Table1[[#This Row],[Losing Seed]],"")</f>
        <v/>
      </c>
      <c r="Q1215">
        <f>VLOOKUP(Table1[[#This Row],[Losing Seed]],'[1]Seed History'!$N$4:$O$19,2)</f>
        <v>0.51428571428571423</v>
      </c>
      <c r="R1215" s="9">
        <f>IF(Table1[[#This Row],[Round]]="PI",0,Table1[[#This Row],[Round]]-1)</f>
        <v>0</v>
      </c>
      <c r="S1215">
        <f>Table1[[#This Row],[LAW]]-Table1[[#This Row],[LEW]]</f>
        <v>-0.51428571428571423</v>
      </c>
      <c r="V1215">
        <f>COUNTIF([1]PASE!B:B,Table1[[#This Row],[Loser]])</f>
        <v>1</v>
      </c>
    </row>
    <row r="1216" spans="1:22" x14ac:dyDescent="0.25">
      <c r="A1216" s="7">
        <v>38064</v>
      </c>
      <c r="B1216" s="8">
        <v>2004</v>
      </c>
      <c r="C1216" s="9">
        <v>1</v>
      </c>
      <c r="D1216" t="s">
        <v>107</v>
      </c>
      <c r="E1216" s="9">
        <v>7</v>
      </c>
      <c r="F1216" t="s">
        <v>127</v>
      </c>
      <c r="G1216" t="str">
        <f>VLOOKUP(Table1[[#This Row],[Winner]],[1]Ranking!D:E,2,FALSE)</f>
        <v>CUSA</v>
      </c>
      <c r="H1216" s="9">
        <v>76</v>
      </c>
      <c r="I1216" s="9">
        <v>10</v>
      </c>
      <c r="J1216" t="s">
        <v>140</v>
      </c>
      <c r="K1216" t="str">
        <f>VLOOKUP(Table1[[#This Row],[Loser]],[1]Ranking!D:E,2,FALSE)</f>
        <v>A10</v>
      </c>
      <c r="L1216" s="9">
        <v>69</v>
      </c>
      <c r="M1216" s="9" t="s">
        <v>165</v>
      </c>
      <c r="N1216" s="9">
        <f>Table1[[#This Row],[Winning Score]]-Table1[[#This Row],[Losing Score]]</f>
        <v>7</v>
      </c>
      <c r="O1216" s="9">
        <f>Table1[[#This Row],[Losing Seed]]-Table1[[#This Row],[Winning Seed]]</f>
        <v>3</v>
      </c>
      <c r="P1216" s="9" t="str">
        <f>IF(Table1[[#This Row],[SeD]]&lt;-2,Table1[[#This Row],[Winning Seed]]&amp; " over " &amp;Table1[[#This Row],[Losing Seed]],"")</f>
        <v/>
      </c>
      <c r="Q1216">
        <f>VLOOKUP(Table1[[#This Row],[Losing Seed]],'[1]Seed History'!$N$4:$O$19,2)</f>
        <v>0.62142857142857144</v>
      </c>
      <c r="R1216" s="9">
        <f>IF(Table1[[#This Row],[Round]]="PI",0,Table1[[#This Row],[Round]]-1)</f>
        <v>0</v>
      </c>
      <c r="S1216">
        <f>Table1[[#This Row],[LAW]]-Table1[[#This Row],[LEW]]</f>
        <v>-0.62142857142857144</v>
      </c>
      <c r="V1216">
        <f>COUNTIF([1]PASE!B:B,Table1[[#This Row],[Loser]])</f>
        <v>1</v>
      </c>
    </row>
    <row r="1217" spans="1:22" x14ac:dyDescent="0.25">
      <c r="A1217" s="7">
        <v>38064</v>
      </c>
      <c r="B1217" s="8">
        <v>2004</v>
      </c>
      <c r="C1217" s="9">
        <v>1</v>
      </c>
      <c r="D1217" t="s">
        <v>107</v>
      </c>
      <c r="E1217" s="9">
        <v>8</v>
      </c>
      <c r="F1217" t="s">
        <v>145</v>
      </c>
      <c r="G1217" t="str">
        <f>VLOOKUP(Table1[[#This Row],[Winner]],[1]Ranking!D:E,2,FALSE)</f>
        <v>SEC</v>
      </c>
      <c r="H1217" s="9">
        <v>65</v>
      </c>
      <c r="I1217" s="9">
        <v>9</v>
      </c>
      <c r="J1217" t="s">
        <v>272</v>
      </c>
      <c r="K1217" t="str">
        <f>VLOOKUP(Table1[[#This Row],[Loser]],[1]Ranking!D:E,2,FALSE)</f>
        <v>MVC</v>
      </c>
      <c r="L1217" s="9">
        <v>64</v>
      </c>
      <c r="N1217" s="9">
        <f>Table1[[#This Row],[Winning Score]]-Table1[[#This Row],[Losing Score]]</f>
        <v>1</v>
      </c>
      <c r="O1217" s="9">
        <f>Table1[[#This Row],[Losing Seed]]-Table1[[#This Row],[Winning Seed]]</f>
        <v>1</v>
      </c>
      <c r="P1217" s="9" t="str">
        <f>IF(Table1[[#This Row],[SeD]]&lt;-2,Table1[[#This Row],[Winning Seed]]&amp; " over " &amp;Table1[[#This Row],[Losing Seed]],"")</f>
        <v/>
      </c>
      <c r="Q1217">
        <f>VLOOKUP(Table1[[#This Row],[Losing Seed]],'[1]Seed History'!$N$4:$O$19,2)</f>
        <v>0.6</v>
      </c>
      <c r="R1217" s="9">
        <f>IF(Table1[[#This Row],[Round]]="PI",0,Table1[[#This Row],[Round]]-1)</f>
        <v>0</v>
      </c>
      <c r="S1217">
        <f>Table1[[#This Row],[LAW]]-Table1[[#This Row],[LEW]]</f>
        <v>-0.6</v>
      </c>
      <c r="V1217">
        <f>COUNTIF([1]PASE!B:B,Table1[[#This Row],[Loser]])</f>
        <v>1</v>
      </c>
    </row>
    <row r="1218" spans="1:22" x14ac:dyDescent="0.25">
      <c r="A1218" s="7">
        <v>38064</v>
      </c>
      <c r="B1218" s="8">
        <v>2004</v>
      </c>
      <c r="C1218" s="9">
        <v>1</v>
      </c>
      <c r="D1218" t="s">
        <v>93</v>
      </c>
      <c r="E1218" s="9">
        <v>10</v>
      </c>
      <c r="F1218" t="s">
        <v>144</v>
      </c>
      <c r="G1218" t="str">
        <f>VLOOKUP(Table1[[#This Row],[Winner]],[1]Ranking!D:E,2,FALSE)</f>
        <v>WAC</v>
      </c>
      <c r="H1218" s="9">
        <v>72</v>
      </c>
      <c r="I1218" s="9">
        <v>7</v>
      </c>
      <c r="J1218" t="s">
        <v>133</v>
      </c>
      <c r="K1218" t="str">
        <f>VLOOKUP(Table1[[#This Row],[Loser]],[1]Ranking!D:E,2,FALSE)</f>
        <v>B10</v>
      </c>
      <c r="L1218" s="9">
        <v>66</v>
      </c>
      <c r="N1218" s="9">
        <f>Table1[[#This Row],[Winning Score]]-Table1[[#This Row],[Losing Score]]</f>
        <v>6</v>
      </c>
      <c r="O1218" s="9">
        <f>Table1[[#This Row],[Losing Seed]]-Table1[[#This Row],[Winning Seed]]</f>
        <v>-3</v>
      </c>
      <c r="P1218" s="9" t="str">
        <f>IF(Table1[[#This Row],[SeD]]&lt;-2,Table1[[#This Row],[Winning Seed]]&amp; " over " &amp;Table1[[#This Row],[Losing Seed]],"")</f>
        <v>10 over 7</v>
      </c>
      <c r="Q1218">
        <f>VLOOKUP(Table1[[#This Row],[Losing Seed]],'[1]Seed History'!$N$4:$O$19,2)</f>
        <v>0.9</v>
      </c>
      <c r="R1218" s="9">
        <f>IF(Table1[[#This Row],[Round]]="PI",0,Table1[[#This Row],[Round]]-1)</f>
        <v>0</v>
      </c>
      <c r="S1218">
        <f>Table1[[#This Row],[LAW]]-Table1[[#This Row],[LEW]]</f>
        <v>-0.9</v>
      </c>
      <c r="V1218">
        <f>COUNTIF([1]PASE!B:B,Table1[[#This Row],[Loser]])</f>
        <v>1</v>
      </c>
    </row>
    <row r="1219" spans="1:22" x14ac:dyDescent="0.25">
      <c r="A1219" s="7">
        <v>38065</v>
      </c>
      <c r="B1219" s="8">
        <v>2004</v>
      </c>
      <c r="C1219" s="9">
        <v>1</v>
      </c>
      <c r="D1219" t="s">
        <v>93</v>
      </c>
      <c r="E1219" s="9">
        <v>12</v>
      </c>
      <c r="F1219" t="s">
        <v>308</v>
      </c>
      <c r="G1219" t="str">
        <f>VLOOKUP(Table1[[#This Row],[Winner]],[1]Ranking!D:E,2,FALSE)</f>
        <v>BW</v>
      </c>
      <c r="H1219" s="9">
        <v>66</v>
      </c>
      <c r="I1219" s="9">
        <v>5</v>
      </c>
      <c r="J1219" t="s">
        <v>186</v>
      </c>
      <c r="K1219" t="str">
        <f>VLOOKUP(Table1[[#This Row],[Loser]],[1]Ranking!D:E,2,FALSE)</f>
        <v>BE</v>
      </c>
      <c r="L1219" s="9">
        <v>58</v>
      </c>
      <c r="N1219" s="9">
        <f>Table1[[#This Row],[Winning Score]]-Table1[[#This Row],[Losing Score]]</f>
        <v>8</v>
      </c>
      <c r="O1219" s="9">
        <f>Table1[[#This Row],[Losing Seed]]-Table1[[#This Row],[Winning Seed]]</f>
        <v>-7</v>
      </c>
      <c r="P1219" s="9" t="str">
        <f>IF(Table1[[#This Row],[SeD]]&lt;-2,Table1[[#This Row],[Winning Seed]]&amp; " over " &amp;Table1[[#This Row],[Losing Seed]],"")</f>
        <v>12 over 5</v>
      </c>
      <c r="Q1219">
        <f>VLOOKUP(Table1[[#This Row],[Losing Seed]],'[1]Seed History'!$N$4:$O$19,2)</f>
        <v>1.1071428571428572</v>
      </c>
      <c r="R1219" s="9">
        <f>IF(Table1[[#This Row],[Round]]="PI",0,Table1[[#This Row],[Round]]-1)</f>
        <v>0</v>
      </c>
      <c r="S1219">
        <f>Table1[[#This Row],[LAW]]-Table1[[#This Row],[LEW]]</f>
        <v>-1.1071428571428572</v>
      </c>
      <c r="V1219">
        <f>COUNTIF([1]PASE!B:B,Table1[[#This Row],[Loser]])</f>
        <v>1</v>
      </c>
    </row>
    <row r="1220" spans="1:22" x14ac:dyDescent="0.25">
      <c r="A1220" s="7">
        <v>38065</v>
      </c>
      <c r="B1220" s="8">
        <v>2004</v>
      </c>
      <c r="C1220" s="9">
        <v>1</v>
      </c>
      <c r="D1220" t="s">
        <v>84</v>
      </c>
      <c r="E1220" s="9">
        <v>2</v>
      </c>
      <c r="F1220" t="s">
        <v>247</v>
      </c>
      <c r="G1220" t="str">
        <f>VLOOKUP(Table1[[#This Row],[Winner]],[1]Ranking!D:E,2,FALSE)</f>
        <v>B12</v>
      </c>
      <c r="H1220" s="9">
        <v>75</v>
      </c>
      <c r="I1220" s="9">
        <v>15</v>
      </c>
      <c r="J1220" t="s">
        <v>350</v>
      </c>
      <c r="K1220" t="str">
        <f>VLOOKUP(Table1[[#This Row],[Loser]],[1]Ranking!D:E,2,FALSE)</f>
        <v>BSky</v>
      </c>
      <c r="L1220" s="9">
        <v>56</v>
      </c>
      <c r="N1220" s="9">
        <f>Table1[[#This Row],[Winning Score]]-Table1[[#This Row],[Losing Score]]</f>
        <v>19</v>
      </c>
      <c r="O1220" s="9">
        <f>Table1[[#This Row],[Losing Seed]]-Table1[[#This Row],[Winning Seed]]</f>
        <v>13</v>
      </c>
      <c r="P1220" s="9" t="str">
        <f>IF(Table1[[#This Row],[SeD]]&lt;-2,Table1[[#This Row],[Winning Seed]]&amp; " over " &amp;Table1[[#This Row],[Losing Seed]],"")</f>
        <v/>
      </c>
      <c r="Q1220">
        <f>VLOOKUP(Table1[[#This Row],[Losing Seed]],'[1]Seed History'!$N$4:$O$19,2)</f>
        <v>6.4285714285714279E-2</v>
      </c>
      <c r="R1220" s="9">
        <f>IF(Table1[[#This Row],[Round]]="PI",0,Table1[[#This Row],[Round]]-1)</f>
        <v>0</v>
      </c>
      <c r="S1220">
        <f>Table1[[#This Row],[LAW]]-Table1[[#This Row],[LEW]]</f>
        <v>-6.4285714285714279E-2</v>
      </c>
      <c r="V1220">
        <f>COUNTIF([1]PASE!B:B,Table1[[#This Row],[Loser]])</f>
        <v>1</v>
      </c>
    </row>
    <row r="1221" spans="1:22" x14ac:dyDescent="0.25">
      <c r="A1221" s="7">
        <v>38065</v>
      </c>
      <c r="B1221" s="8">
        <v>2004</v>
      </c>
      <c r="C1221" s="9">
        <v>1</v>
      </c>
      <c r="D1221" t="s">
        <v>84</v>
      </c>
      <c r="E1221" s="9">
        <v>3</v>
      </c>
      <c r="F1221" t="s">
        <v>99</v>
      </c>
      <c r="G1221" t="str">
        <f>VLOOKUP(Table1[[#This Row],[Winner]],[1]Ranking!D:E,2,FALSE)</f>
        <v>BE</v>
      </c>
      <c r="H1221" s="9">
        <v>53</v>
      </c>
      <c r="I1221" s="9">
        <v>14</v>
      </c>
      <c r="J1221" t="s">
        <v>282</v>
      </c>
      <c r="K1221" t="str">
        <f>VLOOKUP(Table1[[#This Row],[Loser]],[1]Ranking!D:E,2,FALSE)</f>
        <v>ASun</v>
      </c>
      <c r="L1221" s="9">
        <v>44</v>
      </c>
      <c r="N1221" s="9">
        <f>Table1[[#This Row],[Winning Score]]-Table1[[#This Row],[Losing Score]]</f>
        <v>9</v>
      </c>
      <c r="O1221" s="9">
        <f>Table1[[#This Row],[Losing Seed]]-Table1[[#This Row],[Winning Seed]]</f>
        <v>11</v>
      </c>
      <c r="P1221" s="9" t="str">
        <f>IF(Table1[[#This Row],[SeD]]&lt;-2,Table1[[#This Row],[Winning Seed]]&amp; " over " &amp;Table1[[#This Row],[Losing Seed]],"")</f>
        <v/>
      </c>
      <c r="Q1221">
        <f>VLOOKUP(Table1[[#This Row],[Losing Seed]],'[1]Seed History'!$N$4:$O$19,2)</f>
        <v>0.16428571428571428</v>
      </c>
      <c r="R1221" s="9">
        <f>IF(Table1[[#This Row],[Round]]="PI",0,Table1[[#This Row],[Round]]-1)</f>
        <v>0</v>
      </c>
      <c r="S1221">
        <f>Table1[[#This Row],[LAW]]-Table1[[#This Row],[LEW]]</f>
        <v>-0.16428571428571428</v>
      </c>
      <c r="V1221">
        <f>COUNTIF([1]PASE!B:B,Table1[[#This Row],[Loser]])</f>
        <v>1</v>
      </c>
    </row>
    <row r="1222" spans="1:22" x14ac:dyDescent="0.25">
      <c r="A1222" s="7">
        <v>38065</v>
      </c>
      <c r="B1222" s="8">
        <v>2004</v>
      </c>
      <c r="C1222" s="9">
        <v>1</v>
      </c>
      <c r="D1222" t="s">
        <v>84</v>
      </c>
      <c r="E1222" s="9">
        <v>6</v>
      </c>
      <c r="F1222" t="s">
        <v>286</v>
      </c>
      <c r="G1222" t="str">
        <f>VLOOKUP(Table1[[#This Row],[Winner]],[1]Ranking!D:E,2,FALSE)</f>
        <v>B10</v>
      </c>
      <c r="H1222" s="9">
        <v>76</v>
      </c>
      <c r="I1222" s="9">
        <v>11</v>
      </c>
      <c r="J1222" t="s">
        <v>172</v>
      </c>
      <c r="K1222" t="str">
        <f>VLOOKUP(Table1[[#This Row],[Loser]],[1]Ranking!D:E,2,FALSE)</f>
        <v>A10</v>
      </c>
      <c r="L1222" s="9">
        <v>64</v>
      </c>
      <c r="N1222" s="9">
        <f>Table1[[#This Row],[Winning Score]]-Table1[[#This Row],[Losing Score]]</f>
        <v>12</v>
      </c>
      <c r="O1222" s="9">
        <f>Table1[[#This Row],[Losing Seed]]-Table1[[#This Row],[Winning Seed]]</f>
        <v>5</v>
      </c>
      <c r="P1222" s="9" t="str">
        <f>IF(Table1[[#This Row],[SeD]]&lt;-2,Table1[[#This Row],[Winning Seed]]&amp; " over " &amp;Table1[[#This Row],[Losing Seed]],"")</f>
        <v/>
      </c>
      <c r="Q1222">
        <f>VLOOKUP(Table1[[#This Row],[Losing Seed]],'[1]Seed History'!$N$4:$O$19,2)</f>
        <v>0.61428571428571432</v>
      </c>
      <c r="R1222" s="9">
        <f>IF(Table1[[#This Row],[Round]]="PI",0,Table1[[#This Row],[Round]]-1)</f>
        <v>0</v>
      </c>
      <c r="S1222">
        <f>Table1[[#This Row],[LAW]]-Table1[[#This Row],[LEW]]</f>
        <v>-0.61428571428571432</v>
      </c>
      <c r="V1222">
        <f>COUNTIF([1]PASE!B:B,Table1[[#This Row],[Loser]])</f>
        <v>1</v>
      </c>
    </row>
    <row r="1223" spans="1:22" x14ac:dyDescent="0.25">
      <c r="A1223" s="7">
        <v>38065</v>
      </c>
      <c r="B1223" s="8">
        <v>2004</v>
      </c>
      <c r="C1223" s="9">
        <v>1</v>
      </c>
      <c r="D1223" t="s">
        <v>84</v>
      </c>
      <c r="E1223" s="9">
        <v>7</v>
      </c>
      <c r="F1223" t="s">
        <v>128</v>
      </c>
      <c r="G1223" t="str">
        <f>VLOOKUP(Table1[[#This Row],[Winner]],[1]Ranking!D:E,2,FALSE)</f>
        <v>CUSA</v>
      </c>
      <c r="H1223" s="9">
        <v>59</v>
      </c>
      <c r="I1223" s="9">
        <v>10</v>
      </c>
      <c r="J1223" t="s">
        <v>231</v>
      </c>
      <c r="K1223" t="str">
        <f>VLOOKUP(Table1[[#This Row],[Loser]],[1]Ranking!D:E,2,FALSE)</f>
        <v>SEC</v>
      </c>
      <c r="L1223" s="9">
        <v>43</v>
      </c>
      <c r="N1223" s="9">
        <f>Table1[[#This Row],[Winning Score]]-Table1[[#This Row],[Losing Score]]</f>
        <v>16</v>
      </c>
      <c r="O1223" s="9">
        <f>Table1[[#This Row],[Losing Seed]]-Table1[[#This Row],[Winning Seed]]</f>
        <v>3</v>
      </c>
      <c r="P1223" s="9" t="str">
        <f>IF(Table1[[#This Row],[SeD]]&lt;-2,Table1[[#This Row],[Winning Seed]]&amp; " over " &amp;Table1[[#This Row],[Losing Seed]],"")</f>
        <v/>
      </c>
      <c r="Q1223">
        <f>VLOOKUP(Table1[[#This Row],[Losing Seed]],'[1]Seed History'!$N$4:$O$19,2)</f>
        <v>0.62142857142857144</v>
      </c>
      <c r="R1223" s="9">
        <f>IF(Table1[[#This Row],[Round]]="PI",0,Table1[[#This Row],[Round]]-1)</f>
        <v>0</v>
      </c>
      <c r="S1223">
        <f>Table1[[#This Row],[LAW]]-Table1[[#This Row],[LEW]]</f>
        <v>-0.62142857142857144</v>
      </c>
      <c r="V1223">
        <f>COUNTIF([1]PASE!B:B,Table1[[#This Row],[Loser]])</f>
        <v>1</v>
      </c>
    </row>
    <row r="1224" spans="1:22" x14ac:dyDescent="0.25">
      <c r="A1224" s="7">
        <v>38065</v>
      </c>
      <c r="B1224" s="8">
        <v>2004</v>
      </c>
      <c r="C1224" s="9">
        <v>1</v>
      </c>
      <c r="D1224" t="s">
        <v>93</v>
      </c>
      <c r="E1224" s="9">
        <v>1</v>
      </c>
      <c r="F1224" t="s">
        <v>112</v>
      </c>
      <c r="G1224" t="str">
        <f>VLOOKUP(Table1[[#This Row],[Winner]],[1]Ranking!D:E,2,FALSE)</f>
        <v>SEC</v>
      </c>
      <c r="H1224" s="9">
        <v>96</v>
      </c>
      <c r="I1224" s="9">
        <v>16</v>
      </c>
      <c r="J1224" t="s">
        <v>323</v>
      </c>
      <c r="K1224" t="str">
        <f>VLOOKUP(Table1[[#This Row],[Loser]],[1]Ranking!D:E,2,FALSE)</f>
        <v>MEAC</v>
      </c>
      <c r="L1224" s="9">
        <v>76</v>
      </c>
      <c r="N1224" s="9">
        <f>Table1[[#This Row],[Winning Score]]-Table1[[#This Row],[Losing Score]]</f>
        <v>20</v>
      </c>
      <c r="O1224" s="9">
        <f>Table1[[#This Row],[Losing Seed]]-Table1[[#This Row],[Winning Seed]]</f>
        <v>15</v>
      </c>
      <c r="P1224" s="9" t="str">
        <f>IF(Table1[[#This Row],[SeD]]&lt;-2,Table1[[#This Row],[Winning Seed]]&amp; " over " &amp;Table1[[#This Row],[Losing Seed]],"")</f>
        <v/>
      </c>
      <c r="Q1224">
        <f>VLOOKUP(Table1[[#This Row],[Losing Seed]],'[1]Seed History'!$N$4:$O$19,2)</f>
        <v>7.1428571428571426E-3</v>
      </c>
      <c r="R1224" s="9">
        <f>IF(Table1[[#This Row],[Round]]="PI",0,Table1[[#This Row],[Round]]-1)</f>
        <v>0</v>
      </c>
      <c r="S1224">
        <f>Table1[[#This Row],[LAW]]-Table1[[#This Row],[LEW]]</f>
        <v>-7.1428571428571426E-3</v>
      </c>
      <c r="V1224">
        <f>COUNTIF([1]PASE!B:B,Table1[[#This Row],[Loser]])</f>
        <v>1</v>
      </c>
    </row>
    <row r="1225" spans="1:22" x14ac:dyDescent="0.25">
      <c r="A1225" s="7">
        <v>38065</v>
      </c>
      <c r="B1225" s="8">
        <v>2004</v>
      </c>
      <c r="C1225" s="9">
        <v>1</v>
      </c>
      <c r="D1225" t="s">
        <v>93</v>
      </c>
      <c r="E1225" s="9">
        <v>3</v>
      </c>
      <c r="F1225" t="s">
        <v>120</v>
      </c>
      <c r="G1225" t="str">
        <f>VLOOKUP(Table1[[#This Row],[Winner]],[1]Ranking!D:E,2,FALSE)</f>
        <v>ACC</v>
      </c>
      <c r="H1225" s="9">
        <v>65</v>
      </c>
      <c r="I1225" s="9">
        <v>14</v>
      </c>
      <c r="J1225" t="s">
        <v>242</v>
      </c>
      <c r="K1225" t="str">
        <f>VLOOKUP(Table1[[#This Row],[Loser]],[1]Ranking!D:E,2,FALSE)</f>
        <v>MVC</v>
      </c>
      <c r="L1225" s="9">
        <v>60</v>
      </c>
      <c r="N1225" s="9">
        <f>Table1[[#This Row],[Winning Score]]-Table1[[#This Row],[Losing Score]]</f>
        <v>5</v>
      </c>
      <c r="O1225" s="9">
        <f>Table1[[#This Row],[Losing Seed]]-Table1[[#This Row],[Winning Seed]]</f>
        <v>11</v>
      </c>
      <c r="P1225" s="9" t="str">
        <f>IF(Table1[[#This Row],[SeD]]&lt;-2,Table1[[#This Row],[Winning Seed]]&amp; " over " &amp;Table1[[#This Row],[Losing Seed]],"")</f>
        <v/>
      </c>
      <c r="Q1225">
        <f>VLOOKUP(Table1[[#This Row],[Losing Seed]],'[1]Seed History'!$N$4:$O$19,2)</f>
        <v>0.16428571428571428</v>
      </c>
      <c r="R1225" s="9">
        <f>IF(Table1[[#This Row],[Round]]="PI",0,Table1[[#This Row],[Round]]-1)</f>
        <v>0</v>
      </c>
      <c r="S1225">
        <f>Table1[[#This Row],[LAW]]-Table1[[#This Row],[LEW]]</f>
        <v>-0.16428571428571428</v>
      </c>
      <c r="V1225">
        <f>COUNTIF([1]PASE!B:B,Table1[[#This Row],[Loser]])</f>
        <v>1</v>
      </c>
    </row>
    <row r="1226" spans="1:22" x14ac:dyDescent="0.25">
      <c r="A1226" s="7">
        <v>38065</v>
      </c>
      <c r="B1226" s="8">
        <v>2004</v>
      </c>
      <c r="C1226" s="9">
        <v>1</v>
      </c>
      <c r="D1226" t="s">
        <v>93</v>
      </c>
      <c r="E1226" s="9">
        <v>4</v>
      </c>
      <c r="F1226" t="s">
        <v>103</v>
      </c>
      <c r="G1226" t="str">
        <f>VLOOKUP(Table1[[#This Row],[Winner]],[1]Ranking!D:E,2,FALSE)</f>
        <v>B12</v>
      </c>
      <c r="H1226" s="9">
        <v>78</v>
      </c>
      <c r="I1226" s="9">
        <v>13</v>
      </c>
      <c r="J1226" t="s">
        <v>311</v>
      </c>
      <c r="K1226" t="str">
        <f>VLOOKUP(Table1[[#This Row],[Loser]],[1]Ranking!D:E,2,FALSE)</f>
        <v>Horz</v>
      </c>
      <c r="L1226" s="9">
        <v>53</v>
      </c>
      <c r="N1226" s="9">
        <f>Table1[[#This Row],[Winning Score]]-Table1[[#This Row],[Losing Score]]</f>
        <v>25</v>
      </c>
      <c r="O1226" s="9">
        <f>Table1[[#This Row],[Losing Seed]]-Table1[[#This Row],[Winning Seed]]</f>
        <v>9</v>
      </c>
      <c r="P1226" s="9" t="str">
        <f>IF(Table1[[#This Row],[SeD]]&lt;-2,Table1[[#This Row],[Winning Seed]]&amp; " over " &amp;Table1[[#This Row],[Losing Seed]],"")</f>
        <v/>
      </c>
      <c r="Q1226">
        <f>VLOOKUP(Table1[[#This Row],[Losing Seed]],'[1]Seed History'!$N$4:$O$19,2)</f>
        <v>0.25</v>
      </c>
      <c r="R1226" s="9">
        <f>IF(Table1[[#This Row],[Round]]="PI",0,Table1[[#This Row],[Round]]-1)</f>
        <v>0</v>
      </c>
      <c r="S1226">
        <f>Table1[[#This Row],[LAW]]-Table1[[#This Row],[LEW]]</f>
        <v>-0.25</v>
      </c>
      <c r="V1226">
        <f>COUNTIF([1]PASE!B:B,Table1[[#This Row],[Loser]])</f>
        <v>1</v>
      </c>
    </row>
    <row r="1227" spans="1:22" x14ac:dyDescent="0.25">
      <c r="A1227" s="7">
        <v>38065</v>
      </c>
      <c r="B1227" s="8">
        <v>2004</v>
      </c>
      <c r="C1227" s="9">
        <v>1</v>
      </c>
      <c r="D1227" t="s">
        <v>93</v>
      </c>
      <c r="E1227" s="9">
        <v>6</v>
      </c>
      <c r="F1227" t="s">
        <v>149</v>
      </c>
      <c r="G1227" t="str">
        <f>VLOOKUP(Table1[[#This Row],[Winner]],[1]Ranking!D:E,2,FALSE)</f>
        <v>BE</v>
      </c>
      <c r="H1227" s="9">
        <v>58</v>
      </c>
      <c r="I1227" s="9">
        <v>11</v>
      </c>
      <c r="J1227" t="s">
        <v>161</v>
      </c>
      <c r="K1227" t="str">
        <f>VLOOKUP(Table1[[#This Row],[Loser]],[1]Ranking!D:E,2,FALSE)</f>
        <v>MWC</v>
      </c>
      <c r="L1227" s="9">
        <v>51</v>
      </c>
      <c r="N1227" s="9">
        <f>Table1[[#This Row],[Winning Score]]-Table1[[#This Row],[Losing Score]]</f>
        <v>7</v>
      </c>
      <c r="O1227" s="9">
        <f>Table1[[#This Row],[Losing Seed]]-Table1[[#This Row],[Winning Seed]]</f>
        <v>5</v>
      </c>
      <c r="P1227" s="9" t="str">
        <f>IF(Table1[[#This Row],[SeD]]&lt;-2,Table1[[#This Row],[Winning Seed]]&amp; " over " &amp;Table1[[#This Row],[Losing Seed]],"")</f>
        <v/>
      </c>
      <c r="Q1227">
        <f>VLOOKUP(Table1[[#This Row],[Losing Seed]],'[1]Seed History'!$N$4:$O$19,2)</f>
        <v>0.61428571428571432</v>
      </c>
      <c r="R1227" s="9">
        <f>IF(Table1[[#This Row],[Round]]="PI",0,Table1[[#This Row],[Round]]-1)</f>
        <v>0</v>
      </c>
      <c r="S1227">
        <f>Table1[[#This Row],[LAW]]-Table1[[#This Row],[LEW]]</f>
        <v>-0.61428571428571432</v>
      </c>
      <c r="V1227">
        <f>COUNTIF([1]PASE!B:B,Table1[[#This Row],[Loser]])</f>
        <v>1</v>
      </c>
    </row>
    <row r="1228" spans="1:22" x14ac:dyDescent="0.25">
      <c r="A1228" s="7">
        <v>38065</v>
      </c>
      <c r="B1228" s="8">
        <v>2004</v>
      </c>
      <c r="C1228" s="9">
        <v>1</v>
      </c>
      <c r="D1228" t="s">
        <v>316</v>
      </c>
      <c r="E1228" s="9">
        <v>2</v>
      </c>
      <c r="F1228" t="s">
        <v>259</v>
      </c>
      <c r="G1228" t="str">
        <f>VLOOKUP(Table1[[#This Row],[Winner]],[1]Ranking!D:E,2,FALSE)</f>
        <v>SEC</v>
      </c>
      <c r="H1228" s="9">
        <v>85</v>
      </c>
      <c r="I1228" s="9">
        <v>15</v>
      </c>
      <c r="J1228" t="s">
        <v>298</v>
      </c>
      <c r="K1228" t="str">
        <f>VLOOKUP(Table1[[#This Row],[Loser]],[1]Ranking!D:E,2,FALSE)</f>
        <v>NEC</v>
      </c>
      <c r="L1228" s="9">
        <v>52</v>
      </c>
      <c r="N1228" s="9">
        <f>Table1[[#This Row],[Winning Score]]-Table1[[#This Row],[Losing Score]]</f>
        <v>33</v>
      </c>
      <c r="O1228" s="9">
        <f>Table1[[#This Row],[Losing Seed]]-Table1[[#This Row],[Winning Seed]]</f>
        <v>13</v>
      </c>
      <c r="P1228" s="9" t="str">
        <f>IF(Table1[[#This Row],[SeD]]&lt;-2,Table1[[#This Row],[Winning Seed]]&amp; " over " &amp;Table1[[#This Row],[Losing Seed]],"")</f>
        <v/>
      </c>
      <c r="Q1228">
        <f>VLOOKUP(Table1[[#This Row],[Losing Seed]],'[1]Seed History'!$N$4:$O$19,2)</f>
        <v>6.4285714285714279E-2</v>
      </c>
      <c r="R1228" s="9">
        <f>IF(Table1[[#This Row],[Round]]="PI",0,Table1[[#This Row],[Round]]-1)</f>
        <v>0</v>
      </c>
      <c r="S1228">
        <f>Table1[[#This Row],[LAW]]-Table1[[#This Row],[LEW]]</f>
        <v>-6.4285714285714279E-2</v>
      </c>
      <c r="V1228">
        <f>COUNTIF([1]PASE!B:B,Table1[[#This Row],[Loser]])</f>
        <v>1</v>
      </c>
    </row>
    <row r="1229" spans="1:22" x14ac:dyDescent="0.25">
      <c r="A1229" s="7">
        <v>38065</v>
      </c>
      <c r="B1229" s="8">
        <v>2004</v>
      </c>
      <c r="C1229" s="9">
        <v>1</v>
      </c>
      <c r="D1229" t="s">
        <v>316</v>
      </c>
      <c r="E1229" s="9">
        <v>4</v>
      </c>
      <c r="F1229" t="s">
        <v>266</v>
      </c>
      <c r="G1229" t="str">
        <f>VLOOKUP(Table1[[#This Row],[Winner]],[1]Ranking!D:E,2,FALSE)</f>
        <v>CUSA</v>
      </c>
      <c r="H1229" s="9">
        <v>80</v>
      </c>
      <c r="I1229" s="9">
        <v>13</v>
      </c>
      <c r="J1229" t="s">
        <v>224</v>
      </c>
      <c r="K1229" t="str">
        <f>VLOOKUP(Table1[[#This Row],[Loser]],[1]Ranking!D:E,2,FALSE)</f>
        <v>SC</v>
      </c>
      <c r="L1229" s="9">
        <v>77</v>
      </c>
      <c r="N1229" s="9">
        <f>Table1[[#This Row],[Winning Score]]-Table1[[#This Row],[Losing Score]]</f>
        <v>3</v>
      </c>
      <c r="O1229" s="9">
        <f>Table1[[#This Row],[Losing Seed]]-Table1[[#This Row],[Winning Seed]]</f>
        <v>9</v>
      </c>
      <c r="P1229" s="9" t="str">
        <f>IF(Table1[[#This Row],[SeD]]&lt;-2,Table1[[#This Row],[Winning Seed]]&amp; " over " &amp;Table1[[#This Row],[Losing Seed]],"")</f>
        <v/>
      </c>
      <c r="Q1229">
        <f>VLOOKUP(Table1[[#This Row],[Losing Seed]],'[1]Seed History'!$N$4:$O$19,2)</f>
        <v>0.25</v>
      </c>
      <c r="R1229" s="9">
        <f>IF(Table1[[#This Row],[Round]]="PI",0,Table1[[#This Row],[Round]]-1)</f>
        <v>0</v>
      </c>
      <c r="S1229">
        <f>Table1[[#This Row],[LAW]]-Table1[[#This Row],[LEW]]</f>
        <v>-0.25</v>
      </c>
      <c r="V1229">
        <f>COUNTIF([1]PASE!B:B,Table1[[#This Row],[Loser]])</f>
        <v>1</v>
      </c>
    </row>
    <row r="1230" spans="1:22" x14ac:dyDescent="0.25">
      <c r="A1230" s="7">
        <v>38065</v>
      </c>
      <c r="B1230" s="8">
        <v>2004</v>
      </c>
      <c r="C1230" s="9">
        <v>1</v>
      </c>
      <c r="D1230" t="s">
        <v>316</v>
      </c>
      <c r="E1230" s="9">
        <v>5</v>
      </c>
      <c r="F1230" t="s">
        <v>122</v>
      </c>
      <c r="G1230" t="str">
        <f>VLOOKUP(Table1[[#This Row],[Winner]],[1]Ranking!D:E,2,FALSE)</f>
        <v>B10</v>
      </c>
      <c r="H1230" s="9">
        <v>72</v>
      </c>
      <c r="I1230" s="9">
        <v>12</v>
      </c>
      <c r="J1230" t="s">
        <v>210</v>
      </c>
      <c r="K1230" t="str">
        <f>VLOOKUP(Table1[[#This Row],[Loser]],[1]Ranking!D:E,2,FALSE)</f>
        <v>OVC</v>
      </c>
      <c r="L1230" s="9">
        <v>53</v>
      </c>
      <c r="N1230" s="9">
        <f>Table1[[#This Row],[Winning Score]]-Table1[[#This Row],[Losing Score]]</f>
        <v>19</v>
      </c>
      <c r="O1230" s="9">
        <f>Table1[[#This Row],[Losing Seed]]-Table1[[#This Row],[Winning Seed]]</f>
        <v>7</v>
      </c>
      <c r="P1230" s="9" t="str">
        <f>IF(Table1[[#This Row],[SeD]]&lt;-2,Table1[[#This Row],[Winning Seed]]&amp; " over " &amp;Table1[[#This Row],[Losing Seed]],"")</f>
        <v/>
      </c>
      <c r="Q1230">
        <f>VLOOKUP(Table1[[#This Row],[Losing Seed]],'[1]Seed History'!$N$4:$O$19,2)</f>
        <v>0.51428571428571423</v>
      </c>
      <c r="R1230" s="9">
        <f>IF(Table1[[#This Row],[Round]]="PI",0,Table1[[#This Row],[Round]]-1)</f>
        <v>0</v>
      </c>
      <c r="S1230">
        <f>Table1[[#This Row],[LAW]]-Table1[[#This Row],[LEW]]</f>
        <v>-0.51428571428571423</v>
      </c>
      <c r="V1230">
        <f>COUNTIF([1]PASE!B:B,Table1[[#This Row],[Loser]])</f>
        <v>1</v>
      </c>
    </row>
    <row r="1231" spans="1:22" x14ac:dyDescent="0.25">
      <c r="A1231" s="7">
        <v>38065</v>
      </c>
      <c r="B1231" s="8">
        <v>2004</v>
      </c>
      <c r="C1231" s="9">
        <v>1</v>
      </c>
      <c r="D1231" t="s">
        <v>316</v>
      </c>
      <c r="E1231" s="9">
        <v>7</v>
      </c>
      <c r="F1231" t="s">
        <v>176</v>
      </c>
      <c r="G1231" t="str">
        <f>VLOOKUP(Table1[[#This Row],[Winner]],[1]Ranking!D:E,2,FALSE)</f>
        <v>A10</v>
      </c>
      <c r="H1231" s="9">
        <v>80</v>
      </c>
      <c r="I1231" s="9">
        <v>10</v>
      </c>
      <c r="J1231" t="s">
        <v>159</v>
      </c>
      <c r="K1231" t="str">
        <f>VLOOKUP(Table1[[#This Row],[Loser]],[1]Ranking!D:E,2,FALSE)</f>
        <v>CUSA</v>
      </c>
      <c r="L1231" s="9">
        <v>70</v>
      </c>
      <c r="N1231" s="9">
        <f>Table1[[#This Row],[Winning Score]]-Table1[[#This Row],[Losing Score]]</f>
        <v>10</v>
      </c>
      <c r="O1231" s="9">
        <f>Table1[[#This Row],[Losing Seed]]-Table1[[#This Row],[Winning Seed]]</f>
        <v>3</v>
      </c>
      <c r="P1231" s="9" t="str">
        <f>IF(Table1[[#This Row],[SeD]]&lt;-2,Table1[[#This Row],[Winning Seed]]&amp; " over " &amp;Table1[[#This Row],[Losing Seed]],"")</f>
        <v/>
      </c>
      <c r="Q1231">
        <f>VLOOKUP(Table1[[#This Row],[Losing Seed]],'[1]Seed History'!$N$4:$O$19,2)</f>
        <v>0.62142857142857144</v>
      </c>
      <c r="R1231" s="9">
        <f>IF(Table1[[#This Row],[Round]]="PI",0,Table1[[#This Row],[Round]]-1)</f>
        <v>0</v>
      </c>
      <c r="S1231">
        <f>Table1[[#This Row],[LAW]]-Table1[[#This Row],[LEW]]</f>
        <v>-0.62142857142857144</v>
      </c>
      <c r="V1231">
        <f>COUNTIF([1]PASE!B:B,Table1[[#This Row],[Loser]])</f>
        <v>1</v>
      </c>
    </row>
    <row r="1232" spans="1:22" x14ac:dyDescent="0.25">
      <c r="A1232" s="7">
        <v>38065</v>
      </c>
      <c r="B1232" s="8">
        <v>2004</v>
      </c>
      <c r="C1232" s="9">
        <v>1</v>
      </c>
      <c r="D1232" t="s">
        <v>107</v>
      </c>
      <c r="E1232" s="9">
        <v>3</v>
      </c>
      <c r="F1232" t="s">
        <v>143</v>
      </c>
      <c r="G1232" t="str">
        <f>VLOOKUP(Table1[[#This Row],[Winner]],[1]Ranking!D:E,2,FALSE)</f>
        <v>ACC</v>
      </c>
      <c r="H1232" s="9">
        <v>61</v>
      </c>
      <c r="I1232" s="9">
        <v>14</v>
      </c>
      <c r="J1232" t="s">
        <v>269</v>
      </c>
      <c r="K1232" t="str">
        <f>VLOOKUP(Table1[[#This Row],[Loser]],[1]Ranking!D:E,2,FALSE)</f>
        <v>Pat</v>
      </c>
      <c r="L1232" s="9">
        <v>52</v>
      </c>
      <c r="N1232" s="9">
        <f>Table1[[#This Row],[Winning Score]]-Table1[[#This Row],[Losing Score]]</f>
        <v>9</v>
      </c>
      <c r="O1232" s="9">
        <f>Table1[[#This Row],[Losing Seed]]-Table1[[#This Row],[Winning Seed]]</f>
        <v>11</v>
      </c>
      <c r="P1232" s="9" t="str">
        <f>IF(Table1[[#This Row],[SeD]]&lt;-2,Table1[[#This Row],[Winning Seed]]&amp; " over " &amp;Table1[[#This Row],[Losing Seed]],"")</f>
        <v/>
      </c>
      <c r="Q1232">
        <f>VLOOKUP(Table1[[#This Row],[Losing Seed]],'[1]Seed History'!$N$4:$O$19,2)</f>
        <v>0.16428571428571428</v>
      </c>
      <c r="R1232" s="9">
        <f>IF(Table1[[#This Row],[Round]]="PI",0,Table1[[#This Row],[Round]]-1)</f>
        <v>0</v>
      </c>
      <c r="S1232">
        <f>Table1[[#This Row],[LAW]]-Table1[[#This Row],[LEW]]</f>
        <v>-0.16428571428571428</v>
      </c>
      <c r="V1232">
        <f>COUNTIF([1]PASE!B:B,Table1[[#This Row],[Loser]])</f>
        <v>1</v>
      </c>
    </row>
    <row r="1233" spans="1:22" x14ac:dyDescent="0.25">
      <c r="A1233" s="7">
        <v>38065</v>
      </c>
      <c r="B1233" s="8">
        <v>2004</v>
      </c>
      <c r="C1233" s="9">
        <v>1</v>
      </c>
      <c r="D1233" t="s">
        <v>107</v>
      </c>
      <c r="E1233" s="9">
        <v>6</v>
      </c>
      <c r="F1233" t="s">
        <v>212</v>
      </c>
      <c r="G1233" t="str">
        <f>VLOOKUP(Table1[[#This Row],[Winner]],[1]Ranking!D:E,2,FALSE)</f>
        <v>SEC</v>
      </c>
      <c r="H1233" s="9">
        <v>71</v>
      </c>
      <c r="I1233" s="9">
        <v>11</v>
      </c>
      <c r="J1233" t="s">
        <v>314</v>
      </c>
      <c r="K1233" t="str">
        <f>VLOOKUP(Table1[[#This Row],[Loser]],[1]Ranking!D:E,2,FALSE)</f>
        <v>MAC</v>
      </c>
      <c r="L1233" s="9">
        <v>58</v>
      </c>
      <c r="N1233" s="9">
        <f>Table1[[#This Row],[Winning Score]]-Table1[[#This Row],[Losing Score]]</f>
        <v>13</v>
      </c>
      <c r="O1233" s="9">
        <f>Table1[[#This Row],[Losing Seed]]-Table1[[#This Row],[Winning Seed]]</f>
        <v>5</v>
      </c>
      <c r="P1233" s="9" t="str">
        <f>IF(Table1[[#This Row],[SeD]]&lt;-2,Table1[[#This Row],[Winning Seed]]&amp; " over " &amp;Table1[[#This Row],[Losing Seed]],"")</f>
        <v/>
      </c>
      <c r="Q1233">
        <f>VLOOKUP(Table1[[#This Row],[Losing Seed]],'[1]Seed History'!$N$4:$O$19,2)</f>
        <v>0.61428571428571432</v>
      </c>
      <c r="R1233" s="9">
        <f>IF(Table1[[#This Row],[Round]]="PI",0,Table1[[#This Row],[Round]]-1)</f>
        <v>0</v>
      </c>
      <c r="S1233">
        <f>Table1[[#This Row],[LAW]]-Table1[[#This Row],[LEW]]</f>
        <v>-0.61428571428571432</v>
      </c>
      <c r="V1233">
        <f>COUNTIF([1]PASE!B:B,Table1[[#This Row],[Loser]])</f>
        <v>1</v>
      </c>
    </row>
    <row r="1234" spans="1:22" x14ac:dyDescent="0.25">
      <c r="A1234" s="7">
        <v>38065</v>
      </c>
      <c r="B1234" s="8">
        <v>2004</v>
      </c>
      <c r="C1234" s="9">
        <v>1</v>
      </c>
      <c r="D1234" t="s">
        <v>93</v>
      </c>
      <c r="E1234" s="9">
        <v>9</v>
      </c>
      <c r="F1234" t="s">
        <v>132</v>
      </c>
      <c r="G1234" t="str">
        <f>VLOOKUP(Table1[[#This Row],[Winner]],[1]Ranking!D:E,2,FALSE)</f>
        <v>CUSA</v>
      </c>
      <c r="H1234" s="9">
        <v>102</v>
      </c>
      <c r="I1234" s="9">
        <v>8</v>
      </c>
      <c r="J1234" t="s">
        <v>113</v>
      </c>
      <c r="K1234" t="str">
        <f>VLOOKUP(Table1[[#This Row],[Loser]],[1]Ranking!D:E,2,FALSE)</f>
        <v>P10</v>
      </c>
      <c r="L1234" s="9">
        <v>100</v>
      </c>
      <c r="N1234" s="9">
        <f>Table1[[#This Row],[Winning Score]]-Table1[[#This Row],[Losing Score]]</f>
        <v>2</v>
      </c>
      <c r="O1234" s="9">
        <f>Table1[[#This Row],[Losing Seed]]-Table1[[#This Row],[Winning Seed]]</f>
        <v>-1</v>
      </c>
      <c r="P1234" s="9" t="str">
        <f>IF(Table1[[#This Row],[SeD]]&lt;-2,Table1[[#This Row],[Winning Seed]]&amp; " over " &amp;Table1[[#This Row],[Losing Seed]],"")</f>
        <v/>
      </c>
      <c r="Q1234">
        <f>VLOOKUP(Table1[[#This Row],[Losing Seed]],'[1]Seed History'!$N$4:$O$19,2)</f>
        <v>0.7</v>
      </c>
      <c r="R1234" s="9">
        <f>IF(Table1[[#This Row],[Round]]="PI",0,Table1[[#This Row],[Round]]-1)</f>
        <v>0</v>
      </c>
      <c r="S1234">
        <f>Table1[[#This Row],[LAW]]-Table1[[#This Row],[LEW]]</f>
        <v>-0.7</v>
      </c>
      <c r="V1234">
        <f>COUNTIF([1]PASE!B:B,Table1[[#This Row],[Loser]])</f>
        <v>1</v>
      </c>
    </row>
    <row r="1235" spans="1:22" x14ac:dyDescent="0.25">
      <c r="A1235" s="7">
        <v>38066</v>
      </c>
      <c r="B1235" s="8">
        <v>2004</v>
      </c>
      <c r="C1235" s="9">
        <v>2</v>
      </c>
      <c r="D1235" t="s">
        <v>93</v>
      </c>
      <c r="E1235" s="9">
        <v>10</v>
      </c>
      <c r="F1235" t="s">
        <v>144</v>
      </c>
      <c r="G1235" t="str">
        <f>VLOOKUP(Table1[[#This Row],[Winner]],[1]Ranking!D:E,2,FALSE)</f>
        <v>WAC</v>
      </c>
      <c r="H1235" s="9">
        <v>91</v>
      </c>
      <c r="I1235" s="9">
        <v>2</v>
      </c>
      <c r="J1235" t="s">
        <v>293</v>
      </c>
      <c r="K1235" t="str">
        <f>VLOOKUP(Table1[[#This Row],[Loser]],[1]Ranking!D:E,2,FALSE)</f>
        <v>WCC</v>
      </c>
      <c r="L1235" s="9">
        <v>72</v>
      </c>
      <c r="N1235" s="9">
        <f>Table1[[#This Row],[Winning Score]]-Table1[[#This Row],[Losing Score]]</f>
        <v>19</v>
      </c>
      <c r="O1235" s="9">
        <f>Table1[[#This Row],[Losing Seed]]-Table1[[#This Row],[Winning Seed]]</f>
        <v>-8</v>
      </c>
      <c r="P1235" s="9" t="str">
        <f>IF(Table1[[#This Row],[SeD]]&lt;-2,Table1[[#This Row],[Winning Seed]]&amp; " over " &amp;Table1[[#This Row],[Losing Seed]],"")</f>
        <v>10 over 2</v>
      </c>
      <c r="Q1235">
        <f>VLOOKUP(Table1[[#This Row],[Losing Seed]],'[1]Seed History'!$N$4:$O$19,2)</f>
        <v>2.3714285714285714</v>
      </c>
      <c r="R1235" s="9">
        <f>IF(Table1[[#This Row],[Round]]="PI",0,Table1[[#This Row],[Round]]-1)</f>
        <v>1</v>
      </c>
      <c r="S1235">
        <f>Table1[[#This Row],[LAW]]-Table1[[#This Row],[LEW]]</f>
        <v>-1.3714285714285714</v>
      </c>
      <c r="V1235">
        <f>COUNTIF([1]PASE!B:B,Table1[[#This Row],[Loser]])</f>
        <v>1</v>
      </c>
    </row>
    <row r="1236" spans="1:22" x14ac:dyDescent="0.25">
      <c r="A1236" s="7">
        <v>38066</v>
      </c>
      <c r="B1236" s="8">
        <v>2004</v>
      </c>
      <c r="C1236" s="9">
        <v>2</v>
      </c>
      <c r="D1236" t="s">
        <v>107</v>
      </c>
      <c r="E1236" s="9">
        <v>8</v>
      </c>
      <c r="F1236" t="s">
        <v>145</v>
      </c>
      <c r="G1236" t="str">
        <f>VLOOKUP(Table1[[#This Row],[Winner]],[1]Ranking!D:E,2,FALSE)</f>
        <v>SEC</v>
      </c>
      <c r="H1236" s="9">
        <v>70</v>
      </c>
      <c r="I1236" s="9">
        <v>1</v>
      </c>
      <c r="J1236" t="s">
        <v>220</v>
      </c>
      <c r="K1236" t="str">
        <f>VLOOKUP(Table1[[#This Row],[Loser]],[1]Ranking!D:E,2,FALSE)</f>
        <v>P10</v>
      </c>
      <c r="L1236" s="9">
        <v>67</v>
      </c>
      <c r="N1236" s="9">
        <f>Table1[[#This Row],[Winning Score]]-Table1[[#This Row],[Losing Score]]</f>
        <v>3</v>
      </c>
      <c r="O1236" s="9">
        <f>Table1[[#This Row],[Losing Seed]]-Table1[[#This Row],[Winning Seed]]</f>
        <v>-7</v>
      </c>
      <c r="P1236" s="9" t="str">
        <f>IF(Table1[[#This Row],[SeD]]&lt;-2,Table1[[#This Row],[Winning Seed]]&amp; " over " &amp;Table1[[#This Row],[Losing Seed]],"")</f>
        <v>8 over 1</v>
      </c>
      <c r="Q1236">
        <f>VLOOKUP(Table1[[#This Row],[Losing Seed]],'[1]Seed History'!$N$4:$O$19,2)</f>
        <v>3.3571428571428572</v>
      </c>
      <c r="R1236" s="9">
        <f>IF(Table1[[#This Row],[Round]]="PI",0,Table1[[#This Row],[Round]]-1)</f>
        <v>1</v>
      </c>
      <c r="S1236">
        <f>Table1[[#This Row],[LAW]]-Table1[[#This Row],[LEW]]</f>
        <v>-2.3571428571428572</v>
      </c>
      <c r="V1236">
        <f>COUNTIF([1]PASE!B:B,Table1[[#This Row],[Loser]])</f>
        <v>1</v>
      </c>
    </row>
    <row r="1237" spans="1:22" x14ac:dyDescent="0.25">
      <c r="A1237" s="7">
        <v>38066</v>
      </c>
      <c r="B1237" s="8">
        <v>2004</v>
      </c>
      <c r="C1237" s="9">
        <v>2</v>
      </c>
      <c r="D1237" t="s">
        <v>84</v>
      </c>
      <c r="E1237" s="9">
        <v>1</v>
      </c>
      <c r="F1237" t="s">
        <v>171</v>
      </c>
      <c r="G1237" t="str">
        <f>VLOOKUP(Table1[[#This Row],[Winner]],[1]Ranking!D:E,2,FALSE)</f>
        <v>A10</v>
      </c>
      <c r="H1237" s="9">
        <v>70</v>
      </c>
      <c r="I1237" s="9">
        <v>8</v>
      </c>
      <c r="J1237" t="s">
        <v>150</v>
      </c>
      <c r="K1237" t="str">
        <f>VLOOKUP(Table1[[#This Row],[Loser]],[1]Ranking!D:E,2,FALSE)</f>
        <v>B12</v>
      </c>
      <c r="L1237" s="9">
        <v>65</v>
      </c>
      <c r="N1237" s="9">
        <f>Table1[[#This Row],[Winning Score]]-Table1[[#This Row],[Losing Score]]</f>
        <v>5</v>
      </c>
      <c r="O1237" s="9">
        <f>Table1[[#This Row],[Losing Seed]]-Table1[[#This Row],[Winning Seed]]</f>
        <v>7</v>
      </c>
      <c r="P1237" s="9" t="str">
        <f>IF(Table1[[#This Row],[SeD]]&lt;-2,Table1[[#This Row],[Winning Seed]]&amp; " over " &amp;Table1[[#This Row],[Losing Seed]],"")</f>
        <v/>
      </c>
      <c r="Q1237">
        <f>VLOOKUP(Table1[[#This Row],[Losing Seed]],'[1]Seed History'!$N$4:$O$19,2)</f>
        <v>0.7</v>
      </c>
      <c r="R1237" s="9">
        <f>IF(Table1[[#This Row],[Round]]="PI",0,Table1[[#This Row],[Round]]-1)</f>
        <v>1</v>
      </c>
      <c r="S1237">
        <f>Table1[[#This Row],[LAW]]-Table1[[#This Row],[LEW]]</f>
        <v>0.30000000000000004</v>
      </c>
      <c r="V1237">
        <f>COUNTIF([1]PASE!B:B,Table1[[#This Row],[Loser]])</f>
        <v>1</v>
      </c>
    </row>
    <row r="1238" spans="1:22" x14ac:dyDescent="0.25">
      <c r="A1238" s="7">
        <v>38066</v>
      </c>
      <c r="B1238" s="8">
        <v>2004</v>
      </c>
      <c r="C1238" s="9">
        <v>2</v>
      </c>
      <c r="D1238" t="s">
        <v>84</v>
      </c>
      <c r="E1238" s="9">
        <v>4</v>
      </c>
      <c r="F1238" t="s">
        <v>255</v>
      </c>
      <c r="G1238" t="str">
        <f>VLOOKUP(Table1[[#This Row],[Winner]],[1]Ranking!D:E,2,FALSE)</f>
        <v>ACC</v>
      </c>
      <c r="H1238" s="9">
        <v>84</v>
      </c>
      <c r="I1238" s="9">
        <v>12</v>
      </c>
      <c r="J1238" t="s">
        <v>276</v>
      </c>
      <c r="K1238" t="str">
        <f>VLOOKUP(Table1[[#This Row],[Loser]],[1]Ranking!D:E,2,FALSE)</f>
        <v>MAAC</v>
      </c>
      <c r="L1238" s="9">
        <v>80</v>
      </c>
      <c r="N1238" s="9">
        <f>Table1[[#This Row],[Winning Score]]-Table1[[#This Row],[Losing Score]]</f>
        <v>4</v>
      </c>
      <c r="O1238" s="9">
        <f>Table1[[#This Row],[Losing Seed]]-Table1[[#This Row],[Winning Seed]]</f>
        <v>8</v>
      </c>
      <c r="P1238" s="9" t="str">
        <f>IF(Table1[[#This Row],[SeD]]&lt;-2,Table1[[#This Row],[Winning Seed]]&amp; " over " &amp;Table1[[#This Row],[Losing Seed]],"")</f>
        <v/>
      </c>
      <c r="Q1238">
        <f>VLOOKUP(Table1[[#This Row],[Losing Seed]],'[1]Seed History'!$N$4:$O$19,2)</f>
        <v>0.51428571428571423</v>
      </c>
      <c r="R1238" s="9">
        <f>IF(Table1[[#This Row],[Round]]="PI",0,Table1[[#This Row],[Round]]-1)</f>
        <v>1</v>
      </c>
      <c r="S1238">
        <f>Table1[[#This Row],[LAW]]-Table1[[#This Row],[LEW]]</f>
        <v>0.48571428571428577</v>
      </c>
      <c r="V1238">
        <f>COUNTIF([1]PASE!B:B,Table1[[#This Row],[Loser]])</f>
        <v>1</v>
      </c>
    </row>
    <row r="1239" spans="1:22" x14ac:dyDescent="0.25">
      <c r="A1239" s="7">
        <v>38066</v>
      </c>
      <c r="B1239" s="8">
        <v>2004</v>
      </c>
      <c r="C1239" s="9">
        <v>2</v>
      </c>
      <c r="D1239" t="s">
        <v>316</v>
      </c>
      <c r="E1239" s="9">
        <v>1</v>
      </c>
      <c r="F1239" t="s">
        <v>130</v>
      </c>
      <c r="G1239" t="str">
        <f>VLOOKUP(Table1[[#This Row],[Winner]],[1]Ranking!D:E,2,FALSE)</f>
        <v>ACC</v>
      </c>
      <c r="H1239" s="9">
        <v>90</v>
      </c>
      <c r="I1239" s="9">
        <v>8</v>
      </c>
      <c r="J1239" t="s">
        <v>218</v>
      </c>
      <c r="K1239" t="str">
        <f>VLOOKUP(Table1[[#This Row],[Loser]],[1]Ranking!D:E,2,FALSE)</f>
        <v>BE</v>
      </c>
      <c r="L1239" s="9">
        <v>62</v>
      </c>
      <c r="N1239" s="9">
        <f>Table1[[#This Row],[Winning Score]]-Table1[[#This Row],[Losing Score]]</f>
        <v>28</v>
      </c>
      <c r="O1239" s="9">
        <f>Table1[[#This Row],[Losing Seed]]-Table1[[#This Row],[Winning Seed]]</f>
        <v>7</v>
      </c>
      <c r="P1239" s="9" t="str">
        <f>IF(Table1[[#This Row],[SeD]]&lt;-2,Table1[[#This Row],[Winning Seed]]&amp; " over " &amp;Table1[[#This Row],[Losing Seed]],"")</f>
        <v/>
      </c>
      <c r="Q1239">
        <f>VLOOKUP(Table1[[#This Row],[Losing Seed]],'[1]Seed History'!$N$4:$O$19,2)</f>
        <v>0.7</v>
      </c>
      <c r="R1239" s="9">
        <f>IF(Table1[[#This Row],[Round]]="PI",0,Table1[[#This Row],[Round]]-1)</f>
        <v>1</v>
      </c>
      <c r="S1239">
        <f>Table1[[#This Row],[LAW]]-Table1[[#This Row],[LEW]]</f>
        <v>0.30000000000000004</v>
      </c>
      <c r="V1239">
        <f>COUNTIF([1]PASE!B:B,Table1[[#This Row],[Loser]])</f>
        <v>1</v>
      </c>
    </row>
    <row r="1240" spans="1:22" x14ac:dyDescent="0.25">
      <c r="A1240" s="7">
        <v>38066</v>
      </c>
      <c r="B1240" s="8">
        <v>2004</v>
      </c>
      <c r="C1240" s="9">
        <v>2</v>
      </c>
      <c r="D1240" t="s">
        <v>316</v>
      </c>
      <c r="E1240" s="9">
        <v>3</v>
      </c>
      <c r="F1240" t="s">
        <v>234</v>
      </c>
      <c r="G1240" t="str">
        <f>VLOOKUP(Table1[[#This Row],[Winner]],[1]Ranking!D:E,2,FALSE)</f>
        <v>B12</v>
      </c>
      <c r="H1240" s="9">
        <v>78</v>
      </c>
      <c r="I1240" s="9">
        <v>6</v>
      </c>
      <c r="J1240" t="s">
        <v>101</v>
      </c>
      <c r="K1240" t="str">
        <f>VLOOKUP(Table1[[#This Row],[Loser]],[1]Ranking!D:E,2,FALSE)</f>
        <v>ACC</v>
      </c>
      <c r="L1240" s="9">
        <v>75</v>
      </c>
      <c r="N1240" s="9">
        <f>Table1[[#This Row],[Winning Score]]-Table1[[#This Row],[Losing Score]]</f>
        <v>3</v>
      </c>
      <c r="O1240" s="9">
        <f>Table1[[#This Row],[Losing Seed]]-Table1[[#This Row],[Winning Seed]]</f>
        <v>3</v>
      </c>
      <c r="P1240" s="9" t="str">
        <f>IF(Table1[[#This Row],[SeD]]&lt;-2,Table1[[#This Row],[Winning Seed]]&amp; " over " &amp;Table1[[#This Row],[Losing Seed]],"")</f>
        <v/>
      </c>
      <c r="Q1240">
        <f>VLOOKUP(Table1[[#This Row],[Losing Seed]],'[1]Seed History'!$N$4:$O$19,2)</f>
        <v>1.0785714285714285</v>
      </c>
      <c r="R1240" s="9">
        <f>IF(Table1[[#This Row],[Round]]="PI",0,Table1[[#This Row],[Round]]-1)</f>
        <v>1</v>
      </c>
      <c r="S1240">
        <f>Table1[[#This Row],[LAW]]-Table1[[#This Row],[LEW]]</f>
        <v>-7.8571428571428514E-2</v>
      </c>
      <c r="V1240">
        <f>COUNTIF([1]PASE!B:B,Table1[[#This Row],[Loser]])</f>
        <v>1</v>
      </c>
    </row>
    <row r="1241" spans="1:22" x14ac:dyDescent="0.25">
      <c r="A1241" s="7">
        <v>38066</v>
      </c>
      <c r="B1241" s="8">
        <v>2004</v>
      </c>
      <c r="C1241" s="9">
        <v>2</v>
      </c>
      <c r="D1241" t="s">
        <v>107</v>
      </c>
      <c r="E1241" s="9">
        <v>2</v>
      </c>
      <c r="F1241" t="s">
        <v>238</v>
      </c>
      <c r="G1241" t="str">
        <f>VLOOKUP(Table1[[#This Row],[Winner]],[1]Ranking!D:E,2,FALSE)</f>
        <v>BE</v>
      </c>
      <c r="H1241" s="9">
        <v>72</v>
      </c>
      <c r="I1241" s="9">
        <v>7</v>
      </c>
      <c r="J1241" t="s">
        <v>127</v>
      </c>
      <c r="K1241" t="str">
        <f>VLOOKUP(Table1[[#This Row],[Loser]],[1]Ranking!D:E,2,FALSE)</f>
        <v>CUSA</v>
      </c>
      <c r="L1241" s="9">
        <v>55</v>
      </c>
      <c r="N1241" s="9">
        <f>Table1[[#This Row],[Winning Score]]-Table1[[#This Row],[Losing Score]]</f>
        <v>17</v>
      </c>
      <c r="O1241" s="9">
        <f>Table1[[#This Row],[Losing Seed]]-Table1[[#This Row],[Winning Seed]]</f>
        <v>5</v>
      </c>
      <c r="P1241" s="9" t="str">
        <f>IF(Table1[[#This Row],[SeD]]&lt;-2,Table1[[#This Row],[Winning Seed]]&amp; " over " &amp;Table1[[#This Row],[Losing Seed]],"")</f>
        <v/>
      </c>
      <c r="Q1241">
        <f>VLOOKUP(Table1[[#This Row],[Losing Seed]],'[1]Seed History'!$N$4:$O$19,2)</f>
        <v>0.9</v>
      </c>
      <c r="R1241" s="9">
        <f>IF(Table1[[#This Row],[Round]]="PI",0,Table1[[#This Row],[Round]]-1)</f>
        <v>1</v>
      </c>
      <c r="S1241">
        <f>Table1[[#This Row],[LAW]]-Table1[[#This Row],[LEW]]</f>
        <v>9.9999999999999978E-2</v>
      </c>
      <c r="V1241">
        <f>COUNTIF([1]PASE!B:B,Table1[[#This Row],[Loser]])</f>
        <v>1</v>
      </c>
    </row>
    <row r="1242" spans="1:22" x14ac:dyDescent="0.25">
      <c r="A1242" s="7">
        <v>38066</v>
      </c>
      <c r="B1242" s="8">
        <v>2004</v>
      </c>
      <c r="C1242" s="9">
        <v>2</v>
      </c>
      <c r="D1242" t="s">
        <v>107</v>
      </c>
      <c r="E1242" s="9">
        <v>5</v>
      </c>
      <c r="F1242" t="s">
        <v>126</v>
      </c>
      <c r="G1242" t="str">
        <f>VLOOKUP(Table1[[#This Row],[Winner]],[1]Ranking!D:E,2,FALSE)</f>
        <v>BE</v>
      </c>
      <c r="H1242" s="9">
        <v>72</v>
      </c>
      <c r="I1242" s="9">
        <v>4</v>
      </c>
      <c r="J1242" t="s">
        <v>136</v>
      </c>
      <c r="K1242" t="str">
        <f>VLOOKUP(Table1[[#This Row],[Loser]],[1]Ranking!D:E,2,FALSE)</f>
        <v>ACC</v>
      </c>
      <c r="L1242" s="9">
        <v>70</v>
      </c>
      <c r="N1242" s="9">
        <f>Table1[[#This Row],[Winning Score]]-Table1[[#This Row],[Losing Score]]</f>
        <v>2</v>
      </c>
      <c r="O1242" s="9">
        <f>Table1[[#This Row],[Losing Seed]]-Table1[[#This Row],[Winning Seed]]</f>
        <v>-1</v>
      </c>
      <c r="P1242" s="9" t="str">
        <f>IF(Table1[[#This Row],[SeD]]&lt;-2,Table1[[#This Row],[Winning Seed]]&amp; " over " &amp;Table1[[#This Row],[Losing Seed]],"")</f>
        <v/>
      </c>
      <c r="Q1242">
        <f>VLOOKUP(Table1[[#This Row],[Losing Seed]],'[1]Seed History'!$N$4:$O$19,2)</f>
        <v>1.5357142857142858</v>
      </c>
      <c r="R1242" s="9">
        <f>IF(Table1[[#This Row],[Round]]="PI",0,Table1[[#This Row],[Round]]-1)</f>
        <v>1</v>
      </c>
      <c r="S1242">
        <f>Table1[[#This Row],[LAW]]-Table1[[#This Row],[LEW]]</f>
        <v>-0.53571428571428581</v>
      </c>
      <c r="V1242">
        <f>COUNTIF([1]PASE!B:B,Table1[[#This Row],[Loser]])</f>
        <v>1</v>
      </c>
    </row>
    <row r="1243" spans="1:22" x14ac:dyDescent="0.25">
      <c r="A1243" s="7">
        <v>38067</v>
      </c>
      <c r="B1243" s="8">
        <v>2004</v>
      </c>
      <c r="C1243" s="9">
        <v>2</v>
      </c>
      <c r="D1243" t="s">
        <v>93</v>
      </c>
      <c r="E1243" s="9">
        <v>9</v>
      </c>
      <c r="F1243" t="s">
        <v>132</v>
      </c>
      <c r="G1243" t="str">
        <f>VLOOKUP(Table1[[#This Row],[Winner]],[1]Ranking!D:E,2,FALSE)</f>
        <v>CUSA</v>
      </c>
      <c r="H1243" s="9">
        <v>76</v>
      </c>
      <c r="I1243" s="9">
        <v>1</v>
      </c>
      <c r="J1243" t="s">
        <v>112</v>
      </c>
      <c r="K1243" t="str">
        <f>VLOOKUP(Table1[[#This Row],[Loser]],[1]Ranking!D:E,2,FALSE)</f>
        <v>SEC</v>
      </c>
      <c r="L1243" s="9">
        <v>75</v>
      </c>
      <c r="N1243" s="9">
        <f>Table1[[#This Row],[Winning Score]]-Table1[[#This Row],[Losing Score]]</f>
        <v>1</v>
      </c>
      <c r="O1243" s="9">
        <f>Table1[[#This Row],[Losing Seed]]-Table1[[#This Row],[Winning Seed]]</f>
        <v>-8</v>
      </c>
      <c r="P1243" s="9" t="str">
        <f>IF(Table1[[#This Row],[SeD]]&lt;-2,Table1[[#This Row],[Winning Seed]]&amp; " over " &amp;Table1[[#This Row],[Losing Seed]],"")</f>
        <v>9 over 1</v>
      </c>
      <c r="Q1243">
        <f>VLOOKUP(Table1[[#This Row],[Losing Seed]],'[1]Seed History'!$N$4:$O$19,2)</f>
        <v>3.3571428571428572</v>
      </c>
      <c r="R1243" s="9">
        <f>IF(Table1[[#This Row],[Round]]="PI",0,Table1[[#This Row],[Round]]-1)</f>
        <v>1</v>
      </c>
      <c r="S1243">
        <f>Table1[[#This Row],[LAW]]-Table1[[#This Row],[LEW]]</f>
        <v>-2.3571428571428572</v>
      </c>
      <c r="V1243">
        <f>COUNTIF([1]PASE!B:B,Table1[[#This Row],[Loser]])</f>
        <v>1</v>
      </c>
    </row>
    <row r="1244" spans="1:22" x14ac:dyDescent="0.25">
      <c r="A1244" s="7">
        <v>38067</v>
      </c>
      <c r="B1244" s="8">
        <v>2004</v>
      </c>
      <c r="C1244" s="9">
        <v>2</v>
      </c>
      <c r="D1244" t="s">
        <v>316</v>
      </c>
      <c r="E1244" s="9">
        <v>7</v>
      </c>
      <c r="F1244" t="s">
        <v>176</v>
      </c>
      <c r="G1244" t="str">
        <f>VLOOKUP(Table1[[#This Row],[Winner]],[1]Ranking!D:E,2,FALSE)</f>
        <v>A10</v>
      </c>
      <c r="H1244" s="9">
        <v>89</v>
      </c>
      <c r="I1244" s="9">
        <v>2</v>
      </c>
      <c r="J1244" t="s">
        <v>259</v>
      </c>
      <c r="K1244" t="str">
        <f>VLOOKUP(Table1[[#This Row],[Loser]],[1]Ranking!D:E,2,FALSE)</f>
        <v>SEC</v>
      </c>
      <c r="L1244" s="9">
        <v>74</v>
      </c>
      <c r="N1244" s="9">
        <f>Table1[[#This Row],[Winning Score]]-Table1[[#This Row],[Losing Score]]</f>
        <v>15</v>
      </c>
      <c r="O1244" s="9">
        <f>Table1[[#This Row],[Losing Seed]]-Table1[[#This Row],[Winning Seed]]</f>
        <v>-5</v>
      </c>
      <c r="P1244" s="9" t="str">
        <f>IF(Table1[[#This Row],[SeD]]&lt;-2,Table1[[#This Row],[Winning Seed]]&amp; " over " &amp;Table1[[#This Row],[Losing Seed]],"")</f>
        <v>7 over 2</v>
      </c>
      <c r="Q1244">
        <f>VLOOKUP(Table1[[#This Row],[Losing Seed]],'[1]Seed History'!$N$4:$O$19,2)</f>
        <v>2.3714285714285714</v>
      </c>
      <c r="R1244" s="9">
        <f>IF(Table1[[#This Row],[Round]]="PI",0,Table1[[#This Row],[Round]]-1)</f>
        <v>1</v>
      </c>
      <c r="S1244">
        <f>Table1[[#This Row],[LAW]]-Table1[[#This Row],[LEW]]</f>
        <v>-1.3714285714285714</v>
      </c>
      <c r="V1244">
        <f>COUNTIF([1]PASE!B:B,Table1[[#This Row],[Loser]])</f>
        <v>1</v>
      </c>
    </row>
    <row r="1245" spans="1:22" x14ac:dyDescent="0.25">
      <c r="A1245" s="7">
        <v>38067</v>
      </c>
      <c r="B1245" s="8">
        <v>2004</v>
      </c>
      <c r="C1245" s="9">
        <v>2</v>
      </c>
      <c r="D1245" t="s">
        <v>84</v>
      </c>
      <c r="E1245" s="9">
        <v>2</v>
      </c>
      <c r="F1245" t="s">
        <v>247</v>
      </c>
      <c r="G1245" t="str">
        <f>VLOOKUP(Table1[[#This Row],[Winner]],[1]Ranking!D:E,2,FALSE)</f>
        <v>B12</v>
      </c>
      <c r="H1245" s="9">
        <v>70</v>
      </c>
      <c r="I1245" s="9">
        <v>7</v>
      </c>
      <c r="J1245" t="s">
        <v>128</v>
      </c>
      <c r="K1245" t="str">
        <f>VLOOKUP(Table1[[#This Row],[Loser]],[1]Ranking!D:E,2,FALSE)</f>
        <v>CUSA</v>
      </c>
      <c r="L1245" s="9">
        <v>53</v>
      </c>
      <c r="N1245" s="9">
        <f>Table1[[#This Row],[Winning Score]]-Table1[[#This Row],[Losing Score]]</f>
        <v>17</v>
      </c>
      <c r="O1245" s="9">
        <f>Table1[[#This Row],[Losing Seed]]-Table1[[#This Row],[Winning Seed]]</f>
        <v>5</v>
      </c>
      <c r="P1245" s="9" t="str">
        <f>IF(Table1[[#This Row],[SeD]]&lt;-2,Table1[[#This Row],[Winning Seed]]&amp; " over " &amp;Table1[[#This Row],[Losing Seed]],"")</f>
        <v/>
      </c>
      <c r="Q1245">
        <f>VLOOKUP(Table1[[#This Row],[Losing Seed]],'[1]Seed History'!$N$4:$O$19,2)</f>
        <v>0.9</v>
      </c>
      <c r="R1245" s="9">
        <f>IF(Table1[[#This Row],[Round]]="PI",0,Table1[[#This Row],[Round]]-1)</f>
        <v>1</v>
      </c>
      <c r="S1245">
        <f>Table1[[#This Row],[LAW]]-Table1[[#This Row],[LEW]]</f>
        <v>9.9999999999999978E-2</v>
      </c>
      <c r="V1245">
        <f>COUNTIF([1]PASE!B:B,Table1[[#This Row],[Loser]])</f>
        <v>1</v>
      </c>
    </row>
    <row r="1246" spans="1:22" x14ac:dyDescent="0.25">
      <c r="A1246" s="7">
        <v>38067</v>
      </c>
      <c r="B1246" s="8">
        <v>2004</v>
      </c>
      <c r="C1246" s="9">
        <v>2</v>
      </c>
      <c r="D1246" t="s">
        <v>84</v>
      </c>
      <c r="E1246" s="9">
        <v>3</v>
      </c>
      <c r="F1246" t="s">
        <v>99</v>
      </c>
      <c r="G1246" t="str">
        <f>VLOOKUP(Table1[[#This Row],[Winner]],[1]Ranking!D:E,2,FALSE)</f>
        <v>BE</v>
      </c>
      <c r="H1246" s="9">
        <v>59</v>
      </c>
      <c r="I1246" s="9">
        <v>6</v>
      </c>
      <c r="J1246" t="s">
        <v>286</v>
      </c>
      <c r="K1246" t="str">
        <f>VLOOKUP(Table1[[#This Row],[Loser]],[1]Ranking!D:E,2,FALSE)</f>
        <v>B10</v>
      </c>
      <c r="L1246" s="9">
        <v>55</v>
      </c>
      <c r="N1246" s="9">
        <f>Table1[[#This Row],[Winning Score]]-Table1[[#This Row],[Losing Score]]</f>
        <v>4</v>
      </c>
      <c r="O1246" s="9">
        <f>Table1[[#This Row],[Losing Seed]]-Table1[[#This Row],[Winning Seed]]</f>
        <v>3</v>
      </c>
      <c r="P1246" s="9" t="str">
        <f>IF(Table1[[#This Row],[SeD]]&lt;-2,Table1[[#This Row],[Winning Seed]]&amp; " over " &amp;Table1[[#This Row],[Losing Seed]],"")</f>
        <v/>
      </c>
      <c r="Q1246">
        <f>VLOOKUP(Table1[[#This Row],[Losing Seed]],'[1]Seed History'!$N$4:$O$19,2)</f>
        <v>1.0785714285714285</v>
      </c>
      <c r="R1246" s="9">
        <f>IF(Table1[[#This Row],[Round]]="PI",0,Table1[[#This Row],[Round]]-1)</f>
        <v>1</v>
      </c>
      <c r="S1246">
        <f>Table1[[#This Row],[LAW]]-Table1[[#This Row],[LEW]]</f>
        <v>-7.8571428571428514E-2</v>
      </c>
      <c r="V1246">
        <f>COUNTIF([1]PASE!B:B,Table1[[#This Row],[Loser]])</f>
        <v>1</v>
      </c>
    </row>
    <row r="1247" spans="1:22" x14ac:dyDescent="0.25">
      <c r="A1247" s="7">
        <v>38067</v>
      </c>
      <c r="B1247" s="8">
        <v>2004</v>
      </c>
      <c r="C1247" s="9">
        <v>2</v>
      </c>
      <c r="D1247" t="s">
        <v>93</v>
      </c>
      <c r="E1247" s="9">
        <v>3</v>
      </c>
      <c r="F1247" t="s">
        <v>120</v>
      </c>
      <c r="G1247" t="str">
        <f>VLOOKUP(Table1[[#This Row],[Winner]],[1]Ranking!D:E,2,FALSE)</f>
        <v>ACC</v>
      </c>
      <c r="H1247" s="9">
        <v>57</v>
      </c>
      <c r="I1247" s="9">
        <v>6</v>
      </c>
      <c r="J1247" t="s">
        <v>149</v>
      </c>
      <c r="K1247" t="str">
        <f>VLOOKUP(Table1[[#This Row],[Loser]],[1]Ranking!D:E,2,FALSE)</f>
        <v>BE</v>
      </c>
      <c r="L1247" s="9">
        <v>54</v>
      </c>
      <c r="N1247" s="9">
        <f>Table1[[#This Row],[Winning Score]]-Table1[[#This Row],[Losing Score]]</f>
        <v>3</v>
      </c>
      <c r="O1247" s="9">
        <f>Table1[[#This Row],[Losing Seed]]-Table1[[#This Row],[Winning Seed]]</f>
        <v>3</v>
      </c>
      <c r="P1247" s="9" t="str">
        <f>IF(Table1[[#This Row],[SeD]]&lt;-2,Table1[[#This Row],[Winning Seed]]&amp; " over " &amp;Table1[[#This Row],[Losing Seed]],"")</f>
        <v/>
      </c>
      <c r="Q1247">
        <f>VLOOKUP(Table1[[#This Row],[Losing Seed]],'[1]Seed History'!$N$4:$O$19,2)</f>
        <v>1.0785714285714285</v>
      </c>
      <c r="R1247" s="9">
        <f>IF(Table1[[#This Row],[Round]]="PI",0,Table1[[#This Row],[Round]]-1)</f>
        <v>1</v>
      </c>
      <c r="S1247">
        <f>Table1[[#This Row],[LAW]]-Table1[[#This Row],[LEW]]</f>
        <v>-7.8571428571428514E-2</v>
      </c>
      <c r="V1247">
        <f>COUNTIF([1]PASE!B:B,Table1[[#This Row],[Loser]])</f>
        <v>1</v>
      </c>
    </row>
    <row r="1248" spans="1:22" x14ac:dyDescent="0.25">
      <c r="A1248" s="7">
        <v>38067</v>
      </c>
      <c r="B1248" s="8">
        <v>2004</v>
      </c>
      <c r="C1248" s="9">
        <v>2</v>
      </c>
      <c r="D1248" t="s">
        <v>93</v>
      </c>
      <c r="E1248" s="9">
        <v>4</v>
      </c>
      <c r="F1248" t="s">
        <v>103</v>
      </c>
      <c r="G1248" t="str">
        <f>VLOOKUP(Table1[[#This Row],[Winner]],[1]Ranking!D:E,2,FALSE)</f>
        <v>B12</v>
      </c>
      <c r="H1248" s="9">
        <v>78</v>
      </c>
      <c r="I1248" s="9">
        <v>12</v>
      </c>
      <c r="J1248" t="s">
        <v>308</v>
      </c>
      <c r="K1248" t="str">
        <f>VLOOKUP(Table1[[#This Row],[Loser]],[1]Ranking!D:E,2,FALSE)</f>
        <v>BW</v>
      </c>
      <c r="L1248" s="9">
        <v>63</v>
      </c>
      <c r="N1248" s="9">
        <f>Table1[[#This Row],[Winning Score]]-Table1[[#This Row],[Losing Score]]</f>
        <v>15</v>
      </c>
      <c r="O1248" s="9">
        <f>Table1[[#This Row],[Losing Seed]]-Table1[[#This Row],[Winning Seed]]</f>
        <v>8</v>
      </c>
      <c r="P1248" s="9" t="str">
        <f>IF(Table1[[#This Row],[SeD]]&lt;-2,Table1[[#This Row],[Winning Seed]]&amp; " over " &amp;Table1[[#This Row],[Losing Seed]],"")</f>
        <v/>
      </c>
      <c r="Q1248">
        <f>VLOOKUP(Table1[[#This Row],[Losing Seed]],'[1]Seed History'!$N$4:$O$19,2)</f>
        <v>0.51428571428571423</v>
      </c>
      <c r="R1248" s="9">
        <f>IF(Table1[[#This Row],[Round]]="PI",0,Table1[[#This Row],[Round]]-1)</f>
        <v>1</v>
      </c>
      <c r="S1248">
        <f>Table1[[#This Row],[LAW]]-Table1[[#This Row],[LEW]]</f>
        <v>0.48571428571428577</v>
      </c>
      <c r="V1248">
        <f>COUNTIF([1]PASE!B:B,Table1[[#This Row],[Loser]])</f>
        <v>1</v>
      </c>
    </row>
    <row r="1249" spans="1:22" x14ac:dyDescent="0.25">
      <c r="A1249" s="7">
        <v>38067</v>
      </c>
      <c r="B1249" s="8">
        <v>2004</v>
      </c>
      <c r="C1249" s="9">
        <v>2</v>
      </c>
      <c r="D1249" t="s">
        <v>107</v>
      </c>
      <c r="E1249" s="9">
        <v>6</v>
      </c>
      <c r="F1249" t="s">
        <v>212</v>
      </c>
      <c r="G1249" t="str">
        <f>VLOOKUP(Table1[[#This Row],[Winner]],[1]Ranking!D:E,2,FALSE)</f>
        <v>SEC</v>
      </c>
      <c r="H1249" s="9">
        <v>75</v>
      </c>
      <c r="I1249" s="9">
        <v>3</v>
      </c>
      <c r="J1249" t="s">
        <v>143</v>
      </c>
      <c r="K1249" t="str">
        <f>VLOOKUP(Table1[[#This Row],[Loser]],[1]Ranking!D:E,2,FALSE)</f>
        <v>ACC</v>
      </c>
      <c r="L1249" s="9">
        <v>73</v>
      </c>
      <c r="N1249" s="9">
        <f>Table1[[#This Row],[Winning Score]]-Table1[[#This Row],[Losing Score]]</f>
        <v>2</v>
      </c>
      <c r="O1249" s="9">
        <f>Table1[[#This Row],[Losing Seed]]-Table1[[#This Row],[Winning Seed]]</f>
        <v>-3</v>
      </c>
      <c r="P1249" s="9" t="str">
        <f>IF(Table1[[#This Row],[SeD]]&lt;-2,Table1[[#This Row],[Winning Seed]]&amp; " over " &amp;Table1[[#This Row],[Losing Seed]],"")</f>
        <v>6 over 3</v>
      </c>
      <c r="Q1249">
        <f>VLOOKUP(Table1[[#This Row],[Losing Seed]],'[1]Seed History'!$N$4:$O$19,2)</f>
        <v>1.8642857142857143</v>
      </c>
      <c r="R1249" s="9">
        <f>IF(Table1[[#This Row],[Round]]="PI",0,Table1[[#This Row],[Round]]-1)</f>
        <v>1</v>
      </c>
      <c r="S1249">
        <f>Table1[[#This Row],[LAW]]-Table1[[#This Row],[LEW]]</f>
        <v>-0.86428571428571432</v>
      </c>
      <c r="V1249">
        <f>COUNTIF([1]PASE!B:B,Table1[[#This Row],[Loser]])</f>
        <v>1</v>
      </c>
    </row>
    <row r="1250" spans="1:22" x14ac:dyDescent="0.25">
      <c r="A1250" s="7">
        <v>38067</v>
      </c>
      <c r="B1250" s="8">
        <v>2004</v>
      </c>
      <c r="C1250" s="9">
        <v>2</v>
      </c>
      <c r="D1250" t="s">
        <v>316</v>
      </c>
      <c r="E1250" s="9">
        <v>5</v>
      </c>
      <c r="F1250" t="s">
        <v>122</v>
      </c>
      <c r="G1250" t="str">
        <f>VLOOKUP(Table1[[#This Row],[Winner]],[1]Ranking!D:E,2,FALSE)</f>
        <v>B10</v>
      </c>
      <c r="H1250" s="9">
        <v>92</v>
      </c>
      <c r="I1250" s="9">
        <v>4</v>
      </c>
      <c r="J1250" t="s">
        <v>266</v>
      </c>
      <c r="K1250" t="str">
        <f>VLOOKUP(Table1[[#This Row],[Loser]],[1]Ranking!D:E,2,FALSE)</f>
        <v>CUSA</v>
      </c>
      <c r="L1250" s="9">
        <v>68</v>
      </c>
      <c r="N1250" s="9">
        <f>Table1[[#This Row],[Winning Score]]-Table1[[#This Row],[Losing Score]]</f>
        <v>24</v>
      </c>
      <c r="O1250" s="9">
        <f>Table1[[#This Row],[Losing Seed]]-Table1[[#This Row],[Winning Seed]]</f>
        <v>-1</v>
      </c>
      <c r="P1250" s="9" t="str">
        <f>IF(Table1[[#This Row],[SeD]]&lt;-2,Table1[[#This Row],[Winning Seed]]&amp; " over " &amp;Table1[[#This Row],[Losing Seed]],"")</f>
        <v/>
      </c>
      <c r="Q1250">
        <f>VLOOKUP(Table1[[#This Row],[Losing Seed]],'[1]Seed History'!$N$4:$O$19,2)</f>
        <v>1.5357142857142858</v>
      </c>
      <c r="R1250" s="9">
        <f>IF(Table1[[#This Row],[Round]]="PI",0,Table1[[#This Row],[Round]]-1)</f>
        <v>1</v>
      </c>
      <c r="S1250">
        <f>Table1[[#This Row],[LAW]]-Table1[[#This Row],[LEW]]</f>
        <v>-0.53571428571428581</v>
      </c>
      <c r="V1250">
        <f>COUNTIF([1]PASE!B:B,Table1[[#This Row],[Loser]])</f>
        <v>1</v>
      </c>
    </row>
    <row r="1251" spans="1:22" x14ac:dyDescent="0.25">
      <c r="A1251" s="7">
        <v>38071</v>
      </c>
      <c r="B1251" s="8">
        <v>2004</v>
      </c>
      <c r="C1251" s="9">
        <v>3</v>
      </c>
      <c r="D1251" t="s">
        <v>84</v>
      </c>
      <c r="E1251" s="9">
        <v>1</v>
      </c>
      <c r="F1251" t="s">
        <v>171</v>
      </c>
      <c r="G1251" t="str">
        <f>VLOOKUP(Table1[[#This Row],[Winner]],[1]Ranking!D:E,2,FALSE)</f>
        <v>A10</v>
      </c>
      <c r="H1251" s="9">
        <v>84</v>
      </c>
      <c r="I1251" s="9">
        <v>4</v>
      </c>
      <c r="J1251" t="s">
        <v>255</v>
      </c>
      <c r="K1251" t="str">
        <f>VLOOKUP(Table1[[#This Row],[Loser]],[1]Ranking!D:E,2,FALSE)</f>
        <v>ACC</v>
      </c>
      <c r="L1251" s="9">
        <v>80</v>
      </c>
      <c r="N1251" s="9">
        <f>Table1[[#This Row],[Winning Score]]-Table1[[#This Row],[Losing Score]]</f>
        <v>4</v>
      </c>
      <c r="O1251" s="9">
        <f>Table1[[#This Row],[Losing Seed]]-Table1[[#This Row],[Winning Seed]]</f>
        <v>3</v>
      </c>
      <c r="P1251" s="9" t="str">
        <f>IF(Table1[[#This Row],[SeD]]&lt;-2,Table1[[#This Row],[Winning Seed]]&amp; " over " &amp;Table1[[#This Row],[Losing Seed]],"")</f>
        <v/>
      </c>
      <c r="Q1251">
        <f>VLOOKUP(Table1[[#This Row],[Losing Seed]],'[1]Seed History'!$N$4:$O$19,2)</f>
        <v>1.5357142857142858</v>
      </c>
      <c r="R1251" s="9">
        <f>IF(Table1[[#This Row],[Round]]="PI",0,Table1[[#This Row],[Round]]-1)</f>
        <v>2</v>
      </c>
      <c r="S1251">
        <f>Table1[[#This Row],[LAW]]-Table1[[#This Row],[LEW]]</f>
        <v>0.46428571428571419</v>
      </c>
      <c r="V1251">
        <f>COUNTIF([1]PASE!B:B,Table1[[#This Row],[Loser]])</f>
        <v>1</v>
      </c>
    </row>
    <row r="1252" spans="1:22" x14ac:dyDescent="0.25">
      <c r="A1252" s="7">
        <v>38071</v>
      </c>
      <c r="B1252" s="8">
        <v>2004</v>
      </c>
      <c r="C1252" s="9">
        <v>3</v>
      </c>
      <c r="D1252" t="s">
        <v>84</v>
      </c>
      <c r="E1252" s="9">
        <v>2</v>
      </c>
      <c r="F1252" t="s">
        <v>247</v>
      </c>
      <c r="G1252" t="str">
        <f>VLOOKUP(Table1[[#This Row],[Winner]],[1]Ranking!D:E,2,FALSE)</f>
        <v>B12</v>
      </c>
      <c r="H1252" s="9">
        <v>63</v>
      </c>
      <c r="I1252" s="9">
        <v>3</v>
      </c>
      <c r="J1252" t="s">
        <v>99</v>
      </c>
      <c r="K1252" t="str">
        <f>VLOOKUP(Table1[[#This Row],[Loser]],[1]Ranking!D:E,2,FALSE)</f>
        <v>BE</v>
      </c>
      <c r="L1252" s="9">
        <v>51</v>
      </c>
      <c r="N1252" s="9">
        <f>Table1[[#This Row],[Winning Score]]-Table1[[#This Row],[Losing Score]]</f>
        <v>12</v>
      </c>
      <c r="O1252" s="9">
        <f>Table1[[#This Row],[Losing Seed]]-Table1[[#This Row],[Winning Seed]]</f>
        <v>1</v>
      </c>
      <c r="P1252" s="9" t="str">
        <f>IF(Table1[[#This Row],[SeD]]&lt;-2,Table1[[#This Row],[Winning Seed]]&amp; " over " &amp;Table1[[#This Row],[Losing Seed]],"")</f>
        <v/>
      </c>
      <c r="Q1252">
        <f>VLOOKUP(Table1[[#This Row],[Losing Seed]],'[1]Seed History'!$N$4:$O$19,2)</f>
        <v>1.8642857142857143</v>
      </c>
      <c r="R1252" s="9">
        <f>IF(Table1[[#This Row],[Round]]="PI",0,Table1[[#This Row],[Round]]-1)</f>
        <v>2</v>
      </c>
      <c r="S1252">
        <f>Table1[[#This Row],[LAW]]-Table1[[#This Row],[LEW]]</f>
        <v>0.13571428571428568</v>
      </c>
      <c r="V1252">
        <f>COUNTIF([1]PASE!B:B,Table1[[#This Row],[Loser]])</f>
        <v>1</v>
      </c>
    </row>
    <row r="1253" spans="1:22" x14ac:dyDescent="0.25">
      <c r="A1253" s="7">
        <v>38071</v>
      </c>
      <c r="B1253" s="8">
        <v>2004</v>
      </c>
      <c r="C1253" s="9">
        <v>3</v>
      </c>
      <c r="D1253" t="s">
        <v>107</v>
      </c>
      <c r="E1253" s="9">
        <v>2</v>
      </c>
      <c r="F1253" t="s">
        <v>238</v>
      </c>
      <c r="G1253" t="str">
        <f>VLOOKUP(Table1[[#This Row],[Winner]],[1]Ranking!D:E,2,FALSE)</f>
        <v>BE</v>
      </c>
      <c r="H1253" s="9">
        <v>73</v>
      </c>
      <c r="I1253" s="9">
        <v>6</v>
      </c>
      <c r="J1253" t="s">
        <v>212</v>
      </c>
      <c r="K1253" t="str">
        <f>VLOOKUP(Table1[[#This Row],[Loser]],[1]Ranking!D:E,2,FALSE)</f>
        <v>SEC</v>
      </c>
      <c r="L1253" s="9">
        <v>53</v>
      </c>
      <c r="N1253" s="9">
        <f>Table1[[#This Row],[Winning Score]]-Table1[[#This Row],[Losing Score]]</f>
        <v>20</v>
      </c>
      <c r="O1253" s="9">
        <f>Table1[[#This Row],[Losing Seed]]-Table1[[#This Row],[Winning Seed]]</f>
        <v>4</v>
      </c>
      <c r="P1253" s="9" t="str">
        <f>IF(Table1[[#This Row],[SeD]]&lt;-2,Table1[[#This Row],[Winning Seed]]&amp; " over " &amp;Table1[[#This Row],[Losing Seed]],"")</f>
        <v/>
      </c>
      <c r="Q1253">
        <f>VLOOKUP(Table1[[#This Row],[Losing Seed]],'[1]Seed History'!$N$4:$O$19,2)</f>
        <v>1.0785714285714285</v>
      </c>
      <c r="R1253" s="9">
        <f>IF(Table1[[#This Row],[Round]]="PI",0,Table1[[#This Row],[Round]]-1)</f>
        <v>2</v>
      </c>
      <c r="S1253">
        <f>Table1[[#This Row],[LAW]]-Table1[[#This Row],[LEW]]</f>
        <v>0.92142857142857149</v>
      </c>
      <c r="V1253">
        <f>COUNTIF([1]PASE!B:B,Table1[[#This Row],[Loser]])</f>
        <v>1</v>
      </c>
    </row>
    <row r="1254" spans="1:22" x14ac:dyDescent="0.25">
      <c r="A1254" s="7">
        <v>38071</v>
      </c>
      <c r="B1254" s="8">
        <v>2004</v>
      </c>
      <c r="C1254" s="9">
        <v>3</v>
      </c>
      <c r="D1254" t="s">
        <v>107</v>
      </c>
      <c r="E1254" s="9">
        <v>8</v>
      </c>
      <c r="F1254" t="s">
        <v>145</v>
      </c>
      <c r="G1254" t="str">
        <f>VLOOKUP(Table1[[#This Row],[Winner]],[1]Ranking!D:E,2,FALSE)</f>
        <v>SEC</v>
      </c>
      <c r="H1254" s="9">
        <v>80</v>
      </c>
      <c r="I1254" s="9">
        <v>5</v>
      </c>
      <c r="J1254" t="s">
        <v>126</v>
      </c>
      <c r="K1254" t="str">
        <f>VLOOKUP(Table1[[#This Row],[Loser]],[1]Ranking!D:E,2,FALSE)</f>
        <v>BE</v>
      </c>
      <c r="L1254" s="9">
        <v>71</v>
      </c>
      <c r="N1254" s="9">
        <f>Table1[[#This Row],[Winning Score]]-Table1[[#This Row],[Losing Score]]</f>
        <v>9</v>
      </c>
      <c r="O1254" s="9">
        <f>Table1[[#This Row],[Losing Seed]]-Table1[[#This Row],[Winning Seed]]</f>
        <v>-3</v>
      </c>
      <c r="P1254" s="9" t="str">
        <f>IF(Table1[[#This Row],[SeD]]&lt;-2,Table1[[#This Row],[Winning Seed]]&amp; " over " &amp;Table1[[#This Row],[Losing Seed]],"")</f>
        <v>8 over 5</v>
      </c>
      <c r="Q1254">
        <f>VLOOKUP(Table1[[#This Row],[Losing Seed]],'[1]Seed History'!$N$4:$O$19,2)</f>
        <v>1.1071428571428572</v>
      </c>
      <c r="R1254" s="9">
        <f>IF(Table1[[#This Row],[Round]]="PI",0,Table1[[#This Row],[Round]]-1)</f>
        <v>2</v>
      </c>
      <c r="S1254">
        <f>Table1[[#This Row],[LAW]]-Table1[[#This Row],[LEW]]</f>
        <v>0.89285714285714279</v>
      </c>
      <c r="V1254">
        <f>COUNTIF([1]PASE!B:B,Table1[[#This Row],[Loser]])</f>
        <v>1</v>
      </c>
    </row>
    <row r="1255" spans="1:22" x14ac:dyDescent="0.25">
      <c r="A1255" s="7">
        <v>38072</v>
      </c>
      <c r="B1255" s="8">
        <v>2004</v>
      </c>
      <c r="C1255" s="9">
        <v>3</v>
      </c>
      <c r="D1255" t="s">
        <v>316</v>
      </c>
      <c r="E1255" s="9">
        <v>7</v>
      </c>
      <c r="F1255" t="s">
        <v>176</v>
      </c>
      <c r="G1255" t="str">
        <f>VLOOKUP(Table1[[#This Row],[Winner]],[1]Ranking!D:E,2,FALSE)</f>
        <v>A10</v>
      </c>
      <c r="H1255" s="9">
        <v>79</v>
      </c>
      <c r="I1255" s="9">
        <v>3</v>
      </c>
      <c r="J1255" t="s">
        <v>234</v>
      </c>
      <c r="K1255" t="str">
        <f>VLOOKUP(Table1[[#This Row],[Loser]],[1]Ranking!D:E,2,FALSE)</f>
        <v>B12</v>
      </c>
      <c r="L1255" s="9">
        <v>71</v>
      </c>
      <c r="N1255" s="9">
        <f>Table1[[#This Row],[Winning Score]]-Table1[[#This Row],[Losing Score]]</f>
        <v>8</v>
      </c>
      <c r="O1255" s="9">
        <f>Table1[[#This Row],[Losing Seed]]-Table1[[#This Row],[Winning Seed]]</f>
        <v>-4</v>
      </c>
      <c r="P1255" s="9" t="str">
        <f>IF(Table1[[#This Row],[SeD]]&lt;-2,Table1[[#This Row],[Winning Seed]]&amp; " over " &amp;Table1[[#This Row],[Losing Seed]],"")</f>
        <v>7 over 3</v>
      </c>
      <c r="Q1255">
        <f>VLOOKUP(Table1[[#This Row],[Losing Seed]],'[1]Seed History'!$N$4:$O$19,2)</f>
        <v>1.8642857142857143</v>
      </c>
      <c r="R1255" s="9">
        <f>IF(Table1[[#This Row],[Round]]="PI",0,Table1[[#This Row],[Round]]-1)</f>
        <v>2</v>
      </c>
      <c r="S1255">
        <f>Table1[[#This Row],[LAW]]-Table1[[#This Row],[LEW]]</f>
        <v>0.13571428571428568</v>
      </c>
      <c r="V1255">
        <f>COUNTIF([1]PASE!B:B,Table1[[#This Row],[Loser]])</f>
        <v>1</v>
      </c>
    </row>
    <row r="1256" spans="1:22" x14ac:dyDescent="0.25">
      <c r="A1256" s="7">
        <v>38072</v>
      </c>
      <c r="B1256" s="8">
        <v>2004</v>
      </c>
      <c r="C1256" s="9">
        <v>3</v>
      </c>
      <c r="D1256" t="s">
        <v>93</v>
      </c>
      <c r="E1256" s="9">
        <v>3</v>
      </c>
      <c r="F1256" t="s">
        <v>120</v>
      </c>
      <c r="G1256" t="str">
        <f>VLOOKUP(Table1[[#This Row],[Winner]],[1]Ranking!D:E,2,FALSE)</f>
        <v>ACC</v>
      </c>
      <c r="H1256" s="9">
        <v>72</v>
      </c>
      <c r="I1256" s="9">
        <v>10</v>
      </c>
      <c r="J1256" t="s">
        <v>144</v>
      </c>
      <c r="K1256" t="str">
        <f>VLOOKUP(Table1[[#This Row],[Loser]],[1]Ranking!D:E,2,FALSE)</f>
        <v>WAC</v>
      </c>
      <c r="L1256" s="9">
        <v>67</v>
      </c>
      <c r="N1256" s="9">
        <f>Table1[[#This Row],[Winning Score]]-Table1[[#This Row],[Losing Score]]</f>
        <v>5</v>
      </c>
      <c r="O1256" s="9">
        <f>Table1[[#This Row],[Losing Seed]]-Table1[[#This Row],[Winning Seed]]</f>
        <v>7</v>
      </c>
      <c r="P1256" s="9" t="str">
        <f>IF(Table1[[#This Row],[SeD]]&lt;-2,Table1[[#This Row],[Winning Seed]]&amp; " over " &amp;Table1[[#This Row],[Losing Seed]],"")</f>
        <v/>
      </c>
      <c r="Q1256">
        <f>VLOOKUP(Table1[[#This Row],[Losing Seed]],'[1]Seed History'!$N$4:$O$19,2)</f>
        <v>0.62142857142857144</v>
      </c>
      <c r="R1256" s="9">
        <f>IF(Table1[[#This Row],[Round]]="PI",0,Table1[[#This Row],[Round]]-1)</f>
        <v>2</v>
      </c>
      <c r="S1256">
        <f>Table1[[#This Row],[LAW]]-Table1[[#This Row],[LEW]]</f>
        <v>1.3785714285714286</v>
      </c>
      <c r="V1256">
        <f>COUNTIF([1]PASE!B:B,Table1[[#This Row],[Loser]])</f>
        <v>1</v>
      </c>
    </row>
    <row r="1257" spans="1:22" x14ac:dyDescent="0.25">
      <c r="A1257" s="7">
        <v>38072</v>
      </c>
      <c r="B1257" s="8">
        <v>2004</v>
      </c>
      <c r="C1257" s="9">
        <v>3</v>
      </c>
      <c r="D1257" t="s">
        <v>93</v>
      </c>
      <c r="E1257" s="9">
        <v>4</v>
      </c>
      <c r="F1257" t="s">
        <v>103</v>
      </c>
      <c r="G1257" t="str">
        <f>VLOOKUP(Table1[[#This Row],[Winner]],[1]Ranking!D:E,2,FALSE)</f>
        <v>B12</v>
      </c>
      <c r="H1257" s="9">
        <v>100</v>
      </c>
      <c r="I1257" s="9">
        <v>9</v>
      </c>
      <c r="J1257" t="s">
        <v>132</v>
      </c>
      <c r="K1257" t="str">
        <f>VLOOKUP(Table1[[#This Row],[Loser]],[1]Ranking!D:E,2,FALSE)</f>
        <v>CUSA</v>
      </c>
      <c r="L1257" s="9">
        <v>74</v>
      </c>
      <c r="N1257" s="9">
        <f>Table1[[#This Row],[Winning Score]]-Table1[[#This Row],[Losing Score]]</f>
        <v>26</v>
      </c>
      <c r="O1257" s="9">
        <f>Table1[[#This Row],[Losing Seed]]-Table1[[#This Row],[Winning Seed]]</f>
        <v>5</v>
      </c>
      <c r="P1257" s="9" t="str">
        <f>IF(Table1[[#This Row],[SeD]]&lt;-2,Table1[[#This Row],[Winning Seed]]&amp; " over " &amp;Table1[[#This Row],[Losing Seed]],"")</f>
        <v/>
      </c>
      <c r="Q1257">
        <f>VLOOKUP(Table1[[#This Row],[Losing Seed]],'[1]Seed History'!$N$4:$O$19,2)</f>
        <v>0.6</v>
      </c>
      <c r="R1257" s="9">
        <f>IF(Table1[[#This Row],[Round]]="PI",0,Table1[[#This Row],[Round]]-1)</f>
        <v>2</v>
      </c>
      <c r="S1257">
        <f>Table1[[#This Row],[LAW]]-Table1[[#This Row],[LEW]]</f>
        <v>1.4</v>
      </c>
      <c r="V1257">
        <f>COUNTIF([1]PASE!B:B,Table1[[#This Row],[Loser]])</f>
        <v>1</v>
      </c>
    </row>
    <row r="1258" spans="1:22" x14ac:dyDescent="0.25">
      <c r="A1258" s="7">
        <v>38072</v>
      </c>
      <c r="B1258" s="8">
        <v>2004</v>
      </c>
      <c r="C1258" s="9">
        <v>3</v>
      </c>
      <c r="D1258" t="s">
        <v>316</v>
      </c>
      <c r="E1258" s="9">
        <v>1</v>
      </c>
      <c r="F1258" t="s">
        <v>130</v>
      </c>
      <c r="G1258" t="str">
        <f>VLOOKUP(Table1[[#This Row],[Winner]],[1]Ranking!D:E,2,FALSE)</f>
        <v>ACC</v>
      </c>
      <c r="H1258" s="9">
        <v>72</v>
      </c>
      <c r="I1258" s="9">
        <v>5</v>
      </c>
      <c r="J1258" t="s">
        <v>122</v>
      </c>
      <c r="K1258" t="str">
        <f>VLOOKUP(Table1[[#This Row],[Loser]],[1]Ranking!D:E,2,FALSE)</f>
        <v>B10</v>
      </c>
      <c r="L1258" s="9">
        <v>62</v>
      </c>
      <c r="N1258" s="9">
        <f>Table1[[#This Row],[Winning Score]]-Table1[[#This Row],[Losing Score]]</f>
        <v>10</v>
      </c>
      <c r="O1258" s="9">
        <f>Table1[[#This Row],[Losing Seed]]-Table1[[#This Row],[Winning Seed]]</f>
        <v>4</v>
      </c>
      <c r="P1258" s="9" t="str">
        <f>IF(Table1[[#This Row],[SeD]]&lt;-2,Table1[[#This Row],[Winning Seed]]&amp; " over " &amp;Table1[[#This Row],[Losing Seed]],"")</f>
        <v/>
      </c>
      <c r="Q1258">
        <f>VLOOKUP(Table1[[#This Row],[Losing Seed]],'[1]Seed History'!$N$4:$O$19,2)</f>
        <v>1.1071428571428572</v>
      </c>
      <c r="R1258" s="9">
        <f>IF(Table1[[#This Row],[Round]]="PI",0,Table1[[#This Row],[Round]]-1)</f>
        <v>2</v>
      </c>
      <c r="S1258">
        <f>Table1[[#This Row],[LAW]]-Table1[[#This Row],[LEW]]</f>
        <v>0.89285714285714279</v>
      </c>
      <c r="V1258">
        <f>COUNTIF([1]PASE!B:B,Table1[[#This Row],[Loser]])</f>
        <v>1</v>
      </c>
    </row>
    <row r="1259" spans="1:22" x14ac:dyDescent="0.25">
      <c r="A1259" s="7">
        <v>38073</v>
      </c>
      <c r="B1259" s="8">
        <v>2004</v>
      </c>
      <c r="C1259" s="9">
        <v>4</v>
      </c>
      <c r="D1259" t="s">
        <v>107</v>
      </c>
      <c r="E1259" s="9">
        <v>2</v>
      </c>
      <c r="F1259" t="s">
        <v>238</v>
      </c>
      <c r="G1259" t="str">
        <f>VLOOKUP(Table1[[#This Row],[Winner]],[1]Ranking!D:E,2,FALSE)</f>
        <v>BE</v>
      </c>
      <c r="H1259" s="9">
        <v>87</v>
      </c>
      <c r="I1259" s="9">
        <v>8</v>
      </c>
      <c r="J1259" t="s">
        <v>145</v>
      </c>
      <c r="K1259" t="str">
        <f>VLOOKUP(Table1[[#This Row],[Loser]],[1]Ranking!D:E,2,FALSE)</f>
        <v>SEC</v>
      </c>
      <c r="L1259" s="9">
        <v>71</v>
      </c>
      <c r="N1259" s="9">
        <f>Table1[[#This Row],[Winning Score]]-Table1[[#This Row],[Losing Score]]</f>
        <v>16</v>
      </c>
      <c r="O1259" s="9">
        <f>Table1[[#This Row],[Losing Seed]]-Table1[[#This Row],[Winning Seed]]</f>
        <v>6</v>
      </c>
      <c r="P1259" s="9" t="str">
        <f>IF(Table1[[#This Row],[SeD]]&lt;-2,Table1[[#This Row],[Winning Seed]]&amp; " over " &amp;Table1[[#This Row],[Losing Seed]],"")</f>
        <v/>
      </c>
      <c r="Q1259">
        <f>VLOOKUP(Table1[[#This Row],[Losing Seed]],'[1]Seed History'!$N$4:$O$19,2)</f>
        <v>0.7</v>
      </c>
      <c r="R1259" s="9">
        <f>IF(Table1[[#This Row],[Round]]="PI",0,Table1[[#This Row],[Round]]-1)</f>
        <v>3</v>
      </c>
      <c r="S1259">
        <f>Table1[[#This Row],[LAW]]-Table1[[#This Row],[LEW]]</f>
        <v>2.2999999999999998</v>
      </c>
      <c r="V1259">
        <f>COUNTIF([1]PASE!B:B,Table1[[#This Row],[Loser]])</f>
        <v>1</v>
      </c>
    </row>
    <row r="1260" spans="1:22" x14ac:dyDescent="0.25">
      <c r="A1260" s="7">
        <v>38073</v>
      </c>
      <c r="B1260" s="8">
        <v>2004</v>
      </c>
      <c r="C1260" s="9">
        <v>4</v>
      </c>
      <c r="D1260" t="s">
        <v>84</v>
      </c>
      <c r="E1260" s="9">
        <v>2</v>
      </c>
      <c r="F1260" t="s">
        <v>247</v>
      </c>
      <c r="G1260" t="str">
        <f>VLOOKUP(Table1[[#This Row],[Winner]],[1]Ranking!D:E,2,FALSE)</f>
        <v>B12</v>
      </c>
      <c r="H1260" s="9">
        <v>64</v>
      </c>
      <c r="I1260" s="9">
        <v>1</v>
      </c>
      <c r="J1260" t="s">
        <v>171</v>
      </c>
      <c r="K1260" t="str">
        <f>VLOOKUP(Table1[[#This Row],[Loser]],[1]Ranking!D:E,2,FALSE)</f>
        <v>A10</v>
      </c>
      <c r="L1260" s="9">
        <v>62</v>
      </c>
      <c r="N1260" s="9">
        <f>Table1[[#This Row],[Winning Score]]-Table1[[#This Row],[Losing Score]]</f>
        <v>2</v>
      </c>
      <c r="O1260" s="9">
        <f>Table1[[#This Row],[Losing Seed]]-Table1[[#This Row],[Winning Seed]]</f>
        <v>-1</v>
      </c>
      <c r="P1260" s="9" t="str">
        <f>IF(Table1[[#This Row],[SeD]]&lt;-2,Table1[[#This Row],[Winning Seed]]&amp; " over " &amp;Table1[[#This Row],[Losing Seed]],"")</f>
        <v/>
      </c>
      <c r="Q1260">
        <f>VLOOKUP(Table1[[#This Row],[Losing Seed]],'[1]Seed History'!$N$4:$O$19,2)</f>
        <v>3.3571428571428572</v>
      </c>
      <c r="R1260" s="9">
        <f>IF(Table1[[#This Row],[Round]]="PI",0,Table1[[#This Row],[Round]]-1)</f>
        <v>3</v>
      </c>
      <c r="S1260">
        <f>Table1[[#This Row],[LAW]]-Table1[[#This Row],[LEW]]</f>
        <v>-0.35714285714285721</v>
      </c>
      <c r="V1260">
        <f>COUNTIF([1]PASE!B:B,Table1[[#This Row],[Loser]])</f>
        <v>1</v>
      </c>
    </row>
    <row r="1261" spans="1:22" x14ac:dyDescent="0.25">
      <c r="A1261" s="7">
        <v>38074</v>
      </c>
      <c r="B1261" s="8">
        <v>2004</v>
      </c>
      <c r="C1261" s="9">
        <v>4</v>
      </c>
      <c r="D1261" t="s">
        <v>93</v>
      </c>
      <c r="E1261" s="9">
        <v>3</v>
      </c>
      <c r="F1261" t="s">
        <v>120</v>
      </c>
      <c r="G1261" t="str">
        <f>VLOOKUP(Table1[[#This Row],[Winner]],[1]Ranking!D:E,2,FALSE)</f>
        <v>ACC</v>
      </c>
      <c r="H1261" s="9">
        <v>79</v>
      </c>
      <c r="I1261" s="9">
        <v>4</v>
      </c>
      <c r="J1261" t="s">
        <v>103</v>
      </c>
      <c r="K1261" t="str">
        <f>VLOOKUP(Table1[[#This Row],[Loser]],[1]Ranking!D:E,2,FALSE)</f>
        <v>B12</v>
      </c>
      <c r="L1261" s="9">
        <v>71</v>
      </c>
      <c r="M1261" s="9" t="s">
        <v>138</v>
      </c>
      <c r="N1261" s="9">
        <f>Table1[[#This Row],[Winning Score]]-Table1[[#This Row],[Losing Score]]</f>
        <v>8</v>
      </c>
      <c r="O1261" s="9">
        <f>Table1[[#This Row],[Losing Seed]]-Table1[[#This Row],[Winning Seed]]</f>
        <v>1</v>
      </c>
      <c r="P1261" s="9" t="str">
        <f>IF(Table1[[#This Row],[SeD]]&lt;-2,Table1[[#This Row],[Winning Seed]]&amp; " over " &amp;Table1[[#This Row],[Losing Seed]],"")</f>
        <v/>
      </c>
      <c r="Q1261">
        <f>VLOOKUP(Table1[[#This Row],[Losing Seed]],'[1]Seed History'!$N$4:$O$19,2)</f>
        <v>1.5357142857142858</v>
      </c>
      <c r="R1261" s="9">
        <f>IF(Table1[[#This Row],[Round]]="PI",0,Table1[[#This Row],[Round]]-1)</f>
        <v>3</v>
      </c>
      <c r="S1261">
        <f>Table1[[#This Row],[LAW]]-Table1[[#This Row],[LEW]]</f>
        <v>1.4642857142857142</v>
      </c>
      <c r="V1261">
        <f>COUNTIF([1]PASE!B:B,Table1[[#This Row],[Loser]])</f>
        <v>1</v>
      </c>
    </row>
    <row r="1262" spans="1:22" x14ac:dyDescent="0.25">
      <c r="A1262" s="7">
        <v>38074</v>
      </c>
      <c r="B1262" s="8">
        <v>2004</v>
      </c>
      <c r="C1262" s="9">
        <v>4</v>
      </c>
      <c r="D1262" t="s">
        <v>316</v>
      </c>
      <c r="E1262" s="9">
        <v>1</v>
      </c>
      <c r="F1262" t="s">
        <v>130</v>
      </c>
      <c r="G1262" t="str">
        <f>VLOOKUP(Table1[[#This Row],[Winner]],[1]Ranking!D:E,2,FALSE)</f>
        <v>ACC</v>
      </c>
      <c r="H1262" s="9">
        <v>66</v>
      </c>
      <c r="I1262" s="9">
        <v>7</v>
      </c>
      <c r="J1262" t="s">
        <v>176</v>
      </c>
      <c r="K1262" t="str">
        <f>VLOOKUP(Table1[[#This Row],[Loser]],[1]Ranking!D:E,2,FALSE)</f>
        <v>A10</v>
      </c>
      <c r="L1262" s="9">
        <v>63</v>
      </c>
      <c r="N1262" s="9">
        <f>Table1[[#This Row],[Winning Score]]-Table1[[#This Row],[Losing Score]]</f>
        <v>3</v>
      </c>
      <c r="O1262" s="9">
        <f>Table1[[#This Row],[Losing Seed]]-Table1[[#This Row],[Winning Seed]]</f>
        <v>6</v>
      </c>
      <c r="P1262" s="9" t="str">
        <f>IF(Table1[[#This Row],[SeD]]&lt;-2,Table1[[#This Row],[Winning Seed]]&amp; " over " &amp;Table1[[#This Row],[Losing Seed]],"")</f>
        <v/>
      </c>
      <c r="Q1262">
        <f>VLOOKUP(Table1[[#This Row],[Losing Seed]],'[1]Seed History'!$N$4:$O$19,2)</f>
        <v>0.9</v>
      </c>
      <c r="R1262" s="9">
        <f>IF(Table1[[#This Row],[Round]]="PI",0,Table1[[#This Row],[Round]]-1)</f>
        <v>3</v>
      </c>
      <c r="S1262">
        <f>Table1[[#This Row],[LAW]]-Table1[[#This Row],[LEW]]</f>
        <v>2.1</v>
      </c>
      <c r="V1262">
        <f>COUNTIF([1]PASE!B:B,Table1[[#This Row],[Loser]])</f>
        <v>1</v>
      </c>
    </row>
    <row r="1263" spans="1:22" x14ac:dyDescent="0.25">
      <c r="A1263" s="7">
        <v>38080</v>
      </c>
      <c r="B1263" s="8">
        <v>2004</v>
      </c>
      <c r="C1263" s="9">
        <v>5</v>
      </c>
      <c r="D1263" t="s">
        <v>153</v>
      </c>
      <c r="E1263" s="9">
        <v>2</v>
      </c>
      <c r="F1263" t="s">
        <v>238</v>
      </c>
      <c r="G1263" t="str">
        <f>VLOOKUP(Table1[[#This Row],[Winner]],[1]Ranking!D:E,2,FALSE)</f>
        <v>BE</v>
      </c>
      <c r="H1263" s="9">
        <v>79</v>
      </c>
      <c r="I1263" s="9">
        <v>1</v>
      </c>
      <c r="J1263" t="s">
        <v>130</v>
      </c>
      <c r="K1263" t="str">
        <f>VLOOKUP(Table1[[#This Row],[Loser]],[1]Ranking!D:E,2,FALSE)</f>
        <v>ACC</v>
      </c>
      <c r="L1263" s="9">
        <v>78</v>
      </c>
      <c r="N1263" s="9">
        <f>Table1[[#This Row],[Winning Score]]-Table1[[#This Row],[Losing Score]]</f>
        <v>1</v>
      </c>
      <c r="O1263" s="9">
        <f>Table1[[#This Row],[Losing Seed]]-Table1[[#This Row],[Winning Seed]]</f>
        <v>-1</v>
      </c>
      <c r="P1263" s="9" t="str">
        <f>IF(Table1[[#This Row],[SeD]]&lt;-2,Table1[[#This Row],[Winning Seed]]&amp; " over " &amp;Table1[[#This Row],[Losing Seed]],"")</f>
        <v/>
      </c>
      <c r="Q1263">
        <f>VLOOKUP(Table1[[#This Row],[Losing Seed]],'[1]Seed History'!$N$4:$O$19,2)</f>
        <v>3.3571428571428572</v>
      </c>
      <c r="R1263" s="9">
        <f>IF(Table1[[#This Row],[Round]]="PI",0,Table1[[#This Row],[Round]]-1)</f>
        <v>4</v>
      </c>
      <c r="S1263">
        <f>Table1[[#This Row],[LAW]]-Table1[[#This Row],[LEW]]</f>
        <v>0.64285714285714279</v>
      </c>
      <c r="V1263">
        <f>COUNTIF([1]PASE!B:B,Table1[[#This Row],[Loser]])</f>
        <v>1</v>
      </c>
    </row>
    <row r="1264" spans="1:22" x14ac:dyDescent="0.25">
      <c r="A1264" s="7">
        <v>38080</v>
      </c>
      <c r="B1264" s="8">
        <v>2004</v>
      </c>
      <c r="C1264" s="9">
        <v>5</v>
      </c>
      <c r="D1264" t="s">
        <v>153</v>
      </c>
      <c r="E1264" s="9">
        <v>3</v>
      </c>
      <c r="F1264" t="s">
        <v>120</v>
      </c>
      <c r="G1264" t="str">
        <f>VLOOKUP(Table1[[#This Row],[Winner]],[1]Ranking!D:E,2,FALSE)</f>
        <v>ACC</v>
      </c>
      <c r="H1264" s="9">
        <v>67</v>
      </c>
      <c r="I1264" s="9">
        <v>2</v>
      </c>
      <c r="J1264" t="s">
        <v>247</v>
      </c>
      <c r="K1264" t="str">
        <f>VLOOKUP(Table1[[#This Row],[Loser]],[1]Ranking!D:E,2,FALSE)</f>
        <v>B12</v>
      </c>
      <c r="L1264" s="9">
        <v>65</v>
      </c>
      <c r="N1264" s="9">
        <f>Table1[[#This Row],[Winning Score]]-Table1[[#This Row],[Losing Score]]</f>
        <v>2</v>
      </c>
      <c r="O1264" s="9">
        <f>Table1[[#This Row],[Losing Seed]]-Table1[[#This Row],[Winning Seed]]</f>
        <v>-1</v>
      </c>
      <c r="P1264" s="9" t="str">
        <f>IF(Table1[[#This Row],[SeD]]&lt;-2,Table1[[#This Row],[Winning Seed]]&amp; " over " &amp;Table1[[#This Row],[Losing Seed]],"")</f>
        <v/>
      </c>
      <c r="Q1264">
        <f>VLOOKUP(Table1[[#This Row],[Losing Seed]],'[1]Seed History'!$N$4:$O$19,2)</f>
        <v>2.3714285714285714</v>
      </c>
      <c r="R1264" s="9">
        <f>IF(Table1[[#This Row],[Round]]="PI",0,Table1[[#This Row],[Round]]-1)</f>
        <v>4</v>
      </c>
      <c r="S1264">
        <f>Table1[[#This Row],[LAW]]-Table1[[#This Row],[LEW]]</f>
        <v>1.6285714285714286</v>
      </c>
      <c r="V1264">
        <f>COUNTIF([1]PASE!B:B,Table1[[#This Row],[Loser]])</f>
        <v>1</v>
      </c>
    </row>
    <row r="1265" spans="1:22" x14ac:dyDescent="0.25">
      <c r="A1265" s="7">
        <v>38082</v>
      </c>
      <c r="B1265" s="8">
        <v>2004</v>
      </c>
      <c r="C1265" s="9">
        <v>6</v>
      </c>
      <c r="D1265" t="s">
        <v>154</v>
      </c>
      <c r="E1265" s="9">
        <v>2</v>
      </c>
      <c r="F1265" t="s">
        <v>238</v>
      </c>
      <c r="G1265" t="str">
        <f>VLOOKUP(Table1[[#This Row],[Winner]],[1]Ranking!D:E,2,FALSE)</f>
        <v>BE</v>
      </c>
      <c r="H1265" s="9">
        <v>82</v>
      </c>
      <c r="I1265" s="9">
        <v>3</v>
      </c>
      <c r="J1265" t="s">
        <v>120</v>
      </c>
      <c r="K1265" t="str">
        <f>VLOOKUP(Table1[[#This Row],[Loser]],[1]Ranking!D:E,2,FALSE)</f>
        <v>ACC</v>
      </c>
      <c r="L1265" s="9">
        <v>73</v>
      </c>
      <c r="N1265" s="9">
        <f>Table1[[#This Row],[Winning Score]]-Table1[[#This Row],[Losing Score]]</f>
        <v>9</v>
      </c>
      <c r="O1265" s="9">
        <f>Table1[[#This Row],[Losing Seed]]-Table1[[#This Row],[Winning Seed]]</f>
        <v>1</v>
      </c>
      <c r="P1265" s="9" t="str">
        <f>IF(Table1[[#This Row],[SeD]]&lt;-2,Table1[[#This Row],[Winning Seed]]&amp; " over " &amp;Table1[[#This Row],[Losing Seed]],"")</f>
        <v/>
      </c>
      <c r="Q1265">
        <f>VLOOKUP(Table1[[#This Row],[Losing Seed]],'[1]Seed History'!$N$4:$O$19,2)</f>
        <v>1.8642857142857143</v>
      </c>
      <c r="R1265" s="9">
        <f>IF(Table1[[#This Row],[Round]]="PI",0,Table1[[#This Row],[Round]]-1)</f>
        <v>5</v>
      </c>
      <c r="S1265">
        <f>Table1[[#This Row],[LAW]]-Table1[[#This Row],[LEW]]</f>
        <v>3.1357142857142857</v>
      </c>
      <c r="V1265">
        <f>COUNTIF([1]PASE!B:B,Table1[[#This Row],[Loser]])</f>
        <v>1</v>
      </c>
    </row>
    <row r="1266" spans="1:22" x14ac:dyDescent="0.25">
      <c r="A1266" s="7">
        <v>38426</v>
      </c>
      <c r="B1266" s="8">
        <v>2005</v>
      </c>
      <c r="C1266" s="9" t="s">
        <v>335</v>
      </c>
      <c r="D1266" t="s">
        <v>84</v>
      </c>
      <c r="E1266" s="9">
        <v>16</v>
      </c>
      <c r="F1266" t="s">
        <v>351</v>
      </c>
      <c r="G1266" t="str">
        <f>VLOOKUP(Table1[[#This Row],[Winner]],[1]Ranking!D:E,2,FALSE)</f>
        <v>MCon</v>
      </c>
      <c r="H1266" s="9">
        <v>79</v>
      </c>
      <c r="I1266" s="9">
        <v>16</v>
      </c>
      <c r="J1266" t="s">
        <v>352</v>
      </c>
      <c r="K1266" t="str">
        <f>VLOOKUP(Table1[[#This Row],[Loser]],[1]Ranking!D:E,2,FALSE)</f>
        <v>SWAC</v>
      </c>
      <c r="L1266" s="9">
        <v>69</v>
      </c>
      <c r="N1266" s="9">
        <f>Table1[[#This Row],[Winning Score]]-Table1[[#This Row],[Losing Score]]</f>
        <v>10</v>
      </c>
      <c r="O1266" s="9">
        <f>Table1[[#This Row],[Losing Seed]]-Table1[[#This Row],[Winning Seed]]</f>
        <v>0</v>
      </c>
      <c r="P1266" s="9" t="str">
        <f>IF(Table1[[#This Row],[SeD]]&lt;-2,Table1[[#This Row],[Winning Seed]]&amp; " over " &amp;Table1[[#This Row],[Losing Seed]],"")</f>
        <v/>
      </c>
      <c r="Q1266">
        <f>VLOOKUP(Table1[[#This Row],[Losing Seed]],'[1]Seed History'!$N$4:$O$19,2)</f>
        <v>7.1428571428571426E-3</v>
      </c>
      <c r="R1266" s="9">
        <f>IF(Table1[[#This Row],[Round]]="PI",0,Table1[[#This Row],[Round]]-1)</f>
        <v>0</v>
      </c>
      <c r="S1266">
        <f>Table1[[#This Row],[LAW]]-Table1[[#This Row],[LEW]]</f>
        <v>-7.1428571428571426E-3</v>
      </c>
      <c r="V1266">
        <f>COUNTIF([1]PASE!B:B,Table1[[#This Row],[Loser]])</f>
        <v>1</v>
      </c>
    </row>
    <row r="1267" spans="1:22" x14ac:dyDescent="0.25">
      <c r="A1267" s="7">
        <v>38428</v>
      </c>
      <c r="B1267" s="8">
        <v>2005</v>
      </c>
      <c r="C1267" s="9">
        <v>1</v>
      </c>
      <c r="D1267" t="s">
        <v>93</v>
      </c>
      <c r="E1267" s="9">
        <v>12</v>
      </c>
      <c r="F1267" t="s">
        <v>344</v>
      </c>
      <c r="G1267" t="str">
        <f>VLOOKUP(Table1[[#This Row],[Winner]],[1]Ranking!D:E,2,FALSE)</f>
        <v>Horz</v>
      </c>
      <c r="H1267" s="9">
        <v>83</v>
      </c>
      <c r="I1267" s="9">
        <v>5</v>
      </c>
      <c r="J1267" t="s">
        <v>145</v>
      </c>
      <c r="K1267" t="str">
        <f>VLOOKUP(Table1[[#This Row],[Loser]],[1]Ranking!D:E,2,FALSE)</f>
        <v>SEC</v>
      </c>
      <c r="L1267" s="9">
        <v>73</v>
      </c>
      <c r="N1267" s="9">
        <f>Table1[[#This Row],[Winning Score]]-Table1[[#This Row],[Losing Score]]</f>
        <v>10</v>
      </c>
      <c r="O1267" s="9">
        <f>Table1[[#This Row],[Losing Seed]]-Table1[[#This Row],[Winning Seed]]</f>
        <v>-7</v>
      </c>
      <c r="P1267" s="9" t="str">
        <f>IF(Table1[[#This Row],[SeD]]&lt;-2,Table1[[#This Row],[Winning Seed]]&amp; " over " &amp;Table1[[#This Row],[Losing Seed]],"")</f>
        <v>12 over 5</v>
      </c>
      <c r="Q1267">
        <f>VLOOKUP(Table1[[#This Row],[Losing Seed]],'[1]Seed History'!$N$4:$O$19,2)</f>
        <v>1.1071428571428572</v>
      </c>
      <c r="R1267" s="9">
        <f>IF(Table1[[#This Row],[Round]]="PI",0,Table1[[#This Row],[Round]]-1)</f>
        <v>0</v>
      </c>
      <c r="S1267">
        <f>Table1[[#This Row],[LAW]]-Table1[[#This Row],[LEW]]</f>
        <v>-1.1071428571428572</v>
      </c>
      <c r="V1267">
        <f>COUNTIF([1]PASE!B:B,Table1[[#This Row],[Loser]])</f>
        <v>1</v>
      </c>
    </row>
    <row r="1268" spans="1:22" x14ac:dyDescent="0.25">
      <c r="A1268" s="7">
        <v>38428</v>
      </c>
      <c r="B1268" s="8">
        <v>2005</v>
      </c>
      <c r="C1268" s="9">
        <v>1</v>
      </c>
      <c r="D1268" t="s">
        <v>93</v>
      </c>
      <c r="E1268" s="9">
        <v>11</v>
      </c>
      <c r="F1268" t="s">
        <v>132</v>
      </c>
      <c r="G1268" t="str">
        <f>VLOOKUP(Table1[[#This Row],[Winner]],[1]Ranking!D:E,2,FALSE)</f>
        <v>CUSA</v>
      </c>
      <c r="H1268" s="9">
        <v>82</v>
      </c>
      <c r="I1268" s="9">
        <v>6</v>
      </c>
      <c r="J1268" t="s">
        <v>148</v>
      </c>
      <c r="K1268" t="str">
        <f>VLOOKUP(Table1[[#This Row],[Loser]],[1]Ranking!D:E,2,FALSE)</f>
        <v>SEC</v>
      </c>
      <c r="L1268" s="9">
        <v>68</v>
      </c>
      <c r="N1268" s="9">
        <f>Table1[[#This Row],[Winning Score]]-Table1[[#This Row],[Losing Score]]</f>
        <v>14</v>
      </c>
      <c r="O1268" s="9">
        <f>Table1[[#This Row],[Losing Seed]]-Table1[[#This Row],[Winning Seed]]</f>
        <v>-5</v>
      </c>
      <c r="P1268" s="9" t="str">
        <f>IF(Table1[[#This Row],[SeD]]&lt;-2,Table1[[#This Row],[Winning Seed]]&amp; " over " &amp;Table1[[#This Row],[Losing Seed]],"")</f>
        <v>11 over 6</v>
      </c>
      <c r="Q1268">
        <f>VLOOKUP(Table1[[#This Row],[Losing Seed]],'[1]Seed History'!$N$4:$O$19,2)</f>
        <v>1.0785714285714285</v>
      </c>
      <c r="R1268" s="9">
        <f>IF(Table1[[#This Row],[Round]]="PI",0,Table1[[#This Row],[Round]]-1)</f>
        <v>0</v>
      </c>
      <c r="S1268">
        <f>Table1[[#This Row],[LAW]]-Table1[[#This Row],[LEW]]</f>
        <v>-1.0785714285714285</v>
      </c>
      <c r="V1268">
        <f>COUNTIF([1]PASE!B:B,Table1[[#This Row],[Loser]])</f>
        <v>1</v>
      </c>
    </row>
    <row r="1269" spans="1:22" x14ac:dyDescent="0.25">
      <c r="A1269" s="7">
        <v>38428</v>
      </c>
      <c r="B1269" s="8">
        <v>2005</v>
      </c>
      <c r="C1269" s="9">
        <v>1</v>
      </c>
      <c r="D1269" t="s">
        <v>93</v>
      </c>
      <c r="E1269" s="9">
        <v>1</v>
      </c>
      <c r="F1269" t="s">
        <v>122</v>
      </c>
      <c r="G1269" t="str">
        <f>VLOOKUP(Table1[[#This Row],[Winner]],[1]Ranking!D:E,2,FALSE)</f>
        <v>B10</v>
      </c>
      <c r="H1269" s="9">
        <v>67</v>
      </c>
      <c r="I1269" s="9">
        <v>16</v>
      </c>
      <c r="J1269" t="s">
        <v>135</v>
      </c>
      <c r="K1269" t="str">
        <f>VLOOKUP(Table1[[#This Row],[Loser]],[1]Ranking!D:E,2,FALSE)</f>
        <v>NEC</v>
      </c>
      <c r="L1269" s="9">
        <v>55</v>
      </c>
      <c r="N1269" s="9">
        <f>Table1[[#This Row],[Winning Score]]-Table1[[#This Row],[Losing Score]]</f>
        <v>12</v>
      </c>
      <c r="O1269" s="9">
        <f>Table1[[#This Row],[Losing Seed]]-Table1[[#This Row],[Winning Seed]]</f>
        <v>15</v>
      </c>
      <c r="P1269" s="9" t="str">
        <f>IF(Table1[[#This Row],[SeD]]&lt;-2,Table1[[#This Row],[Winning Seed]]&amp; " over " &amp;Table1[[#This Row],[Losing Seed]],"")</f>
        <v/>
      </c>
      <c r="Q1269">
        <f>VLOOKUP(Table1[[#This Row],[Losing Seed]],'[1]Seed History'!$N$4:$O$19,2)</f>
        <v>7.1428571428571426E-3</v>
      </c>
      <c r="R1269" s="9">
        <f>IF(Table1[[#This Row],[Round]]="PI",0,Table1[[#This Row],[Round]]-1)</f>
        <v>0</v>
      </c>
      <c r="S1269">
        <f>Table1[[#This Row],[LAW]]-Table1[[#This Row],[LEW]]</f>
        <v>-7.1428571428571426E-3</v>
      </c>
      <c r="V1269">
        <f>COUNTIF([1]PASE!B:B,Table1[[#This Row],[Loser]])</f>
        <v>1</v>
      </c>
    </row>
    <row r="1270" spans="1:22" x14ac:dyDescent="0.25">
      <c r="A1270" s="7">
        <v>38428</v>
      </c>
      <c r="B1270" s="8">
        <v>2005</v>
      </c>
      <c r="C1270" s="9">
        <v>1</v>
      </c>
      <c r="D1270" t="s">
        <v>93</v>
      </c>
      <c r="E1270" s="9">
        <v>3</v>
      </c>
      <c r="F1270" t="s">
        <v>146</v>
      </c>
      <c r="G1270" t="str">
        <f>VLOOKUP(Table1[[#This Row],[Winner]],[1]Ranking!D:E,2,FALSE)</f>
        <v>P10</v>
      </c>
      <c r="H1270" s="9">
        <v>66</v>
      </c>
      <c r="I1270" s="9">
        <v>14</v>
      </c>
      <c r="J1270" t="s">
        <v>213</v>
      </c>
      <c r="K1270" t="str">
        <f>VLOOKUP(Table1[[#This Row],[Loser]],[1]Ranking!D:E,2,FALSE)</f>
        <v>BW</v>
      </c>
      <c r="L1270" s="9">
        <v>53</v>
      </c>
      <c r="N1270" s="9">
        <f>Table1[[#This Row],[Winning Score]]-Table1[[#This Row],[Losing Score]]</f>
        <v>13</v>
      </c>
      <c r="O1270" s="9">
        <f>Table1[[#This Row],[Losing Seed]]-Table1[[#This Row],[Winning Seed]]</f>
        <v>11</v>
      </c>
      <c r="P1270" s="9" t="str">
        <f>IF(Table1[[#This Row],[SeD]]&lt;-2,Table1[[#This Row],[Winning Seed]]&amp; " over " &amp;Table1[[#This Row],[Losing Seed]],"")</f>
        <v/>
      </c>
      <c r="Q1270">
        <f>VLOOKUP(Table1[[#This Row],[Losing Seed]],'[1]Seed History'!$N$4:$O$19,2)</f>
        <v>0.16428571428571428</v>
      </c>
      <c r="R1270" s="9">
        <f>IF(Table1[[#This Row],[Round]]="PI",0,Table1[[#This Row],[Round]]-1)</f>
        <v>0</v>
      </c>
      <c r="S1270">
        <f>Table1[[#This Row],[LAW]]-Table1[[#This Row],[LEW]]</f>
        <v>-0.16428571428571428</v>
      </c>
      <c r="V1270">
        <f>COUNTIF([1]PASE!B:B,Table1[[#This Row],[Loser]])</f>
        <v>1</v>
      </c>
    </row>
    <row r="1271" spans="1:22" x14ac:dyDescent="0.25">
      <c r="A1271" s="7">
        <v>38428</v>
      </c>
      <c r="B1271" s="8">
        <v>2005</v>
      </c>
      <c r="C1271" s="9">
        <v>1</v>
      </c>
      <c r="D1271" t="s">
        <v>93</v>
      </c>
      <c r="E1271" s="9">
        <v>4</v>
      </c>
      <c r="F1271" t="s">
        <v>149</v>
      </c>
      <c r="G1271" t="str">
        <f>VLOOKUP(Table1[[#This Row],[Winner]],[1]Ranking!D:E,2,FALSE)</f>
        <v>BE</v>
      </c>
      <c r="H1271" s="9">
        <v>85</v>
      </c>
      <c r="I1271" s="9">
        <v>13</v>
      </c>
      <c r="J1271" t="s">
        <v>129</v>
      </c>
      <c r="K1271" t="str">
        <f>VLOOKUP(Table1[[#This Row],[Loser]],[1]Ranking!D:E,2,FALSE)</f>
        <v>Ivy</v>
      </c>
      <c r="L1271" s="9">
        <v>65</v>
      </c>
      <c r="N1271" s="9">
        <f>Table1[[#This Row],[Winning Score]]-Table1[[#This Row],[Losing Score]]</f>
        <v>20</v>
      </c>
      <c r="O1271" s="9">
        <f>Table1[[#This Row],[Losing Seed]]-Table1[[#This Row],[Winning Seed]]</f>
        <v>9</v>
      </c>
      <c r="P1271" s="9" t="str">
        <f>IF(Table1[[#This Row],[SeD]]&lt;-2,Table1[[#This Row],[Winning Seed]]&amp; " over " &amp;Table1[[#This Row],[Losing Seed]],"")</f>
        <v/>
      </c>
      <c r="Q1271">
        <f>VLOOKUP(Table1[[#This Row],[Losing Seed]],'[1]Seed History'!$N$4:$O$19,2)</f>
        <v>0.25</v>
      </c>
      <c r="R1271" s="9">
        <f>IF(Table1[[#This Row],[Round]]="PI",0,Table1[[#This Row],[Round]]-1)</f>
        <v>0</v>
      </c>
      <c r="S1271">
        <f>Table1[[#This Row],[LAW]]-Table1[[#This Row],[LEW]]</f>
        <v>-0.25</v>
      </c>
      <c r="V1271">
        <f>COUNTIF([1]PASE!B:B,Table1[[#This Row],[Loser]])</f>
        <v>1</v>
      </c>
    </row>
    <row r="1272" spans="1:22" x14ac:dyDescent="0.25">
      <c r="A1272" s="7">
        <v>38428</v>
      </c>
      <c r="B1272" s="8">
        <v>2005</v>
      </c>
      <c r="C1272" s="9">
        <v>1</v>
      </c>
      <c r="D1272" t="s">
        <v>316</v>
      </c>
      <c r="E1272" s="9">
        <v>2</v>
      </c>
      <c r="F1272" t="s">
        <v>112</v>
      </c>
      <c r="G1272" t="str">
        <f>VLOOKUP(Table1[[#This Row],[Winner]],[1]Ranking!D:E,2,FALSE)</f>
        <v>SEC</v>
      </c>
      <c r="H1272" s="9">
        <v>72</v>
      </c>
      <c r="I1272" s="9">
        <v>15</v>
      </c>
      <c r="J1272" t="s">
        <v>353</v>
      </c>
      <c r="K1272" t="str">
        <f>VLOOKUP(Table1[[#This Row],[Loser]],[1]Ranking!D:E,2,FALSE)</f>
        <v>OVC</v>
      </c>
      <c r="L1272" s="9">
        <v>64</v>
      </c>
      <c r="N1272" s="9">
        <f>Table1[[#This Row],[Winning Score]]-Table1[[#This Row],[Losing Score]]</f>
        <v>8</v>
      </c>
      <c r="O1272" s="9">
        <f>Table1[[#This Row],[Losing Seed]]-Table1[[#This Row],[Winning Seed]]</f>
        <v>13</v>
      </c>
      <c r="P1272" s="9" t="str">
        <f>IF(Table1[[#This Row],[SeD]]&lt;-2,Table1[[#This Row],[Winning Seed]]&amp; " over " &amp;Table1[[#This Row],[Losing Seed]],"")</f>
        <v/>
      </c>
      <c r="Q1272">
        <f>VLOOKUP(Table1[[#This Row],[Losing Seed]],'[1]Seed History'!$N$4:$O$19,2)</f>
        <v>6.4285714285714279E-2</v>
      </c>
      <c r="R1272" s="9">
        <f>IF(Table1[[#This Row],[Round]]="PI",0,Table1[[#This Row],[Round]]-1)</f>
        <v>0</v>
      </c>
      <c r="S1272">
        <f>Table1[[#This Row],[LAW]]-Table1[[#This Row],[LEW]]</f>
        <v>-6.4285714285714279E-2</v>
      </c>
      <c r="V1272">
        <f>COUNTIF([1]PASE!B:B,Table1[[#This Row],[Loser]])</f>
        <v>1</v>
      </c>
    </row>
    <row r="1273" spans="1:22" x14ac:dyDescent="0.25">
      <c r="A1273" s="7">
        <v>38428</v>
      </c>
      <c r="B1273" s="8">
        <v>2005</v>
      </c>
      <c r="C1273" s="9">
        <v>1</v>
      </c>
      <c r="D1273" t="s">
        <v>316</v>
      </c>
      <c r="E1273" s="9">
        <v>3</v>
      </c>
      <c r="F1273" t="s">
        <v>94</v>
      </c>
      <c r="G1273" t="str">
        <f>VLOOKUP(Table1[[#This Row],[Winner]],[1]Ranking!D:E,2,FALSE)</f>
        <v>B12</v>
      </c>
      <c r="H1273" s="9">
        <v>84</v>
      </c>
      <c r="I1273" s="9">
        <v>14</v>
      </c>
      <c r="J1273" t="s">
        <v>354</v>
      </c>
      <c r="K1273" t="str">
        <f>VLOOKUP(Table1[[#This Row],[Loser]],[1]Ranking!D:E,2,FALSE)</f>
        <v>MAAC</v>
      </c>
      <c r="L1273" s="9">
        <v>67</v>
      </c>
      <c r="N1273" s="9">
        <f>Table1[[#This Row],[Winning Score]]-Table1[[#This Row],[Losing Score]]</f>
        <v>17</v>
      </c>
      <c r="O1273" s="9">
        <f>Table1[[#This Row],[Losing Seed]]-Table1[[#This Row],[Winning Seed]]</f>
        <v>11</v>
      </c>
      <c r="P1273" s="9" t="str">
        <f>IF(Table1[[#This Row],[SeD]]&lt;-2,Table1[[#This Row],[Winning Seed]]&amp; " over " &amp;Table1[[#This Row],[Losing Seed]],"")</f>
        <v/>
      </c>
      <c r="Q1273">
        <f>VLOOKUP(Table1[[#This Row],[Losing Seed]],'[1]Seed History'!$N$4:$O$19,2)</f>
        <v>0.16428571428571428</v>
      </c>
      <c r="R1273" s="9">
        <f>IF(Table1[[#This Row],[Round]]="PI",0,Table1[[#This Row],[Round]]-1)</f>
        <v>0</v>
      </c>
      <c r="S1273">
        <f>Table1[[#This Row],[LAW]]-Table1[[#This Row],[LEW]]</f>
        <v>-0.16428571428571428</v>
      </c>
      <c r="V1273">
        <f>COUNTIF([1]PASE!B:B,Table1[[#This Row],[Loser]])</f>
        <v>1</v>
      </c>
    </row>
    <row r="1274" spans="1:22" x14ac:dyDescent="0.25">
      <c r="A1274" s="7">
        <v>38428</v>
      </c>
      <c r="B1274" s="8">
        <v>2005</v>
      </c>
      <c r="C1274" s="9">
        <v>1</v>
      </c>
      <c r="D1274" t="s">
        <v>316</v>
      </c>
      <c r="E1274" s="9">
        <v>6</v>
      </c>
      <c r="F1274" t="s">
        <v>161</v>
      </c>
      <c r="G1274" t="str">
        <f>VLOOKUP(Table1[[#This Row],[Winner]],[1]Ranking!D:E,2,FALSE)</f>
        <v>MWC</v>
      </c>
      <c r="H1274" s="9">
        <v>60</v>
      </c>
      <c r="I1274" s="9">
        <v>11</v>
      </c>
      <c r="J1274" t="s">
        <v>151</v>
      </c>
      <c r="K1274" t="str">
        <f>VLOOKUP(Table1[[#This Row],[Loser]],[1]Ranking!D:E,2,FALSE)</f>
        <v>WAC</v>
      </c>
      <c r="L1274" s="9">
        <v>54</v>
      </c>
      <c r="N1274" s="9">
        <f>Table1[[#This Row],[Winning Score]]-Table1[[#This Row],[Losing Score]]</f>
        <v>6</v>
      </c>
      <c r="O1274" s="9">
        <f>Table1[[#This Row],[Losing Seed]]-Table1[[#This Row],[Winning Seed]]</f>
        <v>5</v>
      </c>
      <c r="P1274" s="9" t="str">
        <f>IF(Table1[[#This Row],[SeD]]&lt;-2,Table1[[#This Row],[Winning Seed]]&amp; " over " &amp;Table1[[#This Row],[Losing Seed]],"")</f>
        <v/>
      </c>
      <c r="Q1274">
        <f>VLOOKUP(Table1[[#This Row],[Losing Seed]],'[1]Seed History'!$N$4:$O$19,2)</f>
        <v>0.61428571428571432</v>
      </c>
      <c r="R1274" s="9">
        <f>IF(Table1[[#This Row],[Round]]="PI",0,Table1[[#This Row],[Round]]-1)</f>
        <v>0</v>
      </c>
      <c r="S1274">
        <f>Table1[[#This Row],[LAW]]-Table1[[#This Row],[LEW]]</f>
        <v>-0.61428571428571432</v>
      </c>
      <c r="V1274">
        <f>COUNTIF([1]PASE!B:B,Table1[[#This Row],[Loser]])</f>
        <v>1</v>
      </c>
    </row>
    <row r="1275" spans="1:22" x14ac:dyDescent="0.25">
      <c r="A1275" s="7">
        <v>38428</v>
      </c>
      <c r="B1275" s="8">
        <v>2005</v>
      </c>
      <c r="C1275" s="9">
        <v>1</v>
      </c>
      <c r="D1275" t="s">
        <v>316</v>
      </c>
      <c r="E1275" s="9">
        <v>7</v>
      </c>
      <c r="F1275" t="s">
        <v>266</v>
      </c>
      <c r="G1275" t="str">
        <f>VLOOKUP(Table1[[#This Row],[Winner]],[1]Ranking!D:E,2,FALSE)</f>
        <v>CUSA</v>
      </c>
      <c r="H1275" s="9">
        <v>76</v>
      </c>
      <c r="I1275" s="9">
        <v>10</v>
      </c>
      <c r="J1275" t="s">
        <v>119</v>
      </c>
      <c r="K1275" t="str">
        <f>VLOOKUP(Table1[[#This Row],[Loser]],[1]Ranking!D:E,2,FALSE)</f>
        <v>B10</v>
      </c>
      <c r="L1275" s="9">
        <v>64</v>
      </c>
      <c r="N1275" s="9">
        <f>Table1[[#This Row],[Winning Score]]-Table1[[#This Row],[Losing Score]]</f>
        <v>12</v>
      </c>
      <c r="O1275" s="9">
        <f>Table1[[#This Row],[Losing Seed]]-Table1[[#This Row],[Winning Seed]]</f>
        <v>3</v>
      </c>
      <c r="P1275" s="9" t="str">
        <f>IF(Table1[[#This Row],[SeD]]&lt;-2,Table1[[#This Row],[Winning Seed]]&amp; " over " &amp;Table1[[#This Row],[Losing Seed]],"")</f>
        <v/>
      </c>
      <c r="Q1275">
        <f>VLOOKUP(Table1[[#This Row],[Losing Seed]],'[1]Seed History'!$N$4:$O$19,2)</f>
        <v>0.62142857142857144</v>
      </c>
      <c r="R1275" s="9">
        <f>IF(Table1[[#This Row],[Round]]="PI",0,Table1[[#This Row],[Round]]-1)</f>
        <v>0</v>
      </c>
      <c r="S1275">
        <f>Table1[[#This Row],[LAW]]-Table1[[#This Row],[LEW]]</f>
        <v>-0.62142857142857144</v>
      </c>
      <c r="V1275">
        <f>COUNTIF([1]PASE!B:B,Table1[[#This Row],[Loser]])</f>
        <v>1</v>
      </c>
    </row>
    <row r="1276" spans="1:22" x14ac:dyDescent="0.25">
      <c r="A1276" s="7">
        <v>38428</v>
      </c>
      <c r="B1276" s="8">
        <v>2005</v>
      </c>
      <c r="C1276" s="9">
        <v>1</v>
      </c>
      <c r="D1276" t="s">
        <v>107</v>
      </c>
      <c r="E1276" s="9">
        <v>1</v>
      </c>
      <c r="F1276" t="s">
        <v>113</v>
      </c>
      <c r="G1276" t="str">
        <f>VLOOKUP(Table1[[#This Row],[Winner]],[1]Ranking!D:E,2,FALSE)</f>
        <v>P10</v>
      </c>
      <c r="H1276" s="9">
        <v>88</v>
      </c>
      <c r="I1276" s="9">
        <v>16</v>
      </c>
      <c r="J1276" t="s">
        <v>257</v>
      </c>
      <c r="K1276" t="str">
        <f>VLOOKUP(Table1[[#This Row],[Loser]],[1]Ranking!D:E,2,FALSE)</f>
        <v>BSky</v>
      </c>
      <c r="L1276" s="9">
        <v>77</v>
      </c>
      <c r="N1276" s="9">
        <f>Table1[[#This Row],[Winning Score]]-Table1[[#This Row],[Losing Score]]</f>
        <v>11</v>
      </c>
      <c r="O1276" s="9">
        <f>Table1[[#This Row],[Losing Seed]]-Table1[[#This Row],[Winning Seed]]</f>
        <v>15</v>
      </c>
      <c r="P1276" s="9" t="str">
        <f>IF(Table1[[#This Row],[SeD]]&lt;-2,Table1[[#This Row],[Winning Seed]]&amp; " over " &amp;Table1[[#This Row],[Losing Seed]],"")</f>
        <v/>
      </c>
      <c r="Q1276">
        <f>VLOOKUP(Table1[[#This Row],[Losing Seed]],'[1]Seed History'!$N$4:$O$19,2)</f>
        <v>7.1428571428571426E-3</v>
      </c>
      <c r="R1276" s="9">
        <f>IF(Table1[[#This Row],[Round]]="PI",0,Table1[[#This Row],[Round]]-1)</f>
        <v>0</v>
      </c>
      <c r="S1276">
        <f>Table1[[#This Row],[LAW]]-Table1[[#This Row],[LEW]]</f>
        <v>-7.1428571428571426E-3</v>
      </c>
      <c r="V1276">
        <f>COUNTIF([1]PASE!B:B,Table1[[#This Row],[Loser]])</f>
        <v>1</v>
      </c>
    </row>
    <row r="1277" spans="1:22" x14ac:dyDescent="0.25">
      <c r="A1277" s="7">
        <v>38428</v>
      </c>
      <c r="B1277" s="8">
        <v>2005</v>
      </c>
      <c r="C1277" s="9">
        <v>1</v>
      </c>
      <c r="D1277" t="s">
        <v>107</v>
      </c>
      <c r="E1277" s="9">
        <v>2</v>
      </c>
      <c r="F1277" t="s">
        <v>255</v>
      </c>
      <c r="G1277" t="str">
        <f>VLOOKUP(Table1[[#This Row],[Winner]],[1]Ranking!D:E,2,FALSE)</f>
        <v>ACC</v>
      </c>
      <c r="H1277" s="9">
        <v>70</v>
      </c>
      <c r="I1277" s="9">
        <v>15</v>
      </c>
      <c r="J1277" t="s">
        <v>203</v>
      </c>
      <c r="K1277" t="str">
        <f>VLOOKUP(Table1[[#This Row],[Loser]],[1]Ranking!D:E,2,FALSE)</f>
        <v>SC</v>
      </c>
      <c r="L1277" s="9">
        <v>54</v>
      </c>
      <c r="N1277" s="9">
        <f>Table1[[#This Row],[Winning Score]]-Table1[[#This Row],[Losing Score]]</f>
        <v>16</v>
      </c>
      <c r="O1277" s="9">
        <f>Table1[[#This Row],[Losing Seed]]-Table1[[#This Row],[Winning Seed]]</f>
        <v>13</v>
      </c>
      <c r="P1277" s="9" t="str">
        <f>IF(Table1[[#This Row],[SeD]]&lt;-2,Table1[[#This Row],[Winning Seed]]&amp; " over " &amp;Table1[[#This Row],[Losing Seed]],"")</f>
        <v/>
      </c>
      <c r="Q1277">
        <f>VLOOKUP(Table1[[#This Row],[Losing Seed]],'[1]Seed History'!$N$4:$O$19,2)</f>
        <v>6.4285714285714279E-2</v>
      </c>
      <c r="R1277" s="9">
        <f>IF(Table1[[#This Row],[Round]]="PI",0,Table1[[#This Row],[Round]]-1)</f>
        <v>0</v>
      </c>
      <c r="S1277">
        <f>Table1[[#This Row],[LAW]]-Table1[[#This Row],[LEW]]</f>
        <v>-6.4285714285714279E-2</v>
      </c>
      <c r="V1277">
        <f>COUNTIF([1]PASE!B:B,Table1[[#This Row],[Loser]])</f>
        <v>1</v>
      </c>
    </row>
    <row r="1278" spans="1:22" x14ac:dyDescent="0.25">
      <c r="A1278" s="7">
        <v>38428</v>
      </c>
      <c r="B1278" s="8">
        <v>2005</v>
      </c>
      <c r="C1278" s="9">
        <v>1</v>
      </c>
      <c r="D1278" t="s">
        <v>107</v>
      </c>
      <c r="E1278" s="9">
        <v>3</v>
      </c>
      <c r="F1278" t="s">
        <v>293</v>
      </c>
      <c r="G1278" t="str">
        <f>VLOOKUP(Table1[[#This Row],[Winner]],[1]Ranking!D:E,2,FALSE)</f>
        <v>WCC</v>
      </c>
      <c r="H1278" s="9">
        <v>74</v>
      </c>
      <c r="I1278" s="9">
        <v>14</v>
      </c>
      <c r="J1278" t="s">
        <v>320</v>
      </c>
      <c r="K1278" t="str">
        <f>VLOOKUP(Table1[[#This Row],[Loser]],[1]Ranking!D:E,2,FALSE)</f>
        <v>BSth</v>
      </c>
      <c r="L1278" s="9">
        <v>64</v>
      </c>
      <c r="N1278" s="9">
        <f>Table1[[#This Row],[Winning Score]]-Table1[[#This Row],[Losing Score]]</f>
        <v>10</v>
      </c>
      <c r="O1278" s="9">
        <f>Table1[[#This Row],[Losing Seed]]-Table1[[#This Row],[Winning Seed]]</f>
        <v>11</v>
      </c>
      <c r="P1278" s="9" t="str">
        <f>IF(Table1[[#This Row],[SeD]]&lt;-2,Table1[[#This Row],[Winning Seed]]&amp; " over " &amp;Table1[[#This Row],[Losing Seed]],"")</f>
        <v/>
      </c>
      <c r="Q1278">
        <f>VLOOKUP(Table1[[#This Row],[Losing Seed]],'[1]Seed History'!$N$4:$O$19,2)</f>
        <v>0.16428571428571428</v>
      </c>
      <c r="R1278" s="9">
        <f>IF(Table1[[#This Row],[Round]]="PI",0,Table1[[#This Row],[Round]]-1)</f>
        <v>0</v>
      </c>
      <c r="S1278">
        <f>Table1[[#This Row],[LAW]]-Table1[[#This Row],[LEW]]</f>
        <v>-0.16428571428571428</v>
      </c>
      <c r="V1278">
        <f>COUNTIF([1]PASE!B:B,Table1[[#This Row],[Loser]])</f>
        <v>1</v>
      </c>
    </row>
    <row r="1279" spans="1:22" x14ac:dyDescent="0.25">
      <c r="A1279" s="7">
        <v>38428</v>
      </c>
      <c r="B1279" s="8">
        <v>2005</v>
      </c>
      <c r="C1279" s="9">
        <v>1</v>
      </c>
      <c r="D1279" t="s">
        <v>107</v>
      </c>
      <c r="E1279" s="9">
        <v>6</v>
      </c>
      <c r="F1279" t="s">
        <v>150</v>
      </c>
      <c r="G1279" t="str">
        <f>VLOOKUP(Table1[[#This Row],[Winner]],[1]Ranking!D:E,2,FALSE)</f>
        <v>B12</v>
      </c>
      <c r="H1279" s="9">
        <v>78</v>
      </c>
      <c r="I1279" s="9">
        <v>11</v>
      </c>
      <c r="J1279" t="s">
        <v>190</v>
      </c>
      <c r="K1279" t="str">
        <f>VLOOKUP(Table1[[#This Row],[Loser]],[1]Ranking!D:E,2,FALSE)</f>
        <v>P10</v>
      </c>
      <c r="L1279" s="9">
        <v>66</v>
      </c>
      <c r="N1279" s="9">
        <f>Table1[[#This Row],[Winning Score]]-Table1[[#This Row],[Losing Score]]</f>
        <v>12</v>
      </c>
      <c r="O1279" s="9">
        <f>Table1[[#This Row],[Losing Seed]]-Table1[[#This Row],[Winning Seed]]</f>
        <v>5</v>
      </c>
      <c r="P1279" s="9" t="str">
        <f>IF(Table1[[#This Row],[SeD]]&lt;-2,Table1[[#This Row],[Winning Seed]]&amp; " over " &amp;Table1[[#This Row],[Losing Seed]],"")</f>
        <v/>
      </c>
      <c r="Q1279">
        <f>VLOOKUP(Table1[[#This Row],[Losing Seed]],'[1]Seed History'!$N$4:$O$19,2)</f>
        <v>0.61428571428571432</v>
      </c>
      <c r="R1279" s="9">
        <f>IF(Table1[[#This Row],[Round]]="PI",0,Table1[[#This Row],[Round]]-1)</f>
        <v>0</v>
      </c>
      <c r="S1279">
        <f>Table1[[#This Row],[LAW]]-Table1[[#This Row],[LEW]]</f>
        <v>-0.61428571428571432</v>
      </c>
      <c r="V1279">
        <f>COUNTIF([1]PASE!B:B,Table1[[#This Row],[Loser]])</f>
        <v>1</v>
      </c>
    </row>
    <row r="1280" spans="1:22" x14ac:dyDescent="0.25">
      <c r="A1280" s="7">
        <v>38428</v>
      </c>
      <c r="B1280" s="8">
        <v>2005</v>
      </c>
      <c r="C1280" s="9">
        <v>1</v>
      </c>
      <c r="D1280" t="s">
        <v>107</v>
      </c>
      <c r="E1280" s="9">
        <v>7</v>
      </c>
      <c r="F1280" t="s">
        <v>156</v>
      </c>
      <c r="G1280" t="str">
        <f>VLOOKUP(Table1[[#This Row],[Winner]],[1]Ranking!D:E,2,FALSE)</f>
        <v>BE</v>
      </c>
      <c r="H1280" s="9">
        <v>63</v>
      </c>
      <c r="I1280" s="9">
        <v>10</v>
      </c>
      <c r="J1280" t="s">
        <v>232</v>
      </c>
      <c r="K1280" t="str">
        <f>VLOOKUP(Table1[[#This Row],[Loser]],[1]Ranking!D:E,2,FALSE)</f>
        <v>MVC</v>
      </c>
      <c r="L1280" s="9">
        <v>61</v>
      </c>
      <c r="N1280" s="9">
        <f>Table1[[#This Row],[Winning Score]]-Table1[[#This Row],[Losing Score]]</f>
        <v>2</v>
      </c>
      <c r="O1280" s="9">
        <f>Table1[[#This Row],[Losing Seed]]-Table1[[#This Row],[Winning Seed]]</f>
        <v>3</v>
      </c>
      <c r="P1280" s="9" t="str">
        <f>IF(Table1[[#This Row],[SeD]]&lt;-2,Table1[[#This Row],[Winning Seed]]&amp; " over " &amp;Table1[[#This Row],[Losing Seed]],"")</f>
        <v/>
      </c>
      <c r="Q1280">
        <f>VLOOKUP(Table1[[#This Row],[Losing Seed]],'[1]Seed History'!$N$4:$O$19,2)</f>
        <v>0.62142857142857144</v>
      </c>
      <c r="R1280" s="9">
        <f>IF(Table1[[#This Row],[Round]]="PI",0,Table1[[#This Row],[Round]]-1)</f>
        <v>0</v>
      </c>
      <c r="S1280">
        <f>Table1[[#This Row],[LAW]]-Table1[[#This Row],[LEW]]</f>
        <v>-0.62142857142857144</v>
      </c>
      <c r="V1280">
        <f>COUNTIF([1]PASE!B:B,Table1[[#This Row],[Loser]])</f>
        <v>1</v>
      </c>
    </row>
    <row r="1281" spans="1:22" x14ac:dyDescent="0.25">
      <c r="A1281" s="7">
        <v>38428</v>
      </c>
      <c r="B1281" s="8">
        <v>2005</v>
      </c>
      <c r="C1281" s="9">
        <v>1</v>
      </c>
      <c r="D1281" t="s">
        <v>107</v>
      </c>
      <c r="E1281" s="9">
        <v>8</v>
      </c>
      <c r="F1281" t="s">
        <v>308</v>
      </c>
      <c r="G1281" t="str">
        <f>VLOOKUP(Table1[[#This Row],[Winner]],[1]Ranking!D:E,2,FALSE)</f>
        <v>BW</v>
      </c>
      <c r="H1281" s="9">
        <v>79</v>
      </c>
      <c r="I1281" s="9">
        <v>9</v>
      </c>
      <c r="J1281" t="s">
        <v>99</v>
      </c>
      <c r="K1281" t="str">
        <f>VLOOKUP(Table1[[#This Row],[Loser]],[1]Ranking!D:E,2,FALSE)</f>
        <v>BE</v>
      </c>
      <c r="L1281" s="9">
        <v>71</v>
      </c>
      <c r="N1281" s="9">
        <f>Table1[[#This Row],[Winning Score]]-Table1[[#This Row],[Losing Score]]</f>
        <v>8</v>
      </c>
      <c r="O1281" s="9">
        <f>Table1[[#This Row],[Losing Seed]]-Table1[[#This Row],[Winning Seed]]</f>
        <v>1</v>
      </c>
      <c r="P1281" s="9" t="str">
        <f>IF(Table1[[#This Row],[SeD]]&lt;-2,Table1[[#This Row],[Winning Seed]]&amp; " over " &amp;Table1[[#This Row],[Losing Seed]],"")</f>
        <v/>
      </c>
      <c r="Q1281">
        <f>VLOOKUP(Table1[[#This Row],[Losing Seed]],'[1]Seed History'!$N$4:$O$19,2)</f>
        <v>0.6</v>
      </c>
      <c r="R1281" s="9">
        <f>IF(Table1[[#This Row],[Round]]="PI",0,Table1[[#This Row],[Round]]-1)</f>
        <v>0</v>
      </c>
      <c r="S1281">
        <f>Table1[[#This Row],[LAW]]-Table1[[#This Row],[LEW]]</f>
        <v>-0.6</v>
      </c>
      <c r="V1281">
        <f>COUNTIF([1]PASE!B:B,Table1[[#This Row],[Loser]])</f>
        <v>1</v>
      </c>
    </row>
    <row r="1282" spans="1:22" x14ac:dyDescent="0.25">
      <c r="A1282" s="7">
        <v>38428</v>
      </c>
      <c r="B1282" s="8">
        <v>2005</v>
      </c>
      <c r="C1282" s="9">
        <v>1</v>
      </c>
      <c r="D1282" t="s">
        <v>93</v>
      </c>
      <c r="E1282" s="9">
        <v>9</v>
      </c>
      <c r="F1282" t="s">
        <v>144</v>
      </c>
      <c r="G1282" t="str">
        <f>VLOOKUP(Table1[[#This Row],[Winner]],[1]Ranking!D:E,2,FALSE)</f>
        <v>WAC</v>
      </c>
      <c r="H1282" s="9">
        <v>61</v>
      </c>
      <c r="I1282" s="9">
        <v>8</v>
      </c>
      <c r="J1282" t="s">
        <v>234</v>
      </c>
      <c r="K1282" t="str">
        <f>VLOOKUP(Table1[[#This Row],[Loser]],[1]Ranking!D:E,2,FALSE)</f>
        <v>B12</v>
      </c>
      <c r="L1282" s="9">
        <v>57</v>
      </c>
      <c r="N1282" s="9">
        <f>Table1[[#This Row],[Winning Score]]-Table1[[#This Row],[Losing Score]]</f>
        <v>4</v>
      </c>
      <c r="O1282" s="9">
        <f>Table1[[#This Row],[Losing Seed]]-Table1[[#This Row],[Winning Seed]]</f>
        <v>-1</v>
      </c>
      <c r="P1282" s="9" t="str">
        <f>IF(Table1[[#This Row],[SeD]]&lt;-2,Table1[[#This Row],[Winning Seed]]&amp; " over " &amp;Table1[[#This Row],[Losing Seed]],"")</f>
        <v/>
      </c>
      <c r="Q1282">
        <f>VLOOKUP(Table1[[#This Row],[Losing Seed]],'[1]Seed History'!$N$4:$O$19,2)</f>
        <v>0.7</v>
      </c>
      <c r="R1282" s="9">
        <f>IF(Table1[[#This Row],[Round]]="PI",0,Table1[[#This Row],[Round]]-1)</f>
        <v>0</v>
      </c>
      <c r="S1282">
        <f>Table1[[#This Row],[LAW]]-Table1[[#This Row],[LEW]]</f>
        <v>-0.7</v>
      </c>
      <c r="V1282">
        <f>COUNTIF([1]PASE!B:B,Table1[[#This Row],[Loser]])</f>
        <v>1</v>
      </c>
    </row>
    <row r="1283" spans="1:22" x14ac:dyDescent="0.25">
      <c r="A1283" s="7">
        <v>38429</v>
      </c>
      <c r="B1283" s="8">
        <v>2005</v>
      </c>
      <c r="C1283" s="9">
        <v>1</v>
      </c>
      <c r="D1283" t="s">
        <v>84</v>
      </c>
      <c r="E1283" s="9">
        <v>14</v>
      </c>
      <c r="F1283" t="s">
        <v>198</v>
      </c>
      <c r="G1283" t="str">
        <f>VLOOKUP(Table1[[#This Row],[Winner]],[1]Ranking!D:E,2,FALSE)</f>
        <v>Pat</v>
      </c>
      <c r="H1283" s="9">
        <v>64</v>
      </c>
      <c r="I1283" s="9">
        <v>3</v>
      </c>
      <c r="J1283" t="s">
        <v>103</v>
      </c>
      <c r="K1283" t="str">
        <f>VLOOKUP(Table1[[#This Row],[Loser]],[1]Ranking!D:E,2,FALSE)</f>
        <v>B12</v>
      </c>
      <c r="L1283" s="9">
        <v>63</v>
      </c>
      <c r="N1283" s="9">
        <f>Table1[[#This Row],[Winning Score]]-Table1[[#This Row],[Losing Score]]</f>
        <v>1</v>
      </c>
      <c r="O1283" s="9">
        <f>Table1[[#This Row],[Losing Seed]]-Table1[[#This Row],[Winning Seed]]</f>
        <v>-11</v>
      </c>
      <c r="P1283" s="9" t="str">
        <f>IF(Table1[[#This Row],[SeD]]&lt;-2,Table1[[#This Row],[Winning Seed]]&amp; " over " &amp;Table1[[#This Row],[Losing Seed]],"")</f>
        <v>14 over 3</v>
      </c>
      <c r="Q1283">
        <f>VLOOKUP(Table1[[#This Row],[Losing Seed]],'[1]Seed History'!$N$4:$O$19,2)</f>
        <v>1.8642857142857143</v>
      </c>
      <c r="R1283" s="9">
        <f>IF(Table1[[#This Row],[Round]]="PI",0,Table1[[#This Row],[Round]]-1)</f>
        <v>0</v>
      </c>
      <c r="S1283">
        <f>Table1[[#This Row],[LAW]]-Table1[[#This Row],[LEW]]</f>
        <v>-1.8642857142857143</v>
      </c>
      <c r="V1283">
        <f>COUNTIF([1]PASE!B:B,Table1[[#This Row],[Loser]])</f>
        <v>1</v>
      </c>
    </row>
    <row r="1284" spans="1:22" x14ac:dyDescent="0.25">
      <c r="A1284" s="7">
        <v>38429</v>
      </c>
      <c r="B1284" s="8">
        <v>2005</v>
      </c>
      <c r="C1284" s="9">
        <v>1</v>
      </c>
      <c r="D1284" t="s">
        <v>316</v>
      </c>
      <c r="E1284" s="9">
        <v>13</v>
      </c>
      <c r="F1284" t="s">
        <v>343</v>
      </c>
      <c r="G1284" t="str">
        <f>VLOOKUP(Table1[[#This Row],[Winner]],[1]Ranking!D:E,2,FALSE)</f>
        <v>AE</v>
      </c>
      <c r="H1284" s="9">
        <v>60</v>
      </c>
      <c r="I1284" s="9">
        <v>4</v>
      </c>
      <c r="J1284" t="s">
        <v>126</v>
      </c>
      <c r="K1284" t="str">
        <f>VLOOKUP(Table1[[#This Row],[Loser]],[1]Ranking!D:E,2,FALSE)</f>
        <v>BE</v>
      </c>
      <c r="L1284" s="9">
        <v>57</v>
      </c>
      <c r="M1284" s="9" t="s">
        <v>138</v>
      </c>
      <c r="N1284" s="9">
        <f>Table1[[#This Row],[Winning Score]]-Table1[[#This Row],[Losing Score]]</f>
        <v>3</v>
      </c>
      <c r="O1284" s="9">
        <f>Table1[[#This Row],[Losing Seed]]-Table1[[#This Row],[Winning Seed]]</f>
        <v>-9</v>
      </c>
      <c r="P1284" s="9" t="str">
        <f>IF(Table1[[#This Row],[SeD]]&lt;-2,Table1[[#This Row],[Winning Seed]]&amp; " over " &amp;Table1[[#This Row],[Losing Seed]],"")</f>
        <v>13 over 4</v>
      </c>
      <c r="Q1284">
        <f>VLOOKUP(Table1[[#This Row],[Losing Seed]],'[1]Seed History'!$N$4:$O$19,2)</f>
        <v>1.5357142857142858</v>
      </c>
      <c r="R1284" s="9">
        <f>IF(Table1[[#This Row],[Round]]="PI",0,Table1[[#This Row],[Round]]-1)</f>
        <v>0</v>
      </c>
      <c r="S1284">
        <f>Table1[[#This Row],[LAW]]-Table1[[#This Row],[LEW]]</f>
        <v>-1.5357142857142858</v>
      </c>
      <c r="V1284">
        <f>COUNTIF([1]PASE!B:B,Table1[[#This Row],[Loser]])</f>
        <v>1</v>
      </c>
    </row>
    <row r="1285" spans="1:22" x14ac:dyDescent="0.25">
      <c r="A1285" s="7">
        <v>38429</v>
      </c>
      <c r="B1285" s="8">
        <v>2005</v>
      </c>
      <c r="C1285" s="9">
        <v>1</v>
      </c>
      <c r="D1285" t="s">
        <v>84</v>
      </c>
      <c r="E1285" s="9">
        <v>1</v>
      </c>
      <c r="F1285" t="s">
        <v>101</v>
      </c>
      <c r="G1285" t="str">
        <f>VLOOKUP(Table1[[#This Row],[Winner]],[1]Ranking!D:E,2,FALSE)</f>
        <v>ACC</v>
      </c>
      <c r="H1285" s="9">
        <v>96</v>
      </c>
      <c r="I1285" s="9">
        <v>16</v>
      </c>
      <c r="J1285" t="s">
        <v>351</v>
      </c>
      <c r="K1285" t="str">
        <f>VLOOKUP(Table1[[#This Row],[Loser]],[1]Ranking!D:E,2,FALSE)</f>
        <v>MCon</v>
      </c>
      <c r="L1285" s="9">
        <v>68</v>
      </c>
      <c r="N1285" s="9">
        <f>Table1[[#This Row],[Winning Score]]-Table1[[#This Row],[Losing Score]]</f>
        <v>28</v>
      </c>
      <c r="O1285" s="9">
        <f>Table1[[#This Row],[Losing Seed]]-Table1[[#This Row],[Winning Seed]]</f>
        <v>15</v>
      </c>
      <c r="P1285" s="9" t="str">
        <f>IF(Table1[[#This Row],[SeD]]&lt;-2,Table1[[#This Row],[Winning Seed]]&amp; " over " &amp;Table1[[#This Row],[Losing Seed]],"")</f>
        <v/>
      </c>
      <c r="Q1285">
        <f>VLOOKUP(Table1[[#This Row],[Losing Seed]],'[1]Seed History'!$N$4:$O$19,2)</f>
        <v>7.1428571428571426E-3</v>
      </c>
      <c r="R1285" s="9">
        <f>IF(Table1[[#This Row],[Round]]="PI",0,Table1[[#This Row],[Round]]-1)</f>
        <v>0</v>
      </c>
      <c r="S1285">
        <f>Table1[[#This Row],[LAW]]-Table1[[#This Row],[LEW]]</f>
        <v>-7.1428571428571426E-3</v>
      </c>
      <c r="V1285">
        <f>COUNTIF([1]PASE!B:B,Table1[[#This Row],[Loser]])</f>
        <v>1</v>
      </c>
    </row>
    <row r="1286" spans="1:22" x14ac:dyDescent="0.25">
      <c r="A1286" s="7">
        <v>38429</v>
      </c>
      <c r="B1286" s="8">
        <v>2005</v>
      </c>
      <c r="C1286" s="9">
        <v>1</v>
      </c>
      <c r="D1286" t="s">
        <v>84</v>
      </c>
      <c r="E1286" s="9">
        <v>2</v>
      </c>
      <c r="F1286" t="s">
        <v>238</v>
      </c>
      <c r="G1286" t="str">
        <f>VLOOKUP(Table1[[#This Row],[Winner]],[1]Ranking!D:E,2,FALSE)</f>
        <v>BE</v>
      </c>
      <c r="H1286" s="9">
        <v>77</v>
      </c>
      <c r="I1286" s="9">
        <v>15</v>
      </c>
      <c r="J1286" t="s">
        <v>282</v>
      </c>
      <c r="K1286" t="str">
        <f>VLOOKUP(Table1[[#This Row],[Loser]],[1]Ranking!D:E,2,FALSE)</f>
        <v>ASun</v>
      </c>
      <c r="L1286" s="9">
        <v>71</v>
      </c>
      <c r="N1286" s="9">
        <f>Table1[[#This Row],[Winning Score]]-Table1[[#This Row],[Losing Score]]</f>
        <v>6</v>
      </c>
      <c r="O1286" s="9">
        <f>Table1[[#This Row],[Losing Seed]]-Table1[[#This Row],[Winning Seed]]</f>
        <v>13</v>
      </c>
      <c r="P1286" s="9" t="str">
        <f>IF(Table1[[#This Row],[SeD]]&lt;-2,Table1[[#This Row],[Winning Seed]]&amp; " over " &amp;Table1[[#This Row],[Losing Seed]],"")</f>
        <v/>
      </c>
      <c r="Q1286">
        <f>VLOOKUP(Table1[[#This Row],[Losing Seed]],'[1]Seed History'!$N$4:$O$19,2)</f>
        <v>6.4285714285714279E-2</v>
      </c>
      <c r="R1286" s="9">
        <f>IF(Table1[[#This Row],[Round]]="PI",0,Table1[[#This Row],[Round]]-1)</f>
        <v>0</v>
      </c>
      <c r="S1286">
        <f>Table1[[#This Row],[LAW]]-Table1[[#This Row],[LEW]]</f>
        <v>-6.4285714285714279E-2</v>
      </c>
      <c r="V1286">
        <f>COUNTIF([1]PASE!B:B,Table1[[#This Row],[Loser]])</f>
        <v>1</v>
      </c>
    </row>
    <row r="1287" spans="1:22" x14ac:dyDescent="0.25">
      <c r="A1287" s="7">
        <v>38429</v>
      </c>
      <c r="B1287" s="8">
        <v>2005</v>
      </c>
      <c r="C1287" s="9">
        <v>1</v>
      </c>
      <c r="D1287" t="s">
        <v>84</v>
      </c>
      <c r="E1287" s="9">
        <v>4</v>
      </c>
      <c r="F1287" t="s">
        <v>197</v>
      </c>
      <c r="G1287" t="str">
        <f>VLOOKUP(Table1[[#This Row],[Winner]],[1]Ranking!D:E,2,FALSE)</f>
        <v>SEC</v>
      </c>
      <c r="H1287" s="9">
        <v>67</v>
      </c>
      <c r="I1287" s="9">
        <v>13</v>
      </c>
      <c r="J1287" t="s">
        <v>104</v>
      </c>
      <c r="K1287" t="str">
        <f>VLOOKUP(Table1[[#This Row],[Loser]],[1]Ranking!D:E,2,FALSE)</f>
        <v>MAC</v>
      </c>
      <c r="L1287" s="9">
        <v>62</v>
      </c>
      <c r="N1287" s="9">
        <f>Table1[[#This Row],[Winning Score]]-Table1[[#This Row],[Losing Score]]</f>
        <v>5</v>
      </c>
      <c r="O1287" s="9">
        <f>Table1[[#This Row],[Losing Seed]]-Table1[[#This Row],[Winning Seed]]</f>
        <v>9</v>
      </c>
      <c r="P1287" s="9" t="str">
        <f>IF(Table1[[#This Row],[SeD]]&lt;-2,Table1[[#This Row],[Winning Seed]]&amp; " over " &amp;Table1[[#This Row],[Losing Seed]],"")</f>
        <v/>
      </c>
      <c r="Q1287">
        <f>VLOOKUP(Table1[[#This Row],[Losing Seed]],'[1]Seed History'!$N$4:$O$19,2)</f>
        <v>0.25</v>
      </c>
      <c r="R1287" s="9">
        <f>IF(Table1[[#This Row],[Round]]="PI",0,Table1[[#This Row],[Round]]-1)</f>
        <v>0</v>
      </c>
      <c r="S1287">
        <f>Table1[[#This Row],[LAW]]-Table1[[#This Row],[LEW]]</f>
        <v>-0.25</v>
      </c>
      <c r="V1287">
        <f>COUNTIF([1]PASE!B:B,Table1[[#This Row],[Loser]])</f>
        <v>1</v>
      </c>
    </row>
    <row r="1288" spans="1:22" x14ac:dyDescent="0.25">
      <c r="A1288" s="7">
        <v>38429</v>
      </c>
      <c r="B1288" s="8">
        <v>2005</v>
      </c>
      <c r="C1288" s="9">
        <v>1</v>
      </c>
      <c r="D1288" t="s">
        <v>84</v>
      </c>
      <c r="E1288" s="9">
        <v>5</v>
      </c>
      <c r="F1288" t="s">
        <v>139</v>
      </c>
      <c r="G1288" t="str">
        <f>VLOOKUP(Table1[[#This Row],[Winner]],[1]Ranking!D:E,2,FALSE)</f>
        <v>BE</v>
      </c>
      <c r="H1288" s="9">
        <v>55</v>
      </c>
      <c r="I1288" s="9">
        <v>12</v>
      </c>
      <c r="J1288" t="s">
        <v>248</v>
      </c>
      <c r="K1288" t="str">
        <f>VLOOKUP(Table1[[#This Row],[Loser]],[1]Ranking!D:E,2,FALSE)</f>
        <v>MWC</v>
      </c>
      <c r="L1288" s="9">
        <v>47</v>
      </c>
      <c r="N1288" s="9">
        <f>Table1[[#This Row],[Winning Score]]-Table1[[#This Row],[Losing Score]]</f>
        <v>8</v>
      </c>
      <c r="O1288" s="9">
        <f>Table1[[#This Row],[Losing Seed]]-Table1[[#This Row],[Winning Seed]]</f>
        <v>7</v>
      </c>
      <c r="P1288" s="9" t="str">
        <f>IF(Table1[[#This Row],[SeD]]&lt;-2,Table1[[#This Row],[Winning Seed]]&amp; " over " &amp;Table1[[#This Row],[Losing Seed]],"")</f>
        <v/>
      </c>
      <c r="Q1288">
        <f>VLOOKUP(Table1[[#This Row],[Losing Seed]],'[1]Seed History'!$N$4:$O$19,2)</f>
        <v>0.51428571428571423</v>
      </c>
      <c r="R1288" s="9">
        <f>IF(Table1[[#This Row],[Round]]="PI",0,Table1[[#This Row],[Round]]-1)</f>
        <v>0</v>
      </c>
      <c r="S1288">
        <f>Table1[[#This Row],[LAW]]-Table1[[#This Row],[LEW]]</f>
        <v>-0.51428571428571423</v>
      </c>
      <c r="V1288">
        <f>COUNTIF([1]PASE!B:B,Table1[[#This Row],[Loser]])</f>
        <v>1</v>
      </c>
    </row>
    <row r="1289" spans="1:22" x14ac:dyDescent="0.25">
      <c r="A1289" s="7">
        <v>38429</v>
      </c>
      <c r="B1289" s="8">
        <v>2005</v>
      </c>
      <c r="C1289" s="9">
        <v>1</v>
      </c>
      <c r="D1289" t="s">
        <v>84</v>
      </c>
      <c r="E1289" s="9">
        <v>6</v>
      </c>
      <c r="F1289" t="s">
        <v>286</v>
      </c>
      <c r="G1289" t="str">
        <f>VLOOKUP(Table1[[#This Row],[Winner]],[1]Ranking!D:E,2,FALSE)</f>
        <v>B10</v>
      </c>
      <c r="H1289" s="9">
        <v>57</v>
      </c>
      <c r="I1289" s="9">
        <v>11</v>
      </c>
      <c r="J1289" t="s">
        <v>242</v>
      </c>
      <c r="K1289" t="str">
        <f>VLOOKUP(Table1[[#This Row],[Loser]],[1]Ranking!D:E,2,FALSE)</f>
        <v>MVC</v>
      </c>
      <c r="L1289" s="9">
        <v>52</v>
      </c>
      <c r="N1289" s="9">
        <f>Table1[[#This Row],[Winning Score]]-Table1[[#This Row],[Losing Score]]</f>
        <v>5</v>
      </c>
      <c r="O1289" s="9">
        <f>Table1[[#This Row],[Losing Seed]]-Table1[[#This Row],[Winning Seed]]</f>
        <v>5</v>
      </c>
      <c r="P1289" s="9" t="str">
        <f>IF(Table1[[#This Row],[SeD]]&lt;-2,Table1[[#This Row],[Winning Seed]]&amp; " over " &amp;Table1[[#This Row],[Losing Seed]],"")</f>
        <v/>
      </c>
      <c r="Q1289">
        <f>VLOOKUP(Table1[[#This Row],[Losing Seed]],'[1]Seed History'!$N$4:$O$19,2)</f>
        <v>0.61428571428571432</v>
      </c>
      <c r="R1289" s="9">
        <f>IF(Table1[[#This Row],[Round]]="PI",0,Table1[[#This Row],[Round]]-1)</f>
        <v>0</v>
      </c>
      <c r="S1289">
        <f>Table1[[#This Row],[LAW]]-Table1[[#This Row],[LEW]]</f>
        <v>-0.61428571428571432</v>
      </c>
      <c r="V1289">
        <f>COUNTIF([1]PASE!B:B,Table1[[#This Row],[Loser]])</f>
        <v>1</v>
      </c>
    </row>
    <row r="1290" spans="1:22" x14ac:dyDescent="0.25">
      <c r="A1290" s="7">
        <v>38429</v>
      </c>
      <c r="B1290" s="8">
        <v>2005</v>
      </c>
      <c r="C1290" s="9">
        <v>1</v>
      </c>
      <c r="D1290" t="s">
        <v>93</v>
      </c>
      <c r="E1290" s="9">
        <v>2</v>
      </c>
      <c r="F1290" t="s">
        <v>247</v>
      </c>
      <c r="G1290" t="str">
        <f>VLOOKUP(Table1[[#This Row],[Winner]],[1]Ranking!D:E,2,FALSE)</f>
        <v>B12</v>
      </c>
      <c r="H1290" s="9">
        <v>63</v>
      </c>
      <c r="I1290" s="9">
        <v>15</v>
      </c>
      <c r="J1290" t="s">
        <v>355</v>
      </c>
      <c r="K1290" t="str">
        <f>VLOOKUP(Table1[[#This Row],[Loser]],[1]Ranking!D:E,2,FALSE)</f>
        <v>Slnd</v>
      </c>
      <c r="L1290" s="9">
        <v>50</v>
      </c>
      <c r="N1290" s="9">
        <f>Table1[[#This Row],[Winning Score]]-Table1[[#This Row],[Losing Score]]</f>
        <v>13</v>
      </c>
      <c r="O1290" s="9">
        <f>Table1[[#This Row],[Losing Seed]]-Table1[[#This Row],[Winning Seed]]</f>
        <v>13</v>
      </c>
      <c r="P1290" s="9" t="str">
        <f>IF(Table1[[#This Row],[SeD]]&lt;-2,Table1[[#This Row],[Winning Seed]]&amp; " over " &amp;Table1[[#This Row],[Losing Seed]],"")</f>
        <v/>
      </c>
      <c r="Q1290">
        <f>VLOOKUP(Table1[[#This Row],[Losing Seed]],'[1]Seed History'!$N$4:$O$19,2)</f>
        <v>6.4285714285714279E-2</v>
      </c>
      <c r="R1290" s="9">
        <f>IF(Table1[[#This Row],[Round]]="PI",0,Table1[[#This Row],[Round]]-1)</f>
        <v>0</v>
      </c>
      <c r="S1290">
        <f>Table1[[#This Row],[LAW]]-Table1[[#This Row],[LEW]]</f>
        <v>-6.4285714285714279E-2</v>
      </c>
      <c r="V1290">
        <f>COUNTIF([1]PASE!B:B,Table1[[#This Row],[Loser]])</f>
        <v>1</v>
      </c>
    </row>
    <row r="1291" spans="1:22" x14ac:dyDescent="0.25">
      <c r="A1291" s="7">
        <v>38429</v>
      </c>
      <c r="B1291" s="8">
        <v>2005</v>
      </c>
      <c r="C1291" s="9">
        <v>1</v>
      </c>
      <c r="D1291" t="s">
        <v>93</v>
      </c>
      <c r="E1291" s="9">
        <v>7</v>
      </c>
      <c r="F1291" t="s">
        <v>272</v>
      </c>
      <c r="G1291" t="str">
        <f>VLOOKUP(Table1[[#This Row],[Winner]],[1]Ranking!D:E,2,FALSE)</f>
        <v>MVC</v>
      </c>
      <c r="H1291" s="9">
        <v>65</v>
      </c>
      <c r="I1291" s="9">
        <v>10</v>
      </c>
      <c r="J1291" t="s">
        <v>228</v>
      </c>
      <c r="K1291" t="str">
        <f>VLOOKUP(Table1[[#This Row],[Loser]],[1]Ranking!D:E,2,FALSE)</f>
        <v>WCC</v>
      </c>
      <c r="L1291" s="9">
        <v>56</v>
      </c>
      <c r="N1291" s="9">
        <f>Table1[[#This Row],[Winning Score]]-Table1[[#This Row],[Losing Score]]</f>
        <v>9</v>
      </c>
      <c r="O1291" s="9">
        <f>Table1[[#This Row],[Losing Seed]]-Table1[[#This Row],[Winning Seed]]</f>
        <v>3</v>
      </c>
      <c r="P1291" s="9" t="str">
        <f>IF(Table1[[#This Row],[SeD]]&lt;-2,Table1[[#This Row],[Winning Seed]]&amp; " over " &amp;Table1[[#This Row],[Losing Seed]],"")</f>
        <v/>
      </c>
      <c r="Q1291">
        <f>VLOOKUP(Table1[[#This Row],[Losing Seed]],'[1]Seed History'!$N$4:$O$19,2)</f>
        <v>0.62142857142857144</v>
      </c>
      <c r="R1291" s="9">
        <f>IF(Table1[[#This Row],[Round]]="PI",0,Table1[[#This Row],[Round]]-1)</f>
        <v>0</v>
      </c>
      <c r="S1291">
        <f>Table1[[#This Row],[LAW]]-Table1[[#This Row],[LEW]]</f>
        <v>-0.62142857142857144</v>
      </c>
      <c r="V1291">
        <f>COUNTIF([1]PASE!B:B,Table1[[#This Row],[Loser]])</f>
        <v>1</v>
      </c>
    </row>
    <row r="1292" spans="1:22" x14ac:dyDescent="0.25">
      <c r="A1292" s="7">
        <v>38429</v>
      </c>
      <c r="B1292" s="8">
        <v>2005</v>
      </c>
      <c r="C1292" s="9">
        <v>1</v>
      </c>
      <c r="D1292" t="s">
        <v>316</v>
      </c>
      <c r="E1292" s="9">
        <v>1</v>
      </c>
      <c r="F1292" t="s">
        <v>130</v>
      </c>
      <c r="G1292" t="str">
        <f>VLOOKUP(Table1[[#This Row],[Winner]],[1]Ranking!D:E,2,FALSE)</f>
        <v>ACC</v>
      </c>
      <c r="H1292" s="9">
        <v>57</v>
      </c>
      <c r="I1292" s="9">
        <v>16</v>
      </c>
      <c r="J1292" t="s">
        <v>356</v>
      </c>
      <c r="K1292" t="str">
        <f>VLOOKUP(Table1[[#This Row],[Loser]],[1]Ranking!D:E,2,FALSE)</f>
        <v>MEAC</v>
      </c>
      <c r="L1292" s="9">
        <v>46</v>
      </c>
      <c r="N1292" s="9">
        <f>Table1[[#This Row],[Winning Score]]-Table1[[#This Row],[Losing Score]]</f>
        <v>11</v>
      </c>
      <c r="O1292" s="9">
        <f>Table1[[#This Row],[Losing Seed]]-Table1[[#This Row],[Winning Seed]]</f>
        <v>15</v>
      </c>
      <c r="P1292" s="9" t="str">
        <f>IF(Table1[[#This Row],[SeD]]&lt;-2,Table1[[#This Row],[Winning Seed]]&amp; " over " &amp;Table1[[#This Row],[Losing Seed]],"")</f>
        <v/>
      </c>
      <c r="Q1292">
        <f>VLOOKUP(Table1[[#This Row],[Losing Seed]],'[1]Seed History'!$N$4:$O$19,2)</f>
        <v>7.1428571428571426E-3</v>
      </c>
      <c r="R1292" s="9">
        <f>IF(Table1[[#This Row],[Round]]="PI",0,Table1[[#This Row],[Round]]-1)</f>
        <v>0</v>
      </c>
      <c r="S1292">
        <f>Table1[[#This Row],[LAW]]-Table1[[#This Row],[LEW]]</f>
        <v>-7.1428571428571426E-3</v>
      </c>
      <c r="V1292">
        <f>COUNTIF([1]PASE!B:B,Table1[[#This Row],[Loser]])</f>
        <v>1</v>
      </c>
    </row>
    <row r="1293" spans="1:22" x14ac:dyDescent="0.25">
      <c r="A1293" s="7">
        <v>38429</v>
      </c>
      <c r="B1293" s="8">
        <v>2005</v>
      </c>
      <c r="C1293" s="9">
        <v>1</v>
      </c>
      <c r="D1293" t="s">
        <v>316</v>
      </c>
      <c r="E1293" s="9">
        <v>5</v>
      </c>
      <c r="F1293" t="s">
        <v>133</v>
      </c>
      <c r="G1293" t="str">
        <f>VLOOKUP(Table1[[#This Row],[Winner]],[1]Ranking!D:E,2,FALSE)</f>
        <v>B10</v>
      </c>
      <c r="H1293" s="9">
        <v>89</v>
      </c>
      <c r="I1293" s="9">
        <v>12</v>
      </c>
      <c r="J1293" t="s">
        <v>90</v>
      </c>
      <c r="K1293" t="str">
        <f>VLOOKUP(Table1[[#This Row],[Loser]],[1]Ranking!D:E,2,FALSE)</f>
        <v>CAA</v>
      </c>
      <c r="L1293" s="9">
        <v>81</v>
      </c>
      <c r="N1293" s="9">
        <f>Table1[[#This Row],[Winning Score]]-Table1[[#This Row],[Losing Score]]</f>
        <v>8</v>
      </c>
      <c r="O1293" s="9">
        <f>Table1[[#This Row],[Losing Seed]]-Table1[[#This Row],[Winning Seed]]</f>
        <v>7</v>
      </c>
      <c r="P1293" s="9" t="str">
        <f>IF(Table1[[#This Row],[SeD]]&lt;-2,Table1[[#This Row],[Winning Seed]]&amp; " over " &amp;Table1[[#This Row],[Losing Seed]],"")</f>
        <v/>
      </c>
      <c r="Q1293">
        <f>VLOOKUP(Table1[[#This Row],[Losing Seed]],'[1]Seed History'!$N$4:$O$19,2)</f>
        <v>0.51428571428571423</v>
      </c>
      <c r="R1293" s="9">
        <f>IF(Table1[[#This Row],[Round]]="PI",0,Table1[[#This Row],[Round]]-1)</f>
        <v>0</v>
      </c>
      <c r="S1293">
        <f>Table1[[#This Row],[LAW]]-Table1[[#This Row],[LEW]]</f>
        <v>-0.51428571428571423</v>
      </c>
      <c r="V1293">
        <f>COUNTIF([1]PASE!B:B,Table1[[#This Row],[Loser]])</f>
        <v>1</v>
      </c>
    </row>
    <row r="1294" spans="1:22" x14ac:dyDescent="0.25">
      <c r="A1294" s="7">
        <v>38429</v>
      </c>
      <c r="B1294" s="8">
        <v>2005</v>
      </c>
      <c r="C1294" s="9">
        <v>1</v>
      </c>
      <c r="D1294" t="s">
        <v>107</v>
      </c>
      <c r="E1294" s="9">
        <v>4</v>
      </c>
      <c r="F1294" t="s">
        <v>159</v>
      </c>
      <c r="G1294" t="str">
        <f>VLOOKUP(Table1[[#This Row],[Winner]],[1]Ranking!D:E,2,FALSE)</f>
        <v>CUSA</v>
      </c>
      <c r="H1294" s="9">
        <v>68</v>
      </c>
      <c r="I1294" s="9">
        <v>13</v>
      </c>
      <c r="J1294" t="s">
        <v>269</v>
      </c>
      <c r="K1294" t="str">
        <f>VLOOKUP(Table1[[#This Row],[Loser]],[1]Ranking!D:E,2,FALSE)</f>
        <v>Pat</v>
      </c>
      <c r="L1294" s="9">
        <v>62</v>
      </c>
      <c r="N1294" s="9">
        <f>Table1[[#This Row],[Winning Score]]-Table1[[#This Row],[Losing Score]]</f>
        <v>6</v>
      </c>
      <c r="O1294" s="9">
        <f>Table1[[#This Row],[Losing Seed]]-Table1[[#This Row],[Winning Seed]]</f>
        <v>9</v>
      </c>
      <c r="P1294" s="9" t="str">
        <f>IF(Table1[[#This Row],[SeD]]&lt;-2,Table1[[#This Row],[Winning Seed]]&amp; " over " &amp;Table1[[#This Row],[Losing Seed]],"")</f>
        <v/>
      </c>
      <c r="Q1294">
        <f>VLOOKUP(Table1[[#This Row],[Losing Seed]],'[1]Seed History'!$N$4:$O$19,2)</f>
        <v>0.25</v>
      </c>
      <c r="R1294" s="9">
        <f>IF(Table1[[#This Row],[Round]]="PI",0,Table1[[#This Row],[Round]]-1)</f>
        <v>0</v>
      </c>
      <c r="S1294">
        <f>Table1[[#This Row],[LAW]]-Table1[[#This Row],[LEW]]</f>
        <v>-0.25</v>
      </c>
      <c r="V1294">
        <f>COUNTIF([1]PASE!B:B,Table1[[#This Row],[Loser]])</f>
        <v>1</v>
      </c>
    </row>
    <row r="1295" spans="1:22" x14ac:dyDescent="0.25">
      <c r="A1295" s="7">
        <v>38429</v>
      </c>
      <c r="B1295" s="8">
        <v>2005</v>
      </c>
      <c r="C1295" s="9">
        <v>1</v>
      </c>
      <c r="D1295" t="s">
        <v>107</v>
      </c>
      <c r="E1295" s="9">
        <v>5</v>
      </c>
      <c r="F1295" t="s">
        <v>120</v>
      </c>
      <c r="G1295" t="str">
        <f>VLOOKUP(Table1[[#This Row],[Winner]],[1]Ranking!D:E,2,FALSE)</f>
        <v>ACC</v>
      </c>
      <c r="H1295" s="9">
        <v>80</v>
      </c>
      <c r="I1295" s="9">
        <v>12</v>
      </c>
      <c r="J1295" t="s">
        <v>275</v>
      </c>
      <c r="K1295" t="str">
        <f>VLOOKUP(Table1[[#This Row],[Loser]],[1]Ranking!D:E,2,FALSE)</f>
        <v>A10</v>
      </c>
      <c r="L1295" s="9">
        <v>68</v>
      </c>
      <c r="N1295" s="9">
        <f>Table1[[#This Row],[Winning Score]]-Table1[[#This Row],[Losing Score]]</f>
        <v>12</v>
      </c>
      <c r="O1295" s="9">
        <f>Table1[[#This Row],[Losing Seed]]-Table1[[#This Row],[Winning Seed]]</f>
        <v>7</v>
      </c>
      <c r="P1295" s="9" t="str">
        <f>IF(Table1[[#This Row],[SeD]]&lt;-2,Table1[[#This Row],[Winning Seed]]&amp; " over " &amp;Table1[[#This Row],[Losing Seed]],"")</f>
        <v/>
      </c>
      <c r="Q1295">
        <f>VLOOKUP(Table1[[#This Row],[Losing Seed]],'[1]Seed History'!$N$4:$O$19,2)</f>
        <v>0.51428571428571423</v>
      </c>
      <c r="R1295" s="9">
        <f>IF(Table1[[#This Row],[Round]]="PI",0,Table1[[#This Row],[Round]]-1)</f>
        <v>0</v>
      </c>
      <c r="S1295">
        <f>Table1[[#This Row],[LAW]]-Table1[[#This Row],[LEW]]</f>
        <v>-0.51428571428571423</v>
      </c>
      <c r="V1295">
        <f>COUNTIF([1]PASE!B:B,Table1[[#This Row],[Loser]])</f>
        <v>1</v>
      </c>
    </row>
    <row r="1296" spans="1:22" x14ac:dyDescent="0.25">
      <c r="A1296" s="7">
        <v>38429</v>
      </c>
      <c r="B1296" s="8">
        <v>2005</v>
      </c>
      <c r="C1296" s="9">
        <v>1</v>
      </c>
      <c r="D1296" t="s">
        <v>84</v>
      </c>
      <c r="E1296" s="9">
        <v>10</v>
      </c>
      <c r="F1296" t="s">
        <v>143</v>
      </c>
      <c r="G1296" t="str">
        <f>VLOOKUP(Table1[[#This Row],[Winner]],[1]Ranking!D:E,2,FALSE)</f>
        <v>ACC</v>
      </c>
      <c r="H1296" s="9">
        <v>75</v>
      </c>
      <c r="I1296" s="9">
        <v>7</v>
      </c>
      <c r="J1296" t="s">
        <v>204</v>
      </c>
      <c r="K1296" t="str">
        <f>VLOOKUP(Table1[[#This Row],[Loser]],[1]Ranking!D:E,2,FALSE)</f>
        <v>CUSA</v>
      </c>
      <c r="L1296" s="9">
        <v>63</v>
      </c>
      <c r="N1296" s="9">
        <f>Table1[[#This Row],[Winning Score]]-Table1[[#This Row],[Losing Score]]</f>
        <v>12</v>
      </c>
      <c r="O1296" s="9">
        <f>Table1[[#This Row],[Losing Seed]]-Table1[[#This Row],[Winning Seed]]</f>
        <v>-3</v>
      </c>
      <c r="P1296" s="9" t="str">
        <f>IF(Table1[[#This Row],[SeD]]&lt;-2,Table1[[#This Row],[Winning Seed]]&amp; " over " &amp;Table1[[#This Row],[Losing Seed]],"")</f>
        <v>10 over 7</v>
      </c>
      <c r="Q1296">
        <f>VLOOKUP(Table1[[#This Row],[Losing Seed]],'[1]Seed History'!$N$4:$O$19,2)</f>
        <v>0.9</v>
      </c>
      <c r="R1296" s="9">
        <f>IF(Table1[[#This Row],[Round]]="PI",0,Table1[[#This Row],[Round]]-1)</f>
        <v>0</v>
      </c>
      <c r="S1296">
        <f>Table1[[#This Row],[LAW]]-Table1[[#This Row],[LEW]]</f>
        <v>-0.9</v>
      </c>
      <c r="V1296">
        <f>COUNTIF([1]PASE!B:B,Table1[[#This Row],[Loser]])</f>
        <v>1</v>
      </c>
    </row>
    <row r="1297" spans="1:22" x14ac:dyDescent="0.25">
      <c r="A1297" s="7">
        <v>38429</v>
      </c>
      <c r="B1297" s="8">
        <v>2005</v>
      </c>
      <c r="C1297" s="9">
        <v>1</v>
      </c>
      <c r="D1297" t="s">
        <v>84</v>
      </c>
      <c r="E1297" s="9">
        <v>9</v>
      </c>
      <c r="F1297" t="s">
        <v>97</v>
      </c>
      <c r="G1297" t="str">
        <f>VLOOKUP(Table1[[#This Row],[Winner]],[1]Ranking!D:E,2,FALSE)</f>
        <v>B12</v>
      </c>
      <c r="H1297" s="9">
        <v>64</v>
      </c>
      <c r="I1297" s="9">
        <v>8</v>
      </c>
      <c r="J1297" t="s">
        <v>227</v>
      </c>
      <c r="K1297" t="str">
        <f>VLOOKUP(Table1[[#This Row],[Loser]],[1]Ranking!D:E,2,FALSE)</f>
        <v>B10</v>
      </c>
      <c r="L1297" s="9">
        <v>53</v>
      </c>
      <c r="N1297" s="9">
        <f>Table1[[#This Row],[Winning Score]]-Table1[[#This Row],[Losing Score]]</f>
        <v>11</v>
      </c>
      <c r="O1297" s="9">
        <f>Table1[[#This Row],[Losing Seed]]-Table1[[#This Row],[Winning Seed]]</f>
        <v>-1</v>
      </c>
      <c r="P1297" s="9" t="str">
        <f>IF(Table1[[#This Row],[SeD]]&lt;-2,Table1[[#This Row],[Winning Seed]]&amp; " over " &amp;Table1[[#This Row],[Losing Seed]],"")</f>
        <v/>
      </c>
      <c r="Q1297">
        <f>VLOOKUP(Table1[[#This Row],[Losing Seed]],'[1]Seed History'!$N$4:$O$19,2)</f>
        <v>0.7</v>
      </c>
      <c r="R1297" s="9">
        <f>IF(Table1[[#This Row],[Round]]="PI",0,Table1[[#This Row],[Round]]-1)</f>
        <v>0</v>
      </c>
      <c r="S1297">
        <f>Table1[[#This Row],[LAW]]-Table1[[#This Row],[LEW]]</f>
        <v>-0.7</v>
      </c>
      <c r="V1297">
        <f>COUNTIF([1]PASE!B:B,Table1[[#This Row],[Loser]])</f>
        <v>1</v>
      </c>
    </row>
    <row r="1298" spans="1:22" x14ac:dyDescent="0.25">
      <c r="A1298" s="7">
        <v>38429</v>
      </c>
      <c r="B1298" s="8">
        <v>2005</v>
      </c>
      <c r="C1298" s="9">
        <v>1</v>
      </c>
      <c r="D1298" t="s">
        <v>316</v>
      </c>
      <c r="E1298" s="9">
        <v>9</v>
      </c>
      <c r="F1298" t="s">
        <v>259</v>
      </c>
      <c r="G1298" t="str">
        <f>VLOOKUP(Table1[[#This Row],[Winner]],[1]Ranking!D:E,2,FALSE)</f>
        <v>SEC</v>
      </c>
      <c r="H1298" s="9">
        <v>93</v>
      </c>
      <c r="I1298" s="9">
        <v>8</v>
      </c>
      <c r="J1298" t="s">
        <v>220</v>
      </c>
      <c r="K1298" t="str">
        <f>VLOOKUP(Table1[[#This Row],[Loser]],[1]Ranking!D:E,2,FALSE)</f>
        <v>P10</v>
      </c>
      <c r="L1298" s="9">
        <v>70</v>
      </c>
      <c r="N1298" s="9">
        <f>Table1[[#This Row],[Winning Score]]-Table1[[#This Row],[Losing Score]]</f>
        <v>23</v>
      </c>
      <c r="O1298" s="9">
        <f>Table1[[#This Row],[Losing Seed]]-Table1[[#This Row],[Winning Seed]]</f>
        <v>-1</v>
      </c>
      <c r="P1298" s="9" t="str">
        <f>IF(Table1[[#This Row],[SeD]]&lt;-2,Table1[[#This Row],[Winning Seed]]&amp; " over " &amp;Table1[[#This Row],[Losing Seed]],"")</f>
        <v/>
      </c>
      <c r="Q1298">
        <f>VLOOKUP(Table1[[#This Row],[Losing Seed]],'[1]Seed History'!$N$4:$O$19,2)</f>
        <v>0.7</v>
      </c>
      <c r="R1298" s="9">
        <f>IF(Table1[[#This Row],[Round]]="PI",0,Table1[[#This Row],[Round]]-1)</f>
        <v>0</v>
      </c>
      <c r="S1298">
        <f>Table1[[#This Row],[LAW]]-Table1[[#This Row],[LEW]]</f>
        <v>-0.7</v>
      </c>
      <c r="V1298">
        <f>COUNTIF([1]PASE!B:B,Table1[[#This Row],[Loser]])</f>
        <v>1</v>
      </c>
    </row>
    <row r="1299" spans="1:22" x14ac:dyDescent="0.25">
      <c r="A1299" s="7">
        <v>38430</v>
      </c>
      <c r="B1299" s="8">
        <v>2005</v>
      </c>
      <c r="C1299" s="9">
        <v>2</v>
      </c>
      <c r="D1299" t="s">
        <v>93</v>
      </c>
      <c r="E1299" s="9">
        <v>12</v>
      </c>
      <c r="F1299" t="s">
        <v>344</v>
      </c>
      <c r="G1299" t="str">
        <f>VLOOKUP(Table1[[#This Row],[Winner]],[1]Ranking!D:E,2,FALSE)</f>
        <v>Horz</v>
      </c>
      <c r="H1299" s="9">
        <v>83</v>
      </c>
      <c r="I1299" s="9">
        <v>4</v>
      </c>
      <c r="J1299" t="s">
        <v>149</v>
      </c>
      <c r="K1299" t="str">
        <f>VLOOKUP(Table1[[#This Row],[Loser]],[1]Ranking!D:E,2,FALSE)</f>
        <v>BE</v>
      </c>
      <c r="L1299" s="9">
        <v>75</v>
      </c>
      <c r="N1299" s="9">
        <f>Table1[[#This Row],[Winning Score]]-Table1[[#This Row],[Losing Score]]</f>
        <v>8</v>
      </c>
      <c r="O1299" s="9">
        <f>Table1[[#This Row],[Losing Seed]]-Table1[[#This Row],[Winning Seed]]</f>
        <v>-8</v>
      </c>
      <c r="P1299" s="9" t="str">
        <f>IF(Table1[[#This Row],[SeD]]&lt;-2,Table1[[#This Row],[Winning Seed]]&amp; " over " &amp;Table1[[#This Row],[Losing Seed]],"")</f>
        <v>12 over 4</v>
      </c>
      <c r="Q1299">
        <f>VLOOKUP(Table1[[#This Row],[Losing Seed]],'[1]Seed History'!$N$4:$O$19,2)</f>
        <v>1.5357142857142858</v>
      </c>
      <c r="R1299" s="9">
        <f>IF(Table1[[#This Row],[Round]]="PI",0,Table1[[#This Row],[Round]]-1)</f>
        <v>1</v>
      </c>
      <c r="S1299">
        <f>Table1[[#This Row],[LAW]]-Table1[[#This Row],[LEW]]</f>
        <v>-0.53571428571428581</v>
      </c>
      <c r="V1299">
        <f>COUNTIF([1]PASE!B:B,Table1[[#This Row],[Loser]])</f>
        <v>1</v>
      </c>
    </row>
    <row r="1300" spans="1:22" x14ac:dyDescent="0.25">
      <c r="A1300" s="7">
        <v>38430</v>
      </c>
      <c r="B1300" s="8">
        <v>2005</v>
      </c>
      <c r="C1300" s="9">
        <v>2</v>
      </c>
      <c r="D1300" t="s">
        <v>107</v>
      </c>
      <c r="E1300" s="9">
        <v>7</v>
      </c>
      <c r="F1300" t="s">
        <v>156</v>
      </c>
      <c r="G1300" t="str">
        <f>VLOOKUP(Table1[[#This Row],[Winner]],[1]Ranking!D:E,2,FALSE)</f>
        <v>BE</v>
      </c>
      <c r="H1300" s="9">
        <v>111</v>
      </c>
      <c r="I1300" s="9">
        <v>2</v>
      </c>
      <c r="J1300" t="s">
        <v>255</v>
      </c>
      <c r="K1300" t="str">
        <f>VLOOKUP(Table1[[#This Row],[Loser]],[1]Ranking!D:E,2,FALSE)</f>
        <v>ACC</v>
      </c>
      <c r="L1300" s="9">
        <v>105</v>
      </c>
      <c r="M1300" s="9" t="s">
        <v>165</v>
      </c>
      <c r="N1300" s="9">
        <f>Table1[[#This Row],[Winning Score]]-Table1[[#This Row],[Losing Score]]</f>
        <v>6</v>
      </c>
      <c r="O1300" s="9">
        <f>Table1[[#This Row],[Losing Seed]]-Table1[[#This Row],[Winning Seed]]</f>
        <v>-5</v>
      </c>
      <c r="P1300" s="9" t="str">
        <f>IF(Table1[[#This Row],[SeD]]&lt;-2,Table1[[#This Row],[Winning Seed]]&amp; " over " &amp;Table1[[#This Row],[Losing Seed]],"")</f>
        <v>7 over 2</v>
      </c>
      <c r="Q1300">
        <f>VLOOKUP(Table1[[#This Row],[Losing Seed]],'[1]Seed History'!$N$4:$O$19,2)</f>
        <v>2.3714285714285714</v>
      </c>
      <c r="R1300" s="9">
        <f>IF(Table1[[#This Row],[Round]]="PI",0,Table1[[#This Row],[Round]]-1)</f>
        <v>1</v>
      </c>
      <c r="S1300">
        <f>Table1[[#This Row],[LAW]]-Table1[[#This Row],[LEW]]</f>
        <v>-1.3714285714285714</v>
      </c>
      <c r="V1300">
        <f>COUNTIF([1]PASE!B:B,Table1[[#This Row],[Loser]])</f>
        <v>1</v>
      </c>
    </row>
    <row r="1301" spans="1:22" x14ac:dyDescent="0.25">
      <c r="A1301" s="7">
        <v>38430</v>
      </c>
      <c r="B1301" s="8">
        <v>2005</v>
      </c>
      <c r="C1301" s="9">
        <v>2</v>
      </c>
      <c r="D1301" t="s">
        <v>93</v>
      </c>
      <c r="E1301" s="9">
        <v>1</v>
      </c>
      <c r="F1301" t="s">
        <v>122</v>
      </c>
      <c r="G1301" t="str">
        <f>VLOOKUP(Table1[[#This Row],[Winner]],[1]Ranking!D:E,2,FALSE)</f>
        <v>B10</v>
      </c>
      <c r="H1301" s="9">
        <v>71</v>
      </c>
      <c r="I1301" s="9">
        <v>9</v>
      </c>
      <c r="J1301" t="s">
        <v>144</v>
      </c>
      <c r="K1301" t="str">
        <f>VLOOKUP(Table1[[#This Row],[Loser]],[1]Ranking!D:E,2,FALSE)</f>
        <v>WAC</v>
      </c>
      <c r="L1301" s="9">
        <v>59</v>
      </c>
      <c r="N1301" s="9">
        <f>Table1[[#This Row],[Winning Score]]-Table1[[#This Row],[Losing Score]]</f>
        <v>12</v>
      </c>
      <c r="O1301" s="9">
        <f>Table1[[#This Row],[Losing Seed]]-Table1[[#This Row],[Winning Seed]]</f>
        <v>8</v>
      </c>
      <c r="P1301" s="9" t="str">
        <f>IF(Table1[[#This Row],[SeD]]&lt;-2,Table1[[#This Row],[Winning Seed]]&amp; " over " &amp;Table1[[#This Row],[Losing Seed]],"")</f>
        <v/>
      </c>
      <c r="Q1301">
        <f>VLOOKUP(Table1[[#This Row],[Losing Seed]],'[1]Seed History'!$N$4:$O$19,2)</f>
        <v>0.6</v>
      </c>
      <c r="R1301" s="9">
        <f>IF(Table1[[#This Row],[Round]]="PI",0,Table1[[#This Row],[Round]]-1)</f>
        <v>1</v>
      </c>
      <c r="S1301">
        <f>Table1[[#This Row],[LAW]]-Table1[[#This Row],[LEW]]</f>
        <v>0.4</v>
      </c>
      <c r="V1301">
        <f>COUNTIF([1]PASE!B:B,Table1[[#This Row],[Loser]])</f>
        <v>1</v>
      </c>
    </row>
    <row r="1302" spans="1:22" x14ac:dyDescent="0.25">
      <c r="A1302" s="7">
        <v>38430</v>
      </c>
      <c r="B1302" s="8">
        <v>2005</v>
      </c>
      <c r="C1302" s="9">
        <v>2</v>
      </c>
      <c r="D1302" t="s">
        <v>93</v>
      </c>
      <c r="E1302" s="9">
        <v>3</v>
      </c>
      <c r="F1302" t="s">
        <v>146</v>
      </c>
      <c r="G1302" t="str">
        <f>VLOOKUP(Table1[[#This Row],[Winner]],[1]Ranking!D:E,2,FALSE)</f>
        <v>P10</v>
      </c>
      <c r="H1302" s="9">
        <v>85</v>
      </c>
      <c r="I1302" s="9">
        <v>11</v>
      </c>
      <c r="J1302" t="s">
        <v>132</v>
      </c>
      <c r="K1302" t="str">
        <f>VLOOKUP(Table1[[#This Row],[Loser]],[1]Ranking!D:E,2,FALSE)</f>
        <v>CUSA</v>
      </c>
      <c r="L1302" s="9">
        <v>63</v>
      </c>
      <c r="N1302" s="9">
        <f>Table1[[#This Row],[Winning Score]]-Table1[[#This Row],[Losing Score]]</f>
        <v>22</v>
      </c>
      <c r="O1302" s="9">
        <f>Table1[[#This Row],[Losing Seed]]-Table1[[#This Row],[Winning Seed]]</f>
        <v>8</v>
      </c>
      <c r="P1302" s="9" t="str">
        <f>IF(Table1[[#This Row],[SeD]]&lt;-2,Table1[[#This Row],[Winning Seed]]&amp; " over " &amp;Table1[[#This Row],[Losing Seed]],"")</f>
        <v/>
      </c>
      <c r="Q1302">
        <f>VLOOKUP(Table1[[#This Row],[Losing Seed]],'[1]Seed History'!$N$4:$O$19,2)</f>
        <v>0.61428571428571432</v>
      </c>
      <c r="R1302" s="9">
        <f>IF(Table1[[#This Row],[Round]]="PI",0,Table1[[#This Row],[Round]]-1)</f>
        <v>1</v>
      </c>
      <c r="S1302">
        <f>Table1[[#This Row],[LAW]]-Table1[[#This Row],[LEW]]</f>
        <v>0.38571428571428568</v>
      </c>
      <c r="V1302">
        <f>COUNTIF([1]PASE!B:B,Table1[[#This Row],[Loser]])</f>
        <v>1</v>
      </c>
    </row>
    <row r="1303" spans="1:22" x14ac:dyDescent="0.25">
      <c r="A1303" s="7">
        <v>38430</v>
      </c>
      <c r="B1303" s="8">
        <v>2005</v>
      </c>
      <c r="C1303" s="9">
        <v>2</v>
      </c>
      <c r="D1303" t="s">
        <v>316</v>
      </c>
      <c r="E1303" s="9">
        <v>2</v>
      </c>
      <c r="F1303" t="s">
        <v>112</v>
      </c>
      <c r="G1303" t="str">
        <f>VLOOKUP(Table1[[#This Row],[Winner]],[1]Ranking!D:E,2,FALSE)</f>
        <v>SEC</v>
      </c>
      <c r="H1303" s="9">
        <v>69</v>
      </c>
      <c r="I1303" s="9">
        <v>7</v>
      </c>
      <c r="J1303" t="s">
        <v>266</v>
      </c>
      <c r="K1303" t="str">
        <f>VLOOKUP(Table1[[#This Row],[Loser]],[1]Ranking!D:E,2,FALSE)</f>
        <v>CUSA</v>
      </c>
      <c r="L1303" s="9">
        <v>60</v>
      </c>
      <c r="N1303" s="9">
        <f>Table1[[#This Row],[Winning Score]]-Table1[[#This Row],[Losing Score]]</f>
        <v>9</v>
      </c>
      <c r="O1303" s="9">
        <f>Table1[[#This Row],[Losing Seed]]-Table1[[#This Row],[Winning Seed]]</f>
        <v>5</v>
      </c>
      <c r="P1303" s="9" t="str">
        <f>IF(Table1[[#This Row],[SeD]]&lt;-2,Table1[[#This Row],[Winning Seed]]&amp; " over " &amp;Table1[[#This Row],[Losing Seed]],"")</f>
        <v/>
      </c>
      <c r="Q1303">
        <f>VLOOKUP(Table1[[#This Row],[Losing Seed]],'[1]Seed History'!$N$4:$O$19,2)</f>
        <v>0.9</v>
      </c>
      <c r="R1303" s="9">
        <f>IF(Table1[[#This Row],[Round]]="PI",0,Table1[[#This Row],[Round]]-1)</f>
        <v>1</v>
      </c>
      <c r="S1303">
        <f>Table1[[#This Row],[LAW]]-Table1[[#This Row],[LEW]]</f>
        <v>9.9999999999999978E-2</v>
      </c>
      <c r="V1303">
        <f>COUNTIF([1]PASE!B:B,Table1[[#This Row],[Loser]])</f>
        <v>1</v>
      </c>
    </row>
    <row r="1304" spans="1:22" x14ac:dyDescent="0.25">
      <c r="A1304" s="7">
        <v>38430</v>
      </c>
      <c r="B1304" s="8">
        <v>2005</v>
      </c>
      <c r="C1304" s="9">
        <v>2</v>
      </c>
      <c r="D1304" t="s">
        <v>107</v>
      </c>
      <c r="E1304" s="9">
        <v>1</v>
      </c>
      <c r="F1304" t="s">
        <v>113</v>
      </c>
      <c r="G1304" t="str">
        <f>VLOOKUP(Table1[[#This Row],[Winner]],[1]Ranking!D:E,2,FALSE)</f>
        <v>P10</v>
      </c>
      <c r="H1304" s="9">
        <v>97</v>
      </c>
      <c r="I1304" s="9">
        <v>8</v>
      </c>
      <c r="J1304" t="s">
        <v>308</v>
      </c>
      <c r="K1304" t="str">
        <f>VLOOKUP(Table1[[#This Row],[Loser]],[1]Ranking!D:E,2,FALSE)</f>
        <v>BW</v>
      </c>
      <c r="L1304" s="9">
        <v>79</v>
      </c>
      <c r="N1304" s="9">
        <f>Table1[[#This Row],[Winning Score]]-Table1[[#This Row],[Losing Score]]</f>
        <v>18</v>
      </c>
      <c r="O1304" s="9">
        <f>Table1[[#This Row],[Losing Seed]]-Table1[[#This Row],[Winning Seed]]</f>
        <v>7</v>
      </c>
      <c r="P1304" s="9" t="str">
        <f>IF(Table1[[#This Row],[SeD]]&lt;-2,Table1[[#This Row],[Winning Seed]]&amp; " over " &amp;Table1[[#This Row],[Losing Seed]],"")</f>
        <v/>
      </c>
      <c r="Q1304">
        <f>VLOOKUP(Table1[[#This Row],[Losing Seed]],'[1]Seed History'!$N$4:$O$19,2)</f>
        <v>0.7</v>
      </c>
      <c r="R1304" s="9">
        <f>IF(Table1[[#This Row],[Round]]="PI",0,Table1[[#This Row],[Round]]-1)</f>
        <v>1</v>
      </c>
      <c r="S1304">
        <f>Table1[[#This Row],[LAW]]-Table1[[#This Row],[LEW]]</f>
        <v>0.30000000000000004</v>
      </c>
      <c r="V1304">
        <f>COUNTIF([1]PASE!B:B,Table1[[#This Row],[Loser]])</f>
        <v>1</v>
      </c>
    </row>
    <row r="1305" spans="1:22" x14ac:dyDescent="0.25">
      <c r="A1305" s="7">
        <v>38430</v>
      </c>
      <c r="B1305" s="8">
        <v>2005</v>
      </c>
      <c r="C1305" s="9">
        <v>2</v>
      </c>
      <c r="D1305" t="s">
        <v>316</v>
      </c>
      <c r="E1305" s="9">
        <v>6</v>
      </c>
      <c r="F1305" t="s">
        <v>161</v>
      </c>
      <c r="G1305" t="str">
        <f>VLOOKUP(Table1[[#This Row],[Winner]],[1]Ranking!D:E,2,FALSE)</f>
        <v>MWC</v>
      </c>
      <c r="H1305" s="9">
        <v>67</v>
      </c>
      <c r="I1305" s="9">
        <v>3</v>
      </c>
      <c r="J1305" t="s">
        <v>94</v>
      </c>
      <c r="K1305" t="str">
        <f>VLOOKUP(Table1[[#This Row],[Loser]],[1]Ranking!D:E,2,FALSE)</f>
        <v>B12</v>
      </c>
      <c r="L1305" s="9">
        <v>58</v>
      </c>
      <c r="N1305" s="9">
        <f>Table1[[#This Row],[Winning Score]]-Table1[[#This Row],[Losing Score]]</f>
        <v>9</v>
      </c>
      <c r="O1305" s="9">
        <f>Table1[[#This Row],[Losing Seed]]-Table1[[#This Row],[Winning Seed]]</f>
        <v>-3</v>
      </c>
      <c r="P1305" s="9" t="str">
        <f>IF(Table1[[#This Row],[SeD]]&lt;-2,Table1[[#This Row],[Winning Seed]]&amp; " over " &amp;Table1[[#This Row],[Losing Seed]],"")</f>
        <v>6 over 3</v>
      </c>
      <c r="Q1305">
        <f>VLOOKUP(Table1[[#This Row],[Losing Seed]],'[1]Seed History'!$N$4:$O$19,2)</f>
        <v>1.8642857142857143</v>
      </c>
      <c r="R1305" s="9">
        <f>IF(Table1[[#This Row],[Round]]="PI",0,Table1[[#This Row],[Round]]-1)</f>
        <v>1</v>
      </c>
      <c r="S1305">
        <f>Table1[[#This Row],[LAW]]-Table1[[#This Row],[LEW]]</f>
        <v>-0.86428571428571432</v>
      </c>
      <c r="V1305">
        <f>COUNTIF([1]PASE!B:B,Table1[[#This Row],[Loser]])</f>
        <v>1</v>
      </c>
    </row>
    <row r="1306" spans="1:22" x14ac:dyDescent="0.25">
      <c r="A1306" s="7">
        <v>38430</v>
      </c>
      <c r="B1306" s="8">
        <v>2005</v>
      </c>
      <c r="C1306" s="9">
        <v>2</v>
      </c>
      <c r="D1306" t="s">
        <v>107</v>
      </c>
      <c r="E1306" s="9">
        <v>6</v>
      </c>
      <c r="F1306" t="s">
        <v>150</v>
      </c>
      <c r="G1306" t="str">
        <f>VLOOKUP(Table1[[#This Row],[Winner]],[1]Ranking!D:E,2,FALSE)</f>
        <v>B12</v>
      </c>
      <c r="H1306" s="9">
        <v>71</v>
      </c>
      <c r="I1306" s="9">
        <v>3</v>
      </c>
      <c r="J1306" t="s">
        <v>293</v>
      </c>
      <c r="K1306" t="str">
        <f>VLOOKUP(Table1[[#This Row],[Loser]],[1]Ranking!D:E,2,FALSE)</f>
        <v>WCC</v>
      </c>
      <c r="L1306" s="9">
        <v>69</v>
      </c>
      <c r="N1306" s="9">
        <f>Table1[[#This Row],[Winning Score]]-Table1[[#This Row],[Losing Score]]</f>
        <v>2</v>
      </c>
      <c r="O1306" s="9">
        <f>Table1[[#This Row],[Losing Seed]]-Table1[[#This Row],[Winning Seed]]</f>
        <v>-3</v>
      </c>
      <c r="P1306" s="9" t="str">
        <f>IF(Table1[[#This Row],[SeD]]&lt;-2,Table1[[#This Row],[Winning Seed]]&amp; " over " &amp;Table1[[#This Row],[Losing Seed]],"")</f>
        <v>6 over 3</v>
      </c>
      <c r="Q1306">
        <f>VLOOKUP(Table1[[#This Row],[Losing Seed]],'[1]Seed History'!$N$4:$O$19,2)</f>
        <v>1.8642857142857143</v>
      </c>
      <c r="R1306" s="9">
        <f>IF(Table1[[#This Row],[Round]]="PI",0,Table1[[#This Row],[Round]]-1)</f>
        <v>1</v>
      </c>
      <c r="S1306">
        <f>Table1[[#This Row],[LAW]]-Table1[[#This Row],[LEW]]</f>
        <v>-0.86428571428571432</v>
      </c>
      <c r="V1306">
        <f>COUNTIF([1]PASE!B:B,Table1[[#This Row],[Loser]])</f>
        <v>1</v>
      </c>
    </row>
    <row r="1307" spans="1:22" x14ac:dyDescent="0.25">
      <c r="A1307" s="7">
        <v>38431</v>
      </c>
      <c r="B1307" s="8">
        <v>2005</v>
      </c>
      <c r="C1307" s="9">
        <v>2</v>
      </c>
      <c r="D1307" t="s">
        <v>84</v>
      </c>
      <c r="E1307" s="9">
        <v>10</v>
      </c>
      <c r="F1307" t="s">
        <v>143</v>
      </c>
      <c r="G1307" t="str">
        <f>VLOOKUP(Table1[[#This Row],[Winner]],[1]Ranking!D:E,2,FALSE)</f>
        <v>ACC</v>
      </c>
      <c r="H1307" s="9">
        <v>65</v>
      </c>
      <c r="I1307" s="9">
        <v>2</v>
      </c>
      <c r="J1307" t="s">
        <v>238</v>
      </c>
      <c r="K1307" t="str">
        <f>VLOOKUP(Table1[[#This Row],[Loser]],[1]Ranking!D:E,2,FALSE)</f>
        <v>BE</v>
      </c>
      <c r="L1307" s="9">
        <v>62</v>
      </c>
      <c r="N1307" s="9">
        <f>Table1[[#This Row],[Winning Score]]-Table1[[#This Row],[Losing Score]]</f>
        <v>3</v>
      </c>
      <c r="O1307" s="9">
        <f>Table1[[#This Row],[Losing Seed]]-Table1[[#This Row],[Winning Seed]]</f>
        <v>-8</v>
      </c>
      <c r="P1307" s="9" t="str">
        <f>IF(Table1[[#This Row],[SeD]]&lt;-2,Table1[[#This Row],[Winning Seed]]&amp; " over " &amp;Table1[[#This Row],[Losing Seed]],"")</f>
        <v>10 over 2</v>
      </c>
      <c r="Q1307">
        <f>VLOOKUP(Table1[[#This Row],[Losing Seed]],'[1]Seed History'!$N$4:$O$19,2)</f>
        <v>2.3714285714285714</v>
      </c>
      <c r="R1307" s="9">
        <f>IF(Table1[[#This Row],[Round]]="PI",0,Table1[[#This Row],[Round]]-1)</f>
        <v>1</v>
      </c>
      <c r="S1307">
        <f>Table1[[#This Row],[LAW]]-Table1[[#This Row],[LEW]]</f>
        <v>-1.3714285714285714</v>
      </c>
      <c r="V1307">
        <f>COUNTIF([1]PASE!B:B,Table1[[#This Row],[Loser]])</f>
        <v>1</v>
      </c>
    </row>
    <row r="1308" spans="1:22" x14ac:dyDescent="0.25">
      <c r="A1308" s="7">
        <v>38431</v>
      </c>
      <c r="B1308" s="8">
        <v>2005</v>
      </c>
      <c r="C1308" s="9">
        <v>2</v>
      </c>
      <c r="D1308" t="s">
        <v>84</v>
      </c>
      <c r="E1308" s="9">
        <v>1</v>
      </c>
      <c r="F1308" t="s">
        <v>101</v>
      </c>
      <c r="G1308" t="str">
        <f>VLOOKUP(Table1[[#This Row],[Winner]],[1]Ranking!D:E,2,FALSE)</f>
        <v>ACC</v>
      </c>
      <c r="H1308" s="9">
        <v>92</v>
      </c>
      <c r="I1308" s="9">
        <v>9</v>
      </c>
      <c r="J1308" t="s">
        <v>97</v>
      </c>
      <c r="K1308" t="str">
        <f>VLOOKUP(Table1[[#This Row],[Loser]],[1]Ranking!D:E,2,FALSE)</f>
        <v>B12</v>
      </c>
      <c r="L1308" s="9">
        <v>65</v>
      </c>
      <c r="N1308" s="9">
        <f>Table1[[#This Row],[Winning Score]]-Table1[[#This Row],[Losing Score]]</f>
        <v>27</v>
      </c>
      <c r="O1308" s="9">
        <f>Table1[[#This Row],[Losing Seed]]-Table1[[#This Row],[Winning Seed]]</f>
        <v>8</v>
      </c>
      <c r="P1308" s="9" t="str">
        <f>IF(Table1[[#This Row],[SeD]]&lt;-2,Table1[[#This Row],[Winning Seed]]&amp; " over " &amp;Table1[[#This Row],[Losing Seed]],"")</f>
        <v/>
      </c>
      <c r="Q1308">
        <f>VLOOKUP(Table1[[#This Row],[Losing Seed]],'[1]Seed History'!$N$4:$O$19,2)</f>
        <v>0.6</v>
      </c>
      <c r="R1308" s="9">
        <f>IF(Table1[[#This Row],[Round]]="PI",0,Table1[[#This Row],[Round]]-1)</f>
        <v>1</v>
      </c>
      <c r="S1308">
        <f>Table1[[#This Row],[LAW]]-Table1[[#This Row],[LEW]]</f>
        <v>0.4</v>
      </c>
      <c r="V1308">
        <f>COUNTIF([1]PASE!B:B,Table1[[#This Row],[Loser]])</f>
        <v>1</v>
      </c>
    </row>
    <row r="1309" spans="1:22" x14ac:dyDescent="0.25">
      <c r="A1309" s="7">
        <v>38431</v>
      </c>
      <c r="B1309" s="8">
        <v>2005</v>
      </c>
      <c r="C1309" s="9">
        <v>2</v>
      </c>
      <c r="D1309" t="s">
        <v>84</v>
      </c>
      <c r="E1309" s="9">
        <v>6</v>
      </c>
      <c r="F1309" t="s">
        <v>286</v>
      </c>
      <c r="G1309" t="str">
        <f>VLOOKUP(Table1[[#This Row],[Winner]],[1]Ranking!D:E,2,FALSE)</f>
        <v>B10</v>
      </c>
      <c r="H1309" s="9">
        <v>71</v>
      </c>
      <c r="I1309" s="9">
        <v>14</v>
      </c>
      <c r="J1309" t="s">
        <v>198</v>
      </c>
      <c r="K1309" t="str">
        <f>VLOOKUP(Table1[[#This Row],[Loser]],[1]Ranking!D:E,2,FALSE)</f>
        <v>Pat</v>
      </c>
      <c r="L1309" s="9">
        <v>62</v>
      </c>
      <c r="N1309" s="9">
        <f>Table1[[#This Row],[Winning Score]]-Table1[[#This Row],[Losing Score]]</f>
        <v>9</v>
      </c>
      <c r="O1309" s="9">
        <f>Table1[[#This Row],[Losing Seed]]-Table1[[#This Row],[Winning Seed]]</f>
        <v>8</v>
      </c>
      <c r="P1309" s="9" t="str">
        <f>IF(Table1[[#This Row],[SeD]]&lt;-2,Table1[[#This Row],[Winning Seed]]&amp; " over " &amp;Table1[[#This Row],[Losing Seed]],"")</f>
        <v/>
      </c>
      <c r="Q1309">
        <f>VLOOKUP(Table1[[#This Row],[Losing Seed]],'[1]Seed History'!$N$4:$O$19,2)</f>
        <v>0.16428571428571428</v>
      </c>
      <c r="R1309" s="9">
        <f>IF(Table1[[#This Row],[Round]]="PI",0,Table1[[#This Row],[Round]]-1)</f>
        <v>1</v>
      </c>
      <c r="S1309">
        <f>Table1[[#This Row],[LAW]]-Table1[[#This Row],[LEW]]</f>
        <v>0.83571428571428574</v>
      </c>
      <c r="V1309">
        <f>COUNTIF([1]PASE!B:B,Table1[[#This Row],[Loser]])</f>
        <v>1</v>
      </c>
    </row>
    <row r="1310" spans="1:22" x14ac:dyDescent="0.25">
      <c r="A1310" s="7">
        <v>38431</v>
      </c>
      <c r="B1310" s="8">
        <v>2005</v>
      </c>
      <c r="C1310" s="9">
        <v>2</v>
      </c>
      <c r="D1310" t="s">
        <v>93</v>
      </c>
      <c r="E1310" s="9">
        <v>2</v>
      </c>
      <c r="F1310" t="s">
        <v>247</v>
      </c>
      <c r="G1310" t="str">
        <f>VLOOKUP(Table1[[#This Row],[Winner]],[1]Ranking!D:E,2,FALSE)</f>
        <v>B12</v>
      </c>
      <c r="H1310" s="9">
        <v>85</v>
      </c>
      <c r="I1310" s="9">
        <v>7</v>
      </c>
      <c r="J1310" t="s">
        <v>272</v>
      </c>
      <c r="K1310" t="str">
        <f>VLOOKUP(Table1[[#This Row],[Loser]],[1]Ranking!D:E,2,FALSE)</f>
        <v>MVC</v>
      </c>
      <c r="L1310" s="9">
        <v>77</v>
      </c>
      <c r="N1310" s="9">
        <f>Table1[[#This Row],[Winning Score]]-Table1[[#This Row],[Losing Score]]</f>
        <v>8</v>
      </c>
      <c r="O1310" s="9">
        <f>Table1[[#This Row],[Losing Seed]]-Table1[[#This Row],[Winning Seed]]</f>
        <v>5</v>
      </c>
      <c r="P1310" s="9" t="str">
        <f>IF(Table1[[#This Row],[SeD]]&lt;-2,Table1[[#This Row],[Winning Seed]]&amp; " over " &amp;Table1[[#This Row],[Losing Seed]],"")</f>
        <v/>
      </c>
      <c r="Q1310">
        <f>VLOOKUP(Table1[[#This Row],[Losing Seed]],'[1]Seed History'!$N$4:$O$19,2)</f>
        <v>0.9</v>
      </c>
      <c r="R1310" s="9">
        <f>IF(Table1[[#This Row],[Round]]="PI",0,Table1[[#This Row],[Round]]-1)</f>
        <v>1</v>
      </c>
      <c r="S1310">
        <f>Table1[[#This Row],[LAW]]-Table1[[#This Row],[LEW]]</f>
        <v>9.9999999999999978E-2</v>
      </c>
      <c r="V1310">
        <f>COUNTIF([1]PASE!B:B,Table1[[#This Row],[Loser]])</f>
        <v>1</v>
      </c>
    </row>
    <row r="1311" spans="1:22" x14ac:dyDescent="0.25">
      <c r="A1311" s="7">
        <v>38431</v>
      </c>
      <c r="B1311" s="8">
        <v>2005</v>
      </c>
      <c r="C1311" s="9">
        <v>2</v>
      </c>
      <c r="D1311" t="s">
        <v>316</v>
      </c>
      <c r="E1311" s="9">
        <v>1</v>
      </c>
      <c r="F1311" t="s">
        <v>130</v>
      </c>
      <c r="G1311" t="str">
        <f>VLOOKUP(Table1[[#This Row],[Winner]],[1]Ranking!D:E,2,FALSE)</f>
        <v>ACC</v>
      </c>
      <c r="H1311" s="9">
        <v>63</v>
      </c>
      <c r="I1311" s="9">
        <v>9</v>
      </c>
      <c r="J1311" t="s">
        <v>259</v>
      </c>
      <c r="K1311" t="str">
        <f>VLOOKUP(Table1[[#This Row],[Loser]],[1]Ranking!D:E,2,FALSE)</f>
        <v>SEC</v>
      </c>
      <c r="L1311" s="9">
        <v>55</v>
      </c>
      <c r="N1311" s="9">
        <f>Table1[[#This Row],[Winning Score]]-Table1[[#This Row],[Losing Score]]</f>
        <v>8</v>
      </c>
      <c r="O1311" s="9">
        <f>Table1[[#This Row],[Losing Seed]]-Table1[[#This Row],[Winning Seed]]</f>
        <v>8</v>
      </c>
      <c r="P1311" s="9" t="str">
        <f>IF(Table1[[#This Row],[SeD]]&lt;-2,Table1[[#This Row],[Winning Seed]]&amp; " over " &amp;Table1[[#This Row],[Losing Seed]],"")</f>
        <v/>
      </c>
      <c r="Q1311">
        <f>VLOOKUP(Table1[[#This Row],[Losing Seed]],'[1]Seed History'!$N$4:$O$19,2)</f>
        <v>0.6</v>
      </c>
      <c r="R1311" s="9">
        <f>IF(Table1[[#This Row],[Round]]="PI",0,Table1[[#This Row],[Round]]-1)</f>
        <v>1</v>
      </c>
      <c r="S1311">
        <f>Table1[[#This Row],[LAW]]-Table1[[#This Row],[LEW]]</f>
        <v>0.4</v>
      </c>
      <c r="V1311">
        <f>COUNTIF([1]PASE!B:B,Table1[[#This Row],[Loser]])</f>
        <v>1</v>
      </c>
    </row>
    <row r="1312" spans="1:22" x14ac:dyDescent="0.25">
      <c r="A1312" s="7">
        <v>38431</v>
      </c>
      <c r="B1312" s="8">
        <v>2005</v>
      </c>
      <c r="C1312" s="9">
        <v>2</v>
      </c>
      <c r="D1312" t="s">
        <v>316</v>
      </c>
      <c r="E1312" s="9">
        <v>5</v>
      </c>
      <c r="F1312" t="s">
        <v>133</v>
      </c>
      <c r="G1312" t="str">
        <f>VLOOKUP(Table1[[#This Row],[Winner]],[1]Ranking!D:E,2,FALSE)</f>
        <v>B10</v>
      </c>
      <c r="H1312" s="9">
        <v>72</v>
      </c>
      <c r="I1312" s="9">
        <v>13</v>
      </c>
      <c r="J1312" t="s">
        <v>343</v>
      </c>
      <c r="K1312" t="str">
        <f>VLOOKUP(Table1[[#This Row],[Loser]],[1]Ranking!D:E,2,FALSE)</f>
        <v>AE</v>
      </c>
      <c r="L1312" s="9">
        <v>61</v>
      </c>
      <c r="N1312" s="9">
        <f>Table1[[#This Row],[Winning Score]]-Table1[[#This Row],[Losing Score]]</f>
        <v>11</v>
      </c>
      <c r="O1312" s="9">
        <f>Table1[[#This Row],[Losing Seed]]-Table1[[#This Row],[Winning Seed]]</f>
        <v>8</v>
      </c>
      <c r="P1312" s="9" t="str">
        <f>IF(Table1[[#This Row],[SeD]]&lt;-2,Table1[[#This Row],[Winning Seed]]&amp; " over " &amp;Table1[[#This Row],[Losing Seed]],"")</f>
        <v/>
      </c>
      <c r="Q1312">
        <f>VLOOKUP(Table1[[#This Row],[Losing Seed]],'[1]Seed History'!$N$4:$O$19,2)</f>
        <v>0.25</v>
      </c>
      <c r="R1312" s="9">
        <f>IF(Table1[[#This Row],[Round]]="PI",0,Table1[[#This Row],[Round]]-1)</f>
        <v>1</v>
      </c>
      <c r="S1312">
        <f>Table1[[#This Row],[LAW]]-Table1[[#This Row],[LEW]]</f>
        <v>0.75</v>
      </c>
      <c r="V1312">
        <f>COUNTIF([1]PASE!B:B,Table1[[#This Row],[Loser]])</f>
        <v>1</v>
      </c>
    </row>
    <row r="1313" spans="1:22" x14ac:dyDescent="0.25">
      <c r="A1313" s="7">
        <v>38431</v>
      </c>
      <c r="B1313" s="8">
        <v>2005</v>
      </c>
      <c r="C1313" s="9">
        <v>2</v>
      </c>
      <c r="D1313" t="s">
        <v>107</v>
      </c>
      <c r="E1313" s="9">
        <v>4</v>
      </c>
      <c r="F1313" t="s">
        <v>159</v>
      </c>
      <c r="G1313" t="str">
        <f>VLOOKUP(Table1[[#This Row],[Winner]],[1]Ranking!D:E,2,FALSE)</f>
        <v>CUSA</v>
      </c>
      <c r="H1313" s="9">
        <v>76</v>
      </c>
      <c r="I1313" s="9">
        <v>5</v>
      </c>
      <c r="J1313" t="s">
        <v>120</v>
      </c>
      <c r="K1313" t="str">
        <f>VLOOKUP(Table1[[#This Row],[Loser]],[1]Ranking!D:E,2,FALSE)</f>
        <v>ACC</v>
      </c>
      <c r="L1313" s="9">
        <v>54</v>
      </c>
      <c r="N1313" s="9">
        <f>Table1[[#This Row],[Winning Score]]-Table1[[#This Row],[Losing Score]]</f>
        <v>22</v>
      </c>
      <c r="O1313" s="9">
        <f>Table1[[#This Row],[Losing Seed]]-Table1[[#This Row],[Winning Seed]]</f>
        <v>1</v>
      </c>
      <c r="P1313" s="9" t="str">
        <f>IF(Table1[[#This Row],[SeD]]&lt;-2,Table1[[#This Row],[Winning Seed]]&amp; " over " &amp;Table1[[#This Row],[Losing Seed]],"")</f>
        <v/>
      </c>
      <c r="Q1313">
        <f>VLOOKUP(Table1[[#This Row],[Losing Seed]],'[1]Seed History'!$N$4:$O$19,2)</f>
        <v>1.1071428571428572</v>
      </c>
      <c r="R1313" s="9">
        <f>IF(Table1[[#This Row],[Round]]="PI",0,Table1[[#This Row],[Round]]-1)</f>
        <v>1</v>
      </c>
      <c r="S1313">
        <f>Table1[[#This Row],[LAW]]-Table1[[#This Row],[LEW]]</f>
        <v>-0.10714285714285721</v>
      </c>
      <c r="V1313">
        <f>COUNTIF([1]PASE!B:B,Table1[[#This Row],[Loser]])</f>
        <v>1</v>
      </c>
    </row>
    <row r="1314" spans="1:22" x14ac:dyDescent="0.25">
      <c r="A1314" s="7">
        <v>38431</v>
      </c>
      <c r="B1314" s="8">
        <v>2005</v>
      </c>
      <c r="C1314" s="9">
        <v>2</v>
      </c>
      <c r="D1314" t="s">
        <v>84</v>
      </c>
      <c r="E1314" s="9">
        <v>5</v>
      </c>
      <c r="F1314" t="s">
        <v>139</v>
      </c>
      <c r="G1314" t="str">
        <f>VLOOKUP(Table1[[#This Row],[Winner]],[1]Ranking!D:E,2,FALSE)</f>
        <v>BE</v>
      </c>
      <c r="H1314" s="9">
        <v>76</v>
      </c>
      <c r="I1314" s="9">
        <v>4</v>
      </c>
      <c r="J1314" t="s">
        <v>197</v>
      </c>
      <c r="K1314" t="str">
        <f>VLOOKUP(Table1[[#This Row],[Loser]],[1]Ranking!D:E,2,FALSE)</f>
        <v>SEC</v>
      </c>
      <c r="L1314" s="9">
        <v>65</v>
      </c>
      <c r="N1314" s="9">
        <f>Table1[[#This Row],[Winning Score]]-Table1[[#This Row],[Losing Score]]</f>
        <v>11</v>
      </c>
      <c r="O1314" s="9">
        <f>Table1[[#This Row],[Losing Seed]]-Table1[[#This Row],[Winning Seed]]</f>
        <v>-1</v>
      </c>
      <c r="P1314" s="9" t="str">
        <f>IF(Table1[[#This Row],[SeD]]&lt;-2,Table1[[#This Row],[Winning Seed]]&amp; " over " &amp;Table1[[#This Row],[Losing Seed]],"")</f>
        <v/>
      </c>
      <c r="Q1314">
        <f>VLOOKUP(Table1[[#This Row],[Losing Seed]],'[1]Seed History'!$N$4:$O$19,2)</f>
        <v>1.5357142857142858</v>
      </c>
      <c r="R1314" s="9">
        <f>IF(Table1[[#This Row],[Round]]="PI",0,Table1[[#This Row],[Round]]-1)</f>
        <v>1</v>
      </c>
      <c r="S1314">
        <f>Table1[[#This Row],[LAW]]-Table1[[#This Row],[LEW]]</f>
        <v>-0.53571428571428581</v>
      </c>
      <c r="V1314">
        <f>COUNTIF([1]PASE!B:B,Table1[[#This Row],[Loser]])</f>
        <v>1</v>
      </c>
    </row>
    <row r="1315" spans="1:22" x14ac:dyDescent="0.25">
      <c r="A1315" s="7">
        <v>38435</v>
      </c>
      <c r="B1315" s="8">
        <v>2005</v>
      </c>
      <c r="C1315" s="9">
        <v>3</v>
      </c>
      <c r="D1315" t="s">
        <v>93</v>
      </c>
      <c r="E1315" s="9">
        <v>1</v>
      </c>
      <c r="F1315" t="s">
        <v>122</v>
      </c>
      <c r="G1315" t="str">
        <f>VLOOKUP(Table1[[#This Row],[Winner]],[1]Ranking!D:E,2,FALSE)</f>
        <v>B10</v>
      </c>
      <c r="H1315" s="9">
        <v>77</v>
      </c>
      <c r="I1315" s="9">
        <v>12</v>
      </c>
      <c r="J1315" t="s">
        <v>344</v>
      </c>
      <c r="K1315" t="str">
        <f>VLOOKUP(Table1[[#This Row],[Loser]],[1]Ranking!D:E,2,FALSE)</f>
        <v>Horz</v>
      </c>
      <c r="L1315" s="9">
        <v>63</v>
      </c>
      <c r="N1315" s="9">
        <f>Table1[[#This Row],[Winning Score]]-Table1[[#This Row],[Losing Score]]</f>
        <v>14</v>
      </c>
      <c r="O1315" s="9">
        <f>Table1[[#This Row],[Losing Seed]]-Table1[[#This Row],[Winning Seed]]</f>
        <v>11</v>
      </c>
      <c r="P1315" s="9" t="str">
        <f>IF(Table1[[#This Row],[SeD]]&lt;-2,Table1[[#This Row],[Winning Seed]]&amp; " over " &amp;Table1[[#This Row],[Losing Seed]],"")</f>
        <v/>
      </c>
      <c r="Q1315">
        <f>VLOOKUP(Table1[[#This Row],[Losing Seed]],'[1]Seed History'!$N$4:$O$19,2)</f>
        <v>0.51428571428571423</v>
      </c>
      <c r="R1315" s="9">
        <f>IF(Table1[[#This Row],[Round]]="PI",0,Table1[[#This Row],[Round]]-1)</f>
        <v>2</v>
      </c>
      <c r="S1315">
        <f>Table1[[#This Row],[LAW]]-Table1[[#This Row],[LEW]]</f>
        <v>1.4857142857142858</v>
      </c>
      <c r="V1315">
        <f>COUNTIF([1]PASE!B:B,Table1[[#This Row],[Loser]])</f>
        <v>1</v>
      </c>
    </row>
    <row r="1316" spans="1:22" x14ac:dyDescent="0.25">
      <c r="A1316" s="7">
        <v>38435</v>
      </c>
      <c r="B1316" s="8">
        <v>2005</v>
      </c>
      <c r="C1316" s="9">
        <v>3</v>
      </c>
      <c r="D1316" t="s">
        <v>107</v>
      </c>
      <c r="E1316" s="9">
        <v>4</v>
      </c>
      <c r="F1316" t="s">
        <v>159</v>
      </c>
      <c r="G1316" t="str">
        <f>VLOOKUP(Table1[[#This Row],[Winner]],[1]Ranking!D:E,2,FALSE)</f>
        <v>CUSA</v>
      </c>
      <c r="H1316" s="9">
        <v>93</v>
      </c>
      <c r="I1316" s="9">
        <v>1</v>
      </c>
      <c r="J1316" t="s">
        <v>113</v>
      </c>
      <c r="K1316" t="str">
        <f>VLOOKUP(Table1[[#This Row],[Loser]],[1]Ranking!D:E,2,FALSE)</f>
        <v>P10</v>
      </c>
      <c r="L1316" s="9">
        <v>79</v>
      </c>
      <c r="N1316" s="9">
        <f>Table1[[#This Row],[Winning Score]]-Table1[[#This Row],[Losing Score]]</f>
        <v>14</v>
      </c>
      <c r="O1316" s="9">
        <f>Table1[[#This Row],[Losing Seed]]-Table1[[#This Row],[Winning Seed]]</f>
        <v>-3</v>
      </c>
      <c r="P1316" s="9" t="str">
        <f>IF(Table1[[#This Row],[SeD]]&lt;-2,Table1[[#This Row],[Winning Seed]]&amp; " over " &amp;Table1[[#This Row],[Losing Seed]],"")</f>
        <v>4 over 1</v>
      </c>
      <c r="Q1316">
        <f>VLOOKUP(Table1[[#This Row],[Losing Seed]],'[1]Seed History'!$N$4:$O$19,2)</f>
        <v>3.3571428571428572</v>
      </c>
      <c r="R1316" s="9">
        <f>IF(Table1[[#This Row],[Round]]="PI",0,Table1[[#This Row],[Round]]-1)</f>
        <v>2</v>
      </c>
      <c r="S1316">
        <f>Table1[[#This Row],[LAW]]-Table1[[#This Row],[LEW]]</f>
        <v>-1.3571428571428572</v>
      </c>
      <c r="V1316">
        <f>COUNTIF([1]PASE!B:B,Table1[[#This Row],[Loser]])</f>
        <v>1</v>
      </c>
    </row>
    <row r="1317" spans="1:22" x14ac:dyDescent="0.25">
      <c r="A1317" s="7">
        <v>38435</v>
      </c>
      <c r="B1317" s="8">
        <v>2005</v>
      </c>
      <c r="C1317" s="9">
        <v>3</v>
      </c>
      <c r="D1317" t="s">
        <v>93</v>
      </c>
      <c r="E1317" s="9">
        <v>3</v>
      </c>
      <c r="F1317" t="s">
        <v>146</v>
      </c>
      <c r="G1317" t="str">
        <f>VLOOKUP(Table1[[#This Row],[Winner]],[1]Ranking!D:E,2,FALSE)</f>
        <v>P10</v>
      </c>
      <c r="H1317" s="9">
        <v>79</v>
      </c>
      <c r="I1317" s="9">
        <v>2</v>
      </c>
      <c r="J1317" t="s">
        <v>247</v>
      </c>
      <c r="K1317" t="str">
        <f>VLOOKUP(Table1[[#This Row],[Loser]],[1]Ranking!D:E,2,FALSE)</f>
        <v>B12</v>
      </c>
      <c r="L1317" s="9">
        <v>78</v>
      </c>
      <c r="N1317" s="9">
        <f>Table1[[#This Row],[Winning Score]]-Table1[[#This Row],[Losing Score]]</f>
        <v>1</v>
      </c>
      <c r="O1317" s="9">
        <f>Table1[[#This Row],[Losing Seed]]-Table1[[#This Row],[Winning Seed]]</f>
        <v>-1</v>
      </c>
      <c r="P1317" s="9" t="str">
        <f>IF(Table1[[#This Row],[SeD]]&lt;-2,Table1[[#This Row],[Winning Seed]]&amp; " over " &amp;Table1[[#This Row],[Losing Seed]],"")</f>
        <v/>
      </c>
      <c r="Q1317">
        <f>VLOOKUP(Table1[[#This Row],[Losing Seed]],'[1]Seed History'!$N$4:$O$19,2)</f>
        <v>2.3714285714285714</v>
      </c>
      <c r="R1317" s="9">
        <f>IF(Table1[[#This Row],[Round]]="PI",0,Table1[[#This Row],[Round]]-1)</f>
        <v>2</v>
      </c>
      <c r="S1317">
        <f>Table1[[#This Row],[LAW]]-Table1[[#This Row],[LEW]]</f>
        <v>-0.37142857142857144</v>
      </c>
      <c r="V1317">
        <f>COUNTIF([1]PASE!B:B,Table1[[#This Row],[Loser]])</f>
        <v>1</v>
      </c>
    </row>
    <row r="1318" spans="1:22" x14ac:dyDescent="0.25">
      <c r="A1318" s="7">
        <v>38435</v>
      </c>
      <c r="B1318" s="8">
        <v>2005</v>
      </c>
      <c r="C1318" s="9">
        <v>3</v>
      </c>
      <c r="D1318" t="s">
        <v>107</v>
      </c>
      <c r="E1318" s="9">
        <v>7</v>
      </c>
      <c r="F1318" t="s">
        <v>156</v>
      </c>
      <c r="G1318" t="str">
        <f>VLOOKUP(Table1[[#This Row],[Winner]],[1]Ranking!D:E,2,FALSE)</f>
        <v>BE</v>
      </c>
      <c r="H1318" s="9">
        <v>65</v>
      </c>
      <c r="I1318" s="9">
        <v>6</v>
      </c>
      <c r="J1318" t="s">
        <v>150</v>
      </c>
      <c r="K1318" t="str">
        <f>VLOOKUP(Table1[[#This Row],[Loser]],[1]Ranking!D:E,2,FALSE)</f>
        <v>B12</v>
      </c>
      <c r="L1318" s="9">
        <v>60</v>
      </c>
      <c r="N1318" s="9">
        <f>Table1[[#This Row],[Winning Score]]-Table1[[#This Row],[Losing Score]]</f>
        <v>5</v>
      </c>
      <c r="O1318" s="9">
        <f>Table1[[#This Row],[Losing Seed]]-Table1[[#This Row],[Winning Seed]]</f>
        <v>-1</v>
      </c>
      <c r="P1318" s="9" t="str">
        <f>IF(Table1[[#This Row],[SeD]]&lt;-2,Table1[[#This Row],[Winning Seed]]&amp; " over " &amp;Table1[[#This Row],[Losing Seed]],"")</f>
        <v/>
      </c>
      <c r="Q1318">
        <f>VLOOKUP(Table1[[#This Row],[Losing Seed]],'[1]Seed History'!$N$4:$O$19,2)</f>
        <v>1.0785714285714285</v>
      </c>
      <c r="R1318" s="9">
        <f>IF(Table1[[#This Row],[Round]]="PI",0,Table1[[#This Row],[Round]]-1)</f>
        <v>2</v>
      </c>
      <c r="S1318">
        <f>Table1[[#This Row],[LAW]]-Table1[[#This Row],[LEW]]</f>
        <v>0.92142857142857149</v>
      </c>
      <c r="V1318">
        <f>COUNTIF([1]PASE!B:B,Table1[[#This Row],[Loser]])</f>
        <v>1</v>
      </c>
    </row>
    <row r="1319" spans="1:22" x14ac:dyDescent="0.25">
      <c r="A1319" s="7">
        <v>38436</v>
      </c>
      <c r="B1319" s="8">
        <v>2005</v>
      </c>
      <c r="C1319" s="9">
        <v>3</v>
      </c>
      <c r="D1319" t="s">
        <v>316</v>
      </c>
      <c r="E1319" s="9">
        <v>5</v>
      </c>
      <c r="F1319" t="s">
        <v>133</v>
      </c>
      <c r="G1319" t="str">
        <f>VLOOKUP(Table1[[#This Row],[Winner]],[1]Ranking!D:E,2,FALSE)</f>
        <v>B10</v>
      </c>
      <c r="H1319" s="9">
        <v>78</v>
      </c>
      <c r="I1319" s="9">
        <v>1</v>
      </c>
      <c r="J1319" t="s">
        <v>130</v>
      </c>
      <c r="K1319" t="str">
        <f>VLOOKUP(Table1[[#This Row],[Loser]],[1]Ranking!D:E,2,FALSE)</f>
        <v>ACC</v>
      </c>
      <c r="L1319" s="9">
        <v>68</v>
      </c>
      <c r="N1319" s="9">
        <f>Table1[[#This Row],[Winning Score]]-Table1[[#This Row],[Losing Score]]</f>
        <v>10</v>
      </c>
      <c r="O1319" s="9">
        <f>Table1[[#This Row],[Losing Seed]]-Table1[[#This Row],[Winning Seed]]</f>
        <v>-4</v>
      </c>
      <c r="P1319" s="9" t="str">
        <f>IF(Table1[[#This Row],[SeD]]&lt;-2,Table1[[#This Row],[Winning Seed]]&amp; " over " &amp;Table1[[#This Row],[Losing Seed]],"")</f>
        <v>5 over 1</v>
      </c>
      <c r="Q1319">
        <f>VLOOKUP(Table1[[#This Row],[Losing Seed]],'[1]Seed History'!$N$4:$O$19,2)</f>
        <v>3.3571428571428572</v>
      </c>
      <c r="R1319" s="9">
        <f>IF(Table1[[#This Row],[Round]]="PI",0,Table1[[#This Row],[Round]]-1)</f>
        <v>2</v>
      </c>
      <c r="S1319">
        <f>Table1[[#This Row],[LAW]]-Table1[[#This Row],[LEW]]</f>
        <v>-1.3571428571428572</v>
      </c>
      <c r="V1319">
        <f>COUNTIF([1]PASE!B:B,Table1[[#This Row],[Loser]])</f>
        <v>1</v>
      </c>
    </row>
    <row r="1320" spans="1:22" x14ac:dyDescent="0.25">
      <c r="A1320" s="7">
        <v>38436</v>
      </c>
      <c r="B1320" s="8">
        <v>2005</v>
      </c>
      <c r="C1320" s="9">
        <v>3</v>
      </c>
      <c r="D1320" t="s">
        <v>84</v>
      </c>
      <c r="E1320" s="9">
        <v>1</v>
      </c>
      <c r="F1320" t="s">
        <v>101</v>
      </c>
      <c r="G1320" t="str">
        <f>VLOOKUP(Table1[[#This Row],[Winner]],[1]Ranking!D:E,2,FALSE)</f>
        <v>ACC</v>
      </c>
      <c r="H1320" s="9">
        <v>67</v>
      </c>
      <c r="I1320" s="9">
        <v>5</v>
      </c>
      <c r="J1320" t="s">
        <v>139</v>
      </c>
      <c r="K1320" t="str">
        <f>VLOOKUP(Table1[[#This Row],[Loser]],[1]Ranking!D:E,2,FALSE)</f>
        <v>BE</v>
      </c>
      <c r="L1320" s="9">
        <v>66</v>
      </c>
      <c r="N1320" s="9">
        <f>Table1[[#This Row],[Winning Score]]-Table1[[#This Row],[Losing Score]]</f>
        <v>1</v>
      </c>
      <c r="O1320" s="9">
        <f>Table1[[#This Row],[Losing Seed]]-Table1[[#This Row],[Winning Seed]]</f>
        <v>4</v>
      </c>
      <c r="P1320" s="9" t="str">
        <f>IF(Table1[[#This Row],[SeD]]&lt;-2,Table1[[#This Row],[Winning Seed]]&amp; " over " &amp;Table1[[#This Row],[Losing Seed]],"")</f>
        <v/>
      </c>
      <c r="Q1320">
        <f>VLOOKUP(Table1[[#This Row],[Losing Seed]],'[1]Seed History'!$N$4:$O$19,2)</f>
        <v>1.1071428571428572</v>
      </c>
      <c r="R1320" s="9">
        <f>IF(Table1[[#This Row],[Round]]="PI",0,Table1[[#This Row],[Round]]-1)</f>
        <v>2</v>
      </c>
      <c r="S1320">
        <f>Table1[[#This Row],[LAW]]-Table1[[#This Row],[LEW]]</f>
        <v>0.89285714285714279</v>
      </c>
      <c r="V1320">
        <f>COUNTIF([1]PASE!B:B,Table1[[#This Row],[Loser]])</f>
        <v>1</v>
      </c>
    </row>
    <row r="1321" spans="1:22" x14ac:dyDescent="0.25">
      <c r="A1321" s="7">
        <v>38436</v>
      </c>
      <c r="B1321" s="8">
        <v>2005</v>
      </c>
      <c r="C1321" s="9">
        <v>3</v>
      </c>
      <c r="D1321" t="s">
        <v>84</v>
      </c>
      <c r="E1321" s="9">
        <v>6</v>
      </c>
      <c r="F1321" t="s">
        <v>286</v>
      </c>
      <c r="G1321" t="str">
        <f>VLOOKUP(Table1[[#This Row],[Winner]],[1]Ranking!D:E,2,FALSE)</f>
        <v>B10</v>
      </c>
      <c r="H1321" s="9">
        <v>65</v>
      </c>
      <c r="I1321" s="9">
        <v>10</v>
      </c>
      <c r="J1321" t="s">
        <v>143</v>
      </c>
      <c r="K1321" t="str">
        <f>VLOOKUP(Table1[[#This Row],[Loser]],[1]Ranking!D:E,2,FALSE)</f>
        <v>ACC</v>
      </c>
      <c r="L1321" s="9">
        <v>56</v>
      </c>
      <c r="N1321" s="9">
        <f>Table1[[#This Row],[Winning Score]]-Table1[[#This Row],[Losing Score]]</f>
        <v>9</v>
      </c>
      <c r="O1321" s="9">
        <f>Table1[[#This Row],[Losing Seed]]-Table1[[#This Row],[Winning Seed]]</f>
        <v>4</v>
      </c>
      <c r="P1321" s="9" t="str">
        <f>IF(Table1[[#This Row],[SeD]]&lt;-2,Table1[[#This Row],[Winning Seed]]&amp; " over " &amp;Table1[[#This Row],[Losing Seed]],"")</f>
        <v/>
      </c>
      <c r="Q1321">
        <f>VLOOKUP(Table1[[#This Row],[Losing Seed]],'[1]Seed History'!$N$4:$O$19,2)</f>
        <v>0.62142857142857144</v>
      </c>
      <c r="R1321" s="9">
        <f>IF(Table1[[#This Row],[Round]]="PI",0,Table1[[#This Row],[Round]]-1)</f>
        <v>2</v>
      </c>
      <c r="S1321">
        <f>Table1[[#This Row],[LAW]]-Table1[[#This Row],[LEW]]</f>
        <v>1.3785714285714286</v>
      </c>
      <c r="V1321">
        <f>COUNTIF([1]PASE!B:B,Table1[[#This Row],[Loser]])</f>
        <v>1</v>
      </c>
    </row>
    <row r="1322" spans="1:22" x14ac:dyDescent="0.25">
      <c r="A1322" s="7">
        <v>38436</v>
      </c>
      <c r="B1322" s="8">
        <v>2005</v>
      </c>
      <c r="C1322" s="9">
        <v>3</v>
      </c>
      <c r="D1322" t="s">
        <v>316</v>
      </c>
      <c r="E1322" s="9">
        <v>2</v>
      </c>
      <c r="F1322" t="s">
        <v>112</v>
      </c>
      <c r="G1322" t="str">
        <f>VLOOKUP(Table1[[#This Row],[Winner]],[1]Ranking!D:E,2,FALSE)</f>
        <v>SEC</v>
      </c>
      <c r="H1322" s="9">
        <v>62</v>
      </c>
      <c r="I1322" s="9">
        <v>6</v>
      </c>
      <c r="J1322" t="s">
        <v>161</v>
      </c>
      <c r="K1322" t="str">
        <f>VLOOKUP(Table1[[#This Row],[Loser]],[1]Ranking!D:E,2,FALSE)</f>
        <v>MWC</v>
      </c>
      <c r="L1322" s="9">
        <v>52</v>
      </c>
      <c r="N1322" s="9">
        <f>Table1[[#This Row],[Winning Score]]-Table1[[#This Row],[Losing Score]]</f>
        <v>10</v>
      </c>
      <c r="O1322" s="9">
        <f>Table1[[#This Row],[Losing Seed]]-Table1[[#This Row],[Winning Seed]]</f>
        <v>4</v>
      </c>
      <c r="P1322" s="9" t="str">
        <f>IF(Table1[[#This Row],[SeD]]&lt;-2,Table1[[#This Row],[Winning Seed]]&amp; " over " &amp;Table1[[#This Row],[Losing Seed]],"")</f>
        <v/>
      </c>
      <c r="Q1322">
        <f>VLOOKUP(Table1[[#This Row],[Losing Seed]],'[1]Seed History'!$N$4:$O$19,2)</f>
        <v>1.0785714285714285</v>
      </c>
      <c r="R1322" s="9">
        <f>IF(Table1[[#This Row],[Round]]="PI",0,Table1[[#This Row],[Round]]-1)</f>
        <v>2</v>
      </c>
      <c r="S1322">
        <f>Table1[[#This Row],[LAW]]-Table1[[#This Row],[LEW]]</f>
        <v>0.92142857142857149</v>
      </c>
      <c r="V1322">
        <f>COUNTIF([1]PASE!B:B,Table1[[#This Row],[Loser]])</f>
        <v>1</v>
      </c>
    </row>
    <row r="1323" spans="1:22" x14ac:dyDescent="0.25">
      <c r="A1323" s="7">
        <v>38437</v>
      </c>
      <c r="B1323" s="8">
        <v>2005</v>
      </c>
      <c r="C1323" s="9">
        <v>4</v>
      </c>
      <c r="D1323" t="s">
        <v>93</v>
      </c>
      <c r="E1323" s="9">
        <v>1</v>
      </c>
      <c r="F1323" t="s">
        <v>122</v>
      </c>
      <c r="G1323" t="str">
        <f>VLOOKUP(Table1[[#This Row],[Winner]],[1]Ranking!D:E,2,FALSE)</f>
        <v>B10</v>
      </c>
      <c r="H1323" s="9">
        <v>90</v>
      </c>
      <c r="I1323" s="9">
        <v>3</v>
      </c>
      <c r="J1323" t="s">
        <v>146</v>
      </c>
      <c r="K1323" t="str">
        <f>VLOOKUP(Table1[[#This Row],[Loser]],[1]Ranking!D:E,2,FALSE)</f>
        <v>P10</v>
      </c>
      <c r="L1323" s="9">
        <v>89</v>
      </c>
      <c r="M1323" s="9" t="s">
        <v>138</v>
      </c>
      <c r="N1323" s="9">
        <f>Table1[[#This Row],[Winning Score]]-Table1[[#This Row],[Losing Score]]</f>
        <v>1</v>
      </c>
      <c r="O1323" s="9">
        <f>Table1[[#This Row],[Losing Seed]]-Table1[[#This Row],[Winning Seed]]</f>
        <v>2</v>
      </c>
      <c r="P1323" s="9" t="str">
        <f>IF(Table1[[#This Row],[SeD]]&lt;-2,Table1[[#This Row],[Winning Seed]]&amp; " over " &amp;Table1[[#This Row],[Losing Seed]],"")</f>
        <v/>
      </c>
      <c r="Q1323">
        <f>VLOOKUP(Table1[[#This Row],[Losing Seed]],'[1]Seed History'!$N$4:$O$19,2)</f>
        <v>1.8642857142857143</v>
      </c>
      <c r="R1323" s="9">
        <f>IF(Table1[[#This Row],[Round]]="PI",0,Table1[[#This Row],[Round]]-1)</f>
        <v>3</v>
      </c>
      <c r="S1323">
        <f>Table1[[#This Row],[LAW]]-Table1[[#This Row],[LEW]]</f>
        <v>1.1357142857142857</v>
      </c>
      <c r="V1323">
        <f>COUNTIF([1]PASE!B:B,Table1[[#This Row],[Loser]])</f>
        <v>1</v>
      </c>
    </row>
    <row r="1324" spans="1:22" x14ac:dyDescent="0.25">
      <c r="A1324" s="7">
        <v>38437</v>
      </c>
      <c r="B1324" s="8">
        <v>2005</v>
      </c>
      <c r="C1324" s="9">
        <v>4</v>
      </c>
      <c r="D1324" t="s">
        <v>107</v>
      </c>
      <c r="E1324" s="9">
        <v>4</v>
      </c>
      <c r="F1324" t="s">
        <v>159</v>
      </c>
      <c r="G1324" t="str">
        <f>VLOOKUP(Table1[[#This Row],[Winner]],[1]Ranking!D:E,2,FALSE)</f>
        <v>CUSA</v>
      </c>
      <c r="H1324" s="9">
        <v>93</v>
      </c>
      <c r="I1324" s="9">
        <v>7</v>
      </c>
      <c r="J1324" t="s">
        <v>156</v>
      </c>
      <c r="K1324" t="str">
        <f>VLOOKUP(Table1[[#This Row],[Loser]],[1]Ranking!D:E,2,FALSE)</f>
        <v>BE</v>
      </c>
      <c r="L1324" s="9">
        <v>85</v>
      </c>
      <c r="M1324" s="9" t="s">
        <v>138</v>
      </c>
      <c r="N1324" s="9">
        <f>Table1[[#This Row],[Winning Score]]-Table1[[#This Row],[Losing Score]]</f>
        <v>8</v>
      </c>
      <c r="O1324" s="9">
        <f>Table1[[#This Row],[Losing Seed]]-Table1[[#This Row],[Winning Seed]]</f>
        <v>3</v>
      </c>
      <c r="P1324" s="9" t="str">
        <f>IF(Table1[[#This Row],[SeD]]&lt;-2,Table1[[#This Row],[Winning Seed]]&amp; " over " &amp;Table1[[#This Row],[Losing Seed]],"")</f>
        <v/>
      </c>
      <c r="Q1324">
        <f>VLOOKUP(Table1[[#This Row],[Losing Seed]],'[1]Seed History'!$N$4:$O$19,2)</f>
        <v>0.9</v>
      </c>
      <c r="R1324" s="9">
        <f>IF(Table1[[#This Row],[Round]]="PI",0,Table1[[#This Row],[Round]]-1)</f>
        <v>3</v>
      </c>
      <c r="S1324">
        <f>Table1[[#This Row],[LAW]]-Table1[[#This Row],[LEW]]</f>
        <v>2.1</v>
      </c>
      <c r="V1324">
        <f>COUNTIF([1]PASE!B:B,Table1[[#This Row],[Loser]])</f>
        <v>1</v>
      </c>
    </row>
    <row r="1325" spans="1:22" x14ac:dyDescent="0.25">
      <c r="A1325" s="7">
        <v>38438</v>
      </c>
      <c r="B1325" s="8">
        <v>2005</v>
      </c>
      <c r="C1325" s="9">
        <v>4</v>
      </c>
      <c r="D1325" t="s">
        <v>316</v>
      </c>
      <c r="E1325" s="9">
        <v>5</v>
      </c>
      <c r="F1325" t="s">
        <v>133</v>
      </c>
      <c r="G1325" t="str">
        <f>VLOOKUP(Table1[[#This Row],[Winner]],[1]Ranking!D:E,2,FALSE)</f>
        <v>B10</v>
      </c>
      <c r="H1325" s="9">
        <v>94</v>
      </c>
      <c r="I1325" s="9">
        <v>2</v>
      </c>
      <c r="J1325" t="s">
        <v>112</v>
      </c>
      <c r="K1325" t="str">
        <f>VLOOKUP(Table1[[#This Row],[Loser]],[1]Ranking!D:E,2,FALSE)</f>
        <v>SEC</v>
      </c>
      <c r="L1325" s="9">
        <v>88</v>
      </c>
      <c r="M1325" s="9" t="s">
        <v>165</v>
      </c>
      <c r="N1325" s="9">
        <f>Table1[[#This Row],[Winning Score]]-Table1[[#This Row],[Losing Score]]</f>
        <v>6</v>
      </c>
      <c r="O1325" s="9">
        <f>Table1[[#This Row],[Losing Seed]]-Table1[[#This Row],[Winning Seed]]</f>
        <v>-3</v>
      </c>
      <c r="P1325" s="9" t="str">
        <f>IF(Table1[[#This Row],[SeD]]&lt;-2,Table1[[#This Row],[Winning Seed]]&amp; " over " &amp;Table1[[#This Row],[Losing Seed]],"")</f>
        <v>5 over 2</v>
      </c>
      <c r="Q1325">
        <f>VLOOKUP(Table1[[#This Row],[Losing Seed]],'[1]Seed History'!$N$4:$O$19,2)</f>
        <v>2.3714285714285714</v>
      </c>
      <c r="R1325" s="9">
        <f>IF(Table1[[#This Row],[Round]]="PI",0,Table1[[#This Row],[Round]]-1)</f>
        <v>3</v>
      </c>
      <c r="S1325">
        <f>Table1[[#This Row],[LAW]]-Table1[[#This Row],[LEW]]</f>
        <v>0.62857142857142856</v>
      </c>
      <c r="V1325">
        <f>COUNTIF([1]PASE!B:B,Table1[[#This Row],[Loser]])</f>
        <v>1</v>
      </c>
    </row>
    <row r="1326" spans="1:22" x14ac:dyDescent="0.25">
      <c r="A1326" s="7">
        <v>38438</v>
      </c>
      <c r="B1326" s="8">
        <v>2005</v>
      </c>
      <c r="C1326" s="9">
        <v>4</v>
      </c>
      <c r="D1326" t="s">
        <v>84</v>
      </c>
      <c r="E1326" s="9">
        <v>1</v>
      </c>
      <c r="F1326" t="s">
        <v>101</v>
      </c>
      <c r="G1326" t="str">
        <f>VLOOKUP(Table1[[#This Row],[Winner]],[1]Ranking!D:E,2,FALSE)</f>
        <v>ACC</v>
      </c>
      <c r="H1326" s="9">
        <v>88</v>
      </c>
      <c r="I1326" s="9">
        <v>6</v>
      </c>
      <c r="J1326" t="s">
        <v>286</v>
      </c>
      <c r="K1326" t="str">
        <f>VLOOKUP(Table1[[#This Row],[Loser]],[1]Ranking!D:E,2,FALSE)</f>
        <v>B10</v>
      </c>
      <c r="L1326" s="9">
        <v>82</v>
      </c>
      <c r="N1326" s="9">
        <f>Table1[[#This Row],[Winning Score]]-Table1[[#This Row],[Losing Score]]</f>
        <v>6</v>
      </c>
      <c r="O1326" s="9">
        <f>Table1[[#This Row],[Losing Seed]]-Table1[[#This Row],[Winning Seed]]</f>
        <v>5</v>
      </c>
      <c r="P1326" s="9" t="str">
        <f>IF(Table1[[#This Row],[SeD]]&lt;-2,Table1[[#This Row],[Winning Seed]]&amp; " over " &amp;Table1[[#This Row],[Losing Seed]],"")</f>
        <v/>
      </c>
      <c r="Q1326">
        <f>VLOOKUP(Table1[[#This Row],[Losing Seed]],'[1]Seed History'!$N$4:$O$19,2)</f>
        <v>1.0785714285714285</v>
      </c>
      <c r="R1326" s="9">
        <f>IF(Table1[[#This Row],[Round]]="PI",0,Table1[[#This Row],[Round]]-1)</f>
        <v>3</v>
      </c>
      <c r="S1326">
        <f>Table1[[#This Row],[LAW]]-Table1[[#This Row],[LEW]]</f>
        <v>1.9214285714285715</v>
      </c>
      <c r="V1326">
        <f>COUNTIF([1]PASE!B:B,Table1[[#This Row],[Loser]])</f>
        <v>1</v>
      </c>
    </row>
    <row r="1327" spans="1:22" x14ac:dyDescent="0.25">
      <c r="A1327" s="7">
        <v>38444</v>
      </c>
      <c r="B1327" s="8">
        <v>2005</v>
      </c>
      <c r="C1327" s="9">
        <v>5</v>
      </c>
      <c r="D1327" t="s">
        <v>153</v>
      </c>
      <c r="E1327" s="9">
        <v>1</v>
      </c>
      <c r="F1327" t="s">
        <v>101</v>
      </c>
      <c r="G1327" t="str">
        <f>VLOOKUP(Table1[[#This Row],[Winner]],[1]Ranking!D:E,2,FALSE)</f>
        <v>ACC</v>
      </c>
      <c r="H1327" s="9">
        <v>87</v>
      </c>
      <c r="I1327" s="9">
        <v>5</v>
      </c>
      <c r="J1327" t="s">
        <v>133</v>
      </c>
      <c r="K1327" t="str">
        <f>VLOOKUP(Table1[[#This Row],[Loser]],[1]Ranking!D:E,2,FALSE)</f>
        <v>B10</v>
      </c>
      <c r="L1327" s="9">
        <v>71</v>
      </c>
      <c r="N1327" s="9">
        <f>Table1[[#This Row],[Winning Score]]-Table1[[#This Row],[Losing Score]]</f>
        <v>16</v>
      </c>
      <c r="O1327" s="9">
        <f>Table1[[#This Row],[Losing Seed]]-Table1[[#This Row],[Winning Seed]]</f>
        <v>4</v>
      </c>
      <c r="P1327" s="9" t="str">
        <f>IF(Table1[[#This Row],[SeD]]&lt;-2,Table1[[#This Row],[Winning Seed]]&amp; " over " &amp;Table1[[#This Row],[Losing Seed]],"")</f>
        <v/>
      </c>
      <c r="Q1327">
        <f>VLOOKUP(Table1[[#This Row],[Losing Seed]],'[1]Seed History'!$N$4:$O$19,2)</f>
        <v>1.1071428571428572</v>
      </c>
      <c r="R1327" s="9">
        <f>IF(Table1[[#This Row],[Round]]="PI",0,Table1[[#This Row],[Round]]-1)</f>
        <v>4</v>
      </c>
      <c r="S1327">
        <f>Table1[[#This Row],[LAW]]-Table1[[#This Row],[LEW]]</f>
        <v>2.8928571428571428</v>
      </c>
      <c r="V1327">
        <f>COUNTIF([1]PASE!B:B,Table1[[#This Row],[Loser]])</f>
        <v>1</v>
      </c>
    </row>
    <row r="1328" spans="1:22" x14ac:dyDescent="0.25">
      <c r="A1328" s="7">
        <v>38444</v>
      </c>
      <c r="B1328" s="8">
        <v>2005</v>
      </c>
      <c r="C1328" s="9">
        <v>5</v>
      </c>
      <c r="D1328" t="s">
        <v>153</v>
      </c>
      <c r="E1328" s="9">
        <v>1</v>
      </c>
      <c r="F1328" t="s">
        <v>122</v>
      </c>
      <c r="G1328" t="str">
        <f>VLOOKUP(Table1[[#This Row],[Winner]],[1]Ranking!D:E,2,FALSE)</f>
        <v>B10</v>
      </c>
      <c r="H1328" s="9">
        <v>72</v>
      </c>
      <c r="I1328" s="9">
        <v>4</v>
      </c>
      <c r="J1328" t="s">
        <v>159</v>
      </c>
      <c r="K1328" t="str">
        <f>VLOOKUP(Table1[[#This Row],[Loser]],[1]Ranking!D:E,2,FALSE)</f>
        <v>CUSA</v>
      </c>
      <c r="L1328" s="9">
        <v>57</v>
      </c>
      <c r="N1328" s="9">
        <f>Table1[[#This Row],[Winning Score]]-Table1[[#This Row],[Losing Score]]</f>
        <v>15</v>
      </c>
      <c r="O1328" s="9">
        <f>Table1[[#This Row],[Losing Seed]]-Table1[[#This Row],[Winning Seed]]</f>
        <v>3</v>
      </c>
      <c r="P1328" s="9" t="str">
        <f>IF(Table1[[#This Row],[SeD]]&lt;-2,Table1[[#This Row],[Winning Seed]]&amp; " over " &amp;Table1[[#This Row],[Losing Seed]],"")</f>
        <v/>
      </c>
      <c r="Q1328">
        <f>VLOOKUP(Table1[[#This Row],[Losing Seed]],'[1]Seed History'!$N$4:$O$19,2)</f>
        <v>1.5357142857142858</v>
      </c>
      <c r="R1328" s="9">
        <f>IF(Table1[[#This Row],[Round]]="PI",0,Table1[[#This Row],[Round]]-1)</f>
        <v>4</v>
      </c>
      <c r="S1328">
        <f>Table1[[#This Row],[LAW]]-Table1[[#This Row],[LEW]]</f>
        <v>2.4642857142857144</v>
      </c>
      <c r="V1328">
        <f>COUNTIF([1]PASE!B:B,Table1[[#This Row],[Loser]])</f>
        <v>1</v>
      </c>
    </row>
    <row r="1329" spans="1:22" x14ac:dyDescent="0.25">
      <c r="A1329" s="7">
        <v>38446</v>
      </c>
      <c r="B1329" s="8">
        <v>2005</v>
      </c>
      <c r="C1329" s="9">
        <v>6</v>
      </c>
      <c r="D1329" t="s">
        <v>154</v>
      </c>
      <c r="E1329" s="9">
        <v>1</v>
      </c>
      <c r="F1329" t="s">
        <v>101</v>
      </c>
      <c r="G1329" t="str">
        <f>VLOOKUP(Table1[[#This Row],[Winner]],[1]Ranking!D:E,2,FALSE)</f>
        <v>ACC</v>
      </c>
      <c r="H1329" s="9">
        <v>75</v>
      </c>
      <c r="I1329" s="9">
        <v>1</v>
      </c>
      <c r="J1329" t="s">
        <v>122</v>
      </c>
      <c r="K1329" t="str">
        <f>VLOOKUP(Table1[[#This Row],[Loser]],[1]Ranking!D:E,2,FALSE)</f>
        <v>B10</v>
      </c>
      <c r="L1329" s="9">
        <v>70</v>
      </c>
      <c r="N1329" s="9">
        <f>Table1[[#This Row],[Winning Score]]-Table1[[#This Row],[Losing Score]]</f>
        <v>5</v>
      </c>
      <c r="O1329" s="9">
        <f>Table1[[#This Row],[Losing Seed]]-Table1[[#This Row],[Winning Seed]]</f>
        <v>0</v>
      </c>
      <c r="P1329" s="9" t="str">
        <f>IF(Table1[[#This Row],[SeD]]&lt;-2,Table1[[#This Row],[Winning Seed]]&amp; " over " &amp;Table1[[#This Row],[Losing Seed]],"")</f>
        <v/>
      </c>
      <c r="Q1329">
        <f>VLOOKUP(Table1[[#This Row],[Losing Seed]],'[1]Seed History'!$N$4:$O$19,2)</f>
        <v>3.3571428571428572</v>
      </c>
      <c r="R1329" s="9">
        <f>IF(Table1[[#This Row],[Round]]="PI",0,Table1[[#This Row],[Round]]-1)</f>
        <v>5</v>
      </c>
      <c r="S1329">
        <f>Table1[[#This Row],[LAW]]-Table1[[#This Row],[LEW]]</f>
        <v>1.6428571428571428</v>
      </c>
      <c r="V1329">
        <f>COUNTIF([1]PASE!B:B,Table1[[#This Row],[Loser]])</f>
        <v>1</v>
      </c>
    </row>
    <row r="1330" spans="1:22" x14ac:dyDescent="0.25">
      <c r="A1330" s="7">
        <v>38790</v>
      </c>
      <c r="B1330" s="8">
        <v>2006</v>
      </c>
      <c r="C1330" s="9" t="s">
        <v>335</v>
      </c>
      <c r="D1330" t="s">
        <v>93</v>
      </c>
      <c r="E1330" s="9">
        <v>16</v>
      </c>
      <c r="F1330" t="s">
        <v>298</v>
      </c>
      <c r="G1330" t="str">
        <f>VLOOKUP(Table1[[#This Row],[Winner]],[1]Ranking!D:E,2,FALSE)</f>
        <v>NEC</v>
      </c>
      <c r="H1330" s="9">
        <v>71</v>
      </c>
      <c r="I1330" s="9">
        <v>16</v>
      </c>
      <c r="J1330" t="s">
        <v>337</v>
      </c>
      <c r="K1330" t="str">
        <f>VLOOKUP(Table1[[#This Row],[Loser]],[1]Ranking!D:E,2,FALSE)</f>
        <v>MEAC</v>
      </c>
      <c r="L1330" s="9">
        <v>49</v>
      </c>
      <c r="N1330" s="9">
        <f>Table1[[#This Row],[Winning Score]]-Table1[[#This Row],[Losing Score]]</f>
        <v>22</v>
      </c>
      <c r="O1330" s="9">
        <f>Table1[[#This Row],[Losing Seed]]-Table1[[#This Row],[Winning Seed]]</f>
        <v>0</v>
      </c>
      <c r="P1330" s="9" t="str">
        <f>IF(Table1[[#This Row],[SeD]]&lt;-2,Table1[[#This Row],[Winning Seed]]&amp; " over " &amp;Table1[[#This Row],[Losing Seed]],"")</f>
        <v/>
      </c>
      <c r="Q1330">
        <f>VLOOKUP(Table1[[#This Row],[Losing Seed]],'[1]Seed History'!$N$4:$O$19,2)</f>
        <v>7.1428571428571426E-3</v>
      </c>
      <c r="R1330" s="9">
        <f>IF(Table1[[#This Row],[Round]]="PI",0,Table1[[#This Row],[Round]]-1)</f>
        <v>0</v>
      </c>
      <c r="S1330">
        <f>Table1[[#This Row],[LAW]]-Table1[[#This Row],[LEW]]</f>
        <v>-7.1428571428571426E-3</v>
      </c>
      <c r="V1330">
        <f>COUNTIF([1]PASE!B:B,Table1[[#This Row],[Loser]])</f>
        <v>1</v>
      </c>
    </row>
    <row r="1331" spans="1:22" x14ac:dyDescent="0.25">
      <c r="A1331" s="7">
        <v>38792</v>
      </c>
      <c r="B1331" s="8">
        <v>2006</v>
      </c>
      <c r="C1331" s="9">
        <v>1</v>
      </c>
      <c r="D1331" t="s">
        <v>93</v>
      </c>
      <c r="E1331" s="9">
        <v>12</v>
      </c>
      <c r="F1331" t="s">
        <v>257</v>
      </c>
      <c r="G1331" t="str">
        <f>VLOOKUP(Table1[[#This Row],[Winner]],[1]Ranking!D:E,2,FALSE)</f>
        <v>BSky</v>
      </c>
      <c r="H1331" s="9">
        <v>87</v>
      </c>
      <c r="I1331" s="9">
        <v>5</v>
      </c>
      <c r="J1331" t="s">
        <v>144</v>
      </c>
      <c r="K1331" t="str">
        <f>VLOOKUP(Table1[[#This Row],[Loser]],[1]Ranking!D:E,2,FALSE)</f>
        <v>WAC</v>
      </c>
      <c r="L1331" s="9">
        <v>79</v>
      </c>
      <c r="N1331" s="9">
        <f>Table1[[#This Row],[Winning Score]]-Table1[[#This Row],[Losing Score]]</f>
        <v>8</v>
      </c>
      <c r="O1331" s="9">
        <f>Table1[[#This Row],[Losing Seed]]-Table1[[#This Row],[Winning Seed]]</f>
        <v>-7</v>
      </c>
      <c r="P1331" s="9" t="str">
        <f>IF(Table1[[#This Row],[SeD]]&lt;-2,Table1[[#This Row],[Winning Seed]]&amp; " over " &amp;Table1[[#This Row],[Losing Seed]],"")</f>
        <v>12 over 5</v>
      </c>
      <c r="Q1331">
        <f>VLOOKUP(Table1[[#This Row],[Losing Seed]],'[1]Seed History'!$N$4:$O$19,2)</f>
        <v>1.1071428571428572</v>
      </c>
      <c r="R1331" s="9">
        <f>IF(Table1[[#This Row],[Round]]="PI",0,Table1[[#This Row],[Round]]-1)</f>
        <v>0</v>
      </c>
      <c r="S1331">
        <f>Table1[[#This Row],[LAW]]-Table1[[#This Row],[LEW]]</f>
        <v>-1.1071428571428572</v>
      </c>
      <c r="V1331">
        <f>COUNTIF([1]PASE!B:B,Table1[[#This Row],[Loser]])</f>
        <v>1</v>
      </c>
    </row>
    <row r="1332" spans="1:22" x14ac:dyDescent="0.25">
      <c r="A1332" s="7">
        <v>38792</v>
      </c>
      <c r="B1332" s="8">
        <v>2006</v>
      </c>
      <c r="C1332" s="9">
        <v>1</v>
      </c>
      <c r="D1332" t="s">
        <v>316</v>
      </c>
      <c r="E1332" s="9">
        <v>12</v>
      </c>
      <c r="F1332" t="s">
        <v>184</v>
      </c>
      <c r="G1332" t="str">
        <f>VLOOKUP(Table1[[#This Row],[Winner]],[1]Ranking!D:E,2,FALSE)</f>
        <v>B12</v>
      </c>
      <c r="H1332" s="9">
        <v>66</v>
      </c>
      <c r="I1332" s="9">
        <v>5</v>
      </c>
      <c r="J1332" t="s">
        <v>126</v>
      </c>
      <c r="K1332" t="str">
        <f>VLOOKUP(Table1[[#This Row],[Loser]],[1]Ranking!D:E,2,FALSE)</f>
        <v>BE</v>
      </c>
      <c r="L1332" s="9">
        <v>58</v>
      </c>
      <c r="N1332" s="9">
        <f>Table1[[#This Row],[Winning Score]]-Table1[[#This Row],[Losing Score]]</f>
        <v>8</v>
      </c>
      <c r="O1332" s="9">
        <f>Table1[[#This Row],[Losing Seed]]-Table1[[#This Row],[Winning Seed]]</f>
        <v>-7</v>
      </c>
      <c r="P1332" s="9" t="str">
        <f>IF(Table1[[#This Row],[SeD]]&lt;-2,Table1[[#This Row],[Winning Seed]]&amp; " over " &amp;Table1[[#This Row],[Losing Seed]],"")</f>
        <v>12 over 5</v>
      </c>
      <c r="Q1332">
        <f>VLOOKUP(Table1[[#This Row],[Losing Seed]],'[1]Seed History'!$N$4:$O$19,2)</f>
        <v>1.1071428571428572</v>
      </c>
      <c r="R1332" s="9">
        <f>IF(Table1[[#This Row],[Round]]="PI",0,Table1[[#This Row],[Round]]-1)</f>
        <v>0</v>
      </c>
      <c r="S1332">
        <f>Table1[[#This Row],[LAW]]-Table1[[#This Row],[LEW]]</f>
        <v>-1.1071428571428572</v>
      </c>
      <c r="V1332">
        <f>COUNTIF([1]PASE!B:B,Table1[[#This Row],[Loser]])</f>
        <v>1</v>
      </c>
    </row>
    <row r="1333" spans="1:22" x14ac:dyDescent="0.25">
      <c r="A1333" s="7">
        <v>38792</v>
      </c>
      <c r="B1333" s="8">
        <v>2006</v>
      </c>
      <c r="C1333" s="9">
        <v>1</v>
      </c>
      <c r="D1333" t="s">
        <v>93</v>
      </c>
      <c r="E1333" s="9">
        <v>11</v>
      </c>
      <c r="F1333" t="s">
        <v>344</v>
      </c>
      <c r="G1333" t="str">
        <f>VLOOKUP(Table1[[#This Row],[Winner]],[1]Ranking!D:E,2,FALSE)</f>
        <v>Horz</v>
      </c>
      <c r="H1333" s="9">
        <v>82</v>
      </c>
      <c r="I1333" s="9">
        <v>6</v>
      </c>
      <c r="J1333" t="s">
        <v>94</v>
      </c>
      <c r="K1333" t="str">
        <f>VLOOKUP(Table1[[#This Row],[Loser]],[1]Ranking!D:E,2,FALSE)</f>
        <v>B12</v>
      </c>
      <c r="L1333" s="9">
        <v>74</v>
      </c>
      <c r="N1333" s="9">
        <f>Table1[[#This Row],[Winning Score]]-Table1[[#This Row],[Losing Score]]</f>
        <v>8</v>
      </c>
      <c r="O1333" s="9">
        <f>Table1[[#This Row],[Losing Seed]]-Table1[[#This Row],[Winning Seed]]</f>
        <v>-5</v>
      </c>
      <c r="P1333" s="9" t="str">
        <f>IF(Table1[[#This Row],[SeD]]&lt;-2,Table1[[#This Row],[Winning Seed]]&amp; " over " &amp;Table1[[#This Row],[Losing Seed]],"")</f>
        <v>11 over 6</v>
      </c>
      <c r="Q1333">
        <f>VLOOKUP(Table1[[#This Row],[Losing Seed]],'[1]Seed History'!$N$4:$O$19,2)</f>
        <v>1.0785714285714285</v>
      </c>
      <c r="R1333" s="9">
        <f>IF(Table1[[#This Row],[Round]]="PI",0,Table1[[#This Row],[Round]]-1)</f>
        <v>0</v>
      </c>
      <c r="S1333">
        <f>Table1[[#This Row],[LAW]]-Table1[[#This Row],[LEW]]</f>
        <v>-1.0785714285714285</v>
      </c>
      <c r="V1333">
        <f>COUNTIF([1]PASE!B:B,Table1[[#This Row],[Loser]])</f>
        <v>1</v>
      </c>
    </row>
    <row r="1334" spans="1:22" x14ac:dyDescent="0.25">
      <c r="A1334" s="7">
        <v>38792</v>
      </c>
      <c r="B1334" s="8">
        <v>2006</v>
      </c>
      <c r="C1334" s="9">
        <v>1</v>
      </c>
      <c r="D1334" t="s">
        <v>107</v>
      </c>
      <c r="E1334" s="9">
        <v>10</v>
      </c>
      <c r="F1334" t="s">
        <v>145</v>
      </c>
      <c r="G1334" t="str">
        <f>VLOOKUP(Table1[[#This Row],[Winner]],[1]Ranking!D:E,2,FALSE)</f>
        <v>SEC</v>
      </c>
      <c r="H1334" s="9">
        <v>90</v>
      </c>
      <c r="I1334" s="9">
        <v>7</v>
      </c>
      <c r="J1334" t="s">
        <v>278</v>
      </c>
      <c r="K1334" t="str">
        <f>VLOOKUP(Table1[[#This Row],[Loser]],[1]Ranking!D:E,2,FALSE)</f>
        <v>CUSA</v>
      </c>
      <c r="L1334" s="9">
        <v>85</v>
      </c>
      <c r="N1334" s="9">
        <f>Table1[[#This Row],[Winning Score]]-Table1[[#This Row],[Losing Score]]</f>
        <v>5</v>
      </c>
      <c r="O1334" s="9">
        <f>Table1[[#This Row],[Losing Seed]]-Table1[[#This Row],[Winning Seed]]</f>
        <v>-3</v>
      </c>
      <c r="P1334" s="9" t="str">
        <f>IF(Table1[[#This Row],[SeD]]&lt;-2,Table1[[#This Row],[Winning Seed]]&amp; " over " &amp;Table1[[#This Row],[Losing Seed]],"")</f>
        <v>10 over 7</v>
      </c>
      <c r="Q1334">
        <f>VLOOKUP(Table1[[#This Row],[Losing Seed]],'[1]Seed History'!$N$4:$O$19,2)</f>
        <v>0.9</v>
      </c>
      <c r="R1334" s="9">
        <f>IF(Table1[[#This Row],[Round]]="PI",0,Table1[[#This Row],[Round]]-1)</f>
        <v>0</v>
      </c>
      <c r="S1334">
        <f>Table1[[#This Row],[LAW]]-Table1[[#This Row],[LEW]]</f>
        <v>-0.9</v>
      </c>
      <c r="V1334">
        <f>COUNTIF([1]PASE!B:B,Table1[[#This Row],[Loser]])</f>
        <v>1</v>
      </c>
    </row>
    <row r="1335" spans="1:22" x14ac:dyDescent="0.25">
      <c r="A1335" s="7">
        <v>38792</v>
      </c>
      <c r="B1335" s="8">
        <v>2006</v>
      </c>
      <c r="C1335" s="9">
        <v>1</v>
      </c>
      <c r="D1335" t="s">
        <v>84</v>
      </c>
      <c r="E1335" s="9">
        <v>2</v>
      </c>
      <c r="F1335" t="s">
        <v>222</v>
      </c>
      <c r="G1335" t="str">
        <f>VLOOKUP(Table1[[#This Row],[Winner]],[1]Ranking!D:E,2,FALSE)</f>
        <v>SEC</v>
      </c>
      <c r="H1335" s="9">
        <v>63</v>
      </c>
      <c r="I1335" s="9">
        <v>15</v>
      </c>
      <c r="J1335" t="s">
        <v>320</v>
      </c>
      <c r="K1335" t="str">
        <f>VLOOKUP(Table1[[#This Row],[Loser]],[1]Ranking!D:E,2,FALSE)</f>
        <v>BSth</v>
      </c>
      <c r="L1335" s="9">
        <v>61</v>
      </c>
      <c r="N1335" s="9">
        <f>Table1[[#This Row],[Winning Score]]-Table1[[#This Row],[Losing Score]]</f>
        <v>2</v>
      </c>
      <c r="O1335" s="9">
        <f>Table1[[#This Row],[Losing Seed]]-Table1[[#This Row],[Winning Seed]]</f>
        <v>13</v>
      </c>
      <c r="P1335" s="9" t="str">
        <f>IF(Table1[[#This Row],[SeD]]&lt;-2,Table1[[#This Row],[Winning Seed]]&amp; " over " &amp;Table1[[#This Row],[Losing Seed]],"")</f>
        <v/>
      </c>
      <c r="Q1335">
        <f>VLOOKUP(Table1[[#This Row],[Losing Seed]],'[1]Seed History'!$N$4:$O$19,2)</f>
        <v>6.4285714285714279E-2</v>
      </c>
      <c r="R1335" s="9">
        <f>IF(Table1[[#This Row],[Round]]="PI",0,Table1[[#This Row],[Round]]-1)</f>
        <v>0</v>
      </c>
      <c r="S1335">
        <f>Table1[[#This Row],[LAW]]-Table1[[#This Row],[LEW]]</f>
        <v>-6.4285714285714279E-2</v>
      </c>
      <c r="V1335">
        <f>COUNTIF([1]PASE!B:B,Table1[[#This Row],[Loser]])</f>
        <v>1</v>
      </c>
    </row>
    <row r="1336" spans="1:22" x14ac:dyDescent="0.25">
      <c r="A1336" s="7">
        <v>38792</v>
      </c>
      <c r="B1336" s="8">
        <v>2006</v>
      </c>
      <c r="C1336" s="9">
        <v>1</v>
      </c>
      <c r="D1336" t="s">
        <v>84</v>
      </c>
      <c r="E1336" s="9">
        <v>4</v>
      </c>
      <c r="F1336" t="s">
        <v>122</v>
      </c>
      <c r="G1336" t="str">
        <f>VLOOKUP(Table1[[#This Row],[Winner]],[1]Ranking!D:E,2,FALSE)</f>
        <v>B10</v>
      </c>
      <c r="H1336" s="9">
        <v>78</v>
      </c>
      <c r="I1336" s="9">
        <v>13</v>
      </c>
      <c r="J1336" t="s">
        <v>349</v>
      </c>
      <c r="K1336" t="str">
        <f>VLOOKUP(Table1[[#This Row],[Loser]],[1]Ranking!D:E,2,FALSE)</f>
        <v>MWC</v>
      </c>
      <c r="L1336" s="9">
        <v>69</v>
      </c>
      <c r="N1336" s="9">
        <f>Table1[[#This Row],[Winning Score]]-Table1[[#This Row],[Losing Score]]</f>
        <v>9</v>
      </c>
      <c r="O1336" s="9">
        <f>Table1[[#This Row],[Losing Seed]]-Table1[[#This Row],[Winning Seed]]</f>
        <v>9</v>
      </c>
      <c r="P1336" s="9" t="str">
        <f>IF(Table1[[#This Row],[SeD]]&lt;-2,Table1[[#This Row],[Winning Seed]]&amp; " over " &amp;Table1[[#This Row],[Losing Seed]],"")</f>
        <v/>
      </c>
      <c r="Q1336">
        <f>VLOOKUP(Table1[[#This Row],[Losing Seed]],'[1]Seed History'!$N$4:$O$19,2)</f>
        <v>0.25</v>
      </c>
      <c r="R1336" s="9">
        <f>IF(Table1[[#This Row],[Round]]="PI",0,Table1[[#This Row],[Round]]-1)</f>
        <v>0</v>
      </c>
      <c r="S1336">
        <f>Table1[[#This Row],[LAW]]-Table1[[#This Row],[LEW]]</f>
        <v>-0.25</v>
      </c>
      <c r="V1336">
        <f>COUNTIF([1]PASE!B:B,Table1[[#This Row],[Loser]])</f>
        <v>1</v>
      </c>
    </row>
    <row r="1337" spans="1:22" x14ac:dyDescent="0.25">
      <c r="A1337" s="7">
        <v>38792</v>
      </c>
      <c r="B1337" s="8">
        <v>2006</v>
      </c>
      <c r="C1337" s="9">
        <v>1</v>
      </c>
      <c r="D1337" t="s">
        <v>84</v>
      </c>
      <c r="E1337" s="9">
        <v>5</v>
      </c>
      <c r="F1337" t="s">
        <v>113</v>
      </c>
      <c r="G1337" t="str">
        <f>VLOOKUP(Table1[[#This Row],[Winner]],[1]Ranking!D:E,2,FALSE)</f>
        <v>P10</v>
      </c>
      <c r="H1337" s="9">
        <v>75</v>
      </c>
      <c r="I1337" s="9">
        <v>12</v>
      </c>
      <c r="J1337" t="s">
        <v>213</v>
      </c>
      <c r="K1337" t="str">
        <f>VLOOKUP(Table1[[#This Row],[Loser]],[1]Ranking!D:E,2,FALSE)</f>
        <v>BW</v>
      </c>
      <c r="L1337" s="9">
        <v>61</v>
      </c>
      <c r="N1337" s="9">
        <f>Table1[[#This Row],[Winning Score]]-Table1[[#This Row],[Losing Score]]</f>
        <v>14</v>
      </c>
      <c r="O1337" s="9">
        <f>Table1[[#This Row],[Losing Seed]]-Table1[[#This Row],[Winning Seed]]</f>
        <v>7</v>
      </c>
      <c r="P1337" s="9" t="str">
        <f>IF(Table1[[#This Row],[SeD]]&lt;-2,Table1[[#This Row],[Winning Seed]]&amp; " over " &amp;Table1[[#This Row],[Losing Seed]],"")</f>
        <v/>
      </c>
      <c r="Q1337">
        <f>VLOOKUP(Table1[[#This Row],[Losing Seed]],'[1]Seed History'!$N$4:$O$19,2)</f>
        <v>0.51428571428571423</v>
      </c>
      <c r="R1337" s="9">
        <f>IF(Table1[[#This Row],[Round]]="PI",0,Table1[[#This Row],[Round]]-1)</f>
        <v>0</v>
      </c>
      <c r="S1337">
        <f>Table1[[#This Row],[LAW]]-Table1[[#This Row],[LEW]]</f>
        <v>-0.51428571428571423</v>
      </c>
      <c r="V1337">
        <f>COUNTIF([1]PASE!B:B,Table1[[#This Row],[Loser]])</f>
        <v>1</v>
      </c>
    </row>
    <row r="1338" spans="1:22" x14ac:dyDescent="0.25">
      <c r="A1338" s="7">
        <v>38792</v>
      </c>
      <c r="B1338" s="8">
        <v>2006</v>
      </c>
      <c r="C1338" s="9">
        <v>1</v>
      </c>
      <c r="D1338" t="s">
        <v>84</v>
      </c>
      <c r="E1338" s="9">
        <v>7</v>
      </c>
      <c r="F1338" t="s">
        <v>125</v>
      </c>
      <c r="G1338" t="str">
        <f>VLOOKUP(Table1[[#This Row],[Winner]],[1]Ranking!D:E,2,FALSE)</f>
        <v>MVC</v>
      </c>
      <c r="H1338" s="9">
        <v>86</v>
      </c>
      <c r="I1338" s="9">
        <v>10</v>
      </c>
      <c r="J1338" t="s">
        <v>218</v>
      </c>
      <c r="K1338" t="str">
        <f>VLOOKUP(Table1[[#This Row],[Loser]],[1]Ranking!D:E,2,FALSE)</f>
        <v>BE</v>
      </c>
      <c r="L1338" s="9">
        <v>66</v>
      </c>
      <c r="N1338" s="9">
        <f>Table1[[#This Row],[Winning Score]]-Table1[[#This Row],[Losing Score]]</f>
        <v>20</v>
      </c>
      <c r="O1338" s="9">
        <f>Table1[[#This Row],[Losing Seed]]-Table1[[#This Row],[Winning Seed]]</f>
        <v>3</v>
      </c>
      <c r="P1338" s="9" t="str">
        <f>IF(Table1[[#This Row],[SeD]]&lt;-2,Table1[[#This Row],[Winning Seed]]&amp; " over " &amp;Table1[[#This Row],[Losing Seed]],"")</f>
        <v/>
      </c>
      <c r="Q1338">
        <f>VLOOKUP(Table1[[#This Row],[Losing Seed]],'[1]Seed History'!$N$4:$O$19,2)</f>
        <v>0.62142857142857144</v>
      </c>
      <c r="R1338" s="9">
        <f>IF(Table1[[#This Row],[Round]]="PI",0,Table1[[#This Row],[Round]]-1)</f>
        <v>0</v>
      </c>
      <c r="S1338">
        <f>Table1[[#This Row],[LAW]]-Table1[[#This Row],[LEW]]</f>
        <v>-0.62142857142857144</v>
      </c>
      <c r="V1338">
        <f>COUNTIF([1]PASE!B:B,Table1[[#This Row],[Loser]])</f>
        <v>1</v>
      </c>
    </row>
    <row r="1339" spans="1:22" x14ac:dyDescent="0.25">
      <c r="A1339" s="7">
        <v>38792</v>
      </c>
      <c r="B1339" s="8">
        <v>2006</v>
      </c>
      <c r="C1339" s="9">
        <v>1</v>
      </c>
      <c r="D1339" t="s">
        <v>93</v>
      </c>
      <c r="E1339" s="9">
        <v>3</v>
      </c>
      <c r="F1339" t="s">
        <v>197</v>
      </c>
      <c r="G1339" t="str">
        <f>VLOOKUP(Table1[[#This Row],[Winner]],[1]Ranking!D:E,2,FALSE)</f>
        <v>SEC</v>
      </c>
      <c r="H1339" s="9">
        <v>76</v>
      </c>
      <c r="I1339" s="9">
        <v>14</v>
      </c>
      <c r="J1339" t="s">
        <v>235</v>
      </c>
      <c r="K1339" t="str">
        <f>VLOOKUP(Table1[[#This Row],[Loser]],[1]Ranking!D:E,2,FALSE)</f>
        <v>SB</v>
      </c>
      <c r="L1339" s="9">
        <v>50</v>
      </c>
      <c r="N1339" s="9">
        <f>Table1[[#This Row],[Winning Score]]-Table1[[#This Row],[Losing Score]]</f>
        <v>26</v>
      </c>
      <c r="O1339" s="9">
        <f>Table1[[#This Row],[Losing Seed]]-Table1[[#This Row],[Winning Seed]]</f>
        <v>11</v>
      </c>
      <c r="P1339" s="9" t="str">
        <f>IF(Table1[[#This Row],[SeD]]&lt;-2,Table1[[#This Row],[Winning Seed]]&amp; " over " &amp;Table1[[#This Row],[Losing Seed]],"")</f>
        <v/>
      </c>
      <c r="Q1339">
        <f>VLOOKUP(Table1[[#This Row],[Losing Seed]],'[1]Seed History'!$N$4:$O$19,2)</f>
        <v>0.16428571428571428</v>
      </c>
      <c r="R1339" s="9">
        <f>IF(Table1[[#This Row],[Round]]="PI",0,Table1[[#This Row],[Round]]-1)</f>
        <v>0</v>
      </c>
      <c r="S1339">
        <f>Table1[[#This Row],[LAW]]-Table1[[#This Row],[LEW]]</f>
        <v>-0.16428571428571428</v>
      </c>
      <c r="V1339">
        <f>COUNTIF([1]PASE!B:B,Table1[[#This Row],[Loser]])</f>
        <v>1</v>
      </c>
    </row>
    <row r="1340" spans="1:22" x14ac:dyDescent="0.25">
      <c r="A1340" s="7">
        <v>38792</v>
      </c>
      <c r="B1340" s="8">
        <v>2006</v>
      </c>
      <c r="C1340" s="9">
        <v>1</v>
      </c>
      <c r="D1340" t="s">
        <v>93</v>
      </c>
      <c r="E1340" s="9">
        <v>4</v>
      </c>
      <c r="F1340" t="s">
        <v>149</v>
      </c>
      <c r="G1340" t="str">
        <f>VLOOKUP(Table1[[#This Row],[Winner]],[1]Ranking!D:E,2,FALSE)</f>
        <v>BE</v>
      </c>
      <c r="H1340" s="9">
        <v>88</v>
      </c>
      <c r="I1340" s="9">
        <v>13</v>
      </c>
      <c r="J1340" t="s">
        <v>308</v>
      </c>
      <c r="K1340" t="str">
        <f>VLOOKUP(Table1[[#This Row],[Loser]],[1]Ranking!D:E,2,FALSE)</f>
        <v>BW</v>
      </c>
      <c r="L1340" s="9">
        <v>76</v>
      </c>
      <c r="M1340" s="9" t="s">
        <v>165</v>
      </c>
      <c r="N1340" s="9">
        <f>Table1[[#This Row],[Winning Score]]-Table1[[#This Row],[Losing Score]]</f>
        <v>12</v>
      </c>
      <c r="O1340" s="9">
        <f>Table1[[#This Row],[Losing Seed]]-Table1[[#This Row],[Winning Seed]]</f>
        <v>9</v>
      </c>
      <c r="P1340" s="9" t="str">
        <f>IF(Table1[[#This Row],[SeD]]&lt;-2,Table1[[#This Row],[Winning Seed]]&amp; " over " &amp;Table1[[#This Row],[Losing Seed]],"")</f>
        <v/>
      </c>
      <c r="Q1340">
        <f>VLOOKUP(Table1[[#This Row],[Losing Seed]],'[1]Seed History'!$N$4:$O$19,2)</f>
        <v>0.25</v>
      </c>
      <c r="R1340" s="9">
        <f>IF(Table1[[#This Row],[Round]]="PI",0,Table1[[#This Row],[Round]]-1)</f>
        <v>0</v>
      </c>
      <c r="S1340">
        <f>Table1[[#This Row],[LAW]]-Table1[[#This Row],[LEW]]</f>
        <v>-0.25</v>
      </c>
      <c r="V1340">
        <f>COUNTIF([1]PASE!B:B,Table1[[#This Row],[Loser]])</f>
        <v>1</v>
      </c>
    </row>
    <row r="1341" spans="1:22" x14ac:dyDescent="0.25">
      <c r="A1341" s="7">
        <v>38792</v>
      </c>
      <c r="B1341" s="8">
        <v>2006</v>
      </c>
      <c r="C1341" s="9">
        <v>1</v>
      </c>
      <c r="D1341" t="s">
        <v>316</v>
      </c>
      <c r="E1341" s="9">
        <v>1</v>
      </c>
      <c r="F1341" t="s">
        <v>130</v>
      </c>
      <c r="G1341" t="str">
        <f>VLOOKUP(Table1[[#This Row],[Winner]],[1]Ranking!D:E,2,FALSE)</f>
        <v>ACC</v>
      </c>
      <c r="H1341" s="9">
        <v>70</v>
      </c>
      <c r="I1341" s="9">
        <v>16</v>
      </c>
      <c r="J1341" t="s">
        <v>109</v>
      </c>
      <c r="K1341" t="str">
        <f>VLOOKUP(Table1[[#This Row],[Loser]],[1]Ranking!D:E,2,FALSE)</f>
        <v>SWAC</v>
      </c>
      <c r="L1341" s="9">
        <v>54</v>
      </c>
      <c r="N1341" s="9">
        <f>Table1[[#This Row],[Winning Score]]-Table1[[#This Row],[Losing Score]]</f>
        <v>16</v>
      </c>
      <c r="O1341" s="9">
        <f>Table1[[#This Row],[Losing Seed]]-Table1[[#This Row],[Winning Seed]]</f>
        <v>15</v>
      </c>
      <c r="P1341" s="9" t="str">
        <f>IF(Table1[[#This Row],[SeD]]&lt;-2,Table1[[#This Row],[Winning Seed]]&amp; " over " &amp;Table1[[#This Row],[Losing Seed]],"")</f>
        <v/>
      </c>
      <c r="Q1341">
        <f>VLOOKUP(Table1[[#This Row],[Losing Seed]],'[1]Seed History'!$N$4:$O$19,2)</f>
        <v>7.1428571428571426E-3</v>
      </c>
      <c r="R1341" s="9">
        <f>IF(Table1[[#This Row],[Round]]="PI",0,Table1[[#This Row],[Round]]-1)</f>
        <v>0</v>
      </c>
      <c r="S1341">
        <f>Table1[[#This Row],[LAW]]-Table1[[#This Row],[LEW]]</f>
        <v>-7.1428571428571426E-3</v>
      </c>
      <c r="V1341">
        <f>COUNTIF([1]PASE!B:B,Table1[[#This Row],[Loser]])</f>
        <v>1</v>
      </c>
    </row>
    <row r="1342" spans="1:22" x14ac:dyDescent="0.25">
      <c r="A1342" s="7">
        <v>38792</v>
      </c>
      <c r="B1342" s="8">
        <v>2006</v>
      </c>
      <c r="C1342" s="9">
        <v>1</v>
      </c>
      <c r="D1342" t="s">
        <v>316</v>
      </c>
      <c r="E1342" s="9">
        <v>4</v>
      </c>
      <c r="F1342" t="s">
        <v>148</v>
      </c>
      <c r="G1342" t="str">
        <f>VLOOKUP(Table1[[#This Row],[Winner]],[1]Ranking!D:E,2,FALSE)</f>
        <v>SEC</v>
      </c>
      <c r="H1342" s="9">
        <v>80</v>
      </c>
      <c r="I1342" s="9">
        <v>13</v>
      </c>
      <c r="J1342" t="s">
        <v>88</v>
      </c>
      <c r="K1342" t="str">
        <f>VLOOKUP(Table1[[#This Row],[Loser]],[1]Ranking!D:E,2,FALSE)</f>
        <v>MAAC</v>
      </c>
      <c r="L1342" s="9">
        <v>64</v>
      </c>
      <c r="N1342" s="9">
        <f>Table1[[#This Row],[Winning Score]]-Table1[[#This Row],[Losing Score]]</f>
        <v>16</v>
      </c>
      <c r="O1342" s="9">
        <f>Table1[[#This Row],[Losing Seed]]-Table1[[#This Row],[Winning Seed]]</f>
        <v>9</v>
      </c>
      <c r="P1342" s="9" t="str">
        <f>IF(Table1[[#This Row],[SeD]]&lt;-2,Table1[[#This Row],[Winning Seed]]&amp; " over " &amp;Table1[[#This Row],[Losing Seed]],"")</f>
        <v/>
      </c>
      <c r="Q1342">
        <f>VLOOKUP(Table1[[#This Row],[Losing Seed]],'[1]Seed History'!$N$4:$O$19,2)</f>
        <v>0.25</v>
      </c>
      <c r="R1342" s="9">
        <f>IF(Table1[[#This Row],[Round]]="PI",0,Table1[[#This Row],[Round]]-1)</f>
        <v>0</v>
      </c>
      <c r="S1342">
        <f>Table1[[#This Row],[LAW]]-Table1[[#This Row],[LEW]]</f>
        <v>-0.25</v>
      </c>
      <c r="V1342">
        <f>COUNTIF([1]PASE!B:B,Table1[[#This Row],[Loser]])</f>
        <v>1</v>
      </c>
    </row>
    <row r="1343" spans="1:22" x14ac:dyDescent="0.25">
      <c r="A1343" s="7">
        <v>38792</v>
      </c>
      <c r="B1343" s="8">
        <v>2006</v>
      </c>
      <c r="C1343" s="9">
        <v>1</v>
      </c>
      <c r="D1343" t="s">
        <v>316</v>
      </c>
      <c r="E1343" s="9">
        <v>8</v>
      </c>
      <c r="F1343" t="s">
        <v>275</v>
      </c>
      <c r="G1343" t="str">
        <f>VLOOKUP(Table1[[#This Row],[Winner]],[1]Ranking!D:E,2,FALSE)</f>
        <v>A10</v>
      </c>
      <c r="H1343" s="9">
        <v>88</v>
      </c>
      <c r="I1343" s="9">
        <v>9</v>
      </c>
      <c r="J1343" t="s">
        <v>333</v>
      </c>
      <c r="K1343" t="str">
        <f>VLOOKUP(Table1[[#This Row],[Loser]],[1]Ranking!D:E,2,FALSE)</f>
        <v>CAA</v>
      </c>
      <c r="L1343" s="9">
        <v>85</v>
      </c>
      <c r="M1343" s="9" t="s">
        <v>138</v>
      </c>
      <c r="N1343" s="9">
        <f>Table1[[#This Row],[Winning Score]]-Table1[[#This Row],[Losing Score]]</f>
        <v>3</v>
      </c>
      <c r="O1343" s="9">
        <f>Table1[[#This Row],[Losing Seed]]-Table1[[#This Row],[Winning Seed]]</f>
        <v>1</v>
      </c>
      <c r="P1343" s="9" t="str">
        <f>IF(Table1[[#This Row],[SeD]]&lt;-2,Table1[[#This Row],[Winning Seed]]&amp; " over " &amp;Table1[[#This Row],[Losing Seed]],"")</f>
        <v/>
      </c>
      <c r="Q1343">
        <f>VLOOKUP(Table1[[#This Row],[Losing Seed]],'[1]Seed History'!$N$4:$O$19,2)</f>
        <v>0.6</v>
      </c>
      <c r="R1343" s="9">
        <f>IF(Table1[[#This Row],[Round]]="PI",0,Table1[[#This Row],[Round]]-1)</f>
        <v>0</v>
      </c>
      <c r="S1343">
        <f>Table1[[#This Row],[LAW]]-Table1[[#This Row],[LEW]]</f>
        <v>-0.6</v>
      </c>
      <c r="V1343">
        <f>COUNTIF([1]PASE!B:B,Table1[[#This Row],[Loser]])</f>
        <v>1</v>
      </c>
    </row>
    <row r="1344" spans="1:22" x14ac:dyDescent="0.25">
      <c r="A1344" s="7">
        <v>38792</v>
      </c>
      <c r="B1344" s="8">
        <v>2006</v>
      </c>
      <c r="C1344" s="9">
        <v>1</v>
      </c>
      <c r="D1344" t="s">
        <v>107</v>
      </c>
      <c r="E1344" s="9">
        <v>2</v>
      </c>
      <c r="F1344" t="s">
        <v>190</v>
      </c>
      <c r="G1344" t="str">
        <f>VLOOKUP(Table1[[#This Row],[Winner]],[1]Ranking!D:E,2,FALSE)</f>
        <v>P10</v>
      </c>
      <c r="H1344" s="9">
        <v>78</v>
      </c>
      <c r="I1344" s="9">
        <v>15</v>
      </c>
      <c r="J1344" t="s">
        <v>357</v>
      </c>
      <c r="K1344" t="str">
        <f>VLOOKUP(Table1[[#This Row],[Loser]],[1]Ranking!D:E,2,FALSE)</f>
        <v>ASun</v>
      </c>
      <c r="L1344" s="9">
        <v>44</v>
      </c>
      <c r="N1344" s="9">
        <f>Table1[[#This Row],[Winning Score]]-Table1[[#This Row],[Losing Score]]</f>
        <v>34</v>
      </c>
      <c r="O1344" s="9">
        <f>Table1[[#This Row],[Losing Seed]]-Table1[[#This Row],[Winning Seed]]</f>
        <v>13</v>
      </c>
      <c r="P1344" s="9" t="str">
        <f>IF(Table1[[#This Row],[SeD]]&lt;-2,Table1[[#This Row],[Winning Seed]]&amp; " over " &amp;Table1[[#This Row],[Losing Seed]],"")</f>
        <v/>
      </c>
      <c r="Q1344">
        <f>VLOOKUP(Table1[[#This Row],[Losing Seed]],'[1]Seed History'!$N$4:$O$19,2)</f>
        <v>6.4285714285714279E-2</v>
      </c>
      <c r="R1344" s="9">
        <f>IF(Table1[[#This Row],[Round]]="PI",0,Table1[[#This Row],[Round]]-1)</f>
        <v>0</v>
      </c>
      <c r="S1344">
        <f>Table1[[#This Row],[LAW]]-Table1[[#This Row],[LEW]]</f>
        <v>-6.4285714285714279E-2</v>
      </c>
      <c r="V1344">
        <f>COUNTIF([1]PASE!B:B,Table1[[#This Row],[Loser]])</f>
        <v>1</v>
      </c>
    </row>
    <row r="1345" spans="1:22" x14ac:dyDescent="0.25">
      <c r="A1345" s="7">
        <v>38792</v>
      </c>
      <c r="B1345" s="8">
        <v>2006</v>
      </c>
      <c r="C1345" s="9">
        <v>1</v>
      </c>
      <c r="D1345" t="s">
        <v>107</v>
      </c>
      <c r="E1345" s="9">
        <v>3</v>
      </c>
      <c r="F1345" t="s">
        <v>293</v>
      </c>
      <c r="G1345" t="str">
        <f>VLOOKUP(Table1[[#This Row],[Winner]],[1]Ranking!D:E,2,FALSE)</f>
        <v>WCC</v>
      </c>
      <c r="H1345" s="9">
        <v>79</v>
      </c>
      <c r="I1345" s="9">
        <v>14</v>
      </c>
      <c r="J1345" t="s">
        <v>176</v>
      </c>
      <c r="K1345" t="str">
        <f>VLOOKUP(Table1[[#This Row],[Loser]],[1]Ranking!D:E,2,FALSE)</f>
        <v>A10</v>
      </c>
      <c r="L1345" s="9">
        <v>75</v>
      </c>
      <c r="N1345" s="9">
        <f>Table1[[#This Row],[Winning Score]]-Table1[[#This Row],[Losing Score]]</f>
        <v>4</v>
      </c>
      <c r="O1345" s="9">
        <f>Table1[[#This Row],[Losing Seed]]-Table1[[#This Row],[Winning Seed]]</f>
        <v>11</v>
      </c>
      <c r="P1345" s="9" t="str">
        <f>IF(Table1[[#This Row],[SeD]]&lt;-2,Table1[[#This Row],[Winning Seed]]&amp; " over " &amp;Table1[[#This Row],[Losing Seed]],"")</f>
        <v/>
      </c>
      <c r="Q1345">
        <f>VLOOKUP(Table1[[#This Row],[Losing Seed]],'[1]Seed History'!$N$4:$O$19,2)</f>
        <v>0.16428571428571428</v>
      </c>
      <c r="R1345" s="9">
        <f>IF(Table1[[#This Row],[Round]]="PI",0,Table1[[#This Row],[Round]]-1)</f>
        <v>0</v>
      </c>
      <c r="S1345">
        <f>Table1[[#This Row],[LAW]]-Table1[[#This Row],[LEW]]</f>
        <v>-0.16428571428571428</v>
      </c>
      <c r="V1345">
        <f>COUNTIF([1]PASE!B:B,Table1[[#This Row],[Loser]])</f>
        <v>1</v>
      </c>
    </row>
    <row r="1346" spans="1:22" x14ac:dyDescent="0.25">
      <c r="A1346" s="7">
        <v>38792</v>
      </c>
      <c r="B1346" s="8">
        <v>2006</v>
      </c>
      <c r="C1346" s="9">
        <v>1</v>
      </c>
      <c r="D1346" t="s">
        <v>107</v>
      </c>
      <c r="E1346" s="9">
        <v>6</v>
      </c>
      <c r="F1346" t="s">
        <v>168</v>
      </c>
      <c r="G1346" t="str">
        <f>VLOOKUP(Table1[[#This Row],[Winner]],[1]Ranking!D:E,2,FALSE)</f>
        <v>B10</v>
      </c>
      <c r="H1346" s="9">
        <v>87</v>
      </c>
      <c r="I1346" s="9">
        <v>11</v>
      </c>
      <c r="J1346" t="s">
        <v>111</v>
      </c>
      <c r="K1346" t="str">
        <f>VLOOKUP(Table1[[#This Row],[Loser]],[1]Ranking!D:E,2,FALSE)</f>
        <v>MWC</v>
      </c>
      <c r="L1346" s="9">
        <v>83</v>
      </c>
      <c r="N1346" s="9">
        <f>Table1[[#This Row],[Winning Score]]-Table1[[#This Row],[Losing Score]]</f>
        <v>4</v>
      </c>
      <c r="O1346" s="9">
        <f>Table1[[#This Row],[Losing Seed]]-Table1[[#This Row],[Winning Seed]]</f>
        <v>5</v>
      </c>
      <c r="P1346" s="9" t="str">
        <f>IF(Table1[[#This Row],[SeD]]&lt;-2,Table1[[#This Row],[Winning Seed]]&amp; " over " &amp;Table1[[#This Row],[Losing Seed]],"")</f>
        <v/>
      </c>
      <c r="Q1346">
        <f>VLOOKUP(Table1[[#This Row],[Losing Seed]],'[1]Seed History'!$N$4:$O$19,2)</f>
        <v>0.61428571428571432</v>
      </c>
      <c r="R1346" s="9">
        <f>IF(Table1[[#This Row],[Round]]="PI",0,Table1[[#This Row],[Round]]-1)</f>
        <v>0</v>
      </c>
      <c r="S1346">
        <f>Table1[[#This Row],[LAW]]-Table1[[#This Row],[LEW]]</f>
        <v>-0.61428571428571432</v>
      </c>
      <c r="V1346">
        <f>COUNTIF([1]PASE!B:B,Table1[[#This Row],[Loser]])</f>
        <v>1</v>
      </c>
    </row>
    <row r="1347" spans="1:22" x14ac:dyDescent="0.25">
      <c r="A1347" s="7">
        <v>38793</v>
      </c>
      <c r="B1347" s="8">
        <v>2006</v>
      </c>
      <c r="C1347" s="9">
        <v>1</v>
      </c>
      <c r="D1347" t="s">
        <v>316</v>
      </c>
      <c r="E1347" s="9">
        <v>14</v>
      </c>
      <c r="F1347" t="s">
        <v>336</v>
      </c>
      <c r="G1347" t="str">
        <f>VLOOKUP(Table1[[#This Row],[Winner]],[1]Ranking!D:E,2,FALSE)</f>
        <v>Slnd</v>
      </c>
      <c r="H1347" s="9">
        <v>64</v>
      </c>
      <c r="I1347" s="9">
        <v>3</v>
      </c>
      <c r="J1347" t="s">
        <v>119</v>
      </c>
      <c r="K1347" t="str">
        <f>VLOOKUP(Table1[[#This Row],[Loser]],[1]Ranking!D:E,2,FALSE)</f>
        <v>B10</v>
      </c>
      <c r="L1347" s="9">
        <v>63</v>
      </c>
      <c r="N1347" s="9">
        <f>Table1[[#This Row],[Winning Score]]-Table1[[#This Row],[Losing Score]]</f>
        <v>1</v>
      </c>
      <c r="O1347" s="9">
        <f>Table1[[#This Row],[Losing Seed]]-Table1[[#This Row],[Winning Seed]]</f>
        <v>-11</v>
      </c>
      <c r="P1347" s="9" t="str">
        <f>IF(Table1[[#This Row],[SeD]]&lt;-2,Table1[[#This Row],[Winning Seed]]&amp; " over " &amp;Table1[[#This Row],[Losing Seed]],"")</f>
        <v>14 over 3</v>
      </c>
      <c r="Q1347">
        <f>VLOOKUP(Table1[[#This Row],[Losing Seed]],'[1]Seed History'!$N$4:$O$19,2)</f>
        <v>1.8642857142857143</v>
      </c>
      <c r="R1347" s="9">
        <f>IF(Table1[[#This Row],[Round]]="PI",0,Table1[[#This Row],[Round]]-1)</f>
        <v>0</v>
      </c>
      <c r="S1347">
        <f>Table1[[#This Row],[LAW]]-Table1[[#This Row],[LEW]]</f>
        <v>-1.8642857142857143</v>
      </c>
      <c r="V1347">
        <f>COUNTIF([1]PASE!B:B,Table1[[#This Row],[Loser]])</f>
        <v>1</v>
      </c>
    </row>
    <row r="1348" spans="1:22" x14ac:dyDescent="0.25">
      <c r="A1348" s="7">
        <v>38793</v>
      </c>
      <c r="B1348" s="8">
        <v>2006</v>
      </c>
      <c r="C1348" s="9">
        <v>1</v>
      </c>
      <c r="D1348" t="s">
        <v>107</v>
      </c>
      <c r="E1348" s="9">
        <v>13</v>
      </c>
      <c r="F1348" t="s">
        <v>163</v>
      </c>
      <c r="G1348" t="str">
        <f>VLOOKUP(Table1[[#This Row],[Winner]],[1]Ranking!D:E,2,FALSE)</f>
        <v>MVC</v>
      </c>
      <c r="H1348" s="9">
        <v>77</v>
      </c>
      <c r="I1348" s="9">
        <v>4</v>
      </c>
      <c r="J1348" t="s">
        <v>103</v>
      </c>
      <c r="K1348" t="str">
        <f>VLOOKUP(Table1[[#This Row],[Loser]],[1]Ranking!D:E,2,FALSE)</f>
        <v>B12</v>
      </c>
      <c r="L1348" s="9">
        <v>73</v>
      </c>
      <c r="N1348" s="9">
        <f>Table1[[#This Row],[Winning Score]]-Table1[[#This Row],[Losing Score]]</f>
        <v>4</v>
      </c>
      <c r="O1348" s="9">
        <f>Table1[[#This Row],[Losing Seed]]-Table1[[#This Row],[Winning Seed]]</f>
        <v>-9</v>
      </c>
      <c r="P1348" s="9" t="str">
        <f>IF(Table1[[#This Row],[SeD]]&lt;-2,Table1[[#This Row],[Winning Seed]]&amp; " over " &amp;Table1[[#This Row],[Losing Seed]],"")</f>
        <v>13 over 4</v>
      </c>
      <c r="Q1348">
        <f>VLOOKUP(Table1[[#This Row],[Losing Seed]],'[1]Seed History'!$N$4:$O$19,2)</f>
        <v>1.5357142857142858</v>
      </c>
      <c r="R1348" s="9">
        <f>IF(Table1[[#This Row],[Round]]="PI",0,Table1[[#This Row],[Round]]-1)</f>
        <v>0</v>
      </c>
      <c r="S1348">
        <f>Table1[[#This Row],[LAW]]-Table1[[#This Row],[LEW]]</f>
        <v>-1.5357142857142858</v>
      </c>
      <c r="V1348">
        <f>COUNTIF([1]PASE!B:B,Table1[[#This Row],[Loser]])</f>
        <v>1</v>
      </c>
    </row>
    <row r="1349" spans="1:22" x14ac:dyDescent="0.25">
      <c r="A1349" s="7">
        <v>38793</v>
      </c>
      <c r="B1349" s="8">
        <v>2006</v>
      </c>
      <c r="C1349" s="9">
        <v>1</v>
      </c>
      <c r="D1349" t="s">
        <v>84</v>
      </c>
      <c r="E1349" s="9">
        <v>11</v>
      </c>
      <c r="F1349" t="s">
        <v>233</v>
      </c>
      <c r="G1349" t="str">
        <f>VLOOKUP(Table1[[#This Row],[Winner]],[1]Ranking!D:E,2,FALSE)</f>
        <v>CAA</v>
      </c>
      <c r="H1349" s="9">
        <v>75</v>
      </c>
      <c r="I1349" s="9">
        <v>6</v>
      </c>
      <c r="J1349" t="s">
        <v>133</v>
      </c>
      <c r="K1349" t="str">
        <f>VLOOKUP(Table1[[#This Row],[Loser]],[1]Ranking!D:E,2,FALSE)</f>
        <v>B10</v>
      </c>
      <c r="L1349" s="9">
        <v>65</v>
      </c>
      <c r="N1349" s="9">
        <f>Table1[[#This Row],[Winning Score]]-Table1[[#This Row],[Losing Score]]</f>
        <v>10</v>
      </c>
      <c r="O1349" s="9">
        <f>Table1[[#This Row],[Losing Seed]]-Table1[[#This Row],[Winning Seed]]</f>
        <v>-5</v>
      </c>
      <c r="P1349" s="9" t="str">
        <f>IF(Table1[[#This Row],[SeD]]&lt;-2,Table1[[#This Row],[Winning Seed]]&amp; " over " &amp;Table1[[#This Row],[Losing Seed]],"")</f>
        <v>11 over 6</v>
      </c>
      <c r="Q1349">
        <f>VLOOKUP(Table1[[#This Row],[Losing Seed]],'[1]Seed History'!$N$4:$O$19,2)</f>
        <v>1.0785714285714285</v>
      </c>
      <c r="R1349" s="9">
        <f>IF(Table1[[#This Row],[Round]]="PI",0,Table1[[#This Row],[Round]]-1)</f>
        <v>0</v>
      </c>
      <c r="S1349">
        <f>Table1[[#This Row],[LAW]]-Table1[[#This Row],[LEW]]</f>
        <v>-1.0785714285714285</v>
      </c>
      <c r="V1349">
        <f>COUNTIF([1]PASE!B:B,Table1[[#This Row],[Loser]])</f>
        <v>1</v>
      </c>
    </row>
    <row r="1350" spans="1:22" x14ac:dyDescent="0.25">
      <c r="A1350" s="7">
        <v>38793</v>
      </c>
      <c r="B1350" s="8">
        <v>2006</v>
      </c>
      <c r="C1350" s="9">
        <v>1</v>
      </c>
      <c r="D1350" t="s">
        <v>316</v>
      </c>
      <c r="E1350" s="9">
        <v>10</v>
      </c>
      <c r="F1350" t="s">
        <v>143</v>
      </c>
      <c r="G1350" t="str">
        <f>VLOOKUP(Table1[[#This Row],[Winner]],[1]Ranking!D:E,2,FALSE)</f>
        <v>ACC</v>
      </c>
      <c r="H1350" s="9">
        <v>58</v>
      </c>
      <c r="I1350" s="9">
        <v>7</v>
      </c>
      <c r="J1350" t="s">
        <v>241</v>
      </c>
      <c r="K1350" t="str">
        <f>VLOOKUP(Table1[[#This Row],[Loser]],[1]Ranking!D:E,2,FALSE)</f>
        <v>P10</v>
      </c>
      <c r="L1350" s="9">
        <v>52</v>
      </c>
      <c r="N1350" s="9">
        <f>Table1[[#This Row],[Winning Score]]-Table1[[#This Row],[Losing Score]]</f>
        <v>6</v>
      </c>
      <c r="O1350" s="9">
        <f>Table1[[#This Row],[Losing Seed]]-Table1[[#This Row],[Winning Seed]]</f>
        <v>-3</v>
      </c>
      <c r="P1350" s="9" t="str">
        <f>IF(Table1[[#This Row],[SeD]]&lt;-2,Table1[[#This Row],[Winning Seed]]&amp; " over " &amp;Table1[[#This Row],[Losing Seed]],"")</f>
        <v>10 over 7</v>
      </c>
      <c r="Q1350">
        <f>VLOOKUP(Table1[[#This Row],[Losing Seed]],'[1]Seed History'!$N$4:$O$19,2)</f>
        <v>0.9</v>
      </c>
      <c r="R1350" s="9">
        <f>IF(Table1[[#This Row],[Round]]="PI",0,Table1[[#This Row],[Round]]-1)</f>
        <v>0</v>
      </c>
      <c r="S1350">
        <f>Table1[[#This Row],[LAW]]-Table1[[#This Row],[LEW]]</f>
        <v>-0.9</v>
      </c>
      <c r="V1350">
        <f>COUNTIF([1]PASE!B:B,Table1[[#This Row],[Loser]])</f>
        <v>1</v>
      </c>
    </row>
    <row r="1351" spans="1:22" x14ac:dyDescent="0.25">
      <c r="A1351" s="7">
        <v>38793</v>
      </c>
      <c r="B1351" s="8">
        <v>2006</v>
      </c>
      <c r="C1351" s="9">
        <v>1</v>
      </c>
      <c r="D1351" t="s">
        <v>84</v>
      </c>
      <c r="E1351" s="9">
        <v>1</v>
      </c>
      <c r="F1351" t="s">
        <v>238</v>
      </c>
      <c r="G1351" t="str">
        <f>VLOOKUP(Table1[[#This Row],[Winner]],[1]Ranking!D:E,2,FALSE)</f>
        <v>BE</v>
      </c>
      <c r="H1351" s="9">
        <v>72</v>
      </c>
      <c r="I1351" s="9">
        <v>16</v>
      </c>
      <c r="J1351" t="s">
        <v>358</v>
      </c>
      <c r="K1351" t="str">
        <f>VLOOKUP(Table1[[#This Row],[Loser]],[1]Ranking!D:E,2,FALSE)</f>
        <v>AE</v>
      </c>
      <c r="L1351" s="9">
        <v>59</v>
      </c>
      <c r="N1351" s="9">
        <f>Table1[[#This Row],[Winning Score]]-Table1[[#This Row],[Losing Score]]</f>
        <v>13</v>
      </c>
      <c r="O1351" s="9">
        <f>Table1[[#This Row],[Losing Seed]]-Table1[[#This Row],[Winning Seed]]</f>
        <v>15</v>
      </c>
      <c r="P1351" s="9" t="str">
        <f>IF(Table1[[#This Row],[SeD]]&lt;-2,Table1[[#This Row],[Winning Seed]]&amp; " over " &amp;Table1[[#This Row],[Losing Seed]],"")</f>
        <v/>
      </c>
      <c r="Q1351">
        <f>VLOOKUP(Table1[[#This Row],[Losing Seed]],'[1]Seed History'!$N$4:$O$19,2)</f>
        <v>7.1428571428571426E-3</v>
      </c>
      <c r="R1351" s="9">
        <f>IF(Table1[[#This Row],[Round]]="PI",0,Table1[[#This Row],[Round]]-1)</f>
        <v>0</v>
      </c>
      <c r="S1351">
        <f>Table1[[#This Row],[LAW]]-Table1[[#This Row],[LEW]]</f>
        <v>-7.1428571428571426E-3</v>
      </c>
      <c r="V1351">
        <f>COUNTIF([1]PASE!B:B,Table1[[#This Row],[Loser]])</f>
        <v>1</v>
      </c>
    </row>
    <row r="1352" spans="1:22" x14ac:dyDescent="0.25">
      <c r="A1352" s="7">
        <v>38793</v>
      </c>
      <c r="B1352" s="8">
        <v>2006</v>
      </c>
      <c r="C1352" s="9">
        <v>1</v>
      </c>
      <c r="D1352" t="s">
        <v>84</v>
      </c>
      <c r="E1352" s="9">
        <v>3</v>
      </c>
      <c r="F1352" t="s">
        <v>101</v>
      </c>
      <c r="G1352" t="str">
        <f>VLOOKUP(Table1[[#This Row],[Winner]],[1]Ranking!D:E,2,FALSE)</f>
        <v>ACC</v>
      </c>
      <c r="H1352" s="9">
        <v>69</v>
      </c>
      <c r="I1352" s="9">
        <v>14</v>
      </c>
      <c r="J1352" t="s">
        <v>210</v>
      </c>
      <c r="K1352" t="str">
        <f>VLOOKUP(Table1[[#This Row],[Loser]],[1]Ranking!D:E,2,FALSE)</f>
        <v>OVC</v>
      </c>
      <c r="L1352" s="9">
        <v>65</v>
      </c>
      <c r="N1352" s="9">
        <f>Table1[[#This Row],[Winning Score]]-Table1[[#This Row],[Losing Score]]</f>
        <v>4</v>
      </c>
      <c r="O1352" s="9">
        <f>Table1[[#This Row],[Losing Seed]]-Table1[[#This Row],[Winning Seed]]</f>
        <v>11</v>
      </c>
      <c r="P1352" s="9" t="str">
        <f>IF(Table1[[#This Row],[SeD]]&lt;-2,Table1[[#This Row],[Winning Seed]]&amp; " over " &amp;Table1[[#This Row],[Losing Seed]],"")</f>
        <v/>
      </c>
      <c r="Q1352">
        <f>VLOOKUP(Table1[[#This Row],[Losing Seed]],'[1]Seed History'!$N$4:$O$19,2)</f>
        <v>0.16428571428571428</v>
      </c>
      <c r="R1352" s="9">
        <f>IF(Table1[[#This Row],[Round]]="PI",0,Table1[[#This Row],[Round]]-1)</f>
        <v>0</v>
      </c>
      <c r="S1352">
        <f>Table1[[#This Row],[LAW]]-Table1[[#This Row],[LEW]]</f>
        <v>-0.16428571428571428</v>
      </c>
      <c r="V1352">
        <f>COUNTIF([1]PASE!B:B,Table1[[#This Row],[Loser]])</f>
        <v>1</v>
      </c>
    </row>
    <row r="1353" spans="1:22" x14ac:dyDescent="0.25">
      <c r="A1353" s="7">
        <v>38793</v>
      </c>
      <c r="B1353" s="8">
        <v>2006</v>
      </c>
      <c r="C1353" s="9">
        <v>1</v>
      </c>
      <c r="D1353" t="s">
        <v>84</v>
      </c>
      <c r="E1353" s="9">
        <v>8</v>
      </c>
      <c r="F1353" t="s">
        <v>112</v>
      </c>
      <c r="G1353" t="str">
        <f>VLOOKUP(Table1[[#This Row],[Winner]],[1]Ranking!D:E,2,FALSE)</f>
        <v>SEC</v>
      </c>
      <c r="H1353" s="9">
        <v>69</v>
      </c>
      <c r="I1353" s="9">
        <v>9</v>
      </c>
      <c r="J1353" t="s">
        <v>132</v>
      </c>
      <c r="K1353" t="str">
        <f>VLOOKUP(Table1[[#This Row],[Loser]],[1]Ranking!D:E,2,FALSE)</f>
        <v>CUSA</v>
      </c>
      <c r="L1353" s="9">
        <v>64</v>
      </c>
      <c r="N1353" s="9">
        <f>Table1[[#This Row],[Winning Score]]-Table1[[#This Row],[Losing Score]]</f>
        <v>5</v>
      </c>
      <c r="O1353" s="9">
        <f>Table1[[#This Row],[Losing Seed]]-Table1[[#This Row],[Winning Seed]]</f>
        <v>1</v>
      </c>
      <c r="P1353" s="9" t="str">
        <f>IF(Table1[[#This Row],[SeD]]&lt;-2,Table1[[#This Row],[Winning Seed]]&amp; " over " &amp;Table1[[#This Row],[Losing Seed]],"")</f>
        <v/>
      </c>
      <c r="Q1353">
        <f>VLOOKUP(Table1[[#This Row],[Losing Seed]],'[1]Seed History'!$N$4:$O$19,2)</f>
        <v>0.6</v>
      </c>
      <c r="R1353" s="9">
        <f>IF(Table1[[#This Row],[Round]]="PI",0,Table1[[#This Row],[Round]]-1)</f>
        <v>0</v>
      </c>
      <c r="S1353">
        <f>Table1[[#This Row],[LAW]]-Table1[[#This Row],[LEW]]</f>
        <v>-0.6</v>
      </c>
      <c r="V1353">
        <f>COUNTIF([1]PASE!B:B,Table1[[#This Row],[Loser]])</f>
        <v>1</v>
      </c>
    </row>
    <row r="1354" spans="1:22" x14ac:dyDescent="0.25">
      <c r="A1354" s="7">
        <v>38793</v>
      </c>
      <c r="B1354" s="8">
        <v>2006</v>
      </c>
      <c r="C1354" s="9">
        <v>1</v>
      </c>
      <c r="D1354" t="s">
        <v>93</v>
      </c>
      <c r="E1354" s="9">
        <v>1</v>
      </c>
      <c r="F1354" t="s">
        <v>139</v>
      </c>
      <c r="G1354" t="str">
        <f>VLOOKUP(Table1[[#This Row],[Winner]],[1]Ranking!D:E,2,FALSE)</f>
        <v>BE</v>
      </c>
      <c r="H1354" s="9">
        <v>58</v>
      </c>
      <c r="I1354" s="9">
        <v>16</v>
      </c>
      <c r="J1354" t="s">
        <v>298</v>
      </c>
      <c r="K1354" t="str">
        <f>VLOOKUP(Table1[[#This Row],[Loser]],[1]Ranking!D:E,2,FALSE)</f>
        <v>NEC</v>
      </c>
      <c r="L1354" s="9">
        <v>45</v>
      </c>
      <c r="N1354" s="9">
        <f>Table1[[#This Row],[Winning Score]]-Table1[[#This Row],[Losing Score]]</f>
        <v>13</v>
      </c>
      <c r="O1354" s="9">
        <f>Table1[[#This Row],[Losing Seed]]-Table1[[#This Row],[Winning Seed]]</f>
        <v>15</v>
      </c>
      <c r="P1354" s="9" t="str">
        <f>IF(Table1[[#This Row],[SeD]]&lt;-2,Table1[[#This Row],[Winning Seed]]&amp; " over " &amp;Table1[[#This Row],[Losing Seed]],"")</f>
        <v/>
      </c>
      <c r="Q1354">
        <f>VLOOKUP(Table1[[#This Row],[Losing Seed]],'[1]Seed History'!$N$4:$O$19,2)</f>
        <v>7.1428571428571426E-3</v>
      </c>
      <c r="R1354" s="9">
        <f>IF(Table1[[#This Row],[Round]]="PI",0,Table1[[#This Row],[Round]]-1)</f>
        <v>0</v>
      </c>
      <c r="S1354">
        <f>Table1[[#This Row],[LAW]]-Table1[[#This Row],[LEW]]</f>
        <v>-7.1428571428571426E-3</v>
      </c>
      <c r="V1354">
        <f>COUNTIF([1]PASE!B:B,Table1[[#This Row],[Loser]])</f>
        <v>1</v>
      </c>
    </row>
    <row r="1355" spans="1:22" x14ac:dyDescent="0.25">
      <c r="A1355" s="7">
        <v>38793</v>
      </c>
      <c r="B1355" s="8">
        <v>2006</v>
      </c>
      <c r="C1355" s="9">
        <v>1</v>
      </c>
      <c r="D1355" t="s">
        <v>93</v>
      </c>
      <c r="E1355" s="9">
        <v>2</v>
      </c>
      <c r="F1355" t="s">
        <v>96</v>
      </c>
      <c r="G1355" t="str">
        <f>VLOOKUP(Table1[[#This Row],[Winner]],[1]Ranking!D:E,2,FALSE)</f>
        <v>B10</v>
      </c>
      <c r="H1355" s="9">
        <v>70</v>
      </c>
      <c r="I1355" s="9">
        <v>15</v>
      </c>
      <c r="J1355" t="s">
        <v>174</v>
      </c>
      <c r="K1355" t="str">
        <f>VLOOKUP(Table1[[#This Row],[Loser]],[1]Ranking!D:E,2,FALSE)</f>
        <v>SC</v>
      </c>
      <c r="L1355" s="9">
        <v>62</v>
      </c>
      <c r="N1355" s="9">
        <f>Table1[[#This Row],[Winning Score]]-Table1[[#This Row],[Losing Score]]</f>
        <v>8</v>
      </c>
      <c r="O1355" s="9">
        <f>Table1[[#This Row],[Losing Seed]]-Table1[[#This Row],[Winning Seed]]</f>
        <v>13</v>
      </c>
      <c r="P1355" s="9" t="str">
        <f>IF(Table1[[#This Row],[SeD]]&lt;-2,Table1[[#This Row],[Winning Seed]]&amp; " over " &amp;Table1[[#This Row],[Losing Seed]],"")</f>
        <v/>
      </c>
      <c r="Q1355">
        <f>VLOOKUP(Table1[[#This Row],[Losing Seed]],'[1]Seed History'!$N$4:$O$19,2)</f>
        <v>6.4285714285714279E-2</v>
      </c>
      <c r="R1355" s="9">
        <f>IF(Table1[[#This Row],[Round]]="PI",0,Table1[[#This Row],[Round]]-1)</f>
        <v>0</v>
      </c>
      <c r="S1355">
        <f>Table1[[#This Row],[LAW]]-Table1[[#This Row],[LEW]]</f>
        <v>-6.4285714285714279E-2</v>
      </c>
      <c r="V1355">
        <f>COUNTIF([1]PASE!B:B,Table1[[#This Row],[Loser]])</f>
        <v>1</v>
      </c>
    </row>
    <row r="1356" spans="1:22" x14ac:dyDescent="0.25">
      <c r="A1356" s="7">
        <v>38793</v>
      </c>
      <c r="B1356" s="8">
        <v>2006</v>
      </c>
      <c r="C1356" s="9">
        <v>1</v>
      </c>
      <c r="D1356" t="s">
        <v>93</v>
      </c>
      <c r="E1356" s="9">
        <v>7</v>
      </c>
      <c r="F1356" t="s">
        <v>85</v>
      </c>
      <c r="G1356" t="str">
        <f>VLOOKUP(Table1[[#This Row],[Winner]],[1]Ranking!D:E,2,FALSE)</f>
        <v>BE</v>
      </c>
      <c r="H1356" s="9">
        <v>54</v>
      </c>
      <c r="I1356" s="9">
        <v>10</v>
      </c>
      <c r="J1356" t="s">
        <v>242</v>
      </c>
      <c r="K1356" t="str">
        <f>VLOOKUP(Table1[[#This Row],[Loser]],[1]Ranking!D:E,2,FALSE)</f>
        <v>MVC</v>
      </c>
      <c r="L1356" s="9">
        <v>49</v>
      </c>
      <c r="N1356" s="9">
        <f>Table1[[#This Row],[Winning Score]]-Table1[[#This Row],[Losing Score]]</f>
        <v>5</v>
      </c>
      <c r="O1356" s="9">
        <f>Table1[[#This Row],[Losing Seed]]-Table1[[#This Row],[Winning Seed]]</f>
        <v>3</v>
      </c>
      <c r="P1356" s="9" t="str">
        <f>IF(Table1[[#This Row],[SeD]]&lt;-2,Table1[[#This Row],[Winning Seed]]&amp; " over " &amp;Table1[[#This Row],[Losing Seed]],"")</f>
        <v/>
      </c>
      <c r="Q1356">
        <f>VLOOKUP(Table1[[#This Row],[Losing Seed]],'[1]Seed History'!$N$4:$O$19,2)</f>
        <v>0.62142857142857144</v>
      </c>
      <c r="R1356" s="9">
        <f>IF(Table1[[#This Row],[Round]]="PI",0,Table1[[#This Row],[Round]]-1)</f>
        <v>0</v>
      </c>
      <c r="S1356">
        <f>Table1[[#This Row],[LAW]]-Table1[[#This Row],[LEW]]</f>
        <v>-0.62142857142857144</v>
      </c>
      <c r="V1356">
        <f>COUNTIF([1]PASE!B:B,Table1[[#This Row],[Loser]])</f>
        <v>1</v>
      </c>
    </row>
    <row r="1357" spans="1:22" x14ac:dyDescent="0.25">
      <c r="A1357" s="7">
        <v>38793</v>
      </c>
      <c r="B1357" s="8">
        <v>2006</v>
      </c>
      <c r="C1357" s="9">
        <v>1</v>
      </c>
      <c r="D1357" t="s">
        <v>93</v>
      </c>
      <c r="E1357" s="9">
        <v>8</v>
      </c>
      <c r="F1357" t="s">
        <v>146</v>
      </c>
      <c r="G1357" t="str">
        <f>VLOOKUP(Table1[[#This Row],[Winner]],[1]Ranking!D:E,2,FALSE)</f>
        <v>P10</v>
      </c>
      <c r="H1357" s="9">
        <v>94</v>
      </c>
      <c r="I1357" s="9">
        <v>9</v>
      </c>
      <c r="J1357" t="s">
        <v>286</v>
      </c>
      <c r="K1357" t="str">
        <f>VLOOKUP(Table1[[#This Row],[Loser]],[1]Ranking!D:E,2,FALSE)</f>
        <v>B10</v>
      </c>
      <c r="L1357" s="9">
        <v>75</v>
      </c>
      <c r="N1357" s="9">
        <f>Table1[[#This Row],[Winning Score]]-Table1[[#This Row],[Losing Score]]</f>
        <v>19</v>
      </c>
      <c r="O1357" s="9">
        <f>Table1[[#This Row],[Losing Seed]]-Table1[[#This Row],[Winning Seed]]</f>
        <v>1</v>
      </c>
      <c r="P1357" s="9" t="str">
        <f>IF(Table1[[#This Row],[SeD]]&lt;-2,Table1[[#This Row],[Winning Seed]]&amp; " over " &amp;Table1[[#This Row],[Losing Seed]],"")</f>
        <v/>
      </c>
      <c r="Q1357">
        <f>VLOOKUP(Table1[[#This Row],[Losing Seed]],'[1]Seed History'!$N$4:$O$19,2)</f>
        <v>0.6</v>
      </c>
      <c r="R1357" s="9">
        <f>IF(Table1[[#This Row],[Round]]="PI",0,Table1[[#This Row],[Round]]-1)</f>
        <v>0</v>
      </c>
      <c r="S1357">
        <f>Table1[[#This Row],[LAW]]-Table1[[#This Row],[LEW]]</f>
        <v>-0.6</v>
      </c>
      <c r="V1357">
        <f>COUNTIF([1]PASE!B:B,Table1[[#This Row],[Loser]])</f>
        <v>1</v>
      </c>
    </row>
    <row r="1358" spans="1:22" x14ac:dyDescent="0.25">
      <c r="A1358" s="7">
        <v>38793</v>
      </c>
      <c r="B1358" s="8">
        <v>2006</v>
      </c>
      <c r="C1358" s="9">
        <v>1</v>
      </c>
      <c r="D1358" t="s">
        <v>316</v>
      </c>
      <c r="E1358" s="9">
        <v>2</v>
      </c>
      <c r="F1358" t="s">
        <v>234</v>
      </c>
      <c r="G1358" t="str">
        <f>VLOOKUP(Table1[[#This Row],[Winner]],[1]Ranking!D:E,2,FALSE)</f>
        <v>B12</v>
      </c>
      <c r="H1358" s="9">
        <v>60</v>
      </c>
      <c r="I1358" s="9">
        <v>15</v>
      </c>
      <c r="J1358" t="s">
        <v>129</v>
      </c>
      <c r="K1358" t="str">
        <f>VLOOKUP(Table1[[#This Row],[Loser]],[1]Ranking!D:E,2,FALSE)</f>
        <v>Ivy</v>
      </c>
      <c r="L1358" s="9">
        <v>52</v>
      </c>
      <c r="N1358" s="9">
        <f>Table1[[#This Row],[Winning Score]]-Table1[[#This Row],[Losing Score]]</f>
        <v>8</v>
      </c>
      <c r="O1358" s="9">
        <f>Table1[[#This Row],[Losing Seed]]-Table1[[#This Row],[Winning Seed]]</f>
        <v>13</v>
      </c>
      <c r="P1358" s="9" t="str">
        <f>IF(Table1[[#This Row],[SeD]]&lt;-2,Table1[[#This Row],[Winning Seed]]&amp; " over " &amp;Table1[[#This Row],[Losing Seed]],"")</f>
        <v/>
      </c>
      <c r="Q1358">
        <f>VLOOKUP(Table1[[#This Row],[Losing Seed]],'[1]Seed History'!$N$4:$O$19,2)</f>
        <v>6.4285714285714279E-2</v>
      </c>
      <c r="R1358" s="9">
        <f>IF(Table1[[#This Row],[Round]]="PI",0,Table1[[#This Row],[Round]]-1)</f>
        <v>0</v>
      </c>
      <c r="S1358">
        <f>Table1[[#This Row],[LAW]]-Table1[[#This Row],[LEW]]</f>
        <v>-6.4285714285714279E-2</v>
      </c>
      <c r="V1358">
        <f>COUNTIF([1]PASE!B:B,Table1[[#This Row],[Loser]])</f>
        <v>1</v>
      </c>
    </row>
    <row r="1359" spans="1:22" x14ac:dyDescent="0.25">
      <c r="A1359" s="7">
        <v>38793</v>
      </c>
      <c r="B1359" s="8">
        <v>2006</v>
      </c>
      <c r="C1359" s="9">
        <v>1</v>
      </c>
      <c r="D1359" t="s">
        <v>316</v>
      </c>
      <c r="E1359" s="9">
        <v>6</v>
      </c>
      <c r="F1359" t="s">
        <v>156</v>
      </c>
      <c r="G1359" t="str">
        <f>VLOOKUP(Table1[[#This Row],[Winner]],[1]Ranking!D:E,2,FALSE)</f>
        <v>BE</v>
      </c>
      <c r="H1359" s="9">
        <v>64</v>
      </c>
      <c r="I1359" s="9">
        <v>11</v>
      </c>
      <c r="J1359" t="s">
        <v>272</v>
      </c>
      <c r="K1359" t="str">
        <f>VLOOKUP(Table1[[#This Row],[Loser]],[1]Ranking!D:E,2,FALSE)</f>
        <v>MVC</v>
      </c>
      <c r="L1359" s="9">
        <v>46</v>
      </c>
      <c r="N1359" s="9">
        <f>Table1[[#This Row],[Winning Score]]-Table1[[#This Row],[Losing Score]]</f>
        <v>18</v>
      </c>
      <c r="O1359" s="9">
        <f>Table1[[#This Row],[Losing Seed]]-Table1[[#This Row],[Winning Seed]]</f>
        <v>5</v>
      </c>
      <c r="P1359" s="9" t="str">
        <f>IF(Table1[[#This Row],[SeD]]&lt;-2,Table1[[#This Row],[Winning Seed]]&amp; " over " &amp;Table1[[#This Row],[Losing Seed]],"")</f>
        <v/>
      </c>
      <c r="Q1359">
        <f>VLOOKUP(Table1[[#This Row],[Losing Seed]],'[1]Seed History'!$N$4:$O$19,2)</f>
        <v>0.61428571428571432</v>
      </c>
      <c r="R1359" s="9">
        <f>IF(Table1[[#This Row],[Round]]="PI",0,Table1[[#This Row],[Round]]-1)</f>
        <v>0</v>
      </c>
      <c r="S1359">
        <f>Table1[[#This Row],[LAW]]-Table1[[#This Row],[LEW]]</f>
        <v>-0.61428571428571432</v>
      </c>
      <c r="V1359">
        <f>COUNTIF([1]PASE!B:B,Table1[[#This Row],[Loser]])</f>
        <v>1</v>
      </c>
    </row>
    <row r="1360" spans="1:22" x14ac:dyDescent="0.25">
      <c r="A1360" s="7">
        <v>38793</v>
      </c>
      <c r="B1360" s="8">
        <v>2006</v>
      </c>
      <c r="C1360" s="9">
        <v>1</v>
      </c>
      <c r="D1360" t="s">
        <v>107</v>
      </c>
      <c r="E1360" s="9">
        <v>1</v>
      </c>
      <c r="F1360" t="s">
        <v>128</v>
      </c>
      <c r="G1360" t="str">
        <f>VLOOKUP(Table1[[#This Row],[Winner]],[1]Ranking!D:E,2,FALSE)</f>
        <v>CUSA</v>
      </c>
      <c r="H1360" s="9">
        <v>94</v>
      </c>
      <c r="I1360" s="9">
        <v>16</v>
      </c>
      <c r="J1360" t="s">
        <v>359</v>
      </c>
      <c r="K1360" t="str">
        <f>VLOOKUP(Table1[[#This Row],[Loser]],[1]Ranking!D:E,2,FALSE)</f>
        <v>MCon</v>
      </c>
      <c r="L1360" s="9">
        <v>78</v>
      </c>
      <c r="N1360" s="9">
        <f>Table1[[#This Row],[Winning Score]]-Table1[[#This Row],[Losing Score]]</f>
        <v>16</v>
      </c>
      <c r="O1360" s="9">
        <f>Table1[[#This Row],[Losing Seed]]-Table1[[#This Row],[Winning Seed]]</f>
        <v>15</v>
      </c>
      <c r="P1360" s="9" t="str">
        <f>IF(Table1[[#This Row],[SeD]]&lt;-2,Table1[[#This Row],[Winning Seed]]&amp; " over " &amp;Table1[[#This Row],[Losing Seed]],"")</f>
        <v/>
      </c>
      <c r="Q1360">
        <f>VLOOKUP(Table1[[#This Row],[Losing Seed]],'[1]Seed History'!$N$4:$O$19,2)</f>
        <v>7.1428571428571426E-3</v>
      </c>
      <c r="R1360" s="9">
        <f>IF(Table1[[#This Row],[Round]]="PI",0,Table1[[#This Row],[Round]]-1)</f>
        <v>0</v>
      </c>
      <c r="S1360">
        <f>Table1[[#This Row],[LAW]]-Table1[[#This Row],[LEW]]</f>
        <v>-7.1428571428571426E-3</v>
      </c>
      <c r="V1360">
        <f>COUNTIF([1]PASE!B:B,Table1[[#This Row],[Loser]])</f>
        <v>1</v>
      </c>
    </row>
    <row r="1361" spans="1:22" x14ac:dyDescent="0.25">
      <c r="A1361" s="7">
        <v>38793</v>
      </c>
      <c r="B1361" s="8">
        <v>2006</v>
      </c>
      <c r="C1361" s="9">
        <v>1</v>
      </c>
      <c r="D1361" t="s">
        <v>107</v>
      </c>
      <c r="E1361" s="9">
        <v>5</v>
      </c>
      <c r="F1361" t="s">
        <v>99</v>
      </c>
      <c r="G1361" t="str">
        <f>VLOOKUP(Table1[[#This Row],[Winner]],[1]Ranking!D:E,2,FALSE)</f>
        <v>BE</v>
      </c>
      <c r="H1361" s="9">
        <v>79</v>
      </c>
      <c r="I1361" s="9">
        <v>12</v>
      </c>
      <c r="J1361" t="s">
        <v>324</v>
      </c>
      <c r="K1361" t="str">
        <f>VLOOKUP(Table1[[#This Row],[Loser]],[1]Ranking!D:E,2,FALSE)</f>
        <v>MAC</v>
      </c>
      <c r="L1361" s="9">
        <v>64</v>
      </c>
      <c r="N1361" s="9">
        <f>Table1[[#This Row],[Winning Score]]-Table1[[#This Row],[Losing Score]]</f>
        <v>15</v>
      </c>
      <c r="O1361" s="9">
        <f>Table1[[#This Row],[Losing Seed]]-Table1[[#This Row],[Winning Seed]]</f>
        <v>7</v>
      </c>
      <c r="P1361" s="9" t="str">
        <f>IF(Table1[[#This Row],[SeD]]&lt;-2,Table1[[#This Row],[Winning Seed]]&amp; " over " &amp;Table1[[#This Row],[Losing Seed]],"")</f>
        <v/>
      </c>
      <c r="Q1361">
        <f>VLOOKUP(Table1[[#This Row],[Losing Seed]],'[1]Seed History'!$N$4:$O$19,2)</f>
        <v>0.51428571428571423</v>
      </c>
      <c r="R1361" s="9">
        <f>IF(Table1[[#This Row],[Round]]="PI",0,Table1[[#This Row],[Round]]-1)</f>
        <v>0</v>
      </c>
      <c r="S1361">
        <f>Table1[[#This Row],[LAW]]-Table1[[#This Row],[LEW]]</f>
        <v>-0.51428571428571423</v>
      </c>
      <c r="V1361">
        <f>COUNTIF([1]PASE!B:B,Table1[[#This Row],[Loser]])</f>
        <v>1</v>
      </c>
    </row>
    <row r="1362" spans="1:22" x14ac:dyDescent="0.25">
      <c r="A1362" s="7">
        <v>38793</v>
      </c>
      <c r="B1362" s="8">
        <v>2006</v>
      </c>
      <c r="C1362" s="9">
        <v>1</v>
      </c>
      <c r="D1362" t="s">
        <v>107</v>
      </c>
      <c r="E1362" s="9">
        <v>9</v>
      </c>
      <c r="F1362" t="s">
        <v>198</v>
      </c>
      <c r="G1362" t="str">
        <f>VLOOKUP(Table1[[#This Row],[Winner]],[1]Ranking!D:E,2,FALSE)</f>
        <v>Pat</v>
      </c>
      <c r="H1362" s="9">
        <v>59</v>
      </c>
      <c r="I1362" s="9">
        <v>8</v>
      </c>
      <c r="J1362" t="s">
        <v>118</v>
      </c>
      <c r="K1362" t="str">
        <f>VLOOKUP(Table1[[#This Row],[Loser]],[1]Ranking!D:E,2,FALSE)</f>
        <v>SEC</v>
      </c>
      <c r="L1362" s="9">
        <v>55</v>
      </c>
      <c r="N1362" s="9">
        <f>Table1[[#This Row],[Winning Score]]-Table1[[#This Row],[Losing Score]]</f>
        <v>4</v>
      </c>
      <c r="O1362" s="9">
        <f>Table1[[#This Row],[Losing Seed]]-Table1[[#This Row],[Winning Seed]]</f>
        <v>-1</v>
      </c>
      <c r="P1362" s="9" t="str">
        <f>IF(Table1[[#This Row],[SeD]]&lt;-2,Table1[[#This Row],[Winning Seed]]&amp; " over " &amp;Table1[[#This Row],[Losing Seed]],"")</f>
        <v/>
      </c>
      <c r="Q1362">
        <f>VLOOKUP(Table1[[#This Row],[Losing Seed]],'[1]Seed History'!$N$4:$O$19,2)</f>
        <v>0.7</v>
      </c>
      <c r="R1362" s="9">
        <f>IF(Table1[[#This Row],[Round]]="PI",0,Table1[[#This Row],[Round]]-1)</f>
        <v>0</v>
      </c>
      <c r="S1362">
        <f>Table1[[#This Row],[LAW]]-Table1[[#This Row],[LEW]]</f>
        <v>-0.7</v>
      </c>
      <c r="V1362">
        <f>COUNTIF([1]PASE!B:B,Table1[[#This Row],[Loser]])</f>
        <v>1</v>
      </c>
    </row>
    <row r="1363" spans="1:22" x14ac:dyDescent="0.25">
      <c r="A1363" s="7">
        <v>38794</v>
      </c>
      <c r="B1363" s="8">
        <v>2006</v>
      </c>
      <c r="C1363" s="9">
        <v>2</v>
      </c>
      <c r="D1363" t="s">
        <v>84</v>
      </c>
      <c r="E1363" s="9">
        <v>7</v>
      </c>
      <c r="F1363" t="s">
        <v>125</v>
      </c>
      <c r="G1363" t="str">
        <f>VLOOKUP(Table1[[#This Row],[Winner]],[1]Ranking!D:E,2,FALSE)</f>
        <v>MVC</v>
      </c>
      <c r="H1363" s="9">
        <v>80</v>
      </c>
      <c r="I1363" s="9">
        <v>2</v>
      </c>
      <c r="J1363" t="s">
        <v>222</v>
      </c>
      <c r="K1363" t="str">
        <f>VLOOKUP(Table1[[#This Row],[Loser]],[1]Ranking!D:E,2,FALSE)</f>
        <v>SEC</v>
      </c>
      <c r="L1363" s="9">
        <v>73</v>
      </c>
      <c r="N1363" s="9">
        <f>Table1[[#This Row],[Winning Score]]-Table1[[#This Row],[Losing Score]]</f>
        <v>7</v>
      </c>
      <c r="O1363" s="9">
        <f>Table1[[#This Row],[Losing Seed]]-Table1[[#This Row],[Winning Seed]]</f>
        <v>-5</v>
      </c>
      <c r="P1363" s="9" t="str">
        <f>IF(Table1[[#This Row],[SeD]]&lt;-2,Table1[[#This Row],[Winning Seed]]&amp; " over " &amp;Table1[[#This Row],[Losing Seed]],"")</f>
        <v>7 over 2</v>
      </c>
      <c r="Q1363">
        <f>VLOOKUP(Table1[[#This Row],[Losing Seed]],'[1]Seed History'!$N$4:$O$19,2)</f>
        <v>2.3714285714285714</v>
      </c>
      <c r="R1363" s="9">
        <f>IF(Table1[[#This Row],[Round]]="PI",0,Table1[[#This Row],[Round]]-1)</f>
        <v>1</v>
      </c>
      <c r="S1363">
        <f>Table1[[#This Row],[LAW]]-Table1[[#This Row],[LEW]]</f>
        <v>-1.3714285714285714</v>
      </c>
      <c r="V1363">
        <f>COUNTIF([1]PASE!B:B,Table1[[#This Row],[Loser]])</f>
        <v>1</v>
      </c>
    </row>
    <row r="1364" spans="1:22" x14ac:dyDescent="0.25">
      <c r="A1364" s="7">
        <v>38794</v>
      </c>
      <c r="B1364" s="8">
        <v>2006</v>
      </c>
      <c r="C1364" s="9">
        <v>2</v>
      </c>
      <c r="D1364" t="s">
        <v>93</v>
      </c>
      <c r="E1364" s="9">
        <v>3</v>
      </c>
      <c r="F1364" t="s">
        <v>197</v>
      </c>
      <c r="G1364" t="str">
        <f>VLOOKUP(Table1[[#This Row],[Winner]],[1]Ranking!D:E,2,FALSE)</f>
        <v>SEC</v>
      </c>
      <c r="H1364" s="9">
        <v>82</v>
      </c>
      <c r="I1364" s="9">
        <v>11</v>
      </c>
      <c r="J1364" t="s">
        <v>344</v>
      </c>
      <c r="K1364" t="str">
        <f>VLOOKUP(Table1[[#This Row],[Loser]],[1]Ranking!D:E,2,FALSE)</f>
        <v>Horz</v>
      </c>
      <c r="L1364" s="9">
        <v>60</v>
      </c>
      <c r="N1364" s="9">
        <f>Table1[[#This Row],[Winning Score]]-Table1[[#This Row],[Losing Score]]</f>
        <v>22</v>
      </c>
      <c r="O1364" s="9">
        <f>Table1[[#This Row],[Losing Seed]]-Table1[[#This Row],[Winning Seed]]</f>
        <v>8</v>
      </c>
      <c r="P1364" s="9" t="str">
        <f>IF(Table1[[#This Row],[SeD]]&lt;-2,Table1[[#This Row],[Winning Seed]]&amp; " over " &amp;Table1[[#This Row],[Losing Seed]],"")</f>
        <v/>
      </c>
      <c r="Q1364">
        <f>VLOOKUP(Table1[[#This Row],[Losing Seed]],'[1]Seed History'!$N$4:$O$19,2)</f>
        <v>0.61428571428571432</v>
      </c>
      <c r="R1364" s="9">
        <f>IF(Table1[[#This Row],[Round]]="PI",0,Table1[[#This Row],[Round]]-1)</f>
        <v>1</v>
      </c>
      <c r="S1364">
        <f>Table1[[#This Row],[LAW]]-Table1[[#This Row],[LEW]]</f>
        <v>0.38571428571428568</v>
      </c>
      <c r="V1364">
        <f>COUNTIF([1]PASE!B:B,Table1[[#This Row],[Loser]])</f>
        <v>1</v>
      </c>
    </row>
    <row r="1365" spans="1:22" x14ac:dyDescent="0.25">
      <c r="A1365" s="7">
        <v>38794</v>
      </c>
      <c r="B1365" s="8">
        <v>2006</v>
      </c>
      <c r="C1365" s="9">
        <v>2</v>
      </c>
      <c r="D1365" t="s">
        <v>93</v>
      </c>
      <c r="E1365" s="9">
        <v>4</v>
      </c>
      <c r="F1365" t="s">
        <v>149</v>
      </c>
      <c r="G1365" t="str">
        <f>VLOOKUP(Table1[[#This Row],[Winner]],[1]Ranking!D:E,2,FALSE)</f>
        <v>BE</v>
      </c>
      <c r="H1365" s="9">
        <v>69</v>
      </c>
      <c r="I1365" s="9">
        <v>12</v>
      </c>
      <c r="J1365" t="s">
        <v>257</v>
      </c>
      <c r="K1365" t="str">
        <f>VLOOKUP(Table1[[#This Row],[Loser]],[1]Ranking!D:E,2,FALSE)</f>
        <v>BSky</v>
      </c>
      <c r="L1365" s="9">
        <v>56</v>
      </c>
      <c r="N1365" s="9">
        <f>Table1[[#This Row],[Winning Score]]-Table1[[#This Row],[Losing Score]]</f>
        <v>13</v>
      </c>
      <c r="O1365" s="9">
        <f>Table1[[#This Row],[Losing Seed]]-Table1[[#This Row],[Winning Seed]]</f>
        <v>8</v>
      </c>
      <c r="P1365" s="9" t="str">
        <f>IF(Table1[[#This Row],[SeD]]&lt;-2,Table1[[#This Row],[Winning Seed]]&amp; " over " &amp;Table1[[#This Row],[Losing Seed]],"")</f>
        <v/>
      </c>
      <c r="Q1365">
        <f>VLOOKUP(Table1[[#This Row],[Losing Seed]],'[1]Seed History'!$N$4:$O$19,2)</f>
        <v>0.51428571428571423</v>
      </c>
      <c r="R1365" s="9">
        <f>IF(Table1[[#This Row],[Round]]="PI",0,Table1[[#This Row],[Round]]-1)</f>
        <v>1</v>
      </c>
      <c r="S1365">
        <f>Table1[[#This Row],[LAW]]-Table1[[#This Row],[LEW]]</f>
        <v>0.48571428571428577</v>
      </c>
      <c r="V1365">
        <f>COUNTIF([1]PASE!B:B,Table1[[#This Row],[Loser]])</f>
        <v>1</v>
      </c>
    </row>
    <row r="1366" spans="1:22" x14ac:dyDescent="0.25">
      <c r="A1366" s="7">
        <v>38794</v>
      </c>
      <c r="B1366" s="8">
        <v>2006</v>
      </c>
      <c r="C1366" s="9">
        <v>2</v>
      </c>
      <c r="D1366" t="s">
        <v>316</v>
      </c>
      <c r="E1366" s="9">
        <v>1</v>
      </c>
      <c r="F1366" t="s">
        <v>130</v>
      </c>
      <c r="G1366" t="str">
        <f>VLOOKUP(Table1[[#This Row],[Winner]],[1]Ranking!D:E,2,FALSE)</f>
        <v>ACC</v>
      </c>
      <c r="H1366" s="9">
        <v>74</v>
      </c>
      <c r="I1366" s="9">
        <v>8</v>
      </c>
      <c r="J1366" t="s">
        <v>275</v>
      </c>
      <c r="K1366" t="str">
        <f>VLOOKUP(Table1[[#This Row],[Loser]],[1]Ranking!D:E,2,FALSE)</f>
        <v>A10</v>
      </c>
      <c r="L1366" s="9">
        <v>61</v>
      </c>
      <c r="N1366" s="9">
        <f>Table1[[#This Row],[Winning Score]]-Table1[[#This Row],[Losing Score]]</f>
        <v>13</v>
      </c>
      <c r="O1366" s="9">
        <f>Table1[[#This Row],[Losing Seed]]-Table1[[#This Row],[Winning Seed]]</f>
        <v>7</v>
      </c>
      <c r="P1366" s="9" t="str">
        <f>IF(Table1[[#This Row],[SeD]]&lt;-2,Table1[[#This Row],[Winning Seed]]&amp; " over " &amp;Table1[[#This Row],[Losing Seed]],"")</f>
        <v/>
      </c>
      <c r="Q1366">
        <f>VLOOKUP(Table1[[#This Row],[Losing Seed]],'[1]Seed History'!$N$4:$O$19,2)</f>
        <v>0.7</v>
      </c>
      <c r="R1366" s="9">
        <f>IF(Table1[[#This Row],[Round]]="PI",0,Table1[[#This Row],[Round]]-1)</f>
        <v>1</v>
      </c>
      <c r="S1366">
        <f>Table1[[#This Row],[LAW]]-Table1[[#This Row],[LEW]]</f>
        <v>0.30000000000000004</v>
      </c>
      <c r="V1366">
        <f>COUNTIF([1]PASE!B:B,Table1[[#This Row],[Loser]])</f>
        <v>1</v>
      </c>
    </row>
    <row r="1367" spans="1:22" x14ac:dyDescent="0.25">
      <c r="A1367" s="7">
        <v>38794</v>
      </c>
      <c r="B1367" s="8">
        <v>2006</v>
      </c>
      <c r="C1367" s="9">
        <v>2</v>
      </c>
      <c r="D1367" t="s">
        <v>316</v>
      </c>
      <c r="E1367" s="9">
        <v>4</v>
      </c>
      <c r="F1367" t="s">
        <v>148</v>
      </c>
      <c r="G1367" t="str">
        <f>VLOOKUP(Table1[[#This Row],[Winner]],[1]Ranking!D:E,2,FALSE)</f>
        <v>SEC</v>
      </c>
      <c r="H1367" s="9">
        <v>58</v>
      </c>
      <c r="I1367" s="9">
        <v>12</v>
      </c>
      <c r="J1367" t="s">
        <v>184</v>
      </c>
      <c r="K1367" t="str">
        <f>VLOOKUP(Table1[[#This Row],[Loser]],[1]Ranking!D:E,2,FALSE)</f>
        <v>B12</v>
      </c>
      <c r="L1367" s="9">
        <v>57</v>
      </c>
      <c r="N1367" s="9">
        <f>Table1[[#This Row],[Winning Score]]-Table1[[#This Row],[Losing Score]]</f>
        <v>1</v>
      </c>
      <c r="O1367" s="9">
        <f>Table1[[#This Row],[Losing Seed]]-Table1[[#This Row],[Winning Seed]]</f>
        <v>8</v>
      </c>
      <c r="P1367" s="9" t="str">
        <f>IF(Table1[[#This Row],[SeD]]&lt;-2,Table1[[#This Row],[Winning Seed]]&amp; " over " &amp;Table1[[#This Row],[Losing Seed]],"")</f>
        <v/>
      </c>
      <c r="Q1367">
        <f>VLOOKUP(Table1[[#This Row],[Losing Seed]],'[1]Seed History'!$N$4:$O$19,2)</f>
        <v>0.51428571428571423</v>
      </c>
      <c r="R1367" s="9">
        <f>IF(Table1[[#This Row],[Round]]="PI",0,Table1[[#This Row],[Round]]-1)</f>
        <v>1</v>
      </c>
      <c r="S1367">
        <f>Table1[[#This Row],[LAW]]-Table1[[#This Row],[LEW]]</f>
        <v>0.48571428571428577</v>
      </c>
      <c r="V1367">
        <f>COUNTIF([1]PASE!B:B,Table1[[#This Row],[Loser]])</f>
        <v>1</v>
      </c>
    </row>
    <row r="1368" spans="1:22" x14ac:dyDescent="0.25">
      <c r="A1368" s="7">
        <v>38794</v>
      </c>
      <c r="B1368" s="8">
        <v>2006</v>
      </c>
      <c r="C1368" s="9">
        <v>2</v>
      </c>
      <c r="D1368" t="s">
        <v>107</v>
      </c>
      <c r="E1368" s="9">
        <v>2</v>
      </c>
      <c r="F1368" t="s">
        <v>190</v>
      </c>
      <c r="G1368" t="str">
        <f>VLOOKUP(Table1[[#This Row],[Winner]],[1]Ranking!D:E,2,FALSE)</f>
        <v>P10</v>
      </c>
      <c r="H1368" s="9">
        <v>62</v>
      </c>
      <c r="I1368" s="9">
        <v>10</v>
      </c>
      <c r="J1368" t="s">
        <v>145</v>
      </c>
      <c r="K1368" t="str">
        <f>VLOOKUP(Table1[[#This Row],[Loser]],[1]Ranking!D:E,2,FALSE)</f>
        <v>SEC</v>
      </c>
      <c r="L1368" s="9">
        <v>59</v>
      </c>
      <c r="N1368" s="9">
        <f>Table1[[#This Row],[Winning Score]]-Table1[[#This Row],[Losing Score]]</f>
        <v>3</v>
      </c>
      <c r="O1368" s="9">
        <f>Table1[[#This Row],[Losing Seed]]-Table1[[#This Row],[Winning Seed]]</f>
        <v>8</v>
      </c>
      <c r="P1368" s="9" t="str">
        <f>IF(Table1[[#This Row],[SeD]]&lt;-2,Table1[[#This Row],[Winning Seed]]&amp; " over " &amp;Table1[[#This Row],[Losing Seed]],"")</f>
        <v/>
      </c>
      <c r="Q1368">
        <f>VLOOKUP(Table1[[#This Row],[Losing Seed]],'[1]Seed History'!$N$4:$O$19,2)</f>
        <v>0.62142857142857144</v>
      </c>
      <c r="R1368" s="9">
        <f>IF(Table1[[#This Row],[Round]]="PI",0,Table1[[#This Row],[Round]]-1)</f>
        <v>1</v>
      </c>
      <c r="S1368">
        <f>Table1[[#This Row],[LAW]]-Table1[[#This Row],[LEW]]</f>
        <v>0.37857142857142856</v>
      </c>
      <c r="V1368">
        <f>COUNTIF([1]PASE!B:B,Table1[[#This Row],[Loser]])</f>
        <v>1</v>
      </c>
    </row>
    <row r="1369" spans="1:22" x14ac:dyDescent="0.25">
      <c r="A1369" s="7">
        <v>38794</v>
      </c>
      <c r="B1369" s="8">
        <v>2006</v>
      </c>
      <c r="C1369" s="9">
        <v>2</v>
      </c>
      <c r="D1369" t="s">
        <v>107</v>
      </c>
      <c r="E1369" s="9">
        <v>3</v>
      </c>
      <c r="F1369" t="s">
        <v>293</v>
      </c>
      <c r="G1369" t="str">
        <f>VLOOKUP(Table1[[#This Row],[Winner]],[1]Ranking!D:E,2,FALSE)</f>
        <v>WCC</v>
      </c>
      <c r="H1369" s="9">
        <v>90</v>
      </c>
      <c r="I1369" s="9">
        <v>6</v>
      </c>
      <c r="J1369" t="s">
        <v>168</v>
      </c>
      <c r="K1369" t="str">
        <f>VLOOKUP(Table1[[#This Row],[Loser]],[1]Ranking!D:E,2,FALSE)</f>
        <v>B10</v>
      </c>
      <c r="L1369" s="9">
        <v>80</v>
      </c>
      <c r="N1369" s="9">
        <f>Table1[[#This Row],[Winning Score]]-Table1[[#This Row],[Losing Score]]</f>
        <v>10</v>
      </c>
      <c r="O1369" s="9">
        <f>Table1[[#This Row],[Losing Seed]]-Table1[[#This Row],[Winning Seed]]</f>
        <v>3</v>
      </c>
      <c r="P1369" s="9" t="str">
        <f>IF(Table1[[#This Row],[SeD]]&lt;-2,Table1[[#This Row],[Winning Seed]]&amp; " over " &amp;Table1[[#This Row],[Losing Seed]],"")</f>
        <v/>
      </c>
      <c r="Q1369">
        <f>VLOOKUP(Table1[[#This Row],[Losing Seed]],'[1]Seed History'!$N$4:$O$19,2)</f>
        <v>1.0785714285714285</v>
      </c>
      <c r="R1369" s="9">
        <f>IF(Table1[[#This Row],[Round]]="PI",0,Table1[[#This Row],[Round]]-1)</f>
        <v>1</v>
      </c>
      <c r="S1369">
        <f>Table1[[#This Row],[LAW]]-Table1[[#This Row],[LEW]]</f>
        <v>-7.8571428571428514E-2</v>
      </c>
      <c r="V1369">
        <f>COUNTIF([1]PASE!B:B,Table1[[#This Row],[Loser]])</f>
        <v>1</v>
      </c>
    </row>
    <row r="1370" spans="1:22" x14ac:dyDescent="0.25">
      <c r="A1370" s="7">
        <v>38794</v>
      </c>
      <c r="B1370" s="8">
        <v>2006</v>
      </c>
      <c r="C1370" s="9">
        <v>2</v>
      </c>
      <c r="D1370" t="s">
        <v>84</v>
      </c>
      <c r="E1370" s="9">
        <v>5</v>
      </c>
      <c r="F1370" t="s">
        <v>113</v>
      </c>
      <c r="G1370" t="str">
        <f>VLOOKUP(Table1[[#This Row],[Winner]],[1]Ranking!D:E,2,FALSE)</f>
        <v>P10</v>
      </c>
      <c r="H1370" s="9">
        <v>67</v>
      </c>
      <c r="I1370" s="9">
        <v>4</v>
      </c>
      <c r="J1370" t="s">
        <v>122</v>
      </c>
      <c r="K1370" t="str">
        <f>VLOOKUP(Table1[[#This Row],[Loser]],[1]Ranking!D:E,2,FALSE)</f>
        <v>B10</v>
      </c>
      <c r="L1370" s="9">
        <v>64</v>
      </c>
      <c r="N1370" s="9">
        <f>Table1[[#This Row],[Winning Score]]-Table1[[#This Row],[Losing Score]]</f>
        <v>3</v>
      </c>
      <c r="O1370" s="9">
        <f>Table1[[#This Row],[Losing Seed]]-Table1[[#This Row],[Winning Seed]]</f>
        <v>-1</v>
      </c>
      <c r="P1370" s="9" t="str">
        <f>IF(Table1[[#This Row],[SeD]]&lt;-2,Table1[[#This Row],[Winning Seed]]&amp; " over " &amp;Table1[[#This Row],[Losing Seed]],"")</f>
        <v/>
      </c>
      <c r="Q1370">
        <f>VLOOKUP(Table1[[#This Row],[Losing Seed]],'[1]Seed History'!$N$4:$O$19,2)</f>
        <v>1.5357142857142858</v>
      </c>
      <c r="R1370" s="9">
        <f>IF(Table1[[#This Row],[Round]]="PI",0,Table1[[#This Row],[Round]]-1)</f>
        <v>1</v>
      </c>
      <c r="S1370">
        <f>Table1[[#This Row],[LAW]]-Table1[[#This Row],[LEW]]</f>
        <v>-0.53571428571428581</v>
      </c>
      <c r="V1370">
        <f>COUNTIF([1]PASE!B:B,Table1[[#This Row],[Loser]])</f>
        <v>1</v>
      </c>
    </row>
    <row r="1371" spans="1:22" x14ac:dyDescent="0.25">
      <c r="A1371" s="7">
        <v>38795</v>
      </c>
      <c r="B1371" s="8">
        <v>2006</v>
      </c>
      <c r="C1371" s="9">
        <v>2</v>
      </c>
      <c r="D1371" t="s">
        <v>84</v>
      </c>
      <c r="E1371" s="9">
        <v>11</v>
      </c>
      <c r="F1371" t="s">
        <v>233</v>
      </c>
      <c r="G1371" t="str">
        <f>VLOOKUP(Table1[[#This Row],[Winner]],[1]Ranking!D:E,2,FALSE)</f>
        <v>CAA</v>
      </c>
      <c r="H1371" s="9">
        <v>65</v>
      </c>
      <c r="I1371" s="9">
        <v>3</v>
      </c>
      <c r="J1371" t="s">
        <v>101</v>
      </c>
      <c r="K1371" t="str">
        <f>VLOOKUP(Table1[[#This Row],[Loser]],[1]Ranking!D:E,2,FALSE)</f>
        <v>ACC</v>
      </c>
      <c r="L1371" s="9">
        <v>60</v>
      </c>
      <c r="N1371" s="9">
        <f>Table1[[#This Row],[Winning Score]]-Table1[[#This Row],[Losing Score]]</f>
        <v>5</v>
      </c>
      <c r="O1371" s="9">
        <f>Table1[[#This Row],[Losing Seed]]-Table1[[#This Row],[Winning Seed]]</f>
        <v>-8</v>
      </c>
      <c r="P1371" s="9" t="str">
        <f>IF(Table1[[#This Row],[SeD]]&lt;-2,Table1[[#This Row],[Winning Seed]]&amp; " over " &amp;Table1[[#This Row],[Losing Seed]],"")</f>
        <v>11 over 3</v>
      </c>
      <c r="Q1371">
        <f>VLOOKUP(Table1[[#This Row],[Losing Seed]],'[1]Seed History'!$N$4:$O$19,2)</f>
        <v>1.8642857142857143</v>
      </c>
      <c r="R1371" s="9">
        <f>IF(Table1[[#This Row],[Round]]="PI",0,Table1[[#This Row],[Round]]-1)</f>
        <v>1</v>
      </c>
      <c r="S1371">
        <f>Table1[[#This Row],[LAW]]-Table1[[#This Row],[LEW]]</f>
        <v>-0.86428571428571432</v>
      </c>
      <c r="V1371">
        <f>COUNTIF([1]PASE!B:B,Table1[[#This Row],[Loser]])</f>
        <v>1</v>
      </c>
    </row>
    <row r="1372" spans="1:22" x14ac:dyDescent="0.25">
      <c r="A1372" s="7">
        <v>38795</v>
      </c>
      <c r="B1372" s="8">
        <v>2006</v>
      </c>
      <c r="C1372" s="9">
        <v>2</v>
      </c>
      <c r="D1372" t="s">
        <v>107</v>
      </c>
      <c r="E1372" s="9">
        <v>13</v>
      </c>
      <c r="F1372" t="s">
        <v>163</v>
      </c>
      <c r="G1372" t="str">
        <f>VLOOKUP(Table1[[#This Row],[Winner]],[1]Ranking!D:E,2,FALSE)</f>
        <v>MVC</v>
      </c>
      <c r="H1372" s="9">
        <v>72</v>
      </c>
      <c r="I1372" s="9">
        <v>5</v>
      </c>
      <c r="J1372" t="s">
        <v>99</v>
      </c>
      <c r="K1372" t="str">
        <f>VLOOKUP(Table1[[#This Row],[Loser]],[1]Ranking!D:E,2,FALSE)</f>
        <v>BE</v>
      </c>
      <c r="L1372" s="9">
        <v>66</v>
      </c>
      <c r="N1372" s="9">
        <f>Table1[[#This Row],[Winning Score]]-Table1[[#This Row],[Losing Score]]</f>
        <v>6</v>
      </c>
      <c r="O1372" s="9">
        <f>Table1[[#This Row],[Losing Seed]]-Table1[[#This Row],[Winning Seed]]</f>
        <v>-8</v>
      </c>
      <c r="P1372" s="9" t="str">
        <f>IF(Table1[[#This Row],[SeD]]&lt;-2,Table1[[#This Row],[Winning Seed]]&amp; " over " &amp;Table1[[#This Row],[Losing Seed]],"")</f>
        <v>13 over 5</v>
      </c>
      <c r="Q1372">
        <f>VLOOKUP(Table1[[#This Row],[Losing Seed]],'[1]Seed History'!$N$4:$O$19,2)</f>
        <v>1.1071428571428572</v>
      </c>
      <c r="R1372" s="9">
        <f>IF(Table1[[#This Row],[Round]]="PI",0,Table1[[#This Row],[Round]]-1)</f>
        <v>1</v>
      </c>
      <c r="S1372">
        <f>Table1[[#This Row],[LAW]]-Table1[[#This Row],[LEW]]</f>
        <v>-0.10714285714285721</v>
      </c>
      <c r="V1372">
        <f>COUNTIF([1]PASE!B:B,Table1[[#This Row],[Loser]])</f>
        <v>1</v>
      </c>
    </row>
    <row r="1373" spans="1:22" x14ac:dyDescent="0.25">
      <c r="A1373" s="7">
        <v>38795</v>
      </c>
      <c r="B1373" s="8">
        <v>2006</v>
      </c>
      <c r="C1373" s="9">
        <v>2</v>
      </c>
      <c r="D1373" t="s">
        <v>93</v>
      </c>
      <c r="E1373" s="9">
        <v>7</v>
      </c>
      <c r="F1373" t="s">
        <v>85</v>
      </c>
      <c r="G1373" t="str">
        <f>VLOOKUP(Table1[[#This Row],[Winner]],[1]Ranking!D:E,2,FALSE)</f>
        <v>BE</v>
      </c>
      <c r="H1373" s="9">
        <v>70</v>
      </c>
      <c r="I1373" s="9">
        <v>2</v>
      </c>
      <c r="J1373" t="s">
        <v>96</v>
      </c>
      <c r="K1373" t="str">
        <f>VLOOKUP(Table1[[#This Row],[Loser]],[1]Ranking!D:E,2,FALSE)</f>
        <v>B10</v>
      </c>
      <c r="L1373" s="9">
        <v>52</v>
      </c>
      <c r="N1373" s="9">
        <f>Table1[[#This Row],[Winning Score]]-Table1[[#This Row],[Losing Score]]</f>
        <v>18</v>
      </c>
      <c r="O1373" s="9">
        <f>Table1[[#This Row],[Losing Seed]]-Table1[[#This Row],[Winning Seed]]</f>
        <v>-5</v>
      </c>
      <c r="P1373" s="9" t="str">
        <f>IF(Table1[[#This Row],[SeD]]&lt;-2,Table1[[#This Row],[Winning Seed]]&amp; " over " &amp;Table1[[#This Row],[Losing Seed]],"")</f>
        <v>7 over 2</v>
      </c>
      <c r="Q1373">
        <f>VLOOKUP(Table1[[#This Row],[Losing Seed]],'[1]Seed History'!$N$4:$O$19,2)</f>
        <v>2.3714285714285714</v>
      </c>
      <c r="R1373" s="9">
        <f>IF(Table1[[#This Row],[Round]]="PI",0,Table1[[#This Row],[Round]]-1)</f>
        <v>1</v>
      </c>
      <c r="S1373">
        <f>Table1[[#This Row],[LAW]]-Table1[[#This Row],[LEW]]</f>
        <v>-1.3714285714285714</v>
      </c>
      <c r="V1373">
        <f>COUNTIF([1]PASE!B:B,Table1[[#This Row],[Loser]])</f>
        <v>1</v>
      </c>
    </row>
    <row r="1374" spans="1:22" x14ac:dyDescent="0.25">
      <c r="A1374" s="7">
        <v>38795</v>
      </c>
      <c r="B1374" s="8">
        <v>2006</v>
      </c>
      <c r="C1374" s="9">
        <v>2</v>
      </c>
      <c r="D1374" t="s">
        <v>84</v>
      </c>
      <c r="E1374" s="9">
        <v>1</v>
      </c>
      <c r="F1374" t="s">
        <v>238</v>
      </c>
      <c r="G1374" t="str">
        <f>VLOOKUP(Table1[[#This Row],[Winner]],[1]Ranking!D:E,2,FALSE)</f>
        <v>BE</v>
      </c>
      <c r="H1374" s="9">
        <v>87</v>
      </c>
      <c r="I1374" s="9">
        <v>8</v>
      </c>
      <c r="J1374" t="s">
        <v>112</v>
      </c>
      <c r="K1374" t="str">
        <f>VLOOKUP(Table1[[#This Row],[Loser]],[1]Ranking!D:E,2,FALSE)</f>
        <v>SEC</v>
      </c>
      <c r="L1374" s="9">
        <v>83</v>
      </c>
      <c r="N1374" s="9">
        <f>Table1[[#This Row],[Winning Score]]-Table1[[#This Row],[Losing Score]]</f>
        <v>4</v>
      </c>
      <c r="O1374" s="9">
        <f>Table1[[#This Row],[Losing Seed]]-Table1[[#This Row],[Winning Seed]]</f>
        <v>7</v>
      </c>
      <c r="P1374" s="9" t="str">
        <f>IF(Table1[[#This Row],[SeD]]&lt;-2,Table1[[#This Row],[Winning Seed]]&amp; " over " &amp;Table1[[#This Row],[Losing Seed]],"")</f>
        <v/>
      </c>
      <c r="Q1374">
        <f>VLOOKUP(Table1[[#This Row],[Losing Seed]],'[1]Seed History'!$N$4:$O$19,2)</f>
        <v>0.7</v>
      </c>
      <c r="R1374" s="9">
        <f>IF(Table1[[#This Row],[Round]]="PI",0,Table1[[#This Row],[Round]]-1)</f>
        <v>1</v>
      </c>
      <c r="S1374">
        <f>Table1[[#This Row],[LAW]]-Table1[[#This Row],[LEW]]</f>
        <v>0.30000000000000004</v>
      </c>
      <c r="V1374">
        <f>COUNTIF([1]PASE!B:B,Table1[[#This Row],[Loser]])</f>
        <v>1</v>
      </c>
    </row>
    <row r="1375" spans="1:22" x14ac:dyDescent="0.25">
      <c r="A1375" s="7">
        <v>38795</v>
      </c>
      <c r="B1375" s="8">
        <v>2006</v>
      </c>
      <c r="C1375" s="9">
        <v>2</v>
      </c>
      <c r="D1375" t="s">
        <v>93</v>
      </c>
      <c r="E1375" s="9">
        <v>1</v>
      </c>
      <c r="F1375" t="s">
        <v>139</v>
      </c>
      <c r="G1375" t="str">
        <f>VLOOKUP(Table1[[#This Row],[Winner]],[1]Ranking!D:E,2,FALSE)</f>
        <v>BE</v>
      </c>
      <c r="H1375" s="9">
        <v>82</v>
      </c>
      <c r="I1375" s="9">
        <v>8</v>
      </c>
      <c r="J1375" t="s">
        <v>146</v>
      </c>
      <c r="K1375" t="str">
        <f>VLOOKUP(Table1[[#This Row],[Loser]],[1]Ranking!D:E,2,FALSE)</f>
        <v>P10</v>
      </c>
      <c r="L1375" s="9">
        <v>78</v>
      </c>
      <c r="N1375" s="9">
        <f>Table1[[#This Row],[Winning Score]]-Table1[[#This Row],[Losing Score]]</f>
        <v>4</v>
      </c>
      <c r="O1375" s="9">
        <f>Table1[[#This Row],[Losing Seed]]-Table1[[#This Row],[Winning Seed]]</f>
        <v>7</v>
      </c>
      <c r="P1375" s="9" t="str">
        <f>IF(Table1[[#This Row],[SeD]]&lt;-2,Table1[[#This Row],[Winning Seed]]&amp; " over " &amp;Table1[[#This Row],[Losing Seed]],"")</f>
        <v/>
      </c>
      <c r="Q1375">
        <f>VLOOKUP(Table1[[#This Row],[Losing Seed]],'[1]Seed History'!$N$4:$O$19,2)</f>
        <v>0.7</v>
      </c>
      <c r="R1375" s="9">
        <f>IF(Table1[[#This Row],[Round]]="PI",0,Table1[[#This Row],[Round]]-1)</f>
        <v>1</v>
      </c>
      <c r="S1375">
        <f>Table1[[#This Row],[LAW]]-Table1[[#This Row],[LEW]]</f>
        <v>0.30000000000000004</v>
      </c>
      <c r="V1375">
        <f>COUNTIF([1]PASE!B:B,Table1[[#This Row],[Loser]])</f>
        <v>1</v>
      </c>
    </row>
    <row r="1376" spans="1:22" x14ac:dyDescent="0.25">
      <c r="A1376" s="7">
        <v>38795</v>
      </c>
      <c r="B1376" s="8">
        <v>2006</v>
      </c>
      <c r="C1376" s="9">
        <v>2</v>
      </c>
      <c r="D1376" t="s">
        <v>316</v>
      </c>
      <c r="E1376" s="9">
        <v>2</v>
      </c>
      <c r="F1376" t="s">
        <v>234</v>
      </c>
      <c r="G1376" t="str">
        <f>VLOOKUP(Table1[[#This Row],[Winner]],[1]Ranking!D:E,2,FALSE)</f>
        <v>B12</v>
      </c>
      <c r="H1376" s="9">
        <v>75</v>
      </c>
      <c r="I1376" s="9">
        <v>10</v>
      </c>
      <c r="J1376" t="s">
        <v>143</v>
      </c>
      <c r="K1376" t="str">
        <f>VLOOKUP(Table1[[#This Row],[Loser]],[1]Ranking!D:E,2,FALSE)</f>
        <v>ACC</v>
      </c>
      <c r="L1376" s="9">
        <v>54</v>
      </c>
      <c r="N1376" s="9">
        <f>Table1[[#This Row],[Winning Score]]-Table1[[#This Row],[Losing Score]]</f>
        <v>21</v>
      </c>
      <c r="O1376" s="9">
        <f>Table1[[#This Row],[Losing Seed]]-Table1[[#This Row],[Winning Seed]]</f>
        <v>8</v>
      </c>
      <c r="P1376" s="9" t="str">
        <f>IF(Table1[[#This Row],[SeD]]&lt;-2,Table1[[#This Row],[Winning Seed]]&amp; " over " &amp;Table1[[#This Row],[Losing Seed]],"")</f>
        <v/>
      </c>
      <c r="Q1376">
        <f>VLOOKUP(Table1[[#This Row],[Losing Seed]],'[1]Seed History'!$N$4:$O$19,2)</f>
        <v>0.62142857142857144</v>
      </c>
      <c r="R1376" s="9">
        <f>IF(Table1[[#This Row],[Round]]="PI",0,Table1[[#This Row],[Round]]-1)</f>
        <v>1</v>
      </c>
      <c r="S1376">
        <f>Table1[[#This Row],[LAW]]-Table1[[#This Row],[LEW]]</f>
        <v>0.37857142857142856</v>
      </c>
      <c r="V1376">
        <f>COUNTIF([1]PASE!B:B,Table1[[#This Row],[Loser]])</f>
        <v>1</v>
      </c>
    </row>
    <row r="1377" spans="1:22" x14ac:dyDescent="0.25">
      <c r="A1377" s="7">
        <v>38795</v>
      </c>
      <c r="B1377" s="8">
        <v>2006</v>
      </c>
      <c r="C1377" s="9">
        <v>2</v>
      </c>
      <c r="D1377" t="s">
        <v>316</v>
      </c>
      <c r="E1377" s="9">
        <v>6</v>
      </c>
      <c r="F1377" t="s">
        <v>156</v>
      </c>
      <c r="G1377" t="str">
        <f>VLOOKUP(Table1[[#This Row],[Winner]],[1]Ranking!D:E,2,FALSE)</f>
        <v>BE</v>
      </c>
      <c r="H1377" s="9">
        <v>67</v>
      </c>
      <c r="I1377" s="9">
        <v>14</v>
      </c>
      <c r="J1377" t="s">
        <v>336</v>
      </c>
      <c r="K1377" t="str">
        <f>VLOOKUP(Table1[[#This Row],[Loser]],[1]Ranking!D:E,2,FALSE)</f>
        <v>Slnd</v>
      </c>
      <c r="L1377" s="9">
        <v>54</v>
      </c>
      <c r="N1377" s="9">
        <f>Table1[[#This Row],[Winning Score]]-Table1[[#This Row],[Losing Score]]</f>
        <v>13</v>
      </c>
      <c r="O1377" s="9">
        <f>Table1[[#This Row],[Losing Seed]]-Table1[[#This Row],[Winning Seed]]</f>
        <v>8</v>
      </c>
      <c r="P1377" s="9" t="str">
        <f>IF(Table1[[#This Row],[SeD]]&lt;-2,Table1[[#This Row],[Winning Seed]]&amp; " over " &amp;Table1[[#This Row],[Losing Seed]],"")</f>
        <v/>
      </c>
      <c r="Q1377">
        <f>VLOOKUP(Table1[[#This Row],[Losing Seed]],'[1]Seed History'!$N$4:$O$19,2)</f>
        <v>0.16428571428571428</v>
      </c>
      <c r="R1377" s="9">
        <f>IF(Table1[[#This Row],[Round]]="PI",0,Table1[[#This Row],[Round]]-1)</f>
        <v>1</v>
      </c>
      <c r="S1377">
        <f>Table1[[#This Row],[LAW]]-Table1[[#This Row],[LEW]]</f>
        <v>0.83571428571428574</v>
      </c>
      <c r="V1377">
        <f>COUNTIF([1]PASE!B:B,Table1[[#This Row],[Loser]])</f>
        <v>1</v>
      </c>
    </row>
    <row r="1378" spans="1:22" x14ac:dyDescent="0.25">
      <c r="A1378" s="7">
        <v>38795</v>
      </c>
      <c r="B1378" s="8">
        <v>2006</v>
      </c>
      <c r="C1378" s="9">
        <v>2</v>
      </c>
      <c r="D1378" t="s">
        <v>107</v>
      </c>
      <c r="E1378" s="9">
        <v>1</v>
      </c>
      <c r="F1378" t="s">
        <v>128</v>
      </c>
      <c r="G1378" t="str">
        <f>VLOOKUP(Table1[[#This Row],[Winner]],[1]Ranking!D:E,2,FALSE)</f>
        <v>CUSA</v>
      </c>
      <c r="H1378" s="9">
        <v>72</v>
      </c>
      <c r="I1378" s="9">
        <v>9</v>
      </c>
      <c r="J1378" t="s">
        <v>198</v>
      </c>
      <c r="K1378" t="str">
        <f>VLOOKUP(Table1[[#This Row],[Loser]],[1]Ranking!D:E,2,FALSE)</f>
        <v>Pat</v>
      </c>
      <c r="L1378" s="9">
        <v>56</v>
      </c>
      <c r="N1378" s="9">
        <f>Table1[[#This Row],[Winning Score]]-Table1[[#This Row],[Losing Score]]</f>
        <v>16</v>
      </c>
      <c r="O1378" s="9">
        <f>Table1[[#This Row],[Losing Seed]]-Table1[[#This Row],[Winning Seed]]</f>
        <v>8</v>
      </c>
      <c r="P1378" s="9" t="str">
        <f>IF(Table1[[#This Row],[SeD]]&lt;-2,Table1[[#This Row],[Winning Seed]]&amp; " over " &amp;Table1[[#This Row],[Losing Seed]],"")</f>
        <v/>
      </c>
      <c r="Q1378">
        <f>VLOOKUP(Table1[[#This Row],[Losing Seed]],'[1]Seed History'!$N$4:$O$19,2)</f>
        <v>0.6</v>
      </c>
      <c r="R1378" s="9">
        <f>IF(Table1[[#This Row],[Round]]="PI",0,Table1[[#This Row],[Round]]-1)</f>
        <v>1</v>
      </c>
      <c r="S1378">
        <f>Table1[[#This Row],[LAW]]-Table1[[#This Row],[LEW]]</f>
        <v>0.4</v>
      </c>
      <c r="V1378">
        <f>COUNTIF([1]PASE!B:B,Table1[[#This Row],[Loser]])</f>
        <v>1</v>
      </c>
    </row>
    <row r="1379" spans="1:22" x14ac:dyDescent="0.25">
      <c r="A1379" s="7">
        <v>38799</v>
      </c>
      <c r="B1379" s="8">
        <v>2006</v>
      </c>
      <c r="C1379" s="9">
        <v>3</v>
      </c>
      <c r="D1379" t="s">
        <v>316</v>
      </c>
      <c r="E1379" s="9">
        <v>4</v>
      </c>
      <c r="F1379" t="s">
        <v>148</v>
      </c>
      <c r="G1379" t="str">
        <f>VLOOKUP(Table1[[#This Row],[Winner]],[1]Ranking!D:E,2,FALSE)</f>
        <v>SEC</v>
      </c>
      <c r="H1379" s="9">
        <v>62</v>
      </c>
      <c r="I1379" s="9">
        <v>1</v>
      </c>
      <c r="J1379" t="s">
        <v>130</v>
      </c>
      <c r="K1379" t="str">
        <f>VLOOKUP(Table1[[#This Row],[Loser]],[1]Ranking!D:E,2,FALSE)</f>
        <v>ACC</v>
      </c>
      <c r="L1379" s="9">
        <v>54</v>
      </c>
      <c r="N1379" s="9">
        <f>Table1[[#This Row],[Winning Score]]-Table1[[#This Row],[Losing Score]]</f>
        <v>8</v>
      </c>
      <c r="O1379" s="9">
        <f>Table1[[#This Row],[Losing Seed]]-Table1[[#This Row],[Winning Seed]]</f>
        <v>-3</v>
      </c>
      <c r="P1379" s="9" t="str">
        <f>IF(Table1[[#This Row],[SeD]]&lt;-2,Table1[[#This Row],[Winning Seed]]&amp; " over " &amp;Table1[[#This Row],[Losing Seed]],"")</f>
        <v>4 over 1</v>
      </c>
      <c r="Q1379">
        <f>VLOOKUP(Table1[[#This Row],[Losing Seed]],'[1]Seed History'!$N$4:$O$19,2)</f>
        <v>3.3571428571428572</v>
      </c>
      <c r="R1379" s="9">
        <f>IF(Table1[[#This Row],[Round]]="PI",0,Table1[[#This Row],[Round]]-1)</f>
        <v>2</v>
      </c>
      <c r="S1379">
        <f>Table1[[#This Row],[LAW]]-Table1[[#This Row],[LEW]]</f>
        <v>-1.3571428571428572</v>
      </c>
      <c r="V1379">
        <f>COUNTIF([1]PASE!B:B,Table1[[#This Row],[Loser]])</f>
        <v>1</v>
      </c>
    </row>
    <row r="1380" spans="1:22" x14ac:dyDescent="0.25">
      <c r="A1380" s="7">
        <v>38799</v>
      </c>
      <c r="B1380" s="8">
        <v>2006</v>
      </c>
      <c r="C1380" s="9">
        <v>3</v>
      </c>
      <c r="D1380" t="s">
        <v>316</v>
      </c>
      <c r="E1380" s="9">
        <v>2</v>
      </c>
      <c r="F1380" t="s">
        <v>234</v>
      </c>
      <c r="G1380" t="str">
        <f>VLOOKUP(Table1[[#This Row],[Winner]],[1]Ranking!D:E,2,FALSE)</f>
        <v>B12</v>
      </c>
      <c r="H1380" s="9">
        <v>74</v>
      </c>
      <c r="I1380" s="9">
        <v>6</v>
      </c>
      <c r="J1380" t="s">
        <v>156</v>
      </c>
      <c r="K1380" t="str">
        <f>VLOOKUP(Table1[[#This Row],[Loser]],[1]Ranking!D:E,2,FALSE)</f>
        <v>BE</v>
      </c>
      <c r="L1380" s="9">
        <v>71</v>
      </c>
      <c r="N1380" s="9">
        <f>Table1[[#This Row],[Winning Score]]-Table1[[#This Row],[Losing Score]]</f>
        <v>3</v>
      </c>
      <c r="O1380" s="9">
        <f>Table1[[#This Row],[Losing Seed]]-Table1[[#This Row],[Winning Seed]]</f>
        <v>4</v>
      </c>
      <c r="P1380" s="9" t="str">
        <f>IF(Table1[[#This Row],[SeD]]&lt;-2,Table1[[#This Row],[Winning Seed]]&amp; " over " &amp;Table1[[#This Row],[Losing Seed]],"")</f>
        <v/>
      </c>
      <c r="Q1380">
        <f>VLOOKUP(Table1[[#This Row],[Losing Seed]],'[1]Seed History'!$N$4:$O$19,2)</f>
        <v>1.0785714285714285</v>
      </c>
      <c r="R1380" s="9">
        <f>IF(Table1[[#This Row],[Round]]="PI",0,Table1[[#This Row],[Round]]-1)</f>
        <v>2</v>
      </c>
      <c r="S1380">
        <f>Table1[[#This Row],[LAW]]-Table1[[#This Row],[LEW]]</f>
        <v>0.92142857142857149</v>
      </c>
      <c r="V1380">
        <f>COUNTIF([1]PASE!B:B,Table1[[#This Row],[Loser]])</f>
        <v>1</v>
      </c>
    </row>
    <row r="1381" spans="1:22" x14ac:dyDescent="0.25">
      <c r="A1381" s="7">
        <v>38799</v>
      </c>
      <c r="B1381" s="8">
        <v>2006</v>
      </c>
      <c r="C1381" s="9">
        <v>3</v>
      </c>
      <c r="D1381" t="s">
        <v>107</v>
      </c>
      <c r="E1381" s="9">
        <v>1</v>
      </c>
      <c r="F1381" t="s">
        <v>128</v>
      </c>
      <c r="G1381" t="str">
        <f>VLOOKUP(Table1[[#This Row],[Winner]],[1]Ranking!D:E,2,FALSE)</f>
        <v>CUSA</v>
      </c>
      <c r="H1381" s="9">
        <v>80</v>
      </c>
      <c r="I1381" s="9">
        <v>13</v>
      </c>
      <c r="J1381" t="s">
        <v>163</v>
      </c>
      <c r="K1381" t="str">
        <f>VLOOKUP(Table1[[#This Row],[Loser]],[1]Ranking!D:E,2,FALSE)</f>
        <v>MVC</v>
      </c>
      <c r="L1381" s="9">
        <v>64</v>
      </c>
      <c r="N1381" s="9">
        <f>Table1[[#This Row],[Winning Score]]-Table1[[#This Row],[Losing Score]]</f>
        <v>16</v>
      </c>
      <c r="O1381" s="9">
        <f>Table1[[#This Row],[Losing Seed]]-Table1[[#This Row],[Winning Seed]]</f>
        <v>12</v>
      </c>
      <c r="P1381" s="9" t="str">
        <f>IF(Table1[[#This Row],[SeD]]&lt;-2,Table1[[#This Row],[Winning Seed]]&amp; " over " &amp;Table1[[#This Row],[Losing Seed]],"")</f>
        <v/>
      </c>
      <c r="Q1381">
        <f>VLOOKUP(Table1[[#This Row],[Losing Seed]],'[1]Seed History'!$N$4:$O$19,2)</f>
        <v>0.25</v>
      </c>
      <c r="R1381" s="9">
        <f>IF(Table1[[#This Row],[Round]]="PI",0,Table1[[#This Row],[Round]]-1)</f>
        <v>2</v>
      </c>
      <c r="S1381">
        <f>Table1[[#This Row],[LAW]]-Table1[[#This Row],[LEW]]</f>
        <v>1.75</v>
      </c>
      <c r="V1381">
        <f>COUNTIF([1]PASE!B:B,Table1[[#This Row],[Loser]])</f>
        <v>1</v>
      </c>
    </row>
    <row r="1382" spans="1:22" x14ac:dyDescent="0.25">
      <c r="A1382" s="7">
        <v>38799</v>
      </c>
      <c r="B1382" s="8">
        <v>2006</v>
      </c>
      <c r="C1382" s="9">
        <v>3</v>
      </c>
      <c r="D1382" t="s">
        <v>107</v>
      </c>
      <c r="E1382" s="9">
        <v>2</v>
      </c>
      <c r="F1382" t="s">
        <v>190</v>
      </c>
      <c r="G1382" t="str">
        <f>VLOOKUP(Table1[[#This Row],[Winner]],[1]Ranking!D:E,2,FALSE)</f>
        <v>P10</v>
      </c>
      <c r="H1382" s="9">
        <v>73</v>
      </c>
      <c r="I1382" s="9">
        <v>3</v>
      </c>
      <c r="J1382" t="s">
        <v>293</v>
      </c>
      <c r="K1382" t="str">
        <f>VLOOKUP(Table1[[#This Row],[Loser]],[1]Ranking!D:E,2,FALSE)</f>
        <v>WCC</v>
      </c>
      <c r="L1382" s="9">
        <v>71</v>
      </c>
      <c r="N1382" s="9">
        <f>Table1[[#This Row],[Winning Score]]-Table1[[#This Row],[Losing Score]]</f>
        <v>2</v>
      </c>
      <c r="O1382" s="9">
        <f>Table1[[#This Row],[Losing Seed]]-Table1[[#This Row],[Winning Seed]]</f>
        <v>1</v>
      </c>
      <c r="P1382" s="9" t="str">
        <f>IF(Table1[[#This Row],[SeD]]&lt;-2,Table1[[#This Row],[Winning Seed]]&amp; " over " &amp;Table1[[#This Row],[Losing Seed]],"")</f>
        <v/>
      </c>
      <c r="Q1382">
        <f>VLOOKUP(Table1[[#This Row],[Losing Seed]],'[1]Seed History'!$N$4:$O$19,2)</f>
        <v>1.8642857142857143</v>
      </c>
      <c r="R1382" s="9">
        <f>IF(Table1[[#This Row],[Round]]="PI",0,Table1[[#This Row],[Round]]-1)</f>
        <v>2</v>
      </c>
      <c r="S1382">
        <f>Table1[[#This Row],[LAW]]-Table1[[#This Row],[LEW]]</f>
        <v>0.13571428571428568</v>
      </c>
      <c r="V1382">
        <f>COUNTIF([1]PASE!B:B,Table1[[#This Row],[Loser]])</f>
        <v>1</v>
      </c>
    </row>
    <row r="1383" spans="1:22" x14ac:dyDescent="0.25">
      <c r="A1383" s="7">
        <v>38800</v>
      </c>
      <c r="B1383" s="8">
        <v>2006</v>
      </c>
      <c r="C1383" s="9">
        <v>3</v>
      </c>
      <c r="D1383" t="s">
        <v>84</v>
      </c>
      <c r="E1383" s="9">
        <v>11</v>
      </c>
      <c r="F1383" t="s">
        <v>233</v>
      </c>
      <c r="G1383" t="str">
        <f>VLOOKUP(Table1[[#This Row],[Winner]],[1]Ranking!D:E,2,FALSE)</f>
        <v>CAA</v>
      </c>
      <c r="H1383" s="9">
        <v>63</v>
      </c>
      <c r="I1383" s="9">
        <v>7</v>
      </c>
      <c r="J1383" t="s">
        <v>125</v>
      </c>
      <c r="K1383" t="str">
        <f>VLOOKUP(Table1[[#This Row],[Loser]],[1]Ranking!D:E,2,FALSE)</f>
        <v>MVC</v>
      </c>
      <c r="L1383" s="9">
        <v>55</v>
      </c>
      <c r="N1383" s="9">
        <f>Table1[[#This Row],[Winning Score]]-Table1[[#This Row],[Losing Score]]</f>
        <v>8</v>
      </c>
      <c r="O1383" s="9">
        <f>Table1[[#This Row],[Losing Seed]]-Table1[[#This Row],[Winning Seed]]</f>
        <v>-4</v>
      </c>
      <c r="P1383" s="9" t="str">
        <f>IF(Table1[[#This Row],[SeD]]&lt;-2,Table1[[#This Row],[Winning Seed]]&amp; " over " &amp;Table1[[#This Row],[Losing Seed]],"")</f>
        <v>11 over 7</v>
      </c>
      <c r="Q1383">
        <f>VLOOKUP(Table1[[#This Row],[Losing Seed]],'[1]Seed History'!$N$4:$O$19,2)</f>
        <v>0.9</v>
      </c>
      <c r="R1383" s="9">
        <f>IF(Table1[[#This Row],[Round]]="PI",0,Table1[[#This Row],[Round]]-1)</f>
        <v>2</v>
      </c>
      <c r="S1383">
        <f>Table1[[#This Row],[LAW]]-Table1[[#This Row],[LEW]]</f>
        <v>1.1000000000000001</v>
      </c>
      <c r="V1383">
        <f>COUNTIF([1]PASE!B:B,Table1[[#This Row],[Loser]])</f>
        <v>1</v>
      </c>
    </row>
    <row r="1384" spans="1:22" x14ac:dyDescent="0.25">
      <c r="A1384" s="7">
        <v>38800</v>
      </c>
      <c r="B1384" s="8">
        <v>2006</v>
      </c>
      <c r="C1384" s="9">
        <v>3</v>
      </c>
      <c r="D1384" t="s">
        <v>84</v>
      </c>
      <c r="E1384" s="9">
        <v>1</v>
      </c>
      <c r="F1384" t="s">
        <v>238</v>
      </c>
      <c r="G1384" t="str">
        <f>VLOOKUP(Table1[[#This Row],[Winner]],[1]Ranking!D:E,2,FALSE)</f>
        <v>BE</v>
      </c>
      <c r="H1384" s="9">
        <v>98</v>
      </c>
      <c r="I1384" s="9">
        <v>5</v>
      </c>
      <c r="J1384" t="s">
        <v>113</v>
      </c>
      <c r="K1384" t="str">
        <f>VLOOKUP(Table1[[#This Row],[Loser]],[1]Ranking!D:E,2,FALSE)</f>
        <v>P10</v>
      </c>
      <c r="L1384" s="9">
        <v>92</v>
      </c>
      <c r="M1384" s="9" t="s">
        <v>138</v>
      </c>
      <c r="N1384" s="9">
        <f>Table1[[#This Row],[Winning Score]]-Table1[[#This Row],[Losing Score]]</f>
        <v>6</v>
      </c>
      <c r="O1384" s="9">
        <f>Table1[[#This Row],[Losing Seed]]-Table1[[#This Row],[Winning Seed]]</f>
        <v>4</v>
      </c>
      <c r="P1384" s="9" t="str">
        <f>IF(Table1[[#This Row],[SeD]]&lt;-2,Table1[[#This Row],[Winning Seed]]&amp; " over " &amp;Table1[[#This Row],[Losing Seed]],"")</f>
        <v/>
      </c>
      <c r="Q1384">
        <f>VLOOKUP(Table1[[#This Row],[Losing Seed]],'[1]Seed History'!$N$4:$O$19,2)</f>
        <v>1.1071428571428572</v>
      </c>
      <c r="R1384" s="9">
        <f>IF(Table1[[#This Row],[Round]]="PI",0,Table1[[#This Row],[Round]]-1)</f>
        <v>2</v>
      </c>
      <c r="S1384">
        <f>Table1[[#This Row],[LAW]]-Table1[[#This Row],[LEW]]</f>
        <v>0.89285714285714279</v>
      </c>
      <c r="V1384">
        <f>COUNTIF([1]PASE!B:B,Table1[[#This Row],[Loser]])</f>
        <v>1</v>
      </c>
    </row>
    <row r="1385" spans="1:22" x14ac:dyDescent="0.25">
      <c r="A1385" s="7">
        <v>38800</v>
      </c>
      <c r="B1385" s="8">
        <v>2006</v>
      </c>
      <c r="C1385" s="9">
        <v>3</v>
      </c>
      <c r="D1385" t="s">
        <v>93</v>
      </c>
      <c r="E1385" s="9">
        <v>1</v>
      </c>
      <c r="F1385" t="s">
        <v>139</v>
      </c>
      <c r="G1385" t="str">
        <f>VLOOKUP(Table1[[#This Row],[Winner]],[1]Ranking!D:E,2,FALSE)</f>
        <v>BE</v>
      </c>
      <c r="H1385" s="9">
        <v>60</v>
      </c>
      <c r="I1385" s="9">
        <v>4</v>
      </c>
      <c r="J1385" t="s">
        <v>149</v>
      </c>
      <c r="K1385" t="str">
        <f>VLOOKUP(Table1[[#This Row],[Loser]],[1]Ranking!D:E,2,FALSE)</f>
        <v>BE</v>
      </c>
      <c r="L1385" s="9">
        <v>59</v>
      </c>
      <c r="M1385" s="9" t="s">
        <v>138</v>
      </c>
      <c r="N1385" s="9">
        <f>Table1[[#This Row],[Winning Score]]-Table1[[#This Row],[Losing Score]]</f>
        <v>1</v>
      </c>
      <c r="O1385" s="9">
        <f>Table1[[#This Row],[Losing Seed]]-Table1[[#This Row],[Winning Seed]]</f>
        <v>3</v>
      </c>
      <c r="P1385" s="9" t="str">
        <f>IF(Table1[[#This Row],[SeD]]&lt;-2,Table1[[#This Row],[Winning Seed]]&amp; " over " &amp;Table1[[#This Row],[Losing Seed]],"")</f>
        <v/>
      </c>
      <c r="Q1385">
        <f>VLOOKUP(Table1[[#This Row],[Losing Seed]],'[1]Seed History'!$N$4:$O$19,2)</f>
        <v>1.5357142857142858</v>
      </c>
      <c r="R1385" s="9">
        <f>IF(Table1[[#This Row],[Round]]="PI",0,Table1[[#This Row],[Round]]-1)</f>
        <v>2</v>
      </c>
      <c r="S1385">
        <f>Table1[[#This Row],[LAW]]-Table1[[#This Row],[LEW]]</f>
        <v>0.46428571428571419</v>
      </c>
      <c r="V1385">
        <f>COUNTIF([1]PASE!B:B,Table1[[#This Row],[Loser]])</f>
        <v>1</v>
      </c>
    </row>
    <row r="1386" spans="1:22" x14ac:dyDescent="0.25">
      <c r="A1386" s="7">
        <v>38800</v>
      </c>
      <c r="B1386" s="8">
        <v>2006</v>
      </c>
      <c r="C1386" s="9">
        <v>3</v>
      </c>
      <c r="D1386" t="s">
        <v>93</v>
      </c>
      <c r="E1386" s="9">
        <v>3</v>
      </c>
      <c r="F1386" t="s">
        <v>197</v>
      </c>
      <c r="G1386" t="str">
        <f>VLOOKUP(Table1[[#This Row],[Winner]],[1]Ranking!D:E,2,FALSE)</f>
        <v>SEC</v>
      </c>
      <c r="H1386" s="9">
        <v>57</v>
      </c>
      <c r="I1386" s="9">
        <v>7</v>
      </c>
      <c r="J1386" t="s">
        <v>85</v>
      </c>
      <c r="K1386" t="str">
        <f>VLOOKUP(Table1[[#This Row],[Loser]],[1]Ranking!D:E,2,FALSE)</f>
        <v>BE</v>
      </c>
      <c r="L1386" s="9">
        <v>53</v>
      </c>
      <c r="N1386" s="9">
        <f>Table1[[#This Row],[Winning Score]]-Table1[[#This Row],[Losing Score]]</f>
        <v>4</v>
      </c>
      <c r="O1386" s="9">
        <f>Table1[[#This Row],[Losing Seed]]-Table1[[#This Row],[Winning Seed]]</f>
        <v>4</v>
      </c>
      <c r="P1386" s="9" t="str">
        <f>IF(Table1[[#This Row],[SeD]]&lt;-2,Table1[[#This Row],[Winning Seed]]&amp; " over " &amp;Table1[[#This Row],[Losing Seed]],"")</f>
        <v/>
      </c>
      <c r="Q1386">
        <f>VLOOKUP(Table1[[#This Row],[Losing Seed]],'[1]Seed History'!$N$4:$O$19,2)</f>
        <v>0.9</v>
      </c>
      <c r="R1386" s="9">
        <f>IF(Table1[[#This Row],[Round]]="PI",0,Table1[[#This Row],[Round]]-1)</f>
        <v>2</v>
      </c>
      <c r="S1386">
        <f>Table1[[#This Row],[LAW]]-Table1[[#This Row],[LEW]]</f>
        <v>1.1000000000000001</v>
      </c>
      <c r="V1386">
        <f>COUNTIF([1]PASE!B:B,Table1[[#This Row],[Loser]])</f>
        <v>1</v>
      </c>
    </row>
    <row r="1387" spans="1:22" x14ac:dyDescent="0.25">
      <c r="A1387" s="7">
        <v>38801</v>
      </c>
      <c r="B1387" s="8">
        <v>2006</v>
      </c>
      <c r="C1387" s="9">
        <v>4</v>
      </c>
      <c r="D1387" t="s">
        <v>316</v>
      </c>
      <c r="E1387" s="9">
        <v>4</v>
      </c>
      <c r="F1387" t="s">
        <v>148</v>
      </c>
      <c r="G1387" t="str">
        <f>VLOOKUP(Table1[[#This Row],[Winner]],[1]Ranking!D:E,2,FALSE)</f>
        <v>SEC</v>
      </c>
      <c r="H1387" s="9">
        <v>70</v>
      </c>
      <c r="I1387" s="9">
        <v>2</v>
      </c>
      <c r="J1387" t="s">
        <v>234</v>
      </c>
      <c r="K1387" t="str">
        <f>VLOOKUP(Table1[[#This Row],[Loser]],[1]Ranking!D:E,2,FALSE)</f>
        <v>B12</v>
      </c>
      <c r="L1387" s="9">
        <v>60</v>
      </c>
      <c r="M1387" s="9" t="s">
        <v>138</v>
      </c>
      <c r="N1387" s="9">
        <f>Table1[[#This Row],[Winning Score]]-Table1[[#This Row],[Losing Score]]</f>
        <v>10</v>
      </c>
      <c r="O1387" s="9">
        <f>Table1[[#This Row],[Losing Seed]]-Table1[[#This Row],[Winning Seed]]</f>
        <v>-2</v>
      </c>
      <c r="P1387" s="9" t="str">
        <f>IF(Table1[[#This Row],[SeD]]&lt;-2,Table1[[#This Row],[Winning Seed]]&amp; " over " &amp;Table1[[#This Row],[Losing Seed]],"")</f>
        <v/>
      </c>
      <c r="Q1387">
        <f>VLOOKUP(Table1[[#This Row],[Losing Seed]],'[1]Seed History'!$N$4:$O$19,2)</f>
        <v>2.3714285714285714</v>
      </c>
      <c r="R1387" s="9">
        <f>IF(Table1[[#This Row],[Round]]="PI",0,Table1[[#This Row],[Round]]-1)</f>
        <v>3</v>
      </c>
      <c r="S1387">
        <f>Table1[[#This Row],[LAW]]-Table1[[#This Row],[LEW]]</f>
        <v>0.62857142857142856</v>
      </c>
      <c r="V1387">
        <f>COUNTIF([1]PASE!B:B,Table1[[#This Row],[Loser]])</f>
        <v>1</v>
      </c>
    </row>
    <row r="1388" spans="1:22" x14ac:dyDescent="0.25">
      <c r="A1388" s="7">
        <v>38801</v>
      </c>
      <c r="B1388" s="8">
        <v>2006</v>
      </c>
      <c r="C1388" s="9">
        <v>4</v>
      </c>
      <c r="D1388" t="s">
        <v>107</v>
      </c>
      <c r="E1388" s="9">
        <v>2</v>
      </c>
      <c r="F1388" t="s">
        <v>190</v>
      </c>
      <c r="G1388" t="str">
        <f>VLOOKUP(Table1[[#This Row],[Winner]],[1]Ranking!D:E,2,FALSE)</f>
        <v>P10</v>
      </c>
      <c r="H1388" s="9">
        <v>50</v>
      </c>
      <c r="I1388" s="9">
        <v>1</v>
      </c>
      <c r="J1388" t="s">
        <v>128</v>
      </c>
      <c r="K1388" t="str">
        <f>VLOOKUP(Table1[[#This Row],[Loser]],[1]Ranking!D:E,2,FALSE)</f>
        <v>CUSA</v>
      </c>
      <c r="L1388" s="9">
        <v>45</v>
      </c>
      <c r="N1388" s="9">
        <f>Table1[[#This Row],[Winning Score]]-Table1[[#This Row],[Losing Score]]</f>
        <v>5</v>
      </c>
      <c r="O1388" s="9">
        <f>Table1[[#This Row],[Losing Seed]]-Table1[[#This Row],[Winning Seed]]</f>
        <v>-1</v>
      </c>
      <c r="P1388" s="9" t="str">
        <f>IF(Table1[[#This Row],[SeD]]&lt;-2,Table1[[#This Row],[Winning Seed]]&amp; " over " &amp;Table1[[#This Row],[Losing Seed]],"")</f>
        <v/>
      </c>
      <c r="Q1388">
        <f>VLOOKUP(Table1[[#This Row],[Losing Seed]],'[1]Seed History'!$N$4:$O$19,2)</f>
        <v>3.3571428571428572</v>
      </c>
      <c r="R1388" s="9">
        <f>IF(Table1[[#This Row],[Round]]="PI",0,Table1[[#This Row],[Round]]-1)</f>
        <v>3</v>
      </c>
      <c r="S1388">
        <f>Table1[[#This Row],[LAW]]-Table1[[#This Row],[LEW]]</f>
        <v>-0.35714285714285721</v>
      </c>
      <c r="V1388">
        <f>COUNTIF([1]PASE!B:B,Table1[[#This Row],[Loser]])</f>
        <v>1</v>
      </c>
    </row>
    <row r="1389" spans="1:22" x14ac:dyDescent="0.25">
      <c r="A1389" s="7">
        <v>38802</v>
      </c>
      <c r="B1389" s="8">
        <v>2006</v>
      </c>
      <c r="C1389" s="9">
        <v>4</v>
      </c>
      <c r="D1389" t="s">
        <v>84</v>
      </c>
      <c r="E1389" s="9">
        <v>11</v>
      </c>
      <c r="F1389" t="s">
        <v>233</v>
      </c>
      <c r="G1389" t="str">
        <f>VLOOKUP(Table1[[#This Row],[Winner]],[1]Ranking!D:E,2,FALSE)</f>
        <v>CAA</v>
      </c>
      <c r="H1389" s="9">
        <v>86</v>
      </c>
      <c r="I1389" s="9">
        <v>1</v>
      </c>
      <c r="J1389" t="s">
        <v>238</v>
      </c>
      <c r="K1389" t="str">
        <f>VLOOKUP(Table1[[#This Row],[Loser]],[1]Ranking!D:E,2,FALSE)</f>
        <v>BE</v>
      </c>
      <c r="L1389" s="9">
        <v>84</v>
      </c>
      <c r="M1389" s="9" t="s">
        <v>138</v>
      </c>
      <c r="N1389" s="9">
        <f>Table1[[#This Row],[Winning Score]]-Table1[[#This Row],[Losing Score]]</f>
        <v>2</v>
      </c>
      <c r="O1389" s="9">
        <f>Table1[[#This Row],[Losing Seed]]-Table1[[#This Row],[Winning Seed]]</f>
        <v>-10</v>
      </c>
      <c r="P1389" s="9" t="str">
        <f>IF(Table1[[#This Row],[SeD]]&lt;-2,Table1[[#This Row],[Winning Seed]]&amp; " over " &amp;Table1[[#This Row],[Losing Seed]],"")</f>
        <v>11 over 1</v>
      </c>
      <c r="Q1389">
        <f>VLOOKUP(Table1[[#This Row],[Losing Seed]],'[1]Seed History'!$N$4:$O$19,2)</f>
        <v>3.3571428571428572</v>
      </c>
      <c r="R1389" s="9">
        <f>IF(Table1[[#This Row],[Round]]="PI",0,Table1[[#This Row],[Round]]-1)</f>
        <v>3</v>
      </c>
      <c r="S1389">
        <f>Table1[[#This Row],[LAW]]-Table1[[#This Row],[LEW]]</f>
        <v>-0.35714285714285721</v>
      </c>
      <c r="V1389">
        <f>COUNTIF([1]PASE!B:B,Table1[[#This Row],[Loser]])</f>
        <v>1</v>
      </c>
    </row>
    <row r="1390" spans="1:22" x14ac:dyDescent="0.25">
      <c r="A1390" s="7">
        <v>38802</v>
      </c>
      <c r="B1390" s="8">
        <v>2006</v>
      </c>
      <c r="C1390" s="9">
        <v>4</v>
      </c>
      <c r="D1390" t="s">
        <v>93</v>
      </c>
      <c r="E1390" s="9">
        <v>3</v>
      </c>
      <c r="F1390" t="s">
        <v>197</v>
      </c>
      <c r="G1390" t="str">
        <f>VLOOKUP(Table1[[#This Row],[Winner]],[1]Ranking!D:E,2,FALSE)</f>
        <v>SEC</v>
      </c>
      <c r="H1390" s="9">
        <v>75</v>
      </c>
      <c r="I1390" s="9">
        <v>1</v>
      </c>
      <c r="J1390" t="s">
        <v>139</v>
      </c>
      <c r="K1390" t="str">
        <f>VLOOKUP(Table1[[#This Row],[Loser]],[1]Ranking!D:E,2,FALSE)</f>
        <v>BE</v>
      </c>
      <c r="L1390" s="9">
        <v>62</v>
      </c>
      <c r="N1390" s="9">
        <f>Table1[[#This Row],[Winning Score]]-Table1[[#This Row],[Losing Score]]</f>
        <v>13</v>
      </c>
      <c r="O1390" s="9">
        <f>Table1[[#This Row],[Losing Seed]]-Table1[[#This Row],[Winning Seed]]</f>
        <v>-2</v>
      </c>
      <c r="P1390" s="9" t="str">
        <f>IF(Table1[[#This Row],[SeD]]&lt;-2,Table1[[#This Row],[Winning Seed]]&amp; " over " &amp;Table1[[#This Row],[Losing Seed]],"")</f>
        <v/>
      </c>
      <c r="Q1390">
        <f>VLOOKUP(Table1[[#This Row],[Losing Seed]],'[1]Seed History'!$N$4:$O$19,2)</f>
        <v>3.3571428571428572</v>
      </c>
      <c r="R1390" s="9">
        <f>IF(Table1[[#This Row],[Round]]="PI",0,Table1[[#This Row],[Round]]-1)</f>
        <v>3</v>
      </c>
      <c r="S1390">
        <f>Table1[[#This Row],[LAW]]-Table1[[#This Row],[LEW]]</f>
        <v>-0.35714285714285721</v>
      </c>
      <c r="V1390">
        <f>COUNTIF([1]PASE!B:B,Table1[[#This Row],[Loser]])</f>
        <v>1</v>
      </c>
    </row>
    <row r="1391" spans="1:22" x14ac:dyDescent="0.25">
      <c r="A1391" s="7">
        <v>38808</v>
      </c>
      <c r="B1391" s="8">
        <v>2006</v>
      </c>
      <c r="C1391" s="9">
        <v>5</v>
      </c>
      <c r="D1391" t="s">
        <v>153</v>
      </c>
      <c r="E1391" s="9">
        <v>2</v>
      </c>
      <c r="F1391" t="s">
        <v>190</v>
      </c>
      <c r="G1391" t="str">
        <f>VLOOKUP(Table1[[#This Row],[Winner]],[1]Ranking!D:E,2,FALSE)</f>
        <v>P10</v>
      </c>
      <c r="H1391" s="9">
        <v>59</v>
      </c>
      <c r="I1391" s="9">
        <v>4</v>
      </c>
      <c r="J1391" t="s">
        <v>148</v>
      </c>
      <c r="K1391" t="str">
        <f>VLOOKUP(Table1[[#This Row],[Loser]],[1]Ranking!D:E,2,FALSE)</f>
        <v>SEC</v>
      </c>
      <c r="L1391" s="9">
        <v>45</v>
      </c>
      <c r="N1391" s="9">
        <f>Table1[[#This Row],[Winning Score]]-Table1[[#This Row],[Losing Score]]</f>
        <v>14</v>
      </c>
      <c r="O1391" s="9">
        <f>Table1[[#This Row],[Losing Seed]]-Table1[[#This Row],[Winning Seed]]</f>
        <v>2</v>
      </c>
      <c r="P1391" s="9" t="str">
        <f>IF(Table1[[#This Row],[SeD]]&lt;-2,Table1[[#This Row],[Winning Seed]]&amp; " over " &amp;Table1[[#This Row],[Losing Seed]],"")</f>
        <v/>
      </c>
      <c r="Q1391">
        <f>VLOOKUP(Table1[[#This Row],[Losing Seed]],'[1]Seed History'!$N$4:$O$19,2)</f>
        <v>1.5357142857142858</v>
      </c>
      <c r="R1391" s="9">
        <f>IF(Table1[[#This Row],[Round]]="PI",0,Table1[[#This Row],[Round]]-1)</f>
        <v>4</v>
      </c>
      <c r="S1391">
        <f>Table1[[#This Row],[LAW]]-Table1[[#This Row],[LEW]]</f>
        <v>2.4642857142857144</v>
      </c>
      <c r="V1391">
        <f>COUNTIF([1]PASE!B:B,Table1[[#This Row],[Loser]])</f>
        <v>1</v>
      </c>
    </row>
    <row r="1392" spans="1:22" x14ac:dyDescent="0.25">
      <c r="A1392" s="7">
        <v>38808</v>
      </c>
      <c r="B1392" s="8">
        <v>2006</v>
      </c>
      <c r="C1392" s="9">
        <v>5</v>
      </c>
      <c r="D1392" t="s">
        <v>153</v>
      </c>
      <c r="E1392" s="9">
        <v>3</v>
      </c>
      <c r="F1392" t="s">
        <v>197</v>
      </c>
      <c r="G1392" t="str">
        <f>VLOOKUP(Table1[[#This Row],[Winner]],[1]Ranking!D:E,2,FALSE)</f>
        <v>SEC</v>
      </c>
      <c r="H1392" s="9">
        <v>73</v>
      </c>
      <c r="I1392" s="9">
        <v>11</v>
      </c>
      <c r="J1392" t="s">
        <v>233</v>
      </c>
      <c r="K1392" t="str">
        <f>VLOOKUP(Table1[[#This Row],[Loser]],[1]Ranking!D:E,2,FALSE)</f>
        <v>CAA</v>
      </c>
      <c r="L1392" s="9">
        <v>58</v>
      </c>
      <c r="N1392" s="9">
        <f>Table1[[#This Row],[Winning Score]]-Table1[[#This Row],[Losing Score]]</f>
        <v>15</v>
      </c>
      <c r="O1392" s="9">
        <f>Table1[[#This Row],[Losing Seed]]-Table1[[#This Row],[Winning Seed]]</f>
        <v>8</v>
      </c>
      <c r="P1392" s="9" t="str">
        <f>IF(Table1[[#This Row],[SeD]]&lt;-2,Table1[[#This Row],[Winning Seed]]&amp; " over " &amp;Table1[[#This Row],[Losing Seed]],"")</f>
        <v/>
      </c>
      <c r="Q1392">
        <f>VLOOKUP(Table1[[#This Row],[Losing Seed]],'[1]Seed History'!$N$4:$O$19,2)</f>
        <v>0.61428571428571432</v>
      </c>
      <c r="R1392" s="9">
        <f>IF(Table1[[#This Row],[Round]]="PI",0,Table1[[#This Row],[Round]]-1)</f>
        <v>4</v>
      </c>
      <c r="S1392">
        <f>Table1[[#This Row],[LAW]]-Table1[[#This Row],[LEW]]</f>
        <v>3.3857142857142857</v>
      </c>
      <c r="V1392">
        <f>COUNTIF([1]PASE!B:B,Table1[[#This Row],[Loser]])</f>
        <v>1</v>
      </c>
    </row>
    <row r="1393" spans="1:22" x14ac:dyDescent="0.25">
      <c r="A1393" s="7">
        <v>38810</v>
      </c>
      <c r="B1393" s="8">
        <v>2006</v>
      </c>
      <c r="C1393" s="9">
        <v>6</v>
      </c>
      <c r="D1393" t="s">
        <v>154</v>
      </c>
      <c r="E1393" s="9">
        <v>3</v>
      </c>
      <c r="F1393" t="s">
        <v>197</v>
      </c>
      <c r="G1393" t="str">
        <f>VLOOKUP(Table1[[#This Row],[Winner]],[1]Ranking!D:E,2,FALSE)</f>
        <v>SEC</v>
      </c>
      <c r="H1393" s="9">
        <v>73</v>
      </c>
      <c r="I1393" s="9">
        <v>2</v>
      </c>
      <c r="J1393" t="s">
        <v>190</v>
      </c>
      <c r="K1393" t="str">
        <f>VLOOKUP(Table1[[#This Row],[Loser]],[1]Ranking!D:E,2,FALSE)</f>
        <v>P10</v>
      </c>
      <c r="L1393" s="9">
        <v>57</v>
      </c>
      <c r="N1393" s="9">
        <f>Table1[[#This Row],[Winning Score]]-Table1[[#This Row],[Losing Score]]</f>
        <v>16</v>
      </c>
      <c r="O1393" s="9">
        <f>Table1[[#This Row],[Losing Seed]]-Table1[[#This Row],[Winning Seed]]</f>
        <v>-1</v>
      </c>
      <c r="P1393" s="9" t="str">
        <f>IF(Table1[[#This Row],[SeD]]&lt;-2,Table1[[#This Row],[Winning Seed]]&amp; " over " &amp;Table1[[#This Row],[Losing Seed]],"")</f>
        <v/>
      </c>
      <c r="Q1393">
        <f>VLOOKUP(Table1[[#This Row],[Losing Seed]],'[1]Seed History'!$N$4:$O$19,2)</f>
        <v>2.3714285714285714</v>
      </c>
      <c r="R1393" s="9">
        <f>IF(Table1[[#This Row],[Round]]="PI",0,Table1[[#This Row],[Round]]-1)</f>
        <v>5</v>
      </c>
      <c r="S1393">
        <f>Table1[[#This Row],[LAW]]-Table1[[#This Row],[LEW]]</f>
        <v>2.6285714285714286</v>
      </c>
      <c r="V1393">
        <f>COUNTIF([1]PASE!B:B,Table1[[#This Row],[Loser]])</f>
        <v>1</v>
      </c>
    </row>
    <row r="1394" spans="1:22" x14ac:dyDescent="0.25">
      <c r="A1394" s="7">
        <v>39154</v>
      </c>
      <c r="B1394" s="8">
        <v>2007</v>
      </c>
      <c r="C1394" s="9" t="s">
        <v>335</v>
      </c>
      <c r="D1394" t="s">
        <v>107</v>
      </c>
      <c r="E1394" s="9">
        <v>16</v>
      </c>
      <c r="F1394" t="s">
        <v>354</v>
      </c>
      <c r="G1394" t="str">
        <f>VLOOKUP(Table1[[#This Row],[Winner]],[1]Ranking!D:E,2,FALSE)</f>
        <v>MAAC</v>
      </c>
      <c r="H1394" s="9">
        <v>77</v>
      </c>
      <c r="I1394" s="9">
        <v>16</v>
      </c>
      <c r="J1394" t="s">
        <v>323</v>
      </c>
      <c r="K1394" t="str">
        <f>VLOOKUP(Table1[[#This Row],[Loser]],[1]Ranking!D:E,2,FALSE)</f>
        <v>MEAC</v>
      </c>
      <c r="L1394" s="9">
        <v>69</v>
      </c>
      <c r="N1394" s="9">
        <f>Table1[[#This Row],[Winning Score]]-Table1[[#This Row],[Losing Score]]</f>
        <v>8</v>
      </c>
      <c r="O1394" s="9">
        <f>Table1[[#This Row],[Losing Seed]]-Table1[[#This Row],[Winning Seed]]</f>
        <v>0</v>
      </c>
      <c r="P1394" s="9" t="str">
        <f>IF(Table1[[#This Row],[SeD]]&lt;-2,Table1[[#This Row],[Winning Seed]]&amp; " over " &amp;Table1[[#This Row],[Losing Seed]],"")</f>
        <v/>
      </c>
      <c r="Q1394">
        <f>VLOOKUP(Table1[[#This Row],[Losing Seed]],'[1]Seed History'!$N$4:$O$19,2)</f>
        <v>7.1428571428571426E-3</v>
      </c>
      <c r="R1394" s="9">
        <f>IF(Table1[[#This Row],[Round]]="PI",0,Table1[[#This Row],[Round]]-1)</f>
        <v>0</v>
      </c>
      <c r="S1394">
        <f>Table1[[#This Row],[LAW]]-Table1[[#This Row],[LEW]]</f>
        <v>-7.1428571428571426E-3</v>
      </c>
      <c r="V1394">
        <f>COUNTIF([1]PASE!B:B,Table1[[#This Row],[Loser]])</f>
        <v>1</v>
      </c>
    </row>
    <row r="1395" spans="1:22" x14ac:dyDescent="0.25">
      <c r="A1395" s="7">
        <v>39156</v>
      </c>
      <c r="B1395" s="8">
        <v>2007</v>
      </c>
      <c r="C1395" s="9">
        <v>1</v>
      </c>
      <c r="D1395" t="s">
        <v>107</v>
      </c>
      <c r="E1395" s="9">
        <v>11</v>
      </c>
      <c r="F1395" t="s">
        <v>141</v>
      </c>
      <c r="G1395" t="str">
        <f>VLOOKUP(Table1[[#This Row],[Winner]],[1]Ranking!D:E,2,FALSE)</f>
        <v>CAA</v>
      </c>
      <c r="H1395" s="9">
        <v>79</v>
      </c>
      <c r="I1395" s="9">
        <v>6</v>
      </c>
      <c r="J1395" t="s">
        <v>130</v>
      </c>
      <c r="K1395" t="str">
        <f>VLOOKUP(Table1[[#This Row],[Loser]],[1]Ranking!D:E,2,FALSE)</f>
        <v>ACC</v>
      </c>
      <c r="L1395" s="9">
        <v>77</v>
      </c>
      <c r="N1395" s="9">
        <f>Table1[[#This Row],[Winning Score]]-Table1[[#This Row],[Losing Score]]</f>
        <v>2</v>
      </c>
      <c r="O1395" s="9">
        <f>Table1[[#This Row],[Losing Seed]]-Table1[[#This Row],[Winning Seed]]</f>
        <v>-5</v>
      </c>
      <c r="P1395" s="9" t="str">
        <f>IF(Table1[[#This Row],[SeD]]&lt;-2,Table1[[#This Row],[Winning Seed]]&amp; " over " &amp;Table1[[#This Row],[Losing Seed]],"")</f>
        <v>11 over 6</v>
      </c>
      <c r="Q1395">
        <f>VLOOKUP(Table1[[#This Row],[Losing Seed]],'[1]Seed History'!$N$4:$O$19,2)</f>
        <v>1.0785714285714285</v>
      </c>
      <c r="R1395" s="9">
        <f>IF(Table1[[#This Row],[Round]]="PI",0,Table1[[#This Row],[Round]]-1)</f>
        <v>0</v>
      </c>
      <c r="S1395">
        <f>Table1[[#This Row],[LAW]]-Table1[[#This Row],[LEW]]</f>
        <v>-1.0785714285714285</v>
      </c>
      <c r="V1395">
        <f>COUNTIF([1]PASE!B:B,Table1[[#This Row],[Loser]])</f>
        <v>1</v>
      </c>
    </row>
    <row r="1396" spans="1:22" x14ac:dyDescent="0.25">
      <c r="A1396" s="7">
        <v>39156</v>
      </c>
      <c r="B1396" s="8">
        <v>2007</v>
      </c>
      <c r="C1396" s="9">
        <v>1</v>
      </c>
      <c r="D1396" t="s">
        <v>84</v>
      </c>
      <c r="E1396" s="9">
        <v>1</v>
      </c>
      <c r="F1396" t="s">
        <v>101</v>
      </c>
      <c r="G1396" t="str">
        <f>VLOOKUP(Table1[[#This Row],[Winner]],[1]Ranking!D:E,2,FALSE)</f>
        <v>ACC</v>
      </c>
      <c r="H1396" s="9">
        <v>86</v>
      </c>
      <c r="I1396" s="9">
        <v>16</v>
      </c>
      <c r="J1396" t="s">
        <v>353</v>
      </c>
      <c r="K1396" t="str">
        <f>VLOOKUP(Table1[[#This Row],[Loser]],[1]Ranking!D:E,2,FALSE)</f>
        <v>OVC</v>
      </c>
      <c r="L1396" s="9">
        <v>65</v>
      </c>
      <c r="N1396" s="9">
        <f>Table1[[#This Row],[Winning Score]]-Table1[[#This Row],[Losing Score]]</f>
        <v>21</v>
      </c>
      <c r="O1396" s="9">
        <f>Table1[[#This Row],[Losing Seed]]-Table1[[#This Row],[Winning Seed]]</f>
        <v>15</v>
      </c>
      <c r="P1396" s="9" t="str">
        <f>IF(Table1[[#This Row],[SeD]]&lt;-2,Table1[[#This Row],[Winning Seed]]&amp; " over " &amp;Table1[[#This Row],[Losing Seed]],"")</f>
        <v/>
      </c>
      <c r="Q1396">
        <f>VLOOKUP(Table1[[#This Row],[Losing Seed]],'[1]Seed History'!$N$4:$O$19,2)</f>
        <v>7.1428571428571426E-3</v>
      </c>
      <c r="R1396" s="9">
        <f>IF(Table1[[#This Row],[Round]]="PI",0,Table1[[#This Row],[Round]]-1)</f>
        <v>0</v>
      </c>
      <c r="S1396">
        <f>Table1[[#This Row],[LAW]]-Table1[[#This Row],[LEW]]</f>
        <v>-7.1428571428571426E-3</v>
      </c>
      <c r="V1396">
        <f>COUNTIF([1]PASE!B:B,Table1[[#This Row],[Loser]])</f>
        <v>1</v>
      </c>
    </row>
    <row r="1397" spans="1:22" x14ac:dyDescent="0.25">
      <c r="A1397" s="7">
        <v>39156</v>
      </c>
      <c r="B1397" s="8">
        <v>2007</v>
      </c>
      <c r="C1397" s="9">
        <v>1</v>
      </c>
      <c r="D1397" t="s">
        <v>84</v>
      </c>
      <c r="E1397" s="9">
        <v>2</v>
      </c>
      <c r="F1397" t="s">
        <v>85</v>
      </c>
      <c r="G1397" t="str">
        <f>VLOOKUP(Table1[[#This Row],[Winner]],[1]Ranking!D:E,2,FALSE)</f>
        <v>BE</v>
      </c>
      <c r="H1397" s="9">
        <v>80</v>
      </c>
      <c r="I1397" s="9">
        <v>15</v>
      </c>
      <c r="J1397" t="s">
        <v>357</v>
      </c>
      <c r="K1397" t="str">
        <f>VLOOKUP(Table1[[#This Row],[Loser]],[1]Ranking!D:E,2,FALSE)</f>
        <v>ASun</v>
      </c>
      <c r="L1397" s="9">
        <v>55</v>
      </c>
      <c r="N1397" s="9">
        <f>Table1[[#This Row],[Winning Score]]-Table1[[#This Row],[Losing Score]]</f>
        <v>25</v>
      </c>
      <c r="O1397" s="9">
        <f>Table1[[#This Row],[Losing Seed]]-Table1[[#This Row],[Winning Seed]]</f>
        <v>13</v>
      </c>
      <c r="P1397" s="9" t="str">
        <f>IF(Table1[[#This Row],[SeD]]&lt;-2,Table1[[#This Row],[Winning Seed]]&amp; " over " &amp;Table1[[#This Row],[Losing Seed]],"")</f>
        <v/>
      </c>
      <c r="Q1397">
        <f>VLOOKUP(Table1[[#This Row],[Losing Seed]],'[1]Seed History'!$N$4:$O$19,2)</f>
        <v>6.4285714285714279E-2</v>
      </c>
      <c r="R1397" s="9">
        <f>IF(Table1[[#This Row],[Round]]="PI",0,Table1[[#This Row],[Round]]-1)</f>
        <v>0</v>
      </c>
      <c r="S1397">
        <f>Table1[[#This Row],[LAW]]-Table1[[#This Row],[LEW]]</f>
        <v>-6.4285714285714279E-2</v>
      </c>
      <c r="V1397">
        <f>COUNTIF([1]PASE!B:B,Table1[[#This Row],[Loser]])</f>
        <v>1</v>
      </c>
    </row>
    <row r="1398" spans="1:22" x14ac:dyDescent="0.25">
      <c r="A1398" s="7">
        <v>39156</v>
      </c>
      <c r="B1398" s="8">
        <v>2007</v>
      </c>
      <c r="C1398" s="9">
        <v>1</v>
      </c>
      <c r="D1398" t="s">
        <v>84</v>
      </c>
      <c r="E1398" s="9">
        <v>3</v>
      </c>
      <c r="F1398" t="s">
        <v>289</v>
      </c>
      <c r="G1398" t="str">
        <f>VLOOKUP(Table1[[#This Row],[Winner]],[1]Ranking!D:E,2,FALSE)</f>
        <v>P10</v>
      </c>
      <c r="H1398" s="9">
        <v>70</v>
      </c>
      <c r="I1398" s="9">
        <v>14</v>
      </c>
      <c r="J1398" t="s">
        <v>359</v>
      </c>
      <c r="K1398" t="str">
        <f>VLOOKUP(Table1[[#This Row],[Loser]],[1]Ranking!D:E,2,FALSE)</f>
        <v>MCon</v>
      </c>
      <c r="L1398" s="9">
        <v>54</v>
      </c>
      <c r="N1398" s="9">
        <f>Table1[[#This Row],[Winning Score]]-Table1[[#This Row],[Losing Score]]</f>
        <v>16</v>
      </c>
      <c r="O1398" s="9">
        <f>Table1[[#This Row],[Losing Seed]]-Table1[[#This Row],[Winning Seed]]</f>
        <v>11</v>
      </c>
      <c r="P1398" s="9" t="str">
        <f>IF(Table1[[#This Row],[SeD]]&lt;-2,Table1[[#This Row],[Winning Seed]]&amp; " over " &amp;Table1[[#This Row],[Losing Seed]],"")</f>
        <v/>
      </c>
      <c r="Q1398">
        <f>VLOOKUP(Table1[[#This Row],[Losing Seed]],'[1]Seed History'!$N$4:$O$19,2)</f>
        <v>0.16428571428571428</v>
      </c>
      <c r="R1398" s="9">
        <f>IF(Table1[[#This Row],[Round]]="PI",0,Table1[[#This Row],[Round]]-1)</f>
        <v>0</v>
      </c>
      <c r="S1398">
        <f>Table1[[#This Row],[LAW]]-Table1[[#This Row],[LEW]]</f>
        <v>-0.16428571428571428</v>
      </c>
      <c r="V1398">
        <f>COUNTIF([1]PASE!B:B,Table1[[#This Row],[Loser]])</f>
        <v>1</v>
      </c>
    </row>
    <row r="1399" spans="1:22" x14ac:dyDescent="0.25">
      <c r="A1399" s="7">
        <v>39156</v>
      </c>
      <c r="B1399" s="8">
        <v>2007</v>
      </c>
      <c r="C1399" s="9">
        <v>1</v>
      </c>
      <c r="D1399" t="s">
        <v>84</v>
      </c>
      <c r="E1399" s="9">
        <v>6</v>
      </c>
      <c r="F1399" t="s">
        <v>212</v>
      </c>
      <c r="G1399" t="str">
        <f>VLOOKUP(Table1[[#This Row],[Winner]],[1]Ranking!D:E,2,FALSE)</f>
        <v>SEC</v>
      </c>
      <c r="H1399" s="9">
        <v>77</v>
      </c>
      <c r="I1399" s="9">
        <v>11</v>
      </c>
      <c r="J1399" t="s">
        <v>275</v>
      </c>
      <c r="K1399" t="str">
        <f>VLOOKUP(Table1[[#This Row],[Loser]],[1]Ranking!D:E,2,FALSE)</f>
        <v>A10</v>
      </c>
      <c r="L1399" s="9">
        <v>44</v>
      </c>
      <c r="N1399" s="9">
        <f>Table1[[#This Row],[Winning Score]]-Table1[[#This Row],[Losing Score]]</f>
        <v>33</v>
      </c>
      <c r="O1399" s="9">
        <f>Table1[[#This Row],[Losing Seed]]-Table1[[#This Row],[Winning Seed]]</f>
        <v>5</v>
      </c>
      <c r="P1399" s="9" t="str">
        <f>IF(Table1[[#This Row],[SeD]]&lt;-2,Table1[[#This Row],[Winning Seed]]&amp; " over " &amp;Table1[[#This Row],[Losing Seed]],"")</f>
        <v/>
      </c>
      <c r="Q1399">
        <f>VLOOKUP(Table1[[#This Row],[Losing Seed]],'[1]Seed History'!$N$4:$O$19,2)</f>
        <v>0.61428571428571432</v>
      </c>
      <c r="R1399" s="9">
        <f>IF(Table1[[#This Row],[Round]]="PI",0,Table1[[#This Row],[Round]]-1)</f>
        <v>0</v>
      </c>
      <c r="S1399">
        <f>Table1[[#This Row],[LAW]]-Table1[[#This Row],[LEW]]</f>
        <v>-0.61428571428571432</v>
      </c>
      <c r="V1399">
        <f>COUNTIF([1]PASE!B:B,Table1[[#This Row],[Loser]])</f>
        <v>1</v>
      </c>
    </row>
    <row r="1400" spans="1:22" x14ac:dyDescent="0.25">
      <c r="A1400" s="7">
        <v>39156</v>
      </c>
      <c r="B1400" s="8">
        <v>2007</v>
      </c>
      <c r="C1400" s="9">
        <v>1</v>
      </c>
      <c r="D1400" t="s">
        <v>84</v>
      </c>
      <c r="E1400" s="9">
        <v>7</v>
      </c>
      <c r="F1400" t="s">
        <v>149</v>
      </c>
      <c r="G1400" t="str">
        <f>VLOOKUP(Table1[[#This Row],[Winner]],[1]Ranking!D:E,2,FALSE)</f>
        <v>BE</v>
      </c>
      <c r="H1400" s="9">
        <v>84</v>
      </c>
      <c r="I1400" s="9">
        <v>10</v>
      </c>
      <c r="J1400" t="s">
        <v>150</v>
      </c>
      <c r="K1400" t="str">
        <f>VLOOKUP(Table1[[#This Row],[Loser]],[1]Ranking!D:E,2,FALSE)</f>
        <v>B12</v>
      </c>
      <c r="L1400" s="9">
        <v>75</v>
      </c>
      <c r="N1400" s="9">
        <f>Table1[[#This Row],[Winning Score]]-Table1[[#This Row],[Losing Score]]</f>
        <v>9</v>
      </c>
      <c r="O1400" s="9">
        <f>Table1[[#This Row],[Losing Seed]]-Table1[[#This Row],[Winning Seed]]</f>
        <v>3</v>
      </c>
      <c r="P1400" s="9" t="str">
        <f>IF(Table1[[#This Row],[SeD]]&lt;-2,Table1[[#This Row],[Winning Seed]]&amp; " over " &amp;Table1[[#This Row],[Losing Seed]],"")</f>
        <v/>
      </c>
      <c r="Q1400">
        <f>VLOOKUP(Table1[[#This Row],[Losing Seed]],'[1]Seed History'!$N$4:$O$19,2)</f>
        <v>0.62142857142857144</v>
      </c>
      <c r="R1400" s="9">
        <f>IF(Table1[[#This Row],[Round]]="PI",0,Table1[[#This Row],[Round]]-1)</f>
        <v>0</v>
      </c>
      <c r="S1400">
        <f>Table1[[#This Row],[LAW]]-Table1[[#This Row],[LEW]]</f>
        <v>-0.62142857142857144</v>
      </c>
      <c r="V1400">
        <f>COUNTIF([1]PASE!B:B,Table1[[#This Row],[Loser]])</f>
        <v>1</v>
      </c>
    </row>
    <row r="1401" spans="1:22" x14ac:dyDescent="0.25">
      <c r="A1401" s="7">
        <v>39156</v>
      </c>
      <c r="B1401" s="8">
        <v>2007</v>
      </c>
      <c r="C1401" s="9">
        <v>1</v>
      </c>
      <c r="D1401" t="s">
        <v>93</v>
      </c>
      <c r="E1401" s="9">
        <v>4</v>
      </c>
      <c r="F1401" t="s">
        <v>136</v>
      </c>
      <c r="G1401" t="str">
        <f>VLOOKUP(Table1[[#This Row],[Winner]],[1]Ranking!D:E,2,FALSE)</f>
        <v>ACC</v>
      </c>
      <c r="H1401" s="9">
        <v>82</v>
      </c>
      <c r="I1401" s="9">
        <v>13</v>
      </c>
      <c r="J1401" t="s">
        <v>174</v>
      </c>
      <c r="K1401" t="str">
        <f>VLOOKUP(Table1[[#This Row],[Loser]],[1]Ranking!D:E,2,FALSE)</f>
        <v>SC</v>
      </c>
      <c r="L1401" s="9">
        <v>70</v>
      </c>
      <c r="N1401" s="9">
        <f>Table1[[#This Row],[Winning Score]]-Table1[[#This Row],[Losing Score]]</f>
        <v>12</v>
      </c>
      <c r="O1401" s="9">
        <f>Table1[[#This Row],[Losing Seed]]-Table1[[#This Row],[Winning Seed]]</f>
        <v>9</v>
      </c>
      <c r="P1401" s="9" t="str">
        <f>IF(Table1[[#This Row],[SeD]]&lt;-2,Table1[[#This Row],[Winning Seed]]&amp; " over " &amp;Table1[[#This Row],[Losing Seed]],"")</f>
        <v/>
      </c>
      <c r="Q1401">
        <f>VLOOKUP(Table1[[#This Row],[Losing Seed]],'[1]Seed History'!$N$4:$O$19,2)</f>
        <v>0.25</v>
      </c>
      <c r="R1401" s="9">
        <f>IF(Table1[[#This Row],[Round]]="PI",0,Table1[[#This Row],[Round]]-1)</f>
        <v>0</v>
      </c>
      <c r="S1401">
        <f>Table1[[#This Row],[LAW]]-Table1[[#This Row],[LEW]]</f>
        <v>-0.25</v>
      </c>
      <c r="V1401">
        <f>COUNTIF([1]PASE!B:B,Table1[[#This Row],[Loser]])</f>
        <v>1</v>
      </c>
    </row>
    <row r="1402" spans="1:22" x14ac:dyDescent="0.25">
      <c r="A1402" s="7">
        <v>39156</v>
      </c>
      <c r="B1402" s="8">
        <v>2007</v>
      </c>
      <c r="C1402" s="9">
        <v>1</v>
      </c>
      <c r="D1402" t="s">
        <v>93</v>
      </c>
      <c r="E1402" s="9">
        <v>5</v>
      </c>
      <c r="F1402" t="s">
        <v>306</v>
      </c>
      <c r="G1402" t="str">
        <f>VLOOKUP(Table1[[#This Row],[Winner]],[1]Ranking!D:E,2,FALSE)</f>
        <v>Horz</v>
      </c>
      <c r="H1402" s="9">
        <v>57</v>
      </c>
      <c r="I1402" s="9">
        <v>12</v>
      </c>
      <c r="J1402" t="s">
        <v>90</v>
      </c>
      <c r="K1402" t="str">
        <f>VLOOKUP(Table1[[#This Row],[Loser]],[1]Ranking!D:E,2,FALSE)</f>
        <v>CAA</v>
      </c>
      <c r="L1402" s="9">
        <v>46</v>
      </c>
      <c r="N1402" s="9">
        <f>Table1[[#This Row],[Winning Score]]-Table1[[#This Row],[Losing Score]]</f>
        <v>11</v>
      </c>
      <c r="O1402" s="9">
        <f>Table1[[#This Row],[Losing Seed]]-Table1[[#This Row],[Winning Seed]]</f>
        <v>7</v>
      </c>
      <c r="P1402" s="9" t="str">
        <f>IF(Table1[[#This Row],[SeD]]&lt;-2,Table1[[#This Row],[Winning Seed]]&amp; " over " &amp;Table1[[#This Row],[Losing Seed]],"")</f>
        <v/>
      </c>
      <c r="Q1402">
        <f>VLOOKUP(Table1[[#This Row],[Losing Seed]],'[1]Seed History'!$N$4:$O$19,2)</f>
        <v>0.51428571428571423</v>
      </c>
      <c r="R1402" s="9">
        <f>IF(Table1[[#This Row],[Round]]="PI",0,Table1[[#This Row],[Round]]-1)</f>
        <v>0</v>
      </c>
      <c r="S1402">
        <f>Table1[[#This Row],[LAW]]-Table1[[#This Row],[LEW]]</f>
        <v>-0.51428571428571423</v>
      </c>
      <c r="V1402">
        <f>COUNTIF([1]PASE!B:B,Table1[[#This Row],[Loser]])</f>
        <v>1</v>
      </c>
    </row>
    <row r="1403" spans="1:22" x14ac:dyDescent="0.25">
      <c r="A1403" s="7">
        <v>39156</v>
      </c>
      <c r="B1403" s="8">
        <v>2007</v>
      </c>
      <c r="C1403" s="9">
        <v>1</v>
      </c>
      <c r="D1403" t="s">
        <v>316</v>
      </c>
      <c r="E1403" s="9">
        <v>1</v>
      </c>
      <c r="F1403" t="s">
        <v>96</v>
      </c>
      <c r="G1403" t="str">
        <f>VLOOKUP(Table1[[#This Row],[Winner]],[1]Ranking!D:E,2,FALSE)</f>
        <v>B10</v>
      </c>
      <c r="H1403" s="9">
        <v>78</v>
      </c>
      <c r="I1403" s="9">
        <v>16</v>
      </c>
      <c r="J1403" t="s">
        <v>326</v>
      </c>
      <c r="K1403" t="str">
        <f>VLOOKUP(Table1[[#This Row],[Loser]],[1]Ranking!D:E,2,FALSE)</f>
        <v>NEC</v>
      </c>
      <c r="L1403" s="9">
        <v>57</v>
      </c>
      <c r="N1403" s="9">
        <f>Table1[[#This Row],[Winning Score]]-Table1[[#This Row],[Losing Score]]</f>
        <v>21</v>
      </c>
      <c r="O1403" s="9">
        <f>Table1[[#This Row],[Losing Seed]]-Table1[[#This Row],[Winning Seed]]</f>
        <v>15</v>
      </c>
      <c r="P1403" s="9" t="str">
        <f>IF(Table1[[#This Row],[SeD]]&lt;-2,Table1[[#This Row],[Winning Seed]]&amp; " over " &amp;Table1[[#This Row],[Losing Seed]],"")</f>
        <v/>
      </c>
      <c r="Q1403">
        <f>VLOOKUP(Table1[[#This Row],[Losing Seed]],'[1]Seed History'!$N$4:$O$19,2)</f>
        <v>7.1428571428571426E-3</v>
      </c>
      <c r="R1403" s="9">
        <f>IF(Table1[[#This Row],[Round]]="PI",0,Table1[[#This Row],[Round]]-1)</f>
        <v>0</v>
      </c>
      <c r="S1403">
        <f>Table1[[#This Row],[LAW]]-Table1[[#This Row],[LEW]]</f>
        <v>-7.1428571428571426E-3</v>
      </c>
      <c r="V1403">
        <f>COUNTIF([1]PASE!B:B,Table1[[#This Row],[Loser]])</f>
        <v>1</v>
      </c>
    </row>
    <row r="1404" spans="1:22" x14ac:dyDescent="0.25">
      <c r="A1404" s="7">
        <v>39156</v>
      </c>
      <c r="B1404" s="8">
        <v>2007</v>
      </c>
      <c r="C1404" s="9">
        <v>1</v>
      </c>
      <c r="D1404" t="s">
        <v>316</v>
      </c>
      <c r="E1404" s="9">
        <v>3</v>
      </c>
      <c r="F1404" t="s">
        <v>184</v>
      </c>
      <c r="G1404" t="str">
        <f>VLOOKUP(Table1[[#This Row],[Winner]],[1]Ranking!D:E,2,FALSE)</f>
        <v>B12</v>
      </c>
      <c r="H1404" s="9">
        <v>68</v>
      </c>
      <c r="I1404" s="9">
        <v>14</v>
      </c>
      <c r="J1404" t="s">
        <v>129</v>
      </c>
      <c r="K1404" t="str">
        <f>VLOOKUP(Table1[[#This Row],[Loser]],[1]Ranking!D:E,2,FALSE)</f>
        <v>Ivy</v>
      </c>
      <c r="L1404" s="9">
        <v>52</v>
      </c>
      <c r="N1404" s="9">
        <f>Table1[[#This Row],[Winning Score]]-Table1[[#This Row],[Losing Score]]</f>
        <v>16</v>
      </c>
      <c r="O1404" s="9">
        <f>Table1[[#This Row],[Losing Seed]]-Table1[[#This Row],[Winning Seed]]</f>
        <v>11</v>
      </c>
      <c r="P1404" s="9" t="str">
        <f>IF(Table1[[#This Row],[SeD]]&lt;-2,Table1[[#This Row],[Winning Seed]]&amp; " over " &amp;Table1[[#This Row],[Losing Seed]],"")</f>
        <v/>
      </c>
      <c r="Q1404">
        <f>VLOOKUP(Table1[[#This Row],[Losing Seed]],'[1]Seed History'!$N$4:$O$19,2)</f>
        <v>0.16428571428571428</v>
      </c>
      <c r="R1404" s="9">
        <f>IF(Table1[[#This Row],[Round]]="PI",0,Table1[[#This Row],[Round]]-1)</f>
        <v>0</v>
      </c>
      <c r="S1404">
        <f>Table1[[#This Row],[LAW]]-Table1[[#This Row],[LEW]]</f>
        <v>-0.16428571428571428</v>
      </c>
      <c r="V1404">
        <f>COUNTIF([1]PASE!B:B,Table1[[#This Row],[Loser]])</f>
        <v>1</v>
      </c>
    </row>
    <row r="1405" spans="1:22" x14ac:dyDescent="0.25">
      <c r="A1405" s="7">
        <v>39156</v>
      </c>
      <c r="B1405" s="8">
        <v>2007</v>
      </c>
      <c r="C1405" s="9">
        <v>1</v>
      </c>
      <c r="D1405" t="s">
        <v>316</v>
      </c>
      <c r="E1405" s="9">
        <v>6</v>
      </c>
      <c r="F1405" t="s">
        <v>159</v>
      </c>
      <c r="G1405" t="str">
        <f>VLOOKUP(Table1[[#This Row],[Winner]],[1]Ranking!D:E,2,FALSE)</f>
        <v>CUSA</v>
      </c>
      <c r="H1405" s="9">
        <v>78</v>
      </c>
      <c r="I1405" s="9">
        <v>11</v>
      </c>
      <c r="J1405" t="s">
        <v>220</v>
      </c>
      <c r="K1405" t="str">
        <f>VLOOKUP(Table1[[#This Row],[Loser]],[1]Ranking!D:E,2,FALSE)</f>
        <v>P10</v>
      </c>
      <c r="L1405" s="9">
        <v>58</v>
      </c>
      <c r="N1405" s="9">
        <f>Table1[[#This Row],[Winning Score]]-Table1[[#This Row],[Losing Score]]</f>
        <v>20</v>
      </c>
      <c r="O1405" s="9">
        <f>Table1[[#This Row],[Losing Seed]]-Table1[[#This Row],[Winning Seed]]</f>
        <v>5</v>
      </c>
      <c r="P1405" s="9" t="str">
        <f>IF(Table1[[#This Row],[SeD]]&lt;-2,Table1[[#This Row],[Winning Seed]]&amp; " over " &amp;Table1[[#This Row],[Losing Seed]],"")</f>
        <v/>
      </c>
      <c r="Q1405">
        <f>VLOOKUP(Table1[[#This Row],[Losing Seed]],'[1]Seed History'!$N$4:$O$19,2)</f>
        <v>0.61428571428571432</v>
      </c>
      <c r="R1405" s="9">
        <f>IF(Table1[[#This Row],[Round]]="PI",0,Table1[[#This Row],[Round]]-1)</f>
        <v>0</v>
      </c>
      <c r="S1405">
        <f>Table1[[#This Row],[LAW]]-Table1[[#This Row],[LEW]]</f>
        <v>-0.61428571428571432</v>
      </c>
      <c r="V1405">
        <f>COUNTIF([1]PASE!B:B,Table1[[#This Row],[Loser]])</f>
        <v>1</v>
      </c>
    </row>
    <row r="1406" spans="1:22" x14ac:dyDescent="0.25">
      <c r="A1406" s="7">
        <v>39156</v>
      </c>
      <c r="B1406" s="8">
        <v>2007</v>
      </c>
      <c r="C1406" s="9">
        <v>1</v>
      </c>
      <c r="D1406" t="s">
        <v>107</v>
      </c>
      <c r="E1406" s="9">
        <v>2</v>
      </c>
      <c r="F1406" t="s">
        <v>190</v>
      </c>
      <c r="G1406" t="str">
        <f>VLOOKUP(Table1[[#This Row],[Winner]],[1]Ranking!D:E,2,FALSE)</f>
        <v>P10</v>
      </c>
      <c r="H1406" s="9">
        <v>70</v>
      </c>
      <c r="I1406" s="9">
        <v>15</v>
      </c>
      <c r="J1406" t="s">
        <v>296</v>
      </c>
      <c r="K1406" t="str">
        <f>VLOOKUP(Table1[[#This Row],[Loser]],[1]Ranking!D:E,2,FALSE)</f>
        <v>BSky</v>
      </c>
      <c r="L1406" s="9">
        <v>42</v>
      </c>
      <c r="N1406" s="9">
        <f>Table1[[#This Row],[Winning Score]]-Table1[[#This Row],[Losing Score]]</f>
        <v>28</v>
      </c>
      <c r="O1406" s="9">
        <f>Table1[[#This Row],[Losing Seed]]-Table1[[#This Row],[Winning Seed]]</f>
        <v>13</v>
      </c>
      <c r="P1406" s="9" t="str">
        <f>IF(Table1[[#This Row],[SeD]]&lt;-2,Table1[[#This Row],[Winning Seed]]&amp; " over " &amp;Table1[[#This Row],[Losing Seed]],"")</f>
        <v/>
      </c>
      <c r="Q1406">
        <f>VLOOKUP(Table1[[#This Row],[Losing Seed]],'[1]Seed History'!$N$4:$O$19,2)</f>
        <v>6.4285714285714279E-2</v>
      </c>
      <c r="R1406" s="9">
        <f>IF(Table1[[#This Row],[Round]]="PI",0,Table1[[#This Row],[Round]]-1)</f>
        <v>0</v>
      </c>
      <c r="S1406">
        <f>Table1[[#This Row],[LAW]]-Table1[[#This Row],[LEW]]</f>
        <v>-6.4285714285714279E-2</v>
      </c>
      <c r="V1406">
        <f>COUNTIF([1]PASE!B:B,Table1[[#This Row],[Loser]])</f>
        <v>1</v>
      </c>
    </row>
    <row r="1407" spans="1:22" x14ac:dyDescent="0.25">
      <c r="A1407" s="7">
        <v>39156</v>
      </c>
      <c r="B1407" s="8">
        <v>2007</v>
      </c>
      <c r="C1407" s="9">
        <v>1</v>
      </c>
      <c r="D1407" t="s">
        <v>107</v>
      </c>
      <c r="E1407" s="9">
        <v>3</v>
      </c>
      <c r="F1407" t="s">
        <v>99</v>
      </c>
      <c r="G1407" t="str">
        <f>VLOOKUP(Table1[[#This Row],[Winner]],[1]Ranking!D:E,2,FALSE)</f>
        <v>BE</v>
      </c>
      <c r="H1407" s="9">
        <v>79</v>
      </c>
      <c r="I1407" s="9">
        <v>14</v>
      </c>
      <c r="J1407" t="s">
        <v>277</v>
      </c>
      <c r="K1407" t="str">
        <f>VLOOKUP(Table1[[#This Row],[Loser]],[1]Ranking!D:E,2,FALSE)</f>
        <v>Horz</v>
      </c>
      <c r="L1407" s="9">
        <v>58</v>
      </c>
      <c r="N1407" s="9">
        <f>Table1[[#This Row],[Winning Score]]-Table1[[#This Row],[Losing Score]]</f>
        <v>21</v>
      </c>
      <c r="O1407" s="9">
        <f>Table1[[#This Row],[Losing Seed]]-Table1[[#This Row],[Winning Seed]]</f>
        <v>11</v>
      </c>
      <c r="P1407" s="9" t="str">
        <f>IF(Table1[[#This Row],[SeD]]&lt;-2,Table1[[#This Row],[Winning Seed]]&amp; " over " &amp;Table1[[#This Row],[Losing Seed]],"")</f>
        <v/>
      </c>
      <c r="Q1407">
        <f>VLOOKUP(Table1[[#This Row],[Losing Seed]],'[1]Seed History'!$N$4:$O$19,2)</f>
        <v>0.16428571428571428</v>
      </c>
      <c r="R1407" s="9">
        <f>IF(Table1[[#This Row],[Round]]="PI",0,Table1[[#This Row],[Round]]-1)</f>
        <v>0</v>
      </c>
      <c r="S1407">
        <f>Table1[[#This Row],[LAW]]-Table1[[#This Row],[LEW]]</f>
        <v>-0.16428571428571428</v>
      </c>
      <c r="V1407">
        <f>COUNTIF([1]PASE!B:B,Table1[[#This Row],[Loser]])</f>
        <v>1</v>
      </c>
    </row>
    <row r="1408" spans="1:22" x14ac:dyDescent="0.25">
      <c r="A1408" s="7">
        <v>39156</v>
      </c>
      <c r="B1408" s="8">
        <v>2007</v>
      </c>
      <c r="C1408" s="9">
        <v>1</v>
      </c>
      <c r="D1408" t="s">
        <v>107</v>
      </c>
      <c r="E1408" s="9">
        <v>7</v>
      </c>
      <c r="F1408" t="s">
        <v>168</v>
      </c>
      <c r="G1408" t="str">
        <f>VLOOKUP(Table1[[#This Row],[Winner]],[1]Ranking!D:E,2,FALSE)</f>
        <v>B10</v>
      </c>
      <c r="H1408" s="9">
        <v>70</v>
      </c>
      <c r="I1408" s="9">
        <v>10</v>
      </c>
      <c r="J1408" t="s">
        <v>293</v>
      </c>
      <c r="K1408" t="str">
        <f>VLOOKUP(Table1[[#This Row],[Loser]],[1]Ranking!D:E,2,FALSE)</f>
        <v>WCC</v>
      </c>
      <c r="L1408" s="9">
        <v>57</v>
      </c>
      <c r="N1408" s="9">
        <f>Table1[[#This Row],[Winning Score]]-Table1[[#This Row],[Losing Score]]</f>
        <v>13</v>
      </c>
      <c r="O1408" s="9">
        <f>Table1[[#This Row],[Losing Seed]]-Table1[[#This Row],[Winning Seed]]</f>
        <v>3</v>
      </c>
      <c r="P1408" s="9" t="str">
        <f>IF(Table1[[#This Row],[SeD]]&lt;-2,Table1[[#This Row],[Winning Seed]]&amp; " over " &amp;Table1[[#This Row],[Losing Seed]],"")</f>
        <v/>
      </c>
      <c r="Q1408">
        <f>VLOOKUP(Table1[[#This Row],[Losing Seed]],'[1]Seed History'!$N$4:$O$19,2)</f>
        <v>0.62142857142857144</v>
      </c>
      <c r="R1408" s="9">
        <f>IF(Table1[[#This Row],[Round]]="PI",0,Table1[[#This Row],[Round]]-1)</f>
        <v>0</v>
      </c>
      <c r="S1408">
        <f>Table1[[#This Row],[LAW]]-Table1[[#This Row],[LEW]]</f>
        <v>-0.62142857142857144</v>
      </c>
      <c r="V1408">
        <f>COUNTIF([1]PASE!B:B,Table1[[#This Row],[Loser]])</f>
        <v>1</v>
      </c>
    </row>
    <row r="1409" spans="1:22" x14ac:dyDescent="0.25">
      <c r="A1409" s="7">
        <v>39156</v>
      </c>
      <c r="B1409" s="8">
        <v>2007</v>
      </c>
      <c r="C1409" s="9">
        <v>1</v>
      </c>
      <c r="D1409" t="s">
        <v>84</v>
      </c>
      <c r="E1409" s="9">
        <v>9</v>
      </c>
      <c r="F1409" t="s">
        <v>133</v>
      </c>
      <c r="G1409" t="str">
        <f>VLOOKUP(Table1[[#This Row],[Winner]],[1]Ranking!D:E,2,FALSE)</f>
        <v>B10</v>
      </c>
      <c r="H1409" s="9">
        <v>61</v>
      </c>
      <c r="I1409" s="9">
        <v>8</v>
      </c>
      <c r="J1409" t="s">
        <v>278</v>
      </c>
      <c r="K1409" t="str">
        <f>VLOOKUP(Table1[[#This Row],[Loser]],[1]Ranking!D:E,2,FALSE)</f>
        <v>CUSA</v>
      </c>
      <c r="L1409" s="9">
        <v>49</v>
      </c>
      <c r="N1409" s="9">
        <f>Table1[[#This Row],[Winning Score]]-Table1[[#This Row],[Losing Score]]</f>
        <v>12</v>
      </c>
      <c r="O1409" s="9">
        <f>Table1[[#This Row],[Losing Seed]]-Table1[[#This Row],[Winning Seed]]</f>
        <v>-1</v>
      </c>
      <c r="P1409" s="9" t="str">
        <f>IF(Table1[[#This Row],[SeD]]&lt;-2,Table1[[#This Row],[Winning Seed]]&amp; " over " &amp;Table1[[#This Row],[Losing Seed]],"")</f>
        <v/>
      </c>
      <c r="Q1409">
        <f>VLOOKUP(Table1[[#This Row],[Losing Seed]],'[1]Seed History'!$N$4:$O$19,2)</f>
        <v>0.7</v>
      </c>
      <c r="R1409" s="9">
        <f>IF(Table1[[#This Row],[Round]]="PI",0,Table1[[#This Row],[Round]]-1)</f>
        <v>0</v>
      </c>
      <c r="S1409">
        <f>Table1[[#This Row],[LAW]]-Table1[[#This Row],[LEW]]</f>
        <v>-0.7</v>
      </c>
      <c r="V1409">
        <f>COUNTIF([1]PASE!B:B,Table1[[#This Row],[Loser]])</f>
        <v>1</v>
      </c>
    </row>
    <row r="1410" spans="1:22" x14ac:dyDescent="0.25">
      <c r="A1410" s="7">
        <v>39156</v>
      </c>
      <c r="B1410" s="8">
        <v>2007</v>
      </c>
      <c r="C1410" s="9">
        <v>1</v>
      </c>
      <c r="D1410" t="s">
        <v>316</v>
      </c>
      <c r="E1410" s="9">
        <v>9</v>
      </c>
      <c r="F1410" t="s">
        <v>176</v>
      </c>
      <c r="G1410" t="str">
        <f>VLOOKUP(Table1[[#This Row],[Winner]],[1]Ranking!D:E,2,FALSE)</f>
        <v>A10</v>
      </c>
      <c r="H1410" s="9">
        <v>79</v>
      </c>
      <c r="I1410" s="9">
        <v>8</v>
      </c>
      <c r="J1410" t="s">
        <v>188</v>
      </c>
      <c r="K1410" t="str">
        <f>VLOOKUP(Table1[[#This Row],[Loser]],[1]Ranking!D:E,2,FALSE)</f>
        <v>MWC</v>
      </c>
      <c r="L1410" s="9">
        <v>77</v>
      </c>
      <c r="N1410" s="9">
        <f>Table1[[#This Row],[Winning Score]]-Table1[[#This Row],[Losing Score]]</f>
        <v>2</v>
      </c>
      <c r="O1410" s="9">
        <f>Table1[[#This Row],[Losing Seed]]-Table1[[#This Row],[Winning Seed]]</f>
        <v>-1</v>
      </c>
      <c r="P1410" s="9" t="str">
        <f>IF(Table1[[#This Row],[SeD]]&lt;-2,Table1[[#This Row],[Winning Seed]]&amp; " over " &amp;Table1[[#This Row],[Losing Seed]],"")</f>
        <v/>
      </c>
      <c r="Q1410">
        <f>VLOOKUP(Table1[[#This Row],[Losing Seed]],'[1]Seed History'!$N$4:$O$19,2)</f>
        <v>0.7</v>
      </c>
      <c r="R1410" s="9">
        <f>IF(Table1[[#This Row],[Round]]="PI",0,Table1[[#This Row],[Round]]-1)</f>
        <v>0</v>
      </c>
      <c r="S1410">
        <f>Table1[[#This Row],[LAW]]-Table1[[#This Row],[LEW]]</f>
        <v>-0.7</v>
      </c>
      <c r="V1410">
        <f>COUNTIF([1]PASE!B:B,Table1[[#This Row],[Loser]])</f>
        <v>1</v>
      </c>
    </row>
    <row r="1411" spans="1:22" x14ac:dyDescent="0.25">
      <c r="A1411" s="7">
        <v>39157</v>
      </c>
      <c r="B1411" s="8">
        <v>2007</v>
      </c>
      <c r="C1411" s="9">
        <v>1</v>
      </c>
      <c r="D1411" t="s">
        <v>93</v>
      </c>
      <c r="E1411" s="9">
        <v>11</v>
      </c>
      <c r="F1411" t="s">
        <v>320</v>
      </c>
      <c r="G1411" t="str">
        <f>VLOOKUP(Table1[[#This Row],[Winner]],[1]Ranking!D:E,2,FALSE)</f>
        <v>BSth</v>
      </c>
      <c r="H1411" s="9">
        <v>74</v>
      </c>
      <c r="I1411" s="9">
        <v>6</v>
      </c>
      <c r="J1411" t="s">
        <v>105</v>
      </c>
      <c r="K1411" t="str">
        <f>VLOOKUP(Table1[[#This Row],[Loser]],[1]Ranking!D:E,2,FALSE)</f>
        <v>BE</v>
      </c>
      <c r="L1411" s="9">
        <v>64</v>
      </c>
      <c r="N1411" s="9">
        <f>Table1[[#This Row],[Winning Score]]-Table1[[#This Row],[Losing Score]]</f>
        <v>10</v>
      </c>
      <c r="O1411" s="9">
        <f>Table1[[#This Row],[Losing Seed]]-Table1[[#This Row],[Winning Seed]]</f>
        <v>-5</v>
      </c>
      <c r="P1411" s="9" t="str">
        <f>IF(Table1[[#This Row],[SeD]]&lt;-2,Table1[[#This Row],[Winning Seed]]&amp; " over " &amp;Table1[[#This Row],[Losing Seed]],"")</f>
        <v>11 over 6</v>
      </c>
      <c r="Q1411">
        <f>VLOOKUP(Table1[[#This Row],[Losing Seed]],'[1]Seed History'!$N$4:$O$19,2)</f>
        <v>1.0785714285714285</v>
      </c>
      <c r="R1411" s="9">
        <f>IF(Table1[[#This Row],[Round]]="PI",0,Table1[[#This Row],[Round]]-1)</f>
        <v>0</v>
      </c>
      <c r="S1411">
        <f>Table1[[#This Row],[LAW]]-Table1[[#This Row],[LEW]]</f>
        <v>-1.0785714285714285</v>
      </c>
      <c r="V1411">
        <f>COUNTIF([1]PASE!B:B,Table1[[#This Row],[Loser]])</f>
        <v>1</v>
      </c>
    </row>
    <row r="1412" spans="1:22" x14ac:dyDescent="0.25">
      <c r="A1412" s="7">
        <v>39157</v>
      </c>
      <c r="B1412" s="8">
        <v>2007</v>
      </c>
      <c r="C1412" s="9">
        <v>1</v>
      </c>
      <c r="D1412" t="s">
        <v>84</v>
      </c>
      <c r="E1412" s="9">
        <v>4</v>
      </c>
      <c r="F1412" t="s">
        <v>234</v>
      </c>
      <c r="G1412" t="str">
        <f>VLOOKUP(Table1[[#This Row],[Winner]],[1]Ranking!D:E,2,FALSE)</f>
        <v>B12</v>
      </c>
      <c r="H1412" s="9">
        <v>79</v>
      </c>
      <c r="I1412" s="9">
        <v>13</v>
      </c>
      <c r="J1412" t="s">
        <v>246</v>
      </c>
      <c r="K1412" t="str">
        <f>VLOOKUP(Table1[[#This Row],[Loser]],[1]Ranking!D:E,2,FALSE)</f>
        <v>SB</v>
      </c>
      <c r="L1412" s="9">
        <v>67</v>
      </c>
      <c r="N1412" s="9">
        <f>Table1[[#This Row],[Winning Score]]-Table1[[#This Row],[Losing Score]]</f>
        <v>12</v>
      </c>
      <c r="O1412" s="9">
        <f>Table1[[#This Row],[Losing Seed]]-Table1[[#This Row],[Winning Seed]]</f>
        <v>9</v>
      </c>
      <c r="P1412" s="9" t="str">
        <f>IF(Table1[[#This Row],[SeD]]&lt;-2,Table1[[#This Row],[Winning Seed]]&amp; " over " &amp;Table1[[#This Row],[Losing Seed]],"")</f>
        <v/>
      </c>
      <c r="Q1412">
        <f>VLOOKUP(Table1[[#This Row],[Losing Seed]],'[1]Seed History'!$N$4:$O$19,2)</f>
        <v>0.25</v>
      </c>
      <c r="R1412" s="9">
        <f>IF(Table1[[#This Row],[Round]]="PI",0,Table1[[#This Row],[Round]]-1)</f>
        <v>0</v>
      </c>
      <c r="S1412">
        <f>Table1[[#This Row],[LAW]]-Table1[[#This Row],[LEW]]</f>
        <v>-0.25</v>
      </c>
      <c r="V1412">
        <f>COUNTIF([1]PASE!B:B,Table1[[#This Row],[Loser]])</f>
        <v>1</v>
      </c>
    </row>
    <row r="1413" spans="1:22" x14ac:dyDescent="0.25">
      <c r="A1413" s="7">
        <v>39157</v>
      </c>
      <c r="B1413" s="8">
        <v>2007</v>
      </c>
      <c r="C1413" s="9">
        <v>1</v>
      </c>
      <c r="D1413" t="s">
        <v>84</v>
      </c>
      <c r="E1413" s="9">
        <v>5</v>
      </c>
      <c r="F1413" t="s">
        <v>117</v>
      </c>
      <c r="G1413" t="str">
        <f>VLOOKUP(Table1[[#This Row],[Winner]],[1]Ranking!D:E,2,FALSE)</f>
        <v>P10</v>
      </c>
      <c r="H1413" s="9">
        <v>77</v>
      </c>
      <c r="I1413" s="9">
        <v>12</v>
      </c>
      <c r="J1413" t="s">
        <v>118</v>
      </c>
      <c r="K1413" t="str">
        <f>VLOOKUP(Table1[[#This Row],[Loser]],[1]Ranking!D:E,2,FALSE)</f>
        <v>SEC</v>
      </c>
      <c r="L1413" s="9">
        <v>60</v>
      </c>
      <c r="N1413" s="9">
        <f>Table1[[#This Row],[Winning Score]]-Table1[[#This Row],[Losing Score]]</f>
        <v>17</v>
      </c>
      <c r="O1413" s="9">
        <f>Table1[[#This Row],[Losing Seed]]-Table1[[#This Row],[Winning Seed]]</f>
        <v>7</v>
      </c>
      <c r="P1413" s="9" t="str">
        <f>IF(Table1[[#This Row],[SeD]]&lt;-2,Table1[[#This Row],[Winning Seed]]&amp; " over " &amp;Table1[[#This Row],[Losing Seed]],"")</f>
        <v/>
      </c>
      <c r="Q1413">
        <f>VLOOKUP(Table1[[#This Row],[Losing Seed]],'[1]Seed History'!$N$4:$O$19,2)</f>
        <v>0.51428571428571423</v>
      </c>
      <c r="R1413" s="9">
        <f>IF(Table1[[#This Row],[Round]]="PI",0,Table1[[#This Row],[Round]]-1)</f>
        <v>0</v>
      </c>
      <c r="S1413">
        <f>Table1[[#This Row],[LAW]]-Table1[[#This Row],[LEW]]</f>
        <v>-0.51428571428571423</v>
      </c>
      <c r="V1413">
        <f>COUNTIF([1]PASE!B:B,Table1[[#This Row],[Loser]])</f>
        <v>1</v>
      </c>
    </row>
    <row r="1414" spans="1:22" x14ac:dyDescent="0.25">
      <c r="A1414" s="7">
        <v>39157</v>
      </c>
      <c r="B1414" s="8">
        <v>2007</v>
      </c>
      <c r="C1414" s="9">
        <v>1</v>
      </c>
      <c r="D1414" t="s">
        <v>93</v>
      </c>
      <c r="E1414" s="9">
        <v>1</v>
      </c>
      <c r="F1414" t="s">
        <v>197</v>
      </c>
      <c r="G1414" t="str">
        <f>VLOOKUP(Table1[[#This Row],[Winner]],[1]Ranking!D:E,2,FALSE)</f>
        <v>SEC</v>
      </c>
      <c r="H1414" s="9">
        <v>112</v>
      </c>
      <c r="I1414" s="9">
        <v>16</v>
      </c>
      <c r="J1414" t="s">
        <v>307</v>
      </c>
      <c r="K1414" t="str">
        <f>VLOOKUP(Table1[[#This Row],[Loser]],[1]Ranking!D:E,2,FALSE)</f>
        <v>SWAC</v>
      </c>
      <c r="L1414" s="9">
        <v>69</v>
      </c>
      <c r="N1414" s="9">
        <f>Table1[[#This Row],[Winning Score]]-Table1[[#This Row],[Losing Score]]</f>
        <v>43</v>
      </c>
      <c r="O1414" s="9">
        <f>Table1[[#This Row],[Losing Seed]]-Table1[[#This Row],[Winning Seed]]</f>
        <v>15</v>
      </c>
      <c r="P1414" s="9" t="str">
        <f>IF(Table1[[#This Row],[SeD]]&lt;-2,Table1[[#This Row],[Winning Seed]]&amp; " over " &amp;Table1[[#This Row],[Losing Seed]],"")</f>
        <v/>
      </c>
      <c r="Q1414">
        <f>VLOOKUP(Table1[[#This Row],[Losing Seed]],'[1]Seed History'!$N$4:$O$19,2)</f>
        <v>7.1428571428571426E-3</v>
      </c>
      <c r="R1414" s="9">
        <f>IF(Table1[[#This Row],[Round]]="PI",0,Table1[[#This Row],[Round]]-1)</f>
        <v>0</v>
      </c>
      <c r="S1414">
        <f>Table1[[#This Row],[LAW]]-Table1[[#This Row],[LEW]]</f>
        <v>-7.1428571428571426E-3</v>
      </c>
      <c r="V1414">
        <f>COUNTIF([1]PASE!B:B,Table1[[#This Row],[Loser]])</f>
        <v>1</v>
      </c>
    </row>
    <row r="1415" spans="1:22" x14ac:dyDescent="0.25">
      <c r="A1415" s="7">
        <v>39157</v>
      </c>
      <c r="B1415" s="8">
        <v>2007</v>
      </c>
      <c r="C1415" s="9">
        <v>1</v>
      </c>
      <c r="D1415" t="s">
        <v>93</v>
      </c>
      <c r="E1415" s="9">
        <v>2</v>
      </c>
      <c r="F1415" t="s">
        <v>286</v>
      </c>
      <c r="G1415" t="str">
        <f>VLOOKUP(Table1[[#This Row],[Winner]],[1]Ranking!D:E,2,FALSE)</f>
        <v>B10</v>
      </c>
      <c r="H1415" s="9">
        <v>76</v>
      </c>
      <c r="I1415" s="9">
        <v>15</v>
      </c>
      <c r="J1415" t="s">
        <v>360</v>
      </c>
      <c r="K1415" t="str">
        <f>VLOOKUP(Table1[[#This Row],[Loser]],[1]Ranking!D:E,2,FALSE)</f>
        <v>ind</v>
      </c>
      <c r="L1415" s="9">
        <v>63</v>
      </c>
      <c r="N1415" s="9">
        <f>Table1[[#This Row],[Winning Score]]-Table1[[#This Row],[Losing Score]]</f>
        <v>13</v>
      </c>
      <c r="O1415" s="9">
        <f>Table1[[#This Row],[Losing Seed]]-Table1[[#This Row],[Winning Seed]]</f>
        <v>13</v>
      </c>
      <c r="P1415" s="9" t="str">
        <f>IF(Table1[[#This Row],[SeD]]&lt;-2,Table1[[#This Row],[Winning Seed]]&amp; " over " &amp;Table1[[#This Row],[Losing Seed]],"")</f>
        <v/>
      </c>
      <c r="Q1415">
        <f>VLOOKUP(Table1[[#This Row],[Losing Seed]],'[1]Seed History'!$N$4:$O$19,2)</f>
        <v>6.4285714285714279E-2</v>
      </c>
      <c r="R1415" s="9">
        <f>IF(Table1[[#This Row],[Round]]="PI",0,Table1[[#This Row],[Round]]-1)</f>
        <v>0</v>
      </c>
      <c r="S1415">
        <f>Table1[[#This Row],[LAW]]-Table1[[#This Row],[LEW]]</f>
        <v>-6.4285714285714279E-2</v>
      </c>
      <c r="V1415">
        <f>COUNTIF([1]PASE!B:B,Table1[[#This Row],[Loser]])</f>
        <v>1</v>
      </c>
    </row>
    <row r="1416" spans="1:22" x14ac:dyDescent="0.25">
      <c r="A1416" s="7">
        <v>39157</v>
      </c>
      <c r="B1416" s="8">
        <v>2007</v>
      </c>
      <c r="C1416" s="9">
        <v>1</v>
      </c>
      <c r="D1416" t="s">
        <v>93</v>
      </c>
      <c r="E1416" s="9">
        <v>3</v>
      </c>
      <c r="F1416" t="s">
        <v>294</v>
      </c>
      <c r="G1416" t="str">
        <f>VLOOKUP(Table1[[#This Row],[Winner]],[1]Ranking!D:E,2,FALSE)</f>
        <v>P10</v>
      </c>
      <c r="H1416" s="9">
        <v>58</v>
      </c>
      <c r="I1416" s="9">
        <v>14</v>
      </c>
      <c r="J1416" t="s">
        <v>137</v>
      </c>
      <c r="K1416" t="str">
        <f>VLOOKUP(Table1[[#This Row],[Loser]],[1]Ranking!D:E,2,FALSE)</f>
        <v>MAC</v>
      </c>
      <c r="L1416" s="9">
        <v>56</v>
      </c>
      <c r="N1416" s="9">
        <f>Table1[[#This Row],[Winning Score]]-Table1[[#This Row],[Losing Score]]</f>
        <v>2</v>
      </c>
      <c r="O1416" s="9">
        <f>Table1[[#This Row],[Losing Seed]]-Table1[[#This Row],[Winning Seed]]</f>
        <v>11</v>
      </c>
      <c r="P1416" s="9" t="str">
        <f>IF(Table1[[#This Row],[SeD]]&lt;-2,Table1[[#This Row],[Winning Seed]]&amp; " over " &amp;Table1[[#This Row],[Losing Seed]],"")</f>
        <v/>
      </c>
      <c r="Q1416">
        <f>VLOOKUP(Table1[[#This Row],[Losing Seed]],'[1]Seed History'!$N$4:$O$19,2)</f>
        <v>0.16428571428571428</v>
      </c>
      <c r="R1416" s="9">
        <f>IF(Table1[[#This Row],[Round]]="PI",0,Table1[[#This Row],[Round]]-1)</f>
        <v>0</v>
      </c>
      <c r="S1416">
        <f>Table1[[#This Row],[LAW]]-Table1[[#This Row],[LEW]]</f>
        <v>-0.16428571428571428</v>
      </c>
      <c r="V1416">
        <f>COUNTIF([1]PASE!B:B,Table1[[#This Row],[Loser]])</f>
        <v>1</v>
      </c>
    </row>
    <row r="1417" spans="1:22" x14ac:dyDescent="0.25">
      <c r="A1417" s="7">
        <v>39157</v>
      </c>
      <c r="B1417" s="8">
        <v>2007</v>
      </c>
      <c r="C1417" s="9">
        <v>1</v>
      </c>
      <c r="D1417" t="s">
        <v>93</v>
      </c>
      <c r="E1417" s="9">
        <v>7</v>
      </c>
      <c r="F1417" t="s">
        <v>110</v>
      </c>
      <c r="G1417" t="str">
        <f>VLOOKUP(Table1[[#This Row],[Winner]],[1]Ranking!D:E,2,FALSE)</f>
        <v>MWC</v>
      </c>
      <c r="H1417" s="9">
        <v>67</v>
      </c>
      <c r="I1417" s="9">
        <v>10</v>
      </c>
      <c r="J1417" t="s">
        <v>120</v>
      </c>
      <c r="K1417" t="str">
        <f>VLOOKUP(Table1[[#This Row],[Loser]],[1]Ranking!D:E,2,FALSE)</f>
        <v>ACC</v>
      </c>
      <c r="L1417" s="9">
        <v>63</v>
      </c>
      <c r="N1417" s="9">
        <f>Table1[[#This Row],[Winning Score]]-Table1[[#This Row],[Losing Score]]</f>
        <v>4</v>
      </c>
      <c r="O1417" s="9">
        <f>Table1[[#This Row],[Losing Seed]]-Table1[[#This Row],[Winning Seed]]</f>
        <v>3</v>
      </c>
      <c r="P1417" s="9" t="str">
        <f>IF(Table1[[#This Row],[SeD]]&lt;-2,Table1[[#This Row],[Winning Seed]]&amp; " over " &amp;Table1[[#This Row],[Losing Seed]],"")</f>
        <v/>
      </c>
      <c r="Q1417">
        <f>VLOOKUP(Table1[[#This Row],[Losing Seed]],'[1]Seed History'!$N$4:$O$19,2)</f>
        <v>0.62142857142857144</v>
      </c>
      <c r="R1417" s="9">
        <f>IF(Table1[[#This Row],[Round]]="PI",0,Table1[[#This Row],[Round]]-1)</f>
        <v>0</v>
      </c>
      <c r="S1417">
        <f>Table1[[#This Row],[LAW]]-Table1[[#This Row],[LEW]]</f>
        <v>-0.62142857142857144</v>
      </c>
      <c r="V1417">
        <f>COUNTIF([1]PASE!B:B,Table1[[#This Row],[Loser]])</f>
        <v>1</v>
      </c>
    </row>
    <row r="1418" spans="1:22" x14ac:dyDescent="0.25">
      <c r="A1418" s="7">
        <v>39157</v>
      </c>
      <c r="B1418" s="8">
        <v>2007</v>
      </c>
      <c r="C1418" s="9">
        <v>1</v>
      </c>
      <c r="D1418" t="s">
        <v>316</v>
      </c>
      <c r="E1418" s="9">
        <v>2</v>
      </c>
      <c r="F1418" t="s">
        <v>128</v>
      </c>
      <c r="G1418" t="str">
        <f>VLOOKUP(Table1[[#This Row],[Winner]],[1]Ranking!D:E,2,FALSE)</f>
        <v>CUSA</v>
      </c>
      <c r="H1418" s="9">
        <v>73</v>
      </c>
      <c r="I1418" s="9">
        <v>15</v>
      </c>
      <c r="J1418" t="s">
        <v>205</v>
      </c>
      <c r="K1418" t="str">
        <f>VLOOKUP(Table1[[#This Row],[Loser]],[1]Ranking!D:E,2,FALSE)</f>
        <v>SB</v>
      </c>
      <c r="L1418" s="9">
        <v>58</v>
      </c>
      <c r="N1418" s="9">
        <f>Table1[[#This Row],[Winning Score]]-Table1[[#This Row],[Losing Score]]</f>
        <v>15</v>
      </c>
      <c r="O1418" s="9">
        <f>Table1[[#This Row],[Losing Seed]]-Table1[[#This Row],[Winning Seed]]</f>
        <v>13</v>
      </c>
      <c r="P1418" s="9" t="str">
        <f>IF(Table1[[#This Row],[SeD]]&lt;-2,Table1[[#This Row],[Winning Seed]]&amp; " over " &amp;Table1[[#This Row],[Losing Seed]],"")</f>
        <v/>
      </c>
      <c r="Q1418">
        <f>VLOOKUP(Table1[[#This Row],[Losing Seed]],'[1]Seed History'!$N$4:$O$19,2)</f>
        <v>6.4285714285714279E-2</v>
      </c>
      <c r="R1418" s="9">
        <f>IF(Table1[[#This Row],[Round]]="PI",0,Table1[[#This Row],[Round]]-1)</f>
        <v>0</v>
      </c>
      <c r="S1418">
        <f>Table1[[#This Row],[LAW]]-Table1[[#This Row],[LEW]]</f>
        <v>-6.4285714285714279E-2</v>
      </c>
      <c r="V1418">
        <f>COUNTIF([1]PASE!B:B,Table1[[#This Row],[Loser]])</f>
        <v>1</v>
      </c>
    </row>
    <row r="1419" spans="1:22" x14ac:dyDescent="0.25">
      <c r="A1419" s="7">
        <v>39157</v>
      </c>
      <c r="B1419" s="8">
        <v>2007</v>
      </c>
      <c r="C1419" s="9">
        <v>1</v>
      </c>
      <c r="D1419" t="s">
        <v>316</v>
      </c>
      <c r="E1419" s="9">
        <v>4</v>
      </c>
      <c r="F1419" t="s">
        <v>164</v>
      </c>
      <c r="G1419" t="str">
        <f>VLOOKUP(Table1[[#This Row],[Winner]],[1]Ranking!D:E,2,FALSE)</f>
        <v>ACC</v>
      </c>
      <c r="H1419" s="9">
        <v>84</v>
      </c>
      <c r="I1419" s="9">
        <v>13</v>
      </c>
      <c r="J1419" t="s">
        <v>358</v>
      </c>
      <c r="K1419" t="str">
        <f>VLOOKUP(Table1[[#This Row],[Loser]],[1]Ranking!D:E,2,FALSE)</f>
        <v>AE</v>
      </c>
      <c r="L1419" s="9">
        <v>57</v>
      </c>
      <c r="N1419" s="9">
        <f>Table1[[#This Row],[Winning Score]]-Table1[[#This Row],[Losing Score]]</f>
        <v>27</v>
      </c>
      <c r="O1419" s="9">
        <f>Table1[[#This Row],[Losing Seed]]-Table1[[#This Row],[Winning Seed]]</f>
        <v>9</v>
      </c>
      <c r="P1419" s="9" t="str">
        <f>IF(Table1[[#This Row],[SeD]]&lt;-2,Table1[[#This Row],[Winning Seed]]&amp; " over " &amp;Table1[[#This Row],[Losing Seed]],"")</f>
        <v/>
      </c>
      <c r="Q1419">
        <f>VLOOKUP(Table1[[#This Row],[Losing Seed]],'[1]Seed History'!$N$4:$O$19,2)</f>
        <v>0.25</v>
      </c>
      <c r="R1419" s="9">
        <f>IF(Table1[[#This Row],[Round]]="PI",0,Table1[[#This Row],[Round]]-1)</f>
        <v>0</v>
      </c>
      <c r="S1419">
        <f>Table1[[#This Row],[LAW]]-Table1[[#This Row],[LEW]]</f>
        <v>-0.25</v>
      </c>
      <c r="V1419">
        <f>COUNTIF([1]PASE!B:B,Table1[[#This Row],[Loser]])</f>
        <v>1</v>
      </c>
    </row>
    <row r="1420" spans="1:22" x14ac:dyDescent="0.25">
      <c r="A1420" s="7">
        <v>39157</v>
      </c>
      <c r="B1420" s="8">
        <v>2007</v>
      </c>
      <c r="C1420" s="9">
        <v>1</v>
      </c>
      <c r="D1420" t="s">
        <v>316</v>
      </c>
      <c r="E1420" s="9">
        <v>5</v>
      </c>
      <c r="F1420" t="s">
        <v>222</v>
      </c>
      <c r="G1420" t="str">
        <f>VLOOKUP(Table1[[#This Row],[Winner]],[1]Ranking!D:E,2,FALSE)</f>
        <v>SEC</v>
      </c>
      <c r="H1420" s="9">
        <v>121</v>
      </c>
      <c r="I1420" s="9">
        <v>12</v>
      </c>
      <c r="J1420" t="s">
        <v>274</v>
      </c>
      <c r="K1420" t="str">
        <f>VLOOKUP(Table1[[#This Row],[Loser]],[1]Ranking!D:E,2,FALSE)</f>
        <v>BW</v>
      </c>
      <c r="L1420" s="9">
        <v>86</v>
      </c>
      <c r="N1420" s="9">
        <f>Table1[[#This Row],[Winning Score]]-Table1[[#This Row],[Losing Score]]</f>
        <v>35</v>
      </c>
      <c r="O1420" s="9">
        <f>Table1[[#This Row],[Losing Seed]]-Table1[[#This Row],[Winning Seed]]</f>
        <v>7</v>
      </c>
      <c r="P1420" s="9" t="str">
        <f>IF(Table1[[#This Row],[SeD]]&lt;-2,Table1[[#This Row],[Winning Seed]]&amp; " over " &amp;Table1[[#This Row],[Losing Seed]],"")</f>
        <v/>
      </c>
      <c r="Q1420">
        <f>VLOOKUP(Table1[[#This Row],[Losing Seed]],'[1]Seed History'!$N$4:$O$19,2)</f>
        <v>0.51428571428571423</v>
      </c>
      <c r="R1420" s="9">
        <f>IF(Table1[[#This Row],[Round]]="PI",0,Table1[[#This Row],[Round]]-1)</f>
        <v>0</v>
      </c>
      <c r="S1420">
        <f>Table1[[#This Row],[LAW]]-Table1[[#This Row],[LEW]]</f>
        <v>-0.51428571428571423</v>
      </c>
      <c r="V1420">
        <f>COUNTIF([1]PASE!B:B,Table1[[#This Row],[Loser]])</f>
        <v>1</v>
      </c>
    </row>
    <row r="1421" spans="1:22" x14ac:dyDescent="0.25">
      <c r="A1421" s="7">
        <v>39157</v>
      </c>
      <c r="B1421" s="8">
        <v>2007</v>
      </c>
      <c r="C1421" s="9">
        <v>1</v>
      </c>
      <c r="D1421" t="s">
        <v>316</v>
      </c>
      <c r="E1421" s="9">
        <v>7</v>
      </c>
      <c r="F1421" t="s">
        <v>144</v>
      </c>
      <c r="G1421" t="str">
        <f>VLOOKUP(Table1[[#This Row],[Winner]],[1]Ranking!D:E,2,FALSE)</f>
        <v>WAC</v>
      </c>
      <c r="H1421" s="9">
        <v>77</v>
      </c>
      <c r="I1421" s="9">
        <v>10</v>
      </c>
      <c r="J1421" t="s">
        <v>232</v>
      </c>
      <c r="K1421" t="str">
        <f>VLOOKUP(Table1[[#This Row],[Loser]],[1]Ranking!D:E,2,FALSE)</f>
        <v>MVC</v>
      </c>
      <c r="L1421" s="9">
        <v>71</v>
      </c>
      <c r="M1421" s="9" t="s">
        <v>138</v>
      </c>
      <c r="N1421" s="9">
        <f>Table1[[#This Row],[Winning Score]]-Table1[[#This Row],[Losing Score]]</f>
        <v>6</v>
      </c>
      <c r="O1421" s="9">
        <f>Table1[[#This Row],[Losing Seed]]-Table1[[#This Row],[Winning Seed]]</f>
        <v>3</v>
      </c>
      <c r="P1421" s="9" t="str">
        <f>IF(Table1[[#This Row],[SeD]]&lt;-2,Table1[[#This Row],[Winning Seed]]&amp; " over " &amp;Table1[[#This Row],[Losing Seed]],"")</f>
        <v/>
      </c>
      <c r="Q1421">
        <f>VLOOKUP(Table1[[#This Row],[Losing Seed]],'[1]Seed History'!$N$4:$O$19,2)</f>
        <v>0.62142857142857144</v>
      </c>
      <c r="R1421" s="9">
        <f>IF(Table1[[#This Row],[Round]]="PI",0,Table1[[#This Row],[Round]]-1)</f>
        <v>0</v>
      </c>
      <c r="S1421">
        <f>Table1[[#This Row],[LAW]]-Table1[[#This Row],[LEW]]</f>
        <v>-0.62142857142857144</v>
      </c>
      <c r="V1421">
        <f>COUNTIF([1]PASE!B:B,Table1[[#This Row],[Loser]])</f>
        <v>1</v>
      </c>
    </row>
    <row r="1422" spans="1:22" x14ac:dyDescent="0.25">
      <c r="A1422" s="7">
        <v>39157</v>
      </c>
      <c r="B1422" s="8">
        <v>2007</v>
      </c>
      <c r="C1422" s="9">
        <v>1</v>
      </c>
      <c r="D1422" t="s">
        <v>107</v>
      </c>
      <c r="E1422" s="9">
        <v>1</v>
      </c>
      <c r="F1422" t="s">
        <v>103</v>
      </c>
      <c r="G1422" t="str">
        <f>VLOOKUP(Table1[[#This Row],[Winner]],[1]Ranking!D:E,2,FALSE)</f>
        <v>B12</v>
      </c>
      <c r="H1422" s="9">
        <v>107</v>
      </c>
      <c r="I1422" s="9">
        <v>16</v>
      </c>
      <c r="J1422" t="s">
        <v>354</v>
      </c>
      <c r="K1422" t="str">
        <f>VLOOKUP(Table1[[#This Row],[Loser]],[1]Ranking!D:E,2,FALSE)</f>
        <v>MAAC</v>
      </c>
      <c r="L1422" s="9">
        <v>67</v>
      </c>
      <c r="N1422" s="9">
        <f>Table1[[#This Row],[Winning Score]]-Table1[[#This Row],[Losing Score]]</f>
        <v>40</v>
      </c>
      <c r="O1422" s="9">
        <f>Table1[[#This Row],[Losing Seed]]-Table1[[#This Row],[Winning Seed]]</f>
        <v>15</v>
      </c>
      <c r="P1422" s="9" t="str">
        <f>IF(Table1[[#This Row],[SeD]]&lt;-2,Table1[[#This Row],[Winning Seed]]&amp; " over " &amp;Table1[[#This Row],[Losing Seed]],"")</f>
        <v/>
      </c>
      <c r="Q1422">
        <f>VLOOKUP(Table1[[#This Row],[Losing Seed]],'[1]Seed History'!$N$4:$O$19,2)</f>
        <v>7.1428571428571426E-3</v>
      </c>
      <c r="R1422" s="9">
        <f>IF(Table1[[#This Row],[Round]]="PI",0,Table1[[#This Row],[Round]]-1)</f>
        <v>0</v>
      </c>
      <c r="S1422">
        <f>Table1[[#This Row],[LAW]]-Table1[[#This Row],[LEW]]</f>
        <v>-7.1428571428571426E-3</v>
      </c>
      <c r="V1422">
        <f>COUNTIF([1]PASE!B:B,Table1[[#This Row],[Loser]])</f>
        <v>1</v>
      </c>
    </row>
    <row r="1423" spans="1:22" x14ac:dyDescent="0.25">
      <c r="A1423" s="7">
        <v>39157</v>
      </c>
      <c r="B1423" s="8">
        <v>2007</v>
      </c>
      <c r="C1423" s="9">
        <v>1</v>
      </c>
      <c r="D1423" t="s">
        <v>107</v>
      </c>
      <c r="E1423" s="9">
        <v>4</v>
      </c>
      <c r="F1423" t="s">
        <v>272</v>
      </c>
      <c r="G1423" t="str">
        <f>VLOOKUP(Table1[[#This Row],[Winner]],[1]Ranking!D:E,2,FALSE)</f>
        <v>MVC</v>
      </c>
      <c r="H1423" s="9">
        <v>61</v>
      </c>
      <c r="I1423" s="9">
        <v>13</v>
      </c>
      <c r="J1423" t="s">
        <v>271</v>
      </c>
      <c r="K1423" t="str">
        <f>VLOOKUP(Table1[[#This Row],[Loser]],[1]Ranking!D:E,2,FALSE)</f>
        <v>Pat</v>
      </c>
      <c r="L1423" s="9">
        <v>51</v>
      </c>
      <c r="N1423" s="9">
        <f>Table1[[#This Row],[Winning Score]]-Table1[[#This Row],[Losing Score]]</f>
        <v>10</v>
      </c>
      <c r="O1423" s="9">
        <f>Table1[[#This Row],[Losing Seed]]-Table1[[#This Row],[Winning Seed]]</f>
        <v>9</v>
      </c>
      <c r="P1423" s="9" t="str">
        <f>IF(Table1[[#This Row],[SeD]]&lt;-2,Table1[[#This Row],[Winning Seed]]&amp; " over " &amp;Table1[[#This Row],[Losing Seed]],"")</f>
        <v/>
      </c>
      <c r="Q1423">
        <f>VLOOKUP(Table1[[#This Row],[Losing Seed]],'[1]Seed History'!$N$4:$O$19,2)</f>
        <v>0.25</v>
      </c>
      <c r="R1423" s="9">
        <f>IF(Table1[[#This Row],[Round]]="PI",0,Table1[[#This Row],[Round]]-1)</f>
        <v>0</v>
      </c>
      <c r="S1423">
        <f>Table1[[#This Row],[LAW]]-Table1[[#This Row],[LEW]]</f>
        <v>-0.25</v>
      </c>
      <c r="V1423">
        <f>COUNTIF([1]PASE!B:B,Table1[[#This Row],[Loser]])</f>
        <v>1</v>
      </c>
    </row>
    <row r="1424" spans="1:22" x14ac:dyDescent="0.25">
      <c r="A1424" s="7">
        <v>39157</v>
      </c>
      <c r="B1424" s="8">
        <v>2007</v>
      </c>
      <c r="C1424" s="9">
        <v>1</v>
      </c>
      <c r="D1424" t="s">
        <v>107</v>
      </c>
      <c r="E1424" s="9">
        <v>5</v>
      </c>
      <c r="F1424" t="s">
        <v>92</v>
      </c>
      <c r="G1424" t="str">
        <f>VLOOKUP(Table1[[#This Row],[Winner]],[1]Ranking!D:E,2,FALSE)</f>
        <v>BE</v>
      </c>
      <c r="H1424" s="9">
        <v>54</v>
      </c>
      <c r="I1424" s="9">
        <v>12</v>
      </c>
      <c r="J1424" t="s">
        <v>122</v>
      </c>
      <c r="K1424" t="str">
        <f>VLOOKUP(Table1[[#This Row],[Loser]],[1]Ranking!D:E,2,FALSE)</f>
        <v>B10</v>
      </c>
      <c r="L1424" s="9">
        <v>52</v>
      </c>
      <c r="N1424" s="9">
        <f>Table1[[#This Row],[Winning Score]]-Table1[[#This Row],[Losing Score]]</f>
        <v>2</v>
      </c>
      <c r="O1424" s="9">
        <f>Table1[[#This Row],[Losing Seed]]-Table1[[#This Row],[Winning Seed]]</f>
        <v>7</v>
      </c>
      <c r="P1424" s="9" t="str">
        <f>IF(Table1[[#This Row],[SeD]]&lt;-2,Table1[[#This Row],[Winning Seed]]&amp; " over " &amp;Table1[[#This Row],[Losing Seed]],"")</f>
        <v/>
      </c>
      <c r="Q1424">
        <f>VLOOKUP(Table1[[#This Row],[Losing Seed]],'[1]Seed History'!$N$4:$O$19,2)</f>
        <v>0.51428571428571423</v>
      </c>
      <c r="R1424" s="9">
        <f>IF(Table1[[#This Row],[Round]]="PI",0,Table1[[#This Row],[Round]]-1)</f>
        <v>0</v>
      </c>
      <c r="S1424">
        <f>Table1[[#This Row],[LAW]]-Table1[[#This Row],[LEW]]</f>
        <v>-0.51428571428571423</v>
      </c>
      <c r="V1424">
        <f>COUNTIF([1]PASE!B:B,Table1[[#This Row],[Loser]])</f>
        <v>1</v>
      </c>
    </row>
    <row r="1425" spans="1:22" x14ac:dyDescent="0.25">
      <c r="A1425" s="7">
        <v>39157</v>
      </c>
      <c r="B1425" s="8">
        <v>2007</v>
      </c>
      <c r="C1425" s="9">
        <v>1</v>
      </c>
      <c r="D1425" t="s">
        <v>107</v>
      </c>
      <c r="E1425" s="9">
        <v>8</v>
      </c>
      <c r="F1425" t="s">
        <v>112</v>
      </c>
      <c r="G1425" t="str">
        <f>VLOOKUP(Table1[[#This Row],[Winner]],[1]Ranking!D:E,2,FALSE)</f>
        <v>SEC</v>
      </c>
      <c r="H1425" s="9">
        <v>67</v>
      </c>
      <c r="I1425" s="9">
        <v>9</v>
      </c>
      <c r="J1425" t="s">
        <v>139</v>
      </c>
      <c r="K1425" t="str">
        <f>VLOOKUP(Table1[[#This Row],[Loser]],[1]Ranking!D:E,2,FALSE)</f>
        <v>BE</v>
      </c>
      <c r="L1425" s="9">
        <v>58</v>
      </c>
      <c r="N1425" s="9">
        <f>Table1[[#This Row],[Winning Score]]-Table1[[#This Row],[Losing Score]]</f>
        <v>9</v>
      </c>
      <c r="O1425" s="9">
        <f>Table1[[#This Row],[Losing Seed]]-Table1[[#This Row],[Winning Seed]]</f>
        <v>1</v>
      </c>
      <c r="P1425" s="9" t="str">
        <f>IF(Table1[[#This Row],[SeD]]&lt;-2,Table1[[#This Row],[Winning Seed]]&amp; " over " &amp;Table1[[#This Row],[Losing Seed]],"")</f>
        <v/>
      </c>
      <c r="Q1425">
        <f>VLOOKUP(Table1[[#This Row],[Losing Seed]],'[1]Seed History'!$N$4:$O$19,2)</f>
        <v>0.6</v>
      </c>
      <c r="R1425" s="9">
        <f>IF(Table1[[#This Row],[Round]]="PI",0,Table1[[#This Row],[Round]]-1)</f>
        <v>0</v>
      </c>
      <c r="S1425">
        <f>Table1[[#This Row],[LAW]]-Table1[[#This Row],[LEW]]</f>
        <v>-0.6</v>
      </c>
      <c r="V1425">
        <f>COUNTIF([1]PASE!B:B,Table1[[#This Row],[Loser]])</f>
        <v>1</v>
      </c>
    </row>
    <row r="1426" spans="1:22" x14ac:dyDescent="0.25">
      <c r="A1426" s="7">
        <v>39157</v>
      </c>
      <c r="B1426" s="8">
        <v>2007</v>
      </c>
      <c r="C1426" s="9">
        <v>1</v>
      </c>
      <c r="D1426" t="s">
        <v>93</v>
      </c>
      <c r="E1426" s="9">
        <v>9</v>
      </c>
      <c r="F1426" t="s">
        <v>115</v>
      </c>
      <c r="G1426" t="str">
        <f>VLOOKUP(Table1[[#This Row],[Winner]],[1]Ranking!D:E,2,FALSE)</f>
        <v>B10</v>
      </c>
      <c r="H1426" s="9">
        <v>72</v>
      </c>
      <c r="I1426" s="9">
        <v>8</v>
      </c>
      <c r="J1426" t="s">
        <v>146</v>
      </c>
      <c r="K1426" t="str">
        <f>VLOOKUP(Table1[[#This Row],[Loser]],[1]Ranking!D:E,2,FALSE)</f>
        <v>P10</v>
      </c>
      <c r="L1426" s="9">
        <v>63</v>
      </c>
      <c r="N1426" s="9">
        <f>Table1[[#This Row],[Winning Score]]-Table1[[#This Row],[Losing Score]]</f>
        <v>9</v>
      </c>
      <c r="O1426" s="9">
        <f>Table1[[#This Row],[Losing Seed]]-Table1[[#This Row],[Winning Seed]]</f>
        <v>-1</v>
      </c>
      <c r="P1426" s="9" t="str">
        <f>IF(Table1[[#This Row],[SeD]]&lt;-2,Table1[[#This Row],[Winning Seed]]&amp; " over " &amp;Table1[[#This Row],[Losing Seed]],"")</f>
        <v/>
      </c>
      <c r="Q1426">
        <f>VLOOKUP(Table1[[#This Row],[Losing Seed]],'[1]Seed History'!$N$4:$O$19,2)</f>
        <v>0.7</v>
      </c>
      <c r="R1426" s="9">
        <f>IF(Table1[[#This Row],[Round]]="PI",0,Table1[[#This Row],[Round]]-1)</f>
        <v>0</v>
      </c>
      <c r="S1426">
        <f>Table1[[#This Row],[LAW]]-Table1[[#This Row],[LEW]]</f>
        <v>-0.7</v>
      </c>
      <c r="V1426">
        <f>COUNTIF([1]PASE!B:B,Table1[[#This Row],[Loser]])</f>
        <v>1</v>
      </c>
    </row>
    <row r="1427" spans="1:22" x14ac:dyDescent="0.25">
      <c r="A1427" s="7">
        <v>39158</v>
      </c>
      <c r="B1427" s="8">
        <v>2007</v>
      </c>
      <c r="C1427" s="9">
        <v>2</v>
      </c>
      <c r="D1427" t="s">
        <v>84</v>
      </c>
      <c r="E1427" s="9">
        <v>6</v>
      </c>
      <c r="F1427" t="s">
        <v>212</v>
      </c>
      <c r="G1427" t="str">
        <f>VLOOKUP(Table1[[#This Row],[Winner]],[1]Ranking!D:E,2,FALSE)</f>
        <v>SEC</v>
      </c>
      <c r="H1427" s="9">
        <v>78</v>
      </c>
      <c r="I1427" s="9">
        <v>3</v>
      </c>
      <c r="J1427" t="s">
        <v>289</v>
      </c>
      <c r="K1427" t="str">
        <f>VLOOKUP(Table1[[#This Row],[Loser]],[1]Ranking!D:E,2,FALSE)</f>
        <v>P10</v>
      </c>
      <c r="L1427" s="9">
        <v>74</v>
      </c>
      <c r="M1427" s="9" t="s">
        <v>165</v>
      </c>
      <c r="N1427" s="9">
        <f>Table1[[#This Row],[Winning Score]]-Table1[[#This Row],[Losing Score]]</f>
        <v>4</v>
      </c>
      <c r="O1427" s="9">
        <f>Table1[[#This Row],[Losing Seed]]-Table1[[#This Row],[Winning Seed]]</f>
        <v>-3</v>
      </c>
      <c r="P1427" s="9" t="str">
        <f>IF(Table1[[#This Row],[SeD]]&lt;-2,Table1[[#This Row],[Winning Seed]]&amp; " over " &amp;Table1[[#This Row],[Losing Seed]],"")</f>
        <v>6 over 3</v>
      </c>
      <c r="Q1427">
        <f>VLOOKUP(Table1[[#This Row],[Losing Seed]],'[1]Seed History'!$N$4:$O$19,2)</f>
        <v>1.8642857142857143</v>
      </c>
      <c r="R1427" s="9">
        <f>IF(Table1[[#This Row],[Round]]="PI",0,Table1[[#This Row],[Round]]-1)</f>
        <v>1</v>
      </c>
      <c r="S1427">
        <f>Table1[[#This Row],[LAW]]-Table1[[#This Row],[LEW]]</f>
        <v>-0.86428571428571432</v>
      </c>
      <c r="V1427">
        <f>COUNTIF([1]PASE!B:B,Table1[[#This Row],[Loser]])</f>
        <v>1</v>
      </c>
    </row>
    <row r="1428" spans="1:22" x14ac:dyDescent="0.25">
      <c r="A1428" s="7">
        <v>39158</v>
      </c>
      <c r="B1428" s="8">
        <v>2007</v>
      </c>
      <c r="C1428" s="9">
        <v>2</v>
      </c>
      <c r="D1428" t="s">
        <v>84</v>
      </c>
      <c r="E1428" s="9">
        <v>1</v>
      </c>
      <c r="F1428" t="s">
        <v>101</v>
      </c>
      <c r="G1428" t="str">
        <f>VLOOKUP(Table1[[#This Row],[Winner]],[1]Ranking!D:E,2,FALSE)</f>
        <v>ACC</v>
      </c>
      <c r="H1428" s="9">
        <v>81</v>
      </c>
      <c r="I1428" s="9">
        <v>9</v>
      </c>
      <c r="J1428" t="s">
        <v>133</v>
      </c>
      <c r="K1428" t="str">
        <f>VLOOKUP(Table1[[#This Row],[Loser]],[1]Ranking!D:E,2,FALSE)</f>
        <v>B10</v>
      </c>
      <c r="L1428" s="9">
        <v>67</v>
      </c>
      <c r="N1428" s="9">
        <f>Table1[[#This Row],[Winning Score]]-Table1[[#This Row],[Losing Score]]</f>
        <v>14</v>
      </c>
      <c r="O1428" s="9">
        <f>Table1[[#This Row],[Losing Seed]]-Table1[[#This Row],[Winning Seed]]</f>
        <v>8</v>
      </c>
      <c r="P1428" s="9" t="str">
        <f>IF(Table1[[#This Row],[SeD]]&lt;-2,Table1[[#This Row],[Winning Seed]]&amp; " over " &amp;Table1[[#This Row],[Losing Seed]],"")</f>
        <v/>
      </c>
      <c r="Q1428">
        <f>VLOOKUP(Table1[[#This Row],[Losing Seed]],'[1]Seed History'!$N$4:$O$19,2)</f>
        <v>0.6</v>
      </c>
      <c r="R1428" s="9">
        <f>IF(Table1[[#This Row],[Round]]="PI",0,Table1[[#This Row],[Round]]-1)</f>
        <v>1</v>
      </c>
      <c r="S1428">
        <f>Table1[[#This Row],[LAW]]-Table1[[#This Row],[LEW]]</f>
        <v>0.4</v>
      </c>
      <c r="V1428">
        <f>COUNTIF([1]PASE!B:B,Table1[[#This Row],[Loser]])</f>
        <v>1</v>
      </c>
    </row>
    <row r="1429" spans="1:22" x14ac:dyDescent="0.25">
      <c r="A1429" s="7">
        <v>39158</v>
      </c>
      <c r="B1429" s="8">
        <v>2007</v>
      </c>
      <c r="C1429" s="9">
        <v>2</v>
      </c>
      <c r="D1429" t="s">
        <v>84</v>
      </c>
      <c r="E1429" s="9">
        <v>2</v>
      </c>
      <c r="F1429" t="s">
        <v>85</v>
      </c>
      <c r="G1429" t="str">
        <f>VLOOKUP(Table1[[#This Row],[Winner]],[1]Ranking!D:E,2,FALSE)</f>
        <v>BE</v>
      </c>
      <c r="H1429" s="9">
        <v>62</v>
      </c>
      <c r="I1429" s="9">
        <v>7</v>
      </c>
      <c r="J1429" t="s">
        <v>149</v>
      </c>
      <c r="K1429" t="str">
        <f>VLOOKUP(Table1[[#This Row],[Loser]],[1]Ranking!D:E,2,FALSE)</f>
        <v>BE</v>
      </c>
      <c r="L1429" s="9">
        <v>55</v>
      </c>
      <c r="N1429" s="9">
        <f>Table1[[#This Row],[Winning Score]]-Table1[[#This Row],[Losing Score]]</f>
        <v>7</v>
      </c>
      <c r="O1429" s="9">
        <f>Table1[[#This Row],[Losing Seed]]-Table1[[#This Row],[Winning Seed]]</f>
        <v>5</v>
      </c>
      <c r="P1429" s="9" t="str">
        <f>IF(Table1[[#This Row],[SeD]]&lt;-2,Table1[[#This Row],[Winning Seed]]&amp; " over " &amp;Table1[[#This Row],[Losing Seed]],"")</f>
        <v/>
      </c>
      <c r="Q1429">
        <f>VLOOKUP(Table1[[#This Row],[Losing Seed]],'[1]Seed History'!$N$4:$O$19,2)</f>
        <v>0.9</v>
      </c>
      <c r="R1429" s="9">
        <f>IF(Table1[[#This Row],[Round]]="PI",0,Table1[[#This Row],[Round]]-1)</f>
        <v>1</v>
      </c>
      <c r="S1429">
        <f>Table1[[#This Row],[LAW]]-Table1[[#This Row],[LEW]]</f>
        <v>9.9999999999999978E-2</v>
      </c>
      <c r="V1429">
        <f>COUNTIF([1]PASE!B:B,Table1[[#This Row],[Loser]])</f>
        <v>1</v>
      </c>
    </row>
    <row r="1430" spans="1:22" x14ac:dyDescent="0.25">
      <c r="A1430" s="7">
        <v>39158</v>
      </c>
      <c r="B1430" s="8">
        <v>2007</v>
      </c>
      <c r="C1430" s="9">
        <v>2</v>
      </c>
      <c r="D1430" t="s">
        <v>316</v>
      </c>
      <c r="E1430" s="9">
        <v>1</v>
      </c>
      <c r="F1430" t="s">
        <v>96</v>
      </c>
      <c r="G1430" t="str">
        <f>VLOOKUP(Table1[[#This Row],[Winner]],[1]Ranking!D:E,2,FALSE)</f>
        <v>B10</v>
      </c>
      <c r="H1430" s="9">
        <v>78</v>
      </c>
      <c r="I1430" s="9">
        <v>9</v>
      </c>
      <c r="J1430" t="s">
        <v>176</v>
      </c>
      <c r="K1430" t="str">
        <f>VLOOKUP(Table1[[#This Row],[Loser]],[1]Ranking!D:E,2,FALSE)</f>
        <v>A10</v>
      </c>
      <c r="L1430" s="9">
        <v>71</v>
      </c>
      <c r="M1430" s="9" t="s">
        <v>138</v>
      </c>
      <c r="N1430" s="9">
        <f>Table1[[#This Row],[Winning Score]]-Table1[[#This Row],[Losing Score]]</f>
        <v>7</v>
      </c>
      <c r="O1430" s="9">
        <f>Table1[[#This Row],[Losing Seed]]-Table1[[#This Row],[Winning Seed]]</f>
        <v>8</v>
      </c>
      <c r="P1430" s="9" t="str">
        <f>IF(Table1[[#This Row],[SeD]]&lt;-2,Table1[[#This Row],[Winning Seed]]&amp; " over " &amp;Table1[[#This Row],[Losing Seed]],"")</f>
        <v/>
      </c>
      <c r="Q1430">
        <f>VLOOKUP(Table1[[#This Row],[Losing Seed]],'[1]Seed History'!$N$4:$O$19,2)</f>
        <v>0.6</v>
      </c>
      <c r="R1430" s="9">
        <f>IF(Table1[[#This Row],[Round]]="PI",0,Table1[[#This Row],[Round]]-1)</f>
        <v>1</v>
      </c>
      <c r="S1430">
        <f>Table1[[#This Row],[LAW]]-Table1[[#This Row],[LEW]]</f>
        <v>0.4</v>
      </c>
      <c r="V1430">
        <f>COUNTIF([1]PASE!B:B,Table1[[#This Row],[Loser]])</f>
        <v>1</v>
      </c>
    </row>
    <row r="1431" spans="1:22" x14ac:dyDescent="0.25">
      <c r="A1431" s="7">
        <v>39158</v>
      </c>
      <c r="B1431" s="8">
        <v>2007</v>
      </c>
      <c r="C1431" s="9">
        <v>2</v>
      </c>
      <c r="D1431" t="s">
        <v>316</v>
      </c>
      <c r="E1431" s="9">
        <v>3</v>
      </c>
      <c r="F1431" t="s">
        <v>184</v>
      </c>
      <c r="G1431" t="str">
        <f>VLOOKUP(Table1[[#This Row],[Winner]],[1]Ranking!D:E,2,FALSE)</f>
        <v>B12</v>
      </c>
      <c r="H1431" s="9">
        <v>72</v>
      </c>
      <c r="I1431" s="9">
        <v>6</v>
      </c>
      <c r="J1431" t="s">
        <v>159</v>
      </c>
      <c r="K1431" t="str">
        <f>VLOOKUP(Table1[[#This Row],[Loser]],[1]Ranking!D:E,2,FALSE)</f>
        <v>CUSA</v>
      </c>
      <c r="L1431" s="9">
        <v>69</v>
      </c>
      <c r="N1431" s="9">
        <f>Table1[[#This Row],[Winning Score]]-Table1[[#This Row],[Losing Score]]</f>
        <v>3</v>
      </c>
      <c r="O1431" s="9">
        <f>Table1[[#This Row],[Losing Seed]]-Table1[[#This Row],[Winning Seed]]</f>
        <v>3</v>
      </c>
      <c r="P1431" s="9" t="str">
        <f>IF(Table1[[#This Row],[SeD]]&lt;-2,Table1[[#This Row],[Winning Seed]]&amp; " over " &amp;Table1[[#This Row],[Losing Seed]],"")</f>
        <v/>
      </c>
      <c r="Q1431">
        <f>VLOOKUP(Table1[[#This Row],[Losing Seed]],'[1]Seed History'!$N$4:$O$19,2)</f>
        <v>1.0785714285714285</v>
      </c>
      <c r="R1431" s="9">
        <f>IF(Table1[[#This Row],[Round]]="PI",0,Table1[[#This Row],[Round]]-1)</f>
        <v>1</v>
      </c>
      <c r="S1431">
        <f>Table1[[#This Row],[LAW]]-Table1[[#This Row],[LEW]]</f>
        <v>-7.8571428571428514E-2</v>
      </c>
      <c r="V1431">
        <f>COUNTIF([1]PASE!B:B,Table1[[#This Row],[Loser]])</f>
        <v>1</v>
      </c>
    </row>
    <row r="1432" spans="1:22" x14ac:dyDescent="0.25">
      <c r="A1432" s="7">
        <v>39158</v>
      </c>
      <c r="B1432" s="8">
        <v>2007</v>
      </c>
      <c r="C1432" s="9">
        <v>2</v>
      </c>
      <c r="D1432" t="s">
        <v>107</v>
      </c>
      <c r="E1432" s="9">
        <v>2</v>
      </c>
      <c r="F1432" t="s">
        <v>190</v>
      </c>
      <c r="G1432" t="str">
        <f>VLOOKUP(Table1[[#This Row],[Winner]],[1]Ranking!D:E,2,FALSE)</f>
        <v>P10</v>
      </c>
      <c r="H1432" s="9">
        <v>54</v>
      </c>
      <c r="I1432" s="9">
        <v>7</v>
      </c>
      <c r="J1432" t="s">
        <v>168</v>
      </c>
      <c r="K1432" t="str">
        <f>VLOOKUP(Table1[[#This Row],[Loser]],[1]Ranking!D:E,2,FALSE)</f>
        <v>B10</v>
      </c>
      <c r="L1432" s="9">
        <v>49</v>
      </c>
      <c r="N1432" s="9">
        <f>Table1[[#This Row],[Winning Score]]-Table1[[#This Row],[Losing Score]]</f>
        <v>5</v>
      </c>
      <c r="O1432" s="9">
        <f>Table1[[#This Row],[Losing Seed]]-Table1[[#This Row],[Winning Seed]]</f>
        <v>5</v>
      </c>
      <c r="P1432" s="9" t="str">
        <f>IF(Table1[[#This Row],[SeD]]&lt;-2,Table1[[#This Row],[Winning Seed]]&amp; " over " &amp;Table1[[#This Row],[Losing Seed]],"")</f>
        <v/>
      </c>
      <c r="Q1432">
        <f>VLOOKUP(Table1[[#This Row],[Losing Seed]],'[1]Seed History'!$N$4:$O$19,2)</f>
        <v>0.9</v>
      </c>
      <c r="R1432" s="9">
        <f>IF(Table1[[#This Row],[Round]]="PI",0,Table1[[#This Row],[Round]]-1)</f>
        <v>1</v>
      </c>
      <c r="S1432">
        <f>Table1[[#This Row],[LAW]]-Table1[[#This Row],[LEW]]</f>
        <v>9.9999999999999978E-2</v>
      </c>
      <c r="V1432">
        <f>COUNTIF([1]PASE!B:B,Table1[[#This Row],[Loser]])</f>
        <v>1</v>
      </c>
    </row>
    <row r="1433" spans="1:22" x14ac:dyDescent="0.25">
      <c r="A1433" s="7">
        <v>39158</v>
      </c>
      <c r="B1433" s="8">
        <v>2007</v>
      </c>
      <c r="C1433" s="9">
        <v>2</v>
      </c>
      <c r="D1433" t="s">
        <v>107</v>
      </c>
      <c r="E1433" s="9">
        <v>3</v>
      </c>
      <c r="F1433" t="s">
        <v>99</v>
      </c>
      <c r="G1433" t="str">
        <f>VLOOKUP(Table1[[#This Row],[Winner]],[1]Ranking!D:E,2,FALSE)</f>
        <v>BE</v>
      </c>
      <c r="H1433" s="9">
        <v>84</v>
      </c>
      <c r="I1433" s="9">
        <v>11</v>
      </c>
      <c r="J1433" t="s">
        <v>141</v>
      </c>
      <c r="K1433" t="str">
        <f>VLOOKUP(Table1[[#This Row],[Loser]],[1]Ranking!D:E,2,FALSE)</f>
        <v>CAA</v>
      </c>
      <c r="L1433" s="9">
        <v>79</v>
      </c>
      <c r="M1433" s="9" t="s">
        <v>138</v>
      </c>
      <c r="N1433" s="9">
        <f>Table1[[#This Row],[Winning Score]]-Table1[[#This Row],[Losing Score]]</f>
        <v>5</v>
      </c>
      <c r="O1433" s="9">
        <f>Table1[[#This Row],[Losing Seed]]-Table1[[#This Row],[Winning Seed]]</f>
        <v>8</v>
      </c>
      <c r="P1433" s="9" t="str">
        <f>IF(Table1[[#This Row],[SeD]]&lt;-2,Table1[[#This Row],[Winning Seed]]&amp; " over " &amp;Table1[[#This Row],[Losing Seed]],"")</f>
        <v/>
      </c>
      <c r="Q1433">
        <f>VLOOKUP(Table1[[#This Row],[Losing Seed]],'[1]Seed History'!$N$4:$O$19,2)</f>
        <v>0.61428571428571432</v>
      </c>
      <c r="R1433" s="9">
        <f>IF(Table1[[#This Row],[Round]]="PI",0,Table1[[#This Row],[Round]]-1)</f>
        <v>1</v>
      </c>
      <c r="S1433">
        <f>Table1[[#This Row],[LAW]]-Table1[[#This Row],[LEW]]</f>
        <v>0.38571428571428568</v>
      </c>
      <c r="V1433">
        <f>COUNTIF([1]PASE!B:B,Table1[[#This Row],[Loser]])</f>
        <v>1</v>
      </c>
    </row>
    <row r="1434" spans="1:22" x14ac:dyDescent="0.25">
      <c r="A1434" s="7">
        <v>39158</v>
      </c>
      <c r="B1434" s="8">
        <v>2007</v>
      </c>
      <c r="C1434" s="9">
        <v>2</v>
      </c>
      <c r="D1434" t="s">
        <v>93</v>
      </c>
      <c r="E1434" s="9">
        <v>5</v>
      </c>
      <c r="F1434" t="s">
        <v>306</v>
      </c>
      <c r="G1434" t="str">
        <f>VLOOKUP(Table1[[#This Row],[Winner]],[1]Ranking!D:E,2,FALSE)</f>
        <v>Horz</v>
      </c>
      <c r="H1434" s="9">
        <v>62</v>
      </c>
      <c r="I1434" s="9">
        <v>4</v>
      </c>
      <c r="J1434" t="s">
        <v>136</v>
      </c>
      <c r="K1434" t="str">
        <f>VLOOKUP(Table1[[#This Row],[Loser]],[1]Ranking!D:E,2,FALSE)</f>
        <v>ACC</v>
      </c>
      <c r="L1434" s="9">
        <v>59</v>
      </c>
      <c r="N1434" s="9">
        <f>Table1[[#This Row],[Winning Score]]-Table1[[#This Row],[Losing Score]]</f>
        <v>3</v>
      </c>
      <c r="O1434" s="9">
        <f>Table1[[#This Row],[Losing Seed]]-Table1[[#This Row],[Winning Seed]]</f>
        <v>-1</v>
      </c>
      <c r="P1434" s="9" t="str">
        <f>IF(Table1[[#This Row],[SeD]]&lt;-2,Table1[[#This Row],[Winning Seed]]&amp; " over " &amp;Table1[[#This Row],[Losing Seed]],"")</f>
        <v/>
      </c>
      <c r="Q1434">
        <f>VLOOKUP(Table1[[#This Row],[Losing Seed]],'[1]Seed History'!$N$4:$O$19,2)</f>
        <v>1.5357142857142858</v>
      </c>
      <c r="R1434" s="9">
        <f>IF(Table1[[#This Row],[Round]]="PI",0,Table1[[#This Row],[Round]]-1)</f>
        <v>1</v>
      </c>
      <c r="S1434">
        <f>Table1[[#This Row],[LAW]]-Table1[[#This Row],[LEW]]</f>
        <v>-0.53571428571428581</v>
      </c>
      <c r="V1434">
        <f>COUNTIF([1]PASE!B:B,Table1[[#This Row],[Loser]])</f>
        <v>1</v>
      </c>
    </row>
    <row r="1435" spans="1:22" x14ac:dyDescent="0.25">
      <c r="A1435" s="7">
        <v>39159</v>
      </c>
      <c r="B1435" s="8">
        <v>2007</v>
      </c>
      <c r="C1435" s="9">
        <v>2</v>
      </c>
      <c r="D1435" t="s">
        <v>93</v>
      </c>
      <c r="E1435" s="9">
        <v>7</v>
      </c>
      <c r="F1435" t="s">
        <v>110</v>
      </c>
      <c r="G1435" t="str">
        <f>VLOOKUP(Table1[[#This Row],[Winner]],[1]Ranking!D:E,2,FALSE)</f>
        <v>MWC</v>
      </c>
      <c r="H1435" s="9">
        <v>74</v>
      </c>
      <c r="I1435" s="9">
        <v>2</v>
      </c>
      <c r="J1435" t="s">
        <v>286</v>
      </c>
      <c r="K1435" t="str">
        <f>VLOOKUP(Table1[[#This Row],[Loser]],[1]Ranking!D:E,2,FALSE)</f>
        <v>B10</v>
      </c>
      <c r="L1435" s="9">
        <v>68</v>
      </c>
      <c r="N1435" s="9">
        <f>Table1[[#This Row],[Winning Score]]-Table1[[#This Row],[Losing Score]]</f>
        <v>6</v>
      </c>
      <c r="O1435" s="9">
        <f>Table1[[#This Row],[Losing Seed]]-Table1[[#This Row],[Winning Seed]]</f>
        <v>-5</v>
      </c>
      <c r="P1435" s="9" t="str">
        <f>IF(Table1[[#This Row],[SeD]]&lt;-2,Table1[[#This Row],[Winning Seed]]&amp; " over " &amp;Table1[[#This Row],[Losing Seed]],"")</f>
        <v>7 over 2</v>
      </c>
      <c r="Q1435">
        <f>VLOOKUP(Table1[[#This Row],[Losing Seed]],'[1]Seed History'!$N$4:$O$19,2)</f>
        <v>2.3714285714285714</v>
      </c>
      <c r="R1435" s="9">
        <f>IF(Table1[[#This Row],[Round]]="PI",0,Table1[[#This Row],[Round]]-1)</f>
        <v>1</v>
      </c>
      <c r="S1435">
        <f>Table1[[#This Row],[LAW]]-Table1[[#This Row],[LEW]]</f>
        <v>-1.3714285714285714</v>
      </c>
      <c r="V1435">
        <f>COUNTIF([1]PASE!B:B,Table1[[#This Row],[Loser]])</f>
        <v>1</v>
      </c>
    </row>
    <row r="1436" spans="1:22" x14ac:dyDescent="0.25">
      <c r="A1436" s="7">
        <v>39159</v>
      </c>
      <c r="B1436" s="8">
        <v>2007</v>
      </c>
      <c r="C1436" s="9">
        <v>2</v>
      </c>
      <c r="D1436" t="s">
        <v>93</v>
      </c>
      <c r="E1436" s="9">
        <v>1</v>
      </c>
      <c r="F1436" t="s">
        <v>197</v>
      </c>
      <c r="G1436" t="str">
        <f>VLOOKUP(Table1[[#This Row],[Winner]],[1]Ranking!D:E,2,FALSE)</f>
        <v>SEC</v>
      </c>
      <c r="H1436" s="9">
        <v>74</v>
      </c>
      <c r="I1436" s="9">
        <v>9</v>
      </c>
      <c r="J1436" t="s">
        <v>115</v>
      </c>
      <c r="K1436" t="str">
        <f>VLOOKUP(Table1[[#This Row],[Loser]],[1]Ranking!D:E,2,FALSE)</f>
        <v>B10</v>
      </c>
      <c r="L1436" s="9">
        <v>67</v>
      </c>
      <c r="N1436" s="9">
        <f>Table1[[#This Row],[Winning Score]]-Table1[[#This Row],[Losing Score]]</f>
        <v>7</v>
      </c>
      <c r="O1436" s="9">
        <f>Table1[[#This Row],[Losing Seed]]-Table1[[#This Row],[Winning Seed]]</f>
        <v>8</v>
      </c>
      <c r="P1436" s="9" t="str">
        <f>IF(Table1[[#This Row],[SeD]]&lt;-2,Table1[[#This Row],[Winning Seed]]&amp; " over " &amp;Table1[[#This Row],[Losing Seed]],"")</f>
        <v/>
      </c>
      <c r="Q1436">
        <f>VLOOKUP(Table1[[#This Row],[Losing Seed]],'[1]Seed History'!$N$4:$O$19,2)</f>
        <v>0.6</v>
      </c>
      <c r="R1436" s="9">
        <f>IF(Table1[[#This Row],[Round]]="PI",0,Table1[[#This Row],[Round]]-1)</f>
        <v>1</v>
      </c>
      <c r="S1436">
        <f>Table1[[#This Row],[LAW]]-Table1[[#This Row],[LEW]]</f>
        <v>0.4</v>
      </c>
      <c r="V1436">
        <f>COUNTIF([1]PASE!B:B,Table1[[#This Row],[Loser]])</f>
        <v>1</v>
      </c>
    </row>
    <row r="1437" spans="1:22" x14ac:dyDescent="0.25">
      <c r="A1437" s="7">
        <v>39159</v>
      </c>
      <c r="B1437" s="8">
        <v>2007</v>
      </c>
      <c r="C1437" s="9">
        <v>2</v>
      </c>
      <c r="D1437" t="s">
        <v>93</v>
      </c>
      <c r="E1437" s="9">
        <v>3</v>
      </c>
      <c r="F1437" t="s">
        <v>294</v>
      </c>
      <c r="G1437" t="str">
        <f>VLOOKUP(Table1[[#This Row],[Winner]],[1]Ranking!D:E,2,FALSE)</f>
        <v>P10</v>
      </c>
      <c r="H1437" s="9">
        <v>75</v>
      </c>
      <c r="I1437" s="9">
        <v>11</v>
      </c>
      <c r="J1437" t="s">
        <v>320</v>
      </c>
      <c r="K1437" t="str">
        <f>VLOOKUP(Table1[[#This Row],[Loser]],[1]Ranking!D:E,2,FALSE)</f>
        <v>BSth</v>
      </c>
      <c r="L1437" s="9">
        <v>61</v>
      </c>
      <c r="N1437" s="9">
        <f>Table1[[#This Row],[Winning Score]]-Table1[[#This Row],[Losing Score]]</f>
        <v>14</v>
      </c>
      <c r="O1437" s="9">
        <f>Table1[[#This Row],[Losing Seed]]-Table1[[#This Row],[Winning Seed]]</f>
        <v>8</v>
      </c>
      <c r="P1437" s="9" t="str">
        <f>IF(Table1[[#This Row],[SeD]]&lt;-2,Table1[[#This Row],[Winning Seed]]&amp; " over " &amp;Table1[[#This Row],[Losing Seed]],"")</f>
        <v/>
      </c>
      <c r="Q1437">
        <f>VLOOKUP(Table1[[#This Row],[Losing Seed]],'[1]Seed History'!$N$4:$O$19,2)</f>
        <v>0.61428571428571432</v>
      </c>
      <c r="R1437" s="9">
        <f>IF(Table1[[#This Row],[Round]]="PI",0,Table1[[#This Row],[Round]]-1)</f>
        <v>1</v>
      </c>
      <c r="S1437">
        <f>Table1[[#This Row],[LAW]]-Table1[[#This Row],[LEW]]</f>
        <v>0.38571428571428568</v>
      </c>
      <c r="V1437">
        <f>COUNTIF([1]PASE!B:B,Table1[[#This Row],[Loser]])</f>
        <v>1</v>
      </c>
    </row>
    <row r="1438" spans="1:22" x14ac:dyDescent="0.25">
      <c r="A1438" s="7">
        <v>39159</v>
      </c>
      <c r="B1438" s="8">
        <v>2007</v>
      </c>
      <c r="C1438" s="9">
        <v>2</v>
      </c>
      <c r="D1438" t="s">
        <v>316</v>
      </c>
      <c r="E1438" s="9">
        <v>2</v>
      </c>
      <c r="F1438" t="s">
        <v>128</v>
      </c>
      <c r="G1438" t="str">
        <f>VLOOKUP(Table1[[#This Row],[Winner]],[1]Ranking!D:E,2,FALSE)</f>
        <v>CUSA</v>
      </c>
      <c r="H1438" s="9">
        <v>78</v>
      </c>
      <c r="I1438" s="9">
        <v>7</v>
      </c>
      <c r="J1438" t="s">
        <v>144</v>
      </c>
      <c r="K1438" t="str">
        <f>VLOOKUP(Table1[[#This Row],[Loser]],[1]Ranking!D:E,2,FALSE)</f>
        <v>WAC</v>
      </c>
      <c r="L1438" s="9">
        <v>62</v>
      </c>
      <c r="N1438" s="9">
        <f>Table1[[#This Row],[Winning Score]]-Table1[[#This Row],[Losing Score]]</f>
        <v>16</v>
      </c>
      <c r="O1438" s="9">
        <f>Table1[[#This Row],[Losing Seed]]-Table1[[#This Row],[Winning Seed]]</f>
        <v>5</v>
      </c>
      <c r="P1438" s="9" t="str">
        <f>IF(Table1[[#This Row],[SeD]]&lt;-2,Table1[[#This Row],[Winning Seed]]&amp; " over " &amp;Table1[[#This Row],[Losing Seed]],"")</f>
        <v/>
      </c>
      <c r="Q1438">
        <f>VLOOKUP(Table1[[#This Row],[Losing Seed]],'[1]Seed History'!$N$4:$O$19,2)</f>
        <v>0.9</v>
      </c>
      <c r="R1438" s="9">
        <f>IF(Table1[[#This Row],[Round]]="PI",0,Table1[[#This Row],[Round]]-1)</f>
        <v>1</v>
      </c>
      <c r="S1438">
        <f>Table1[[#This Row],[LAW]]-Table1[[#This Row],[LEW]]</f>
        <v>9.9999999999999978E-2</v>
      </c>
      <c r="V1438">
        <f>COUNTIF([1]PASE!B:B,Table1[[#This Row],[Loser]])</f>
        <v>1</v>
      </c>
    </row>
    <row r="1439" spans="1:22" x14ac:dyDescent="0.25">
      <c r="A1439" s="7">
        <v>39159</v>
      </c>
      <c r="B1439" s="8">
        <v>2007</v>
      </c>
      <c r="C1439" s="9">
        <v>2</v>
      </c>
      <c r="D1439" t="s">
        <v>107</v>
      </c>
      <c r="E1439" s="9">
        <v>1</v>
      </c>
      <c r="F1439" t="s">
        <v>103</v>
      </c>
      <c r="G1439" t="str">
        <f>VLOOKUP(Table1[[#This Row],[Winner]],[1]Ranking!D:E,2,FALSE)</f>
        <v>B12</v>
      </c>
      <c r="H1439" s="9">
        <v>88</v>
      </c>
      <c r="I1439" s="9">
        <v>8</v>
      </c>
      <c r="J1439" t="s">
        <v>112</v>
      </c>
      <c r="K1439" t="str">
        <f>VLOOKUP(Table1[[#This Row],[Loser]],[1]Ranking!D:E,2,FALSE)</f>
        <v>SEC</v>
      </c>
      <c r="L1439" s="9">
        <v>76</v>
      </c>
      <c r="N1439" s="9">
        <f>Table1[[#This Row],[Winning Score]]-Table1[[#This Row],[Losing Score]]</f>
        <v>12</v>
      </c>
      <c r="O1439" s="9">
        <f>Table1[[#This Row],[Losing Seed]]-Table1[[#This Row],[Winning Seed]]</f>
        <v>7</v>
      </c>
      <c r="P1439" s="9" t="str">
        <f>IF(Table1[[#This Row],[SeD]]&lt;-2,Table1[[#This Row],[Winning Seed]]&amp; " over " &amp;Table1[[#This Row],[Losing Seed]],"")</f>
        <v/>
      </c>
      <c r="Q1439">
        <f>VLOOKUP(Table1[[#This Row],[Losing Seed]],'[1]Seed History'!$N$4:$O$19,2)</f>
        <v>0.7</v>
      </c>
      <c r="R1439" s="9">
        <f>IF(Table1[[#This Row],[Round]]="PI",0,Table1[[#This Row],[Round]]-1)</f>
        <v>1</v>
      </c>
      <c r="S1439">
        <f>Table1[[#This Row],[LAW]]-Table1[[#This Row],[LEW]]</f>
        <v>0.30000000000000004</v>
      </c>
      <c r="V1439">
        <f>COUNTIF([1]PASE!B:B,Table1[[#This Row],[Loser]])</f>
        <v>1</v>
      </c>
    </row>
    <row r="1440" spans="1:22" x14ac:dyDescent="0.25">
      <c r="A1440" s="7">
        <v>39159</v>
      </c>
      <c r="B1440" s="8">
        <v>2007</v>
      </c>
      <c r="C1440" s="9">
        <v>2</v>
      </c>
      <c r="D1440" t="s">
        <v>107</v>
      </c>
      <c r="E1440" s="9">
        <v>4</v>
      </c>
      <c r="F1440" t="s">
        <v>272</v>
      </c>
      <c r="G1440" t="str">
        <f>VLOOKUP(Table1[[#This Row],[Winner]],[1]Ranking!D:E,2,FALSE)</f>
        <v>MVC</v>
      </c>
      <c r="H1440" s="9">
        <v>63</v>
      </c>
      <c r="I1440" s="9">
        <v>5</v>
      </c>
      <c r="J1440" t="s">
        <v>92</v>
      </c>
      <c r="K1440" t="str">
        <f>VLOOKUP(Table1[[#This Row],[Loser]],[1]Ranking!D:E,2,FALSE)</f>
        <v>BE</v>
      </c>
      <c r="L1440" s="9">
        <v>48</v>
      </c>
      <c r="N1440" s="9">
        <f>Table1[[#This Row],[Winning Score]]-Table1[[#This Row],[Losing Score]]</f>
        <v>15</v>
      </c>
      <c r="O1440" s="9">
        <f>Table1[[#This Row],[Losing Seed]]-Table1[[#This Row],[Winning Seed]]</f>
        <v>1</v>
      </c>
      <c r="P1440" s="9" t="str">
        <f>IF(Table1[[#This Row],[SeD]]&lt;-2,Table1[[#This Row],[Winning Seed]]&amp; " over " &amp;Table1[[#This Row],[Losing Seed]],"")</f>
        <v/>
      </c>
      <c r="Q1440">
        <f>VLOOKUP(Table1[[#This Row],[Losing Seed]],'[1]Seed History'!$N$4:$O$19,2)</f>
        <v>1.1071428571428572</v>
      </c>
      <c r="R1440" s="9">
        <f>IF(Table1[[#This Row],[Round]]="PI",0,Table1[[#This Row],[Round]]-1)</f>
        <v>1</v>
      </c>
      <c r="S1440">
        <f>Table1[[#This Row],[LAW]]-Table1[[#This Row],[LEW]]</f>
        <v>-0.10714285714285721</v>
      </c>
      <c r="V1440">
        <f>COUNTIF([1]PASE!B:B,Table1[[#This Row],[Loser]])</f>
        <v>1</v>
      </c>
    </row>
    <row r="1441" spans="1:22" x14ac:dyDescent="0.25">
      <c r="A1441" s="7">
        <v>39159</v>
      </c>
      <c r="B1441" s="8">
        <v>2007</v>
      </c>
      <c r="C1441" s="9">
        <v>2</v>
      </c>
      <c r="D1441" t="s">
        <v>84</v>
      </c>
      <c r="E1441" s="9">
        <v>5</v>
      </c>
      <c r="F1441" t="s">
        <v>117</v>
      </c>
      <c r="G1441" t="str">
        <f>VLOOKUP(Table1[[#This Row],[Winner]],[1]Ranking!D:E,2,FALSE)</f>
        <v>P10</v>
      </c>
      <c r="H1441" s="9">
        <v>87</v>
      </c>
      <c r="I1441" s="9">
        <v>4</v>
      </c>
      <c r="J1441" t="s">
        <v>234</v>
      </c>
      <c r="K1441" t="str">
        <f>VLOOKUP(Table1[[#This Row],[Loser]],[1]Ranking!D:E,2,FALSE)</f>
        <v>B12</v>
      </c>
      <c r="L1441" s="9">
        <v>68</v>
      </c>
      <c r="N1441" s="9">
        <f>Table1[[#This Row],[Winning Score]]-Table1[[#This Row],[Losing Score]]</f>
        <v>19</v>
      </c>
      <c r="O1441" s="9">
        <f>Table1[[#This Row],[Losing Seed]]-Table1[[#This Row],[Winning Seed]]</f>
        <v>-1</v>
      </c>
      <c r="P1441" s="9" t="str">
        <f>IF(Table1[[#This Row],[SeD]]&lt;-2,Table1[[#This Row],[Winning Seed]]&amp; " over " &amp;Table1[[#This Row],[Losing Seed]],"")</f>
        <v/>
      </c>
      <c r="Q1441">
        <f>VLOOKUP(Table1[[#This Row],[Losing Seed]],'[1]Seed History'!$N$4:$O$19,2)</f>
        <v>1.5357142857142858</v>
      </c>
      <c r="R1441" s="9">
        <f>IF(Table1[[#This Row],[Round]]="PI",0,Table1[[#This Row],[Round]]-1)</f>
        <v>1</v>
      </c>
      <c r="S1441">
        <f>Table1[[#This Row],[LAW]]-Table1[[#This Row],[LEW]]</f>
        <v>-0.53571428571428581</v>
      </c>
      <c r="V1441">
        <f>COUNTIF([1]PASE!B:B,Table1[[#This Row],[Loser]])</f>
        <v>1</v>
      </c>
    </row>
    <row r="1442" spans="1:22" x14ac:dyDescent="0.25">
      <c r="A1442" s="7">
        <v>39159</v>
      </c>
      <c r="B1442" s="8">
        <v>2007</v>
      </c>
      <c r="C1442" s="9">
        <v>2</v>
      </c>
      <c r="D1442" t="s">
        <v>316</v>
      </c>
      <c r="E1442" s="9">
        <v>5</v>
      </c>
      <c r="F1442" t="s">
        <v>222</v>
      </c>
      <c r="G1442" t="str">
        <f>VLOOKUP(Table1[[#This Row],[Winner]],[1]Ranking!D:E,2,FALSE)</f>
        <v>SEC</v>
      </c>
      <c r="H1442" s="9">
        <v>77</v>
      </c>
      <c r="I1442" s="9">
        <v>4</v>
      </c>
      <c r="J1442" t="s">
        <v>164</v>
      </c>
      <c r="K1442" t="str">
        <f>VLOOKUP(Table1[[#This Row],[Loser]],[1]Ranking!D:E,2,FALSE)</f>
        <v>ACC</v>
      </c>
      <c r="L1442" s="9">
        <v>74</v>
      </c>
      <c r="N1442" s="9">
        <f>Table1[[#This Row],[Winning Score]]-Table1[[#This Row],[Losing Score]]</f>
        <v>3</v>
      </c>
      <c r="O1442" s="9">
        <f>Table1[[#This Row],[Losing Seed]]-Table1[[#This Row],[Winning Seed]]</f>
        <v>-1</v>
      </c>
      <c r="P1442" s="9" t="str">
        <f>IF(Table1[[#This Row],[SeD]]&lt;-2,Table1[[#This Row],[Winning Seed]]&amp; " over " &amp;Table1[[#This Row],[Losing Seed]],"")</f>
        <v/>
      </c>
      <c r="Q1442">
        <f>VLOOKUP(Table1[[#This Row],[Losing Seed]],'[1]Seed History'!$N$4:$O$19,2)</f>
        <v>1.5357142857142858</v>
      </c>
      <c r="R1442" s="9">
        <f>IF(Table1[[#This Row],[Round]]="PI",0,Table1[[#This Row],[Round]]-1)</f>
        <v>1</v>
      </c>
      <c r="S1442">
        <f>Table1[[#This Row],[LAW]]-Table1[[#This Row],[LEW]]</f>
        <v>-0.53571428571428581</v>
      </c>
      <c r="V1442">
        <f>COUNTIF([1]PASE!B:B,Table1[[#This Row],[Loser]])</f>
        <v>1</v>
      </c>
    </row>
    <row r="1443" spans="1:22" x14ac:dyDescent="0.25">
      <c r="A1443" s="7">
        <v>39163</v>
      </c>
      <c r="B1443" s="8">
        <v>2007</v>
      </c>
      <c r="C1443" s="9">
        <v>3</v>
      </c>
      <c r="D1443" t="s">
        <v>316</v>
      </c>
      <c r="E1443" s="9">
        <v>1</v>
      </c>
      <c r="F1443" t="s">
        <v>96</v>
      </c>
      <c r="G1443" t="str">
        <f>VLOOKUP(Table1[[#This Row],[Winner]],[1]Ranking!D:E,2,FALSE)</f>
        <v>B10</v>
      </c>
      <c r="H1443" s="9">
        <v>85</v>
      </c>
      <c r="I1443" s="9">
        <v>5</v>
      </c>
      <c r="J1443" t="s">
        <v>222</v>
      </c>
      <c r="K1443" t="str">
        <f>VLOOKUP(Table1[[#This Row],[Loser]],[1]Ranking!D:E,2,FALSE)</f>
        <v>SEC</v>
      </c>
      <c r="L1443" s="9">
        <v>84</v>
      </c>
      <c r="N1443" s="9">
        <f>Table1[[#This Row],[Winning Score]]-Table1[[#This Row],[Losing Score]]</f>
        <v>1</v>
      </c>
      <c r="O1443" s="9">
        <f>Table1[[#This Row],[Losing Seed]]-Table1[[#This Row],[Winning Seed]]</f>
        <v>4</v>
      </c>
      <c r="P1443" s="9" t="str">
        <f>IF(Table1[[#This Row],[SeD]]&lt;-2,Table1[[#This Row],[Winning Seed]]&amp; " over " &amp;Table1[[#This Row],[Losing Seed]],"")</f>
        <v/>
      </c>
      <c r="Q1443">
        <f>VLOOKUP(Table1[[#This Row],[Losing Seed]],'[1]Seed History'!$N$4:$O$19,2)</f>
        <v>1.1071428571428572</v>
      </c>
      <c r="R1443" s="9">
        <f>IF(Table1[[#This Row],[Round]]="PI",0,Table1[[#This Row],[Round]]-1)</f>
        <v>2</v>
      </c>
      <c r="S1443">
        <f>Table1[[#This Row],[LAW]]-Table1[[#This Row],[LEW]]</f>
        <v>0.89285714285714279</v>
      </c>
      <c r="V1443">
        <f>COUNTIF([1]PASE!B:B,Table1[[#This Row],[Loser]])</f>
        <v>1</v>
      </c>
    </row>
    <row r="1444" spans="1:22" x14ac:dyDescent="0.25">
      <c r="A1444" s="7">
        <v>39163</v>
      </c>
      <c r="B1444" s="8">
        <v>2007</v>
      </c>
      <c r="C1444" s="9">
        <v>3</v>
      </c>
      <c r="D1444" t="s">
        <v>316</v>
      </c>
      <c r="E1444" s="9">
        <v>2</v>
      </c>
      <c r="F1444" t="s">
        <v>128</v>
      </c>
      <c r="G1444" t="str">
        <f>VLOOKUP(Table1[[#This Row],[Winner]],[1]Ranking!D:E,2,FALSE)</f>
        <v>CUSA</v>
      </c>
      <c r="H1444" s="9">
        <v>65</v>
      </c>
      <c r="I1444" s="9">
        <v>3</v>
      </c>
      <c r="J1444" t="s">
        <v>184</v>
      </c>
      <c r="K1444" t="str">
        <f>VLOOKUP(Table1[[#This Row],[Loser]],[1]Ranking!D:E,2,FALSE)</f>
        <v>B12</v>
      </c>
      <c r="L1444" s="9">
        <v>64</v>
      </c>
      <c r="N1444" s="9">
        <f>Table1[[#This Row],[Winning Score]]-Table1[[#This Row],[Losing Score]]</f>
        <v>1</v>
      </c>
      <c r="O1444" s="9">
        <f>Table1[[#This Row],[Losing Seed]]-Table1[[#This Row],[Winning Seed]]</f>
        <v>1</v>
      </c>
      <c r="P1444" s="9" t="str">
        <f>IF(Table1[[#This Row],[SeD]]&lt;-2,Table1[[#This Row],[Winning Seed]]&amp; " over " &amp;Table1[[#This Row],[Losing Seed]],"")</f>
        <v/>
      </c>
      <c r="Q1444">
        <f>VLOOKUP(Table1[[#This Row],[Losing Seed]],'[1]Seed History'!$N$4:$O$19,2)</f>
        <v>1.8642857142857143</v>
      </c>
      <c r="R1444" s="9">
        <f>IF(Table1[[#This Row],[Round]]="PI",0,Table1[[#This Row],[Round]]-1)</f>
        <v>2</v>
      </c>
      <c r="S1444">
        <f>Table1[[#This Row],[LAW]]-Table1[[#This Row],[LEW]]</f>
        <v>0.13571428571428568</v>
      </c>
      <c r="V1444">
        <f>COUNTIF([1]PASE!B:B,Table1[[#This Row],[Loser]])</f>
        <v>1</v>
      </c>
    </row>
    <row r="1445" spans="1:22" x14ac:dyDescent="0.25">
      <c r="A1445" s="7">
        <v>39163</v>
      </c>
      <c r="B1445" s="8">
        <v>2007</v>
      </c>
      <c r="C1445" s="9">
        <v>3</v>
      </c>
      <c r="D1445" t="s">
        <v>107</v>
      </c>
      <c r="E1445" s="9">
        <v>1</v>
      </c>
      <c r="F1445" t="s">
        <v>103</v>
      </c>
      <c r="G1445" t="str">
        <f>VLOOKUP(Table1[[#This Row],[Winner]],[1]Ranking!D:E,2,FALSE)</f>
        <v>B12</v>
      </c>
      <c r="H1445" s="9">
        <v>61</v>
      </c>
      <c r="I1445" s="9">
        <v>4</v>
      </c>
      <c r="J1445" t="s">
        <v>272</v>
      </c>
      <c r="K1445" t="str">
        <f>VLOOKUP(Table1[[#This Row],[Loser]],[1]Ranking!D:E,2,FALSE)</f>
        <v>MVC</v>
      </c>
      <c r="L1445" s="9">
        <v>58</v>
      </c>
      <c r="N1445" s="9">
        <f>Table1[[#This Row],[Winning Score]]-Table1[[#This Row],[Losing Score]]</f>
        <v>3</v>
      </c>
      <c r="O1445" s="9">
        <f>Table1[[#This Row],[Losing Seed]]-Table1[[#This Row],[Winning Seed]]</f>
        <v>3</v>
      </c>
      <c r="P1445" s="9" t="str">
        <f>IF(Table1[[#This Row],[SeD]]&lt;-2,Table1[[#This Row],[Winning Seed]]&amp; " over " &amp;Table1[[#This Row],[Losing Seed]],"")</f>
        <v/>
      </c>
      <c r="Q1445">
        <f>VLOOKUP(Table1[[#This Row],[Losing Seed]],'[1]Seed History'!$N$4:$O$19,2)</f>
        <v>1.5357142857142858</v>
      </c>
      <c r="R1445" s="9">
        <f>IF(Table1[[#This Row],[Round]]="PI",0,Table1[[#This Row],[Round]]-1)</f>
        <v>2</v>
      </c>
      <c r="S1445">
        <f>Table1[[#This Row],[LAW]]-Table1[[#This Row],[LEW]]</f>
        <v>0.46428571428571419</v>
      </c>
      <c r="V1445">
        <f>COUNTIF([1]PASE!B:B,Table1[[#This Row],[Loser]])</f>
        <v>1</v>
      </c>
    </row>
    <row r="1446" spans="1:22" x14ac:dyDescent="0.25">
      <c r="A1446" s="7">
        <v>39163</v>
      </c>
      <c r="B1446" s="8">
        <v>2007</v>
      </c>
      <c r="C1446" s="9">
        <v>3</v>
      </c>
      <c r="D1446" t="s">
        <v>107</v>
      </c>
      <c r="E1446" s="9">
        <v>2</v>
      </c>
      <c r="F1446" t="s">
        <v>190</v>
      </c>
      <c r="G1446" t="str">
        <f>VLOOKUP(Table1[[#This Row],[Winner]],[1]Ranking!D:E,2,FALSE)</f>
        <v>P10</v>
      </c>
      <c r="H1446" s="9">
        <v>64</v>
      </c>
      <c r="I1446" s="9">
        <v>3</v>
      </c>
      <c r="J1446" t="s">
        <v>99</v>
      </c>
      <c r="K1446" t="str">
        <f>VLOOKUP(Table1[[#This Row],[Loser]],[1]Ranking!D:E,2,FALSE)</f>
        <v>BE</v>
      </c>
      <c r="L1446" s="9">
        <v>55</v>
      </c>
      <c r="N1446" s="9">
        <f>Table1[[#This Row],[Winning Score]]-Table1[[#This Row],[Losing Score]]</f>
        <v>9</v>
      </c>
      <c r="O1446" s="9">
        <f>Table1[[#This Row],[Losing Seed]]-Table1[[#This Row],[Winning Seed]]</f>
        <v>1</v>
      </c>
      <c r="P1446" s="9" t="str">
        <f>IF(Table1[[#This Row],[SeD]]&lt;-2,Table1[[#This Row],[Winning Seed]]&amp; " over " &amp;Table1[[#This Row],[Losing Seed]],"")</f>
        <v/>
      </c>
      <c r="Q1446">
        <f>VLOOKUP(Table1[[#This Row],[Losing Seed]],'[1]Seed History'!$N$4:$O$19,2)</f>
        <v>1.8642857142857143</v>
      </c>
      <c r="R1446" s="9">
        <f>IF(Table1[[#This Row],[Round]]="PI",0,Table1[[#This Row],[Round]]-1)</f>
        <v>2</v>
      </c>
      <c r="S1446">
        <f>Table1[[#This Row],[LAW]]-Table1[[#This Row],[LEW]]</f>
        <v>0.13571428571428568</v>
      </c>
      <c r="V1446">
        <f>COUNTIF([1]PASE!B:B,Table1[[#This Row],[Loser]])</f>
        <v>1</v>
      </c>
    </row>
    <row r="1447" spans="1:22" x14ac:dyDescent="0.25">
      <c r="A1447" s="7">
        <v>39164</v>
      </c>
      <c r="B1447" s="8">
        <v>2007</v>
      </c>
      <c r="C1447" s="9">
        <v>3</v>
      </c>
      <c r="D1447" t="s">
        <v>84</v>
      </c>
      <c r="E1447" s="9">
        <v>1</v>
      </c>
      <c r="F1447" t="s">
        <v>101</v>
      </c>
      <c r="G1447" t="str">
        <f>VLOOKUP(Table1[[#This Row],[Winner]],[1]Ranking!D:E,2,FALSE)</f>
        <v>ACC</v>
      </c>
      <c r="H1447" s="9">
        <v>74</v>
      </c>
      <c r="I1447" s="9">
        <v>5</v>
      </c>
      <c r="J1447" t="s">
        <v>117</v>
      </c>
      <c r="K1447" t="str">
        <f>VLOOKUP(Table1[[#This Row],[Loser]],[1]Ranking!D:E,2,FALSE)</f>
        <v>P10</v>
      </c>
      <c r="L1447" s="9">
        <v>64</v>
      </c>
      <c r="N1447" s="9">
        <f>Table1[[#This Row],[Winning Score]]-Table1[[#This Row],[Losing Score]]</f>
        <v>10</v>
      </c>
      <c r="O1447" s="9">
        <f>Table1[[#This Row],[Losing Seed]]-Table1[[#This Row],[Winning Seed]]</f>
        <v>4</v>
      </c>
      <c r="P1447" s="9" t="str">
        <f>IF(Table1[[#This Row],[SeD]]&lt;-2,Table1[[#This Row],[Winning Seed]]&amp; " over " &amp;Table1[[#This Row],[Losing Seed]],"")</f>
        <v/>
      </c>
      <c r="Q1447">
        <f>VLOOKUP(Table1[[#This Row],[Losing Seed]],'[1]Seed History'!$N$4:$O$19,2)</f>
        <v>1.1071428571428572</v>
      </c>
      <c r="R1447" s="9">
        <f>IF(Table1[[#This Row],[Round]]="PI",0,Table1[[#This Row],[Round]]-1)</f>
        <v>2</v>
      </c>
      <c r="S1447">
        <f>Table1[[#This Row],[LAW]]-Table1[[#This Row],[LEW]]</f>
        <v>0.89285714285714279</v>
      </c>
      <c r="V1447">
        <f>COUNTIF([1]PASE!B:B,Table1[[#This Row],[Loser]])</f>
        <v>1</v>
      </c>
    </row>
    <row r="1448" spans="1:22" x14ac:dyDescent="0.25">
      <c r="A1448" s="7">
        <v>39164</v>
      </c>
      <c r="B1448" s="8">
        <v>2007</v>
      </c>
      <c r="C1448" s="9">
        <v>3</v>
      </c>
      <c r="D1448" t="s">
        <v>84</v>
      </c>
      <c r="E1448" s="9">
        <v>2</v>
      </c>
      <c r="F1448" t="s">
        <v>85</v>
      </c>
      <c r="G1448" t="str">
        <f>VLOOKUP(Table1[[#This Row],[Winner]],[1]Ranking!D:E,2,FALSE)</f>
        <v>BE</v>
      </c>
      <c r="H1448" s="9">
        <v>66</v>
      </c>
      <c r="I1448" s="9">
        <v>6</v>
      </c>
      <c r="J1448" t="s">
        <v>212</v>
      </c>
      <c r="K1448" t="str">
        <f>VLOOKUP(Table1[[#This Row],[Loser]],[1]Ranking!D:E,2,FALSE)</f>
        <v>SEC</v>
      </c>
      <c r="L1448" s="9">
        <v>65</v>
      </c>
      <c r="N1448" s="9">
        <f>Table1[[#This Row],[Winning Score]]-Table1[[#This Row],[Losing Score]]</f>
        <v>1</v>
      </c>
      <c r="O1448" s="9">
        <f>Table1[[#This Row],[Losing Seed]]-Table1[[#This Row],[Winning Seed]]</f>
        <v>4</v>
      </c>
      <c r="P1448" s="9" t="str">
        <f>IF(Table1[[#This Row],[SeD]]&lt;-2,Table1[[#This Row],[Winning Seed]]&amp; " over " &amp;Table1[[#This Row],[Losing Seed]],"")</f>
        <v/>
      </c>
      <c r="Q1448">
        <f>VLOOKUP(Table1[[#This Row],[Losing Seed]],'[1]Seed History'!$N$4:$O$19,2)</f>
        <v>1.0785714285714285</v>
      </c>
      <c r="R1448" s="9">
        <f>IF(Table1[[#This Row],[Round]]="PI",0,Table1[[#This Row],[Round]]-1)</f>
        <v>2</v>
      </c>
      <c r="S1448">
        <f>Table1[[#This Row],[LAW]]-Table1[[#This Row],[LEW]]</f>
        <v>0.92142857142857149</v>
      </c>
      <c r="V1448">
        <f>COUNTIF([1]PASE!B:B,Table1[[#This Row],[Loser]])</f>
        <v>1</v>
      </c>
    </row>
    <row r="1449" spans="1:22" x14ac:dyDescent="0.25">
      <c r="A1449" s="7">
        <v>39164</v>
      </c>
      <c r="B1449" s="8">
        <v>2007</v>
      </c>
      <c r="C1449" s="9">
        <v>3</v>
      </c>
      <c r="D1449" t="s">
        <v>93</v>
      </c>
      <c r="E1449" s="9">
        <v>1</v>
      </c>
      <c r="F1449" t="s">
        <v>197</v>
      </c>
      <c r="G1449" t="str">
        <f>VLOOKUP(Table1[[#This Row],[Winner]],[1]Ranking!D:E,2,FALSE)</f>
        <v>SEC</v>
      </c>
      <c r="H1449" s="9">
        <v>65</v>
      </c>
      <c r="I1449" s="9">
        <v>5</v>
      </c>
      <c r="J1449" t="s">
        <v>306</v>
      </c>
      <c r="K1449" t="str">
        <f>VLOOKUP(Table1[[#This Row],[Loser]],[1]Ranking!D:E,2,FALSE)</f>
        <v>Horz</v>
      </c>
      <c r="L1449" s="9">
        <v>57</v>
      </c>
      <c r="N1449" s="9">
        <f>Table1[[#This Row],[Winning Score]]-Table1[[#This Row],[Losing Score]]</f>
        <v>8</v>
      </c>
      <c r="O1449" s="9">
        <f>Table1[[#This Row],[Losing Seed]]-Table1[[#This Row],[Winning Seed]]</f>
        <v>4</v>
      </c>
      <c r="P1449" s="9" t="str">
        <f>IF(Table1[[#This Row],[SeD]]&lt;-2,Table1[[#This Row],[Winning Seed]]&amp; " over " &amp;Table1[[#This Row],[Losing Seed]],"")</f>
        <v/>
      </c>
      <c r="Q1449">
        <f>VLOOKUP(Table1[[#This Row],[Losing Seed]],'[1]Seed History'!$N$4:$O$19,2)</f>
        <v>1.1071428571428572</v>
      </c>
      <c r="R1449" s="9">
        <f>IF(Table1[[#This Row],[Round]]="PI",0,Table1[[#This Row],[Round]]-1)</f>
        <v>2</v>
      </c>
      <c r="S1449">
        <f>Table1[[#This Row],[LAW]]-Table1[[#This Row],[LEW]]</f>
        <v>0.89285714285714279</v>
      </c>
      <c r="V1449">
        <f>COUNTIF([1]PASE!B:B,Table1[[#This Row],[Loser]])</f>
        <v>1</v>
      </c>
    </row>
    <row r="1450" spans="1:22" x14ac:dyDescent="0.25">
      <c r="A1450" s="7">
        <v>39164</v>
      </c>
      <c r="B1450" s="8">
        <v>2007</v>
      </c>
      <c r="C1450" s="9">
        <v>3</v>
      </c>
      <c r="D1450" t="s">
        <v>93</v>
      </c>
      <c r="E1450" s="9">
        <v>3</v>
      </c>
      <c r="F1450" t="s">
        <v>294</v>
      </c>
      <c r="G1450" t="str">
        <f>VLOOKUP(Table1[[#This Row],[Winner]],[1]Ranking!D:E,2,FALSE)</f>
        <v>P10</v>
      </c>
      <c r="H1450" s="9">
        <v>76</v>
      </c>
      <c r="I1450" s="9">
        <v>7</v>
      </c>
      <c r="J1450" t="s">
        <v>110</v>
      </c>
      <c r="K1450" t="str">
        <f>VLOOKUP(Table1[[#This Row],[Loser]],[1]Ranking!D:E,2,FALSE)</f>
        <v>MWC</v>
      </c>
      <c r="L1450" s="9">
        <v>72</v>
      </c>
      <c r="N1450" s="9">
        <f>Table1[[#This Row],[Winning Score]]-Table1[[#This Row],[Losing Score]]</f>
        <v>4</v>
      </c>
      <c r="O1450" s="9">
        <f>Table1[[#This Row],[Losing Seed]]-Table1[[#This Row],[Winning Seed]]</f>
        <v>4</v>
      </c>
      <c r="P1450" s="9" t="str">
        <f>IF(Table1[[#This Row],[SeD]]&lt;-2,Table1[[#This Row],[Winning Seed]]&amp; " over " &amp;Table1[[#This Row],[Losing Seed]],"")</f>
        <v/>
      </c>
      <c r="Q1450">
        <f>VLOOKUP(Table1[[#This Row],[Losing Seed]],'[1]Seed History'!$N$4:$O$19,2)</f>
        <v>0.9</v>
      </c>
      <c r="R1450" s="9">
        <f>IF(Table1[[#This Row],[Round]]="PI",0,Table1[[#This Row],[Round]]-1)</f>
        <v>2</v>
      </c>
      <c r="S1450">
        <f>Table1[[#This Row],[LAW]]-Table1[[#This Row],[LEW]]</f>
        <v>1.1000000000000001</v>
      </c>
      <c r="V1450">
        <f>COUNTIF([1]PASE!B:B,Table1[[#This Row],[Loser]])</f>
        <v>1</v>
      </c>
    </row>
    <row r="1451" spans="1:22" x14ac:dyDescent="0.25">
      <c r="A1451" s="7">
        <v>39165</v>
      </c>
      <c r="B1451" s="8">
        <v>2007</v>
      </c>
      <c r="C1451" s="9">
        <v>4</v>
      </c>
      <c r="D1451" t="s">
        <v>316</v>
      </c>
      <c r="E1451" s="9">
        <v>1</v>
      </c>
      <c r="F1451" t="s">
        <v>96</v>
      </c>
      <c r="G1451" t="str">
        <f>VLOOKUP(Table1[[#This Row],[Winner]],[1]Ranking!D:E,2,FALSE)</f>
        <v>B10</v>
      </c>
      <c r="H1451" s="9">
        <v>92</v>
      </c>
      <c r="I1451" s="9">
        <v>2</v>
      </c>
      <c r="J1451" t="s">
        <v>128</v>
      </c>
      <c r="K1451" t="str">
        <f>VLOOKUP(Table1[[#This Row],[Loser]],[1]Ranking!D:E,2,FALSE)</f>
        <v>CUSA</v>
      </c>
      <c r="L1451" s="9">
        <v>76</v>
      </c>
      <c r="N1451" s="9">
        <f>Table1[[#This Row],[Winning Score]]-Table1[[#This Row],[Losing Score]]</f>
        <v>16</v>
      </c>
      <c r="O1451" s="9">
        <f>Table1[[#This Row],[Losing Seed]]-Table1[[#This Row],[Winning Seed]]</f>
        <v>1</v>
      </c>
      <c r="P1451" s="9" t="str">
        <f>IF(Table1[[#This Row],[SeD]]&lt;-2,Table1[[#This Row],[Winning Seed]]&amp; " over " &amp;Table1[[#This Row],[Losing Seed]],"")</f>
        <v/>
      </c>
      <c r="Q1451">
        <f>VLOOKUP(Table1[[#This Row],[Losing Seed]],'[1]Seed History'!$N$4:$O$19,2)</f>
        <v>2.3714285714285714</v>
      </c>
      <c r="R1451" s="9">
        <f>IF(Table1[[#This Row],[Round]]="PI",0,Table1[[#This Row],[Round]]-1)</f>
        <v>3</v>
      </c>
      <c r="S1451">
        <f>Table1[[#This Row],[LAW]]-Table1[[#This Row],[LEW]]</f>
        <v>0.62857142857142856</v>
      </c>
      <c r="V1451">
        <f>COUNTIF([1]PASE!B:B,Table1[[#This Row],[Loser]])</f>
        <v>1</v>
      </c>
    </row>
    <row r="1452" spans="1:22" x14ac:dyDescent="0.25">
      <c r="A1452" s="7">
        <v>39165</v>
      </c>
      <c r="B1452" s="8">
        <v>2007</v>
      </c>
      <c r="C1452" s="9">
        <v>4</v>
      </c>
      <c r="D1452" t="s">
        <v>107</v>
      </c>
      <c r="E1452" s="9">
        <v>2</v>
      </c>
      <c r="F1452" t="s">
        <v>190</v>
      </c>
      <c r="G1452" t="str">
        <f>VLOOKUP(Table1[[#This Row],[Winner]],[1]Ranking!D:E,2,FALSE)</f>
        <v>P10</v>
      </c>
      <c r="H1452" s="9">
        <v>68</v>
      </c>
      <c r="I1452" s="9">
        <v>1</v>
      </c>
      <c r="J1452" t="s">
        <v>103</v>
      </c>
      <c r="K1452" t="str">
        <f>VLOOKUP(Table1[[#This Row],[Loser]],[1]Ranking!D:E,2,FALSE)</f>
        <v>B12</v>
      </c>
      <c r="L1452" s="9">
        <v>55</v>
      </c>
      <c r="N1452" s="9">
        <f>Table1[[#This Row],[Winning Score]]-Table1[[#This Row],[Losing Score]]</f>
        <v>13</v>
      </c>
      <c r="O1452" s="9">
        <f>Table1[[#This Row],[Losing Seed]]-Table1[[#This Row],[Winning Seed]]</f>
        <v>-1</v>
      </c>
      <c r="P1452" s="9" t="str">
        <f>IF(Table1[[#This Row],[SeD]]&lt;-2,Table1[[#This Row],[Winning Seed]]&amp; " over " &amp;Table1[[#This Row],[Losing Seed]],"")</f>
        <v/>
      </c>
      <c r="Q1452">
        <f>VLOOKUP(Table1[[#This Row],[Losing Seed]],'[1]Seed History'!$N$4:$O$19,2)</f>
        <v>3.3571428571428572</v>
      </c>
      <c r="R1452" s="9">
        <f>IF(Table1[[#This Row],[Round]]="PI",0,Table1[[#This Row],[Round]]-1)</f>
        <v>3</v>
      </c>
      <c r="S1452">
        <f>Table1[[#This Row],[LAW]]-Table1[[#This Row],[LEW]]</f>
        <v>-0.35714285714285721</v>
      </c>
      <c r="V1452">
        <f>COUNTIF([1]PASE!B:B,Table1[[#This Row],[Loser]])</f>
        <v>1</v>
      </c>
    </row>
    <row r="1453" spans="1:22" x14ac:dyDescent="0.25">
      <c r="A1453" s="7">
        <v>39166</v>
      </c>
      <c r="B1453" s="8">
        <v>2007</v>
      </c>
      <c r="C1453" s="9">
        <v>4</v>
      </c>
      <c r="D1453" t="s">
        <v>93</v>
      </c>
      <c r="E1453" s="9">
        <v>1</v>
      </c>
      <c r="F1453" t="s">
        <v>197</v>
      </c>
      <c r="G1453" t="str">
        <f>VLOOKUP(Table1[[#This Row],[Winner]],[1]Ranking!D:E,2,FALSE)</f>
        <v>SEC</v>
      </c>
      <c r="H1453" s="9">
        <v>85</v>
      </c>
      <c r="I1453" s="9">
        <v>3</v>
      </c>
      <c r="J1453" t="s">
        <v>294</v>
      </c>
      <c r="K1453" t="str">
        <f>VLOOKUP(Table1[[#This Row],[Loser]],[1]Ranking!D:E,2,FALSE)</f>
        <v>P10</v>
      </c>
      <c r="L1453" s="9">
        <v>77</v>
      </c>
      <c r="N1453" s="9">
        <f>Table1[[#This Row],[Winning Score]]-Table1[[#This Row],[Losing Score]]</f>
        <v>8</v>
      </c>
      <c r="O1453" s="9">
        <f>Table1[[#This Row],[Losing Seed]]-Table1[[#This Row],[Winning Seed]]</f>
        <v>2</v>
      </c>
      <c r="P1453" s="9" t="str">
        <f>IF(Table1[[#This Row],[SeD]]&lt;-2,Table1[[#This Row],[Winning Seed]]&amp; " over " &amp;Table1[[#This Row],[Losing Seed]],"")</f>
        <v/>
      </c>
      <c r="Q1453">
        <f>VLOOKUP(Table1[[#This Row],[Losing Seed]],'[1]Seed History'!$N$4:$O$19,2)</f>
        <v>1.8642857142857143</v>
      </c>
      <c r="R1453" s="9">
        <f>IF(Table1[[#This Row],[Round]]="PI",0,Table1[[#This Row],[Round]]-1)</f>
        <v>3</v>
      </c>
      <c r="S1453">
        <f>Table1[[#This Row],[LAW]]-Table1[[#This Row],[LEW]]</f>
        <v>1.1357142857142857</v>
      </c>
      <c r="V1453">
        <f>COUNTIF([1]PASE!B:B,Table1[[#This Row],[Loser]])</f>
        <v>1</v>
      </c>
    </row>
    <row r="1454" spans="1:22" x14ac:dyDescent="0.25">
      <c r="A1454" s="7">
        <v>39166</v>
      </c>
      <c r="B1454" s="8">
        <v>2007</v>
      </c>
      <c r="C1454" s="9">
        <v>4</v>
      </c>
      <c r="D1454" t="s">
        <v>84</v>
      </c>
      <c r="E1454" s="9">
        <v>2</v>
      </c>
      <c r="F1454" t="s">
        <v>85</v>
      </c>
      <c r="G1454" t="str">
        <f>VLOOKUP(Table1[[#This Row],[Winner]],[1]Ranking!D:E,2,FALSE)</f>
        <v>BE</v>
      </c>
      <c r="H1454" s="9">
        <v>96</v>
      </c>
      <c r="I1454" s="9">
        <v>1</v>
      </c>
      <c r="J1454" t="s">
        <v>101</v>
      </c>
      <c r="K1454" t="str">
        <f>VLOOKUP(Table1[[#This Row],[Loser]],[1]Ranking!D:E,2,FALSE)</f>
        <v>ACC</v>
      </c>
      <c r="L1454" s="9">
        <v>84</v>
      </c>
      <c r="M1454" s="9" t="s">
        <v>138</v>
      </c>
      <c r="N1454" s="9">
        <f>Table1[[#This Row],[Winning Score]]-Table1[[#This Row],[Losing Score]]</f>
        <v>12</v>
      </c>
      <c r="O1454" s="9">
        <f>Table1[[#This Row],[Losing Seed]]-Table1[[#This Row],[Winning Seed]]</f>
        <v>-1</v>
      </c>
      <c r="P1454" s="9" t="str">
        <f>IF(Table1[[#This Row],[SeD]]&lt;-2,Table1[[#This Row],[Winning Seed]]&amp; " over " &amp;Table1[[#This Row],[Losing Seed]],"")</f>
        <v/>
      </c>
      <c r="Q1454">
        <f>VLOOKUP(Table1[[#This Row],[Losing Seed]],'[1]Seed History'!$N$4:$O$19,2)</f>
        <v>3.3571428571428572</v>
      </c>
      <c r="R1454" s="9">
        <f>IF(Table1[[#This Row],[Round]]="PI",0,Table1[[#This Row],[Round]]-1)</f>
        <v>3</v>
      </c>
      <c r="S1454">
        <f>Table1[[#This Row],[LAW]]-Table1[[#This Row],[LEW]]</f>
        <v>-0.35714285714285721</v>
      </c>
      <c r="V1454">
        <f>COUNTIF([1]PASE!B:B,Table1[[#This Row],[Loser]])</f>
        <v>1</v>
      </c>
    </row>
    <row r="1455" spans="1:22" x14ac:dyDescent="0.25">
      <c r="A1455" s="7">
        <v>39172</v>
      </c>
      <c r="B1455" s="8">
        <v>2007</v>
      </c>
      <c r="C1455" s="9">
        <v>5</v>
      </c>
      <c r="D1455" t="s">
        <v>153</v>
      </c>
      <c r="E1455" s="9">
        <v>1</v>
      </c>
      <c r="F1455" t="s">
        <v>197</v>
      </c>
      <c r="G1455" t="str">
        <f>VLOOKUP(Table1[[#This Row],[Winner]],[1]Ranking!D:E,2,FALSE)</f>
        <v>SEC</v>
      </c>
      <c r="H1455" s="9">
        <v>76</v>
      </c>
      <c r="I1455" s="9">
        <v>2</v>
      </c>
      <c r="J1455" t="s">
        <v>190</v>
      </c>
      <c r="K1455" t="str">
        <f>VLOOKUP(Table1[[#This Row],[Loser]],[1]Ranking!D:E,2,FALSE)</f>
        <v>P10</v>
      </c>
      <c r="L1455" s="9">
        <v>66</v>
      </c>
      <c r="N1455" s="9">
        <f>Table1[[#This Row],[Winning Score]]-Table1[[#This Row],[Losing Score]]</f>
        <v>10</v>
      </c>
      <c r="O1455" s="9">
        <f>Table1[[#This Row],[Losing Seed]]-Table1[[#This Row],[Winning Seed]]</f>
        <v>1</v>
      </c>
      <c r="P1455" s="9" t="str">
        <f>IF(Table1[[#This Row],[SeD]]&lt;-2,Table1[[#This Row],[Winning Seed]]&amp; " over " &amp;Table1[[#This Row],[Losing Seed]],"")</f>
        <v/>
      </c>
      <c r="Q1455">
        <f>VLOOKUP(Table1[[#This Row],[Losing Seed]],'[1]Seed History'!$N$4:$O$19,2)</f>
        <v>2.3714285714285714</v>
      </c>
      <c r="R1455" s="9">
        <f>IF(Table1[[#This Row],[Round]]="PI",0,Table1[[#This Row],[Round]]-1)</f>
        <v>4</v>
      </c>
      <c r="S1455">
        <f>Table1[[#This Row],[LAW]]-Table1[[#This Row],[LEW]]</f>
        <v>1.6285714285714286</v>
      </c>
      <c r="V1455">
        <f>COUNTIF([1]PASE!B:B,Table1[[#This Row],[Loser]])</f>
        <v>1</v>
      </c>
    </row>
    <row r="1456" spans="1:22" x14ac:dyDescent="0.25">
      <c r="A1456" s="7">
        <v>39172</v>
      </c>
      <c r="B1456" s="8">
        <v>2007</v>
      </c>
      <c r="C1456" s="9">
        <v>5</v>
      </c>
      <c r="D1456" t="s">
        <v>153</v>
      </c>
      <c r="E1456" s="9">
        <v>1</v>
      </c>
      <c r="F1456" t="s">
        <v>96</v>
      </c>
      <c r="G1456" t="str">
        <f>VLOOKUP(Table1[[#This Row],[Winner]],[1]Ranking!D:E,2,FALSE)</f>
        <v>B10</v>
      </c>
      <c r="H1456" s="9">
        <v>67</v>
      </c>
      <c r="I1456" s="9">
        <v>2</v>
      </c>
      <c r="J1456" t="s">
        <v>85</v>
      </c>
      <c r="K1456" t="str">
        <f>VLOOKUP(Table1[[#This Row],[Loser]],[1]Ranking!D:E,2,FALSE)</f>
        <v>BE</v>
      </c>
      <c r="L1456" s="9">
        <v>60</v>
      </c>
      <c r="N1456" s="9">
        <f>Table1[[#This Row],[Winning Score]]-Table1[[#This Row],[Losing Score]]</f>
        <v>7</v>
      </c>
      <c r="O1456" s="9">
        <f>Table1[[#This Row],[Losing Seed]]-Table1[[#This Row],[Winning Seed]]</f>
        <v>1</v>
      </c>
      <c r="P1456" s="9" t="str">
        <f>IF(Table1[[#This Row],[SeD]]&lt;-2,Table1[[#This Row],[Winning Seed]]&amp; " over " &amp;Table1[[#This Row],[Losing Seed]],"")</f>
        <v/>
      </c>
      <c r="Q1456">
        <f>VLOOKUP(Table1[[#This Row],[Losing Seed]],'[1]Seed History'!$N$4:$O$19,2)</f>
        <v>2.3714285714285714</v>
      </c>
      <c r="R1456" s="9">
        <f>IF(Table1[[#This Row],[Round]]="PI",0,Table1[[#This Row],[Round]]-1)</f>
        <v>4</v>
      </c>
      <c r="S1456">
        <f>Table1[[#This Row],[LAW]]-Table1[[#This Row],[LEW]]</f>
        <v>1.6285714285714286</v>
      </c>
      <c r="V1456">
        <f>COUNTIF([1]PASE!B:B,Table1[[#This Row],[Loser]])</f>
        <v>1</v>
      </c>
    </row>
    <row r="1457" spans="1:22" x14ac:dyDescent="0.25">
      <c r="A1457" s="7">
        <v>39174</v>
      </c>
      <c r="B1457" s="8">
        <v>2007</v>
      </c>
      <c r="C1457" s="9">
        <v>6</v>
      </c>
      <c r="D1457" t="s">
        <v>154</v>
      </c>
      <c r="E1457" s="9">
        <v>1</v>
      </c>
      <c r="F1457" t="s">
        <v>197</v>
      </c>
      <c r="G1457" t="str">
        <f>VLOOKUP(Table1[[#This Row],[Winner]],[1]Ranking!D:E,2,FALSE)</f>
        <v>SEC</v>
      </c>
      <c r="H1457" s="9">
        <v>84</v>
      </c>
      <c r="I1457" s="9">
        <v>1</v>
      </c>
      <c r="J1457" t="s">
        <v>96</v>
      </c>
      <c r="K1457" t="str">
        <f>VLOOKUP(Table1[[#This Row],[Loser]],[1]Ranking!D:E,2,FALSE)</f>
        <v>B10</v>
      </c>
      <c r="L1457" s="9">
        <v>75</v>
      </c>
      <c r="N1457" s="9">
        <f>Table1[[#This Row],[Winning Score]]-Table1[[#This Row],[Losing Score]]</f>
        <v>9</v>
      </c>
      <c r="O1457" s="9">
        <f>Table1[[#This Row],[Losing Seed]]-Table1[[#This Row],[Winning Seed]]</f>
        <v>0</v>
      </c>
      <c r="P1457" s="9" t="str">
        <f>IF(Table1[[#This Row],[SeD]]&lt;-2,Table1[[#This Row],[Winning Seed]]&amp; " over " &amp;Table1[[#This Row],[Losing Seed]],"")</f>
        <v/>
      </c>
      <c r="Q1457">
        <f>VLOOKUP(Table1[[#This Row],[Losing Seed]],'[1]Seed History'!$N$4:$O$19,2)</f>
        <v>3.3571428571428572</v>
      </c>
      <c r="R1457" s="9">
        <f>IF(Table1[[#This Row],[Round]]="PI",0,Table1[[#This Row],[Round]]-1)</f>
        <v>5</v>
      </c>
      <c r="S1457">
        <f>Table1[[#This Row],[LAW]]-Table1[[#This Row],[LEW]]</f>
        <v>1.6428571428571428</v>
      </c>
      <c r="V1457">
        <f>COUNTIF([1]PASE!B:B,Table1[[#This Row],[Loser]])</f>
        <v>1</v>
      </c>
    </row>
    <row r="1458" spans="1:22" x14ac:dyDescent="0.25">
      <c r="A1458" s="7">
        <v>39525</v>
      </c>
      <c r="B1458" s="8">
        <v>2008</v>
      </c>
      <c r="C1458" s="9" t="s">
        <v>335</v>
      </c>
      <c r="D1458" t="s">
        <v>84</v>
      </c>
      <c r="E1458" s="9">
        <v>16</v>
      </c>
      <c r="F1458" t="s">
        <v>292</v>
      </c>
      <c r="G1458" t="str">
        <f>VLOOKUP(Table1[[#This Row],[Winner]],[1]Ranking!D:E,2,FALSE)</f>
        <v>NEC</v>
      </c>
      <c r="H1458" s="9">
        <v>69</v>
      </c>
      <c r="I1458" s="9">
        <v>16</v>
      </c>
      <c r="J1458" t="s">
        <v>244</v>
      </c>
      <c r="K1458" t="str">
        <f>VLOOKUP(Table1[[#This Row],[Loser]],[1]Ranking!D:E,2,FALSE)</f>
        <v>MEAC</v>
      </c>
      <c r="L1458" s="9">
        <v>60</v>
      </c>
      <c r="N1458" s="9">
        <f>Table1[[#This Row],[Winning Score]]-Table1[[#This Row],[Losing Score]]</f>
        <v>9</v>
      </c>
      <c r="O1458" s="9">
        <f>Table1[[#This Row],[Losing Seed]]-Table1[[#This Row],[Winning Seed]]</f>
        <v>0</v>
      </c>
      <c r="P1458" s="9" t="str">
        <f>IF(Table1[[#This Row],[SeD]]&lt;-2,Table1[[#This Row],[Winning Seed]]&amp; " over " &amp;Table1[[#This Row],[Losing Seed]],"")</f>
        <v/>
      </c>
      <c r="Q1458">
        <f>VLOOKUP(Table1[[#This Row],[Losing Seed]],'[1]Seed History'!$N$4:$O$19,2)</f>
        <v>7.1428571428571426E-3</v>
      </c>
      <c r="R1458" s="9">
        <f>IF(Table1[[#This Row],[Round]]="PI",0,Table1[[#This Row],[Round]]-1)</f>
        <v>0</v>
      </c>
      <c r="S1458">
        <f>Table1[[#This Row],[LAW]]-Table1[[#This Row],[LEW]]</f>
        <v>-7.1428571428571426E-3</v>
      </c>
      <c r="V1458">
        <f>COUNTIF([1]PASE!B:B,Table1[[#This Row],[Loser]])</f>
        <v>1</v>
      </c>
    </row>
    <row r="1459" spans="1:22" x14ac:dyDescent="0.25">
      <c r="A1459" s="7">
        <v>39527</v>
      </c>
      <c r="B1459" s="8">
        <v>2008</v>
      </c>
      <c r="C1459" s="9">
        <v>1</v>
      </c>
      <c r="D1459" t="s">
        <v>93</v>
      </c>
      <c r="E1459" s="9">
        <v>11</v>
      </c>
      <c r="F1459" t="s">
        <v>193</v>
      </c>
      <c r="G1459" t="str">
        <f>VLOOKUP(Table1[[#This Row],[Winner]],[1]Ranking!D:E,2,FALSE)</f>
        <v>B12</v>
      </c>
      <c r="H1459" s="9">
        <v>80</v>
      </c>
      <c r="I1459" s="9">
        <v>6</v>
      </c>
      <c r="J1459" t="s">
        <v>117</v>
      </c>
      <c r="K1459" t="str">
        <f>VLOOKUP(Table1[[#This Row],[Loser]],[1]Ranking!D:E,2,FALSE)</f>
        <v>P10</v>
      </c>
      <c r="L1459" s="9">
        <v>67</v>
      </c>
      <c r="N1459" s="9">
        <f>Table1[[#This Row],[Winning Score]]-Table1[[#This Row],[Losing Score]]</f>
        <v>13</v>
      </c>
      <c r="O1459" s="9">
        <f>Table1[[#This Row],[Losing Seed]]-Table1[[#This Row],[Winning Seed]]</f>
        <v>-5</v>
      </c>
      <c r="P1459" s="9" t="str">
        <f>IF(Table1[[#This Row],[SeD]]&lt;-2,Table1[[#This Row],[Winning Seed]]&amp; " over " &amp;Table1[[#This Row],[Losing Seed]],"")</f>
        <v>11 over 6</v>
      </c>
      <c r="Q1459">
        <f>VLOOKUP(Table1[[#This Row],[Losing Seed]],'[1]Seed History'!$N$4:$O$19,2)</f>
        <v>1.0785714285714285</v>
      </c>
      <c r="R1459" s="9">
        <f>IF(Table1[[#This Row],[Round]]="PI",0,Table1[[#This Row],[Round]]-1)</f>
        <v>0</v>
      </c>
      <c r="S1459">
        <f>Table1[[#This Row],[LAW]]-Table1[[#This Row],[LEW]]</f>
        <v>-1.0785714285714285</v>
      </c>
      <c r="V1459">
        <f>COUNTIF([1]PASE!B:B,Table1[[#This Row],[Loser]])</f>
        <v>1</v>
      </c>
    </row>
    <row r="1460" spans="1:22" x14ac:dyDescent="0.25">
      <c r="A1460" s="7">
        <v>39527</v>
      </c>
      <c r="B1460" s="8">
        <v>2008</v>
      </c>
      <c r="C1460" s="9">
        <v>1</v>
      </c>
      <c r="D1460" t="s">
        <v>84</v>
      </c>
      <c r="E1460" s="9">
        <v>4</v>
      </c>
      <c r="F1460" t="s">
        <v>289</v>
      </c>
      <c r="G1460" t="str">
        <f>VLOOKUP(Table1[[#This Row],[Winner]],[1]Ranking!D:E,2,FALSE)</f>
        <v>P10</v>
      </c>
      <c r="H1460" s="9">
        <v>71</v>
      </c>
      <c r="I1460" s="9">
        <v>13</v>
      </c>
      <c r="J1460" t="s">
        <v>320</v>
      </c>
      <c r="K1460" t="str">
        <f>VLOOKUP(Table1[[#This Row],[Loser]],[1]Ranking!D:E,2,FALSE)</f>
        <v>BSth</v>
      </c>
      <c r="L1460" s="9">
        <v>40</v>
      </c>
      <c r="N1460" s="9">
        <f>Table1[[#This Row],[Winning Score]]-Table1[[#This Row],[Losing Score]]</f>
        <v>31</v>
      </c>
      <c r="O1460" s="9">
        <f>Table1[[#This Row],[Losing Seed]]-Table1[[#This Row],[Winning Seed]]</f>
        <v>9</v>
      </c>
      <c r="P1460" s="9" t="str">
        <f>IF(Table1[[#This Row],[SeD]]&lt;-2,Table1[[#This Row],[Winning Seed]]&amp; " over " &amp;Table1[[#This Row],[Losing Seed]],"")</f>
        <v/>
      </c>
      <c r="Q1460">
        <f>VLOOKUP(Table1[[#This Row],[Losing Seed]],'[1]Seed History'!$N$4:$O$19,2)</f>
        <v>0.25</v>
      </c>
      <c r="R1460" s="9">
        <f>IF(Table1[[#This Row],[Round]]="PI",0,Table1[[#This Row],[Round]]-1)</f>
        <v>0</v>
      </c>
      <c r="S1460">
        <f>Table1[[#This Row],[LAW]]-Table1[[#This Row],[LEW]]</f>
        <v>-0.25</v>
      </c>
      <c r="V1460">
        <f>COUNTIF([1]PASE!B:B,Table1[[#This Row],[Loser]])</f>
        <v>1</v>
      </c>
    </row>
    <row r="1461" spans="1:22" x14ac:dyDescent="0.25">
      <c r="A1461" s="7">
        <v>39527</v>
      </c>
      <c r="B1461" s="8">
        <v>2008</v>
      </c>
      <c r="C1461" s="9">
        <v>1</v>
      </c>
      <c r="D1461" t="s">
        <v>84</v>
      </c>
      <c r="E1461" s="9">
        <v>5</v>
      </c>
      <c r="F1461" t="s">
        <v>105</v>
      </c>
      <c r="G1461" t="str">
        <f>VLOOKUP(Table1[[#This Row],[Winner]],[1]Ranking!D:E,2,FALSE)</f>
        <v>BE</v>
      </c>
      <c r="H1461" s="9">
        <v>68</v>
      </c>
      <c r="I1461" s="9">
        <v>12</v>
      </c>
      <c r="J1461" t="s">
        <v>233</v>
      </c>
      <c r="K1461" t="str">
        <f>VLOOKUP(Table1[[#This Row],[Loser]],[1]Ranking!D:E,2,FALSE)</f>
        <v>CAA</v>
      </c>
      <c r="L1461" s="9">
        <v>50</v>
      </c>
      <c r="N1461" s="9">
        <f>Table1[[#This Row],[Winning Score]]-Table1[[#This Row],[Losing Score]]</f>
        <v>18</v>
      </c>
      <c r="O1461" s="9">
        <f>Table1[[#This Row],[Losing Seed]]-Table1[[#This Row],[Winning Seed]]</f>
        <v>7</v>
      </c>
      <c r="P1461" s="9" t="str">
        <f>IF(Table1[[#This Row],[SeD]]&lt;-2,Table1[[#This Row],[Winning Seed]]&amp; " over " &amp;Table1[[#This Row],[Losing Seed]],"")</f>
        <v/>
      </c>
      <c r="Q1461">
        <f>VLOOKUP(Table1[[#This Row],[Losing Seed]],'[1]Seed History'!$N$4:$O$19,2)</f>
        <v>0.51428571428571423</v>
      </c>
      <c r="R1461" s="9">
        <f>IF(Table1[[#This Row],[Round]]="PI",0,Table1[[#This Row],[Round]]-1)</f>
        <v>0</v>
      </c>
      <c r="S1461">
        <f>Table1[[#This Row],[LAW]]-Table1[[#This Row],[LEW]]</f>
        <v>-0.51428571428571423</v>
      </c>
      <c r="V1461">
        <f>COUNTIF([1]PASE!B:B,Table1[[#This Row],[Loser]])</f>
        <v>1</v>
      </c>
    </row>
    <row r="1462" spans="1:22" x14ac:dyDescent="0.25">
      <c r="A1462" s="7">
        <v>39527</v>
      </c>
      <c r="B1462" s="8">
        <v>2008</v>
      </c>
      <c r="C1462" s="9">
        <v>1</v>
      </c>
      <c r="D1462" t="s">
        <v>93</v>
      </c>
      <c r="E1462" s="9">
        <v>1</v>
      </c>
      <c r="F1462" t="s">
        <v>103</v>
      </c>
      <c r="G1462" t="str">
        <f>VLOOKUP(Table1[[#This Row],[Winner]],[1]Ranking!D:E,2,FALSE)</f>
        <v>B12</v>
      </c>
      <c r="H1462" s="9">
        <v>85</v>
      </c>
      <c r="I1462" s="9">
        <v>16</v>
      </c>
      <c r="J1462" t="s">
        <v>361</v>
      </c>
      <c r="K1462" t="str">
        <f>VLOOKUP(Table1[[#This Row],[Loser]],[1]Ranking!D:E,2,FALSE)</f>
        <v>BSky</v>
      </c>
      <c r="L1462" s="9">
        <v>61</v>
      </c>
      <c r="N1462" s="9">
        <f>Table1[[#This Row],[Winning Score]]-Table1[[#This Row],[Losing Score]]</f>
        <v>24</v>
      </c>
      <c r="O1462" s="9">
        <f>Table1[[#This Row],[Losing Seed]]-Table1[[#This Row],[Winning Seed]]</f>
        <v>15</v>
      </c>
      <c r="P1462" s="9" t="str">
        <f>IF(Table1[[#This Row],[SeD]]&lt;-2,Table1[[#This Row],[Winning Seed]]&amp; " over " &amp;Table1[[#This Row],[Losing Seed]],"")</f>
        <v/>
      </c>
      <c r="Q1462">
        <f>VLOOKUP(Table1[[#This Row],[Losing Seed]],'[1]Seed History'!$N$4:$O$19,2)</f>
        <v>7.1428571428571426E-3</v>
      </c>
      <c r="R1462" s="9">
        <f>IF(Table1[[#This Row],[Round]]="PI",0,Table1[[#This Row],[Round]]-1)</f>
        <v>0</v>
      </c>
      <c r="S1462">
        <f>Table1[[#This Row],[LAW]]-Table1[[#This Row],[LEW]]</f>
        <v>-7.1428571428571426E-3</v>
      </c>
      <c r="V1462">
        <f>COUNTIF([1]PASE!B:B,Table1[[#This Row],[Loser]])</f>
        <v>1</v>
      </c>
    </row>
    <row r="1463" spans="1:22" x14ac:dyDescent="0.25">
      <c r="A1463" s="7">
        <v>39527</v>
      </c>
      <c r="B1463" s="8">
        <v>2008</v>
      </c>
      <c r="C1463" s="9">
        <v>1</v>
      </c>
      <c r="D1463" t="s">
        <v>93</v>
      </c>
      <c r="E1463" s="9">
        <v>3</v>
      </c>
      <c r="F1463" t="s">
        <v>286</v>
      </c>
      <c r="G1463" t="str">
        <f>VLOOKUP(Table1[[#This Row],[Winner]],[1]Ranking!D:E,2,FALSE)</f>
        <v>B10</v>
      </c>
      <c r="H1463" s="9">
        <v>71</v>
      </c>
      <c r="I1463" s="9">
        <v>14</v>
      </c>
      <c r="J1463" t="s">
        <v>362</v>
      </c>
      <c r="K1463" t="str">
        <f>VLOOKUP(Table1[[#This Row],[Loser]],[1]Ranking!D:E,2,FALSE)</f>
        <v>BW</v>
      </c>
      <c r="L1463" s="9">
        <v>56</v>
      </c>
      <c r="N1463" s="9">
        <f>Table1[[#This Row],[Winning Score]]-Table1[[#This Row],[Losing Score]]</f>
        <v>15</v>
      </c>
      <c r="O1463" s="9">
        <f>Table1[[#This Row],[Losing Seed]]-Table1[[#This Row],[Winning Seed]]</f>
        <v>11</v>
      </c>
      <c r="P1463" s="9" t="str">
        <f>IF(Table1[[#This Row],[SeD]]&lt;-2,Table1[[#This Row],[Winning Seed]]&amp; " over " &amp;Table1[[#This Row],[Losing Seed]],"")</f>
        <v/>
      </c>
      <c r="Q1463">
        <f>VLOOKUP(Table1[[#This Row],[Losing Seed]],'[1]Seed History'!$N$4:$O$19,2)</f>
        <v>0.16428571428571428</v>
      </c>
      <c r="R1463" s="9">
        <f>IF(Table1[[#This Row],[Round]]="PI",0,Table1[[#This Row],[Round]]-1)</f>
        <v>0</v>
      </c>
      <c r="S1463">
        <f>Table1[[#This Row],[LAW]]-Table1[[#This Row],[LEW]]</f>
        <v>-0.16428571428571428</v>
      </c>
      <c r="V1463">
        <f>COUNTIF([1]PASE!B:B,Table1[[#This Row],[Loser]])</f>
        <v>1</v>
      </c>
    </row>
    <row r="1464" spans="1:22" x14ac:dyDescent="0.25">
      <c r="A1464" s="7">
        <v>39527</v>
      </c>
      <c r="B1464" s="8">
        <v>2008</v>
      </c>
      <c r="C1464" s="9">
        <v>1</v>
      </c>
      <c r="D1464" t="s">
        <v>93</v>
      </c>
      <c r="E1464" s="9">
        <v>8</v>
      </c>
      <c r="F1464" t="s">
        <v>110</v>
      </c>
      <c r="G1464" t="str">
        <f>VLOOKUP(Table1[[#This Row],[Winner]],[1]Ranking!D:E,2,FALSE)</f>
        <v>MWC</v>
      </c>
      <c r="H1464" s="9">
        <v>71</v>
      </c>
      <c r="I1464" s="9">
        <v>9</v>
      </c>
      <c r="J1464" t="s">
        <v>324</v>
      </c>
      <c r="K1464" t="str">
        <f>VLOOKUP(Table1[[#This Row],[Loser]],[1]Ranking!D:E,2,FALSE)</f>
        <v>MAC</v>
      </c>
      <c r="L1464" s="9">
        <v>58</v>
      </c>
      <c r="N1464" s="9">
        <f>Table1[[#This Row],[Winning Score]]-Table1[[#This Row],[Losing Score]]</f>
        <v>13</v>
      </c>
      <c r="O1464" s="9">
        <f>Table1[[#This Row],[Losing Seed]]-Table1[[#This Row],[Winning Seed]]</f>
        <v>1</v>
      </c>
      <c r="P1464" s="9" t="str">
        <f>IF(Table1[[#This Row],[SeD]]&lt;-2,Table1[[#This Row],[Winning Seed]]&amp; " over " &amp;Table1[[#This Row],[Losing Seed]],"")</f>
        <v/>
      </c>
      <c r="Q1464">
        <f>VLOOKUP(Table1[[#This Row],[Losing Seed]],'[1]Seed History'!$N$4:$O$19,2)</f>
        <v>0.6</v>
      </c>
      <c r="R1464" s="9">
        <f>IF(Table1[[#This Row],[Round]]="PI",0,Table1[[#This Row],[Round]]-1)</f>
        <v>0</v>
      </c>
      <c r="S1464">
        <f>Table1[[#This Row],[LAW]]-Table1[[#This Row],[LEW]]</f>
        <v>-0.6</v>
      </c>
      <c r="V1464">
        <f>COUNTIF([1]PASE!B:B,Table1[[#This Row],[Loser]])</f>
        <v>1</v>
      </c>
    </row>
    <row r="1465" spans="1:22" x14ac:dyDescent="0.25">
      <c r="A1465" s="7">
        <v>39527</v>
      </c>
      <c r="B1465" s="8">
        <v>2008</v>
      </c>
      <c r="C1465" s="9">
        <v>1</v>
      </c>
      <c r="D1465" t="s">
        <v>316</v>
      </c>
      <c r="E1465" s="9">
        <v>3</v>
      </c>
      <c r="F1465" t="s">
        <v>220</v>
      </c>
      <c r="G1465" t="str">
        <f>VLOOKUP(Table1[[#This Row],[Winner]],[1]Ranking!D:E,2,FALSE)</f>
        <v>P10</v>
      </c>
      <c r="H1465" s="9">
        <v>77</v>
      </c>
      <c r="I1465" s="9">
        <v>14</v>
      </c>
      <c r="J1465" t="s">
        <v>216</v>
      </c>
      <c r="K1465" t="str">
        <f>VLOOKUP(Table1[[#This Row],[Loser]],[1]Ranking!D:E,2,FALSE)</f>
        <v>Ivy</v>
      </c>
      <c r="L1465" s="9">
        <v>53</v>
      </c>
      <c r="N1465" s="9">
        <f>Table1[[#This Row],[Winning Score]]-Table1[[#This Row],[Losing Score]]</f>
        <v>24</v>
      </c>
      <c r="O1465" s="9">
        <f>Table1[[#This Row],[Losing Seed]]-Table1[[#This Row],[Winning Seed]]</f>
        <v>11</v>
      </c>
      <c r="P1465" s="9" t="str">
        <f>IF(Table1[[#This Row],[SeD]]&lt;-2,Table1[[#This Row],[Winning Seed]]&amp; " over " &amp;Table1[[#This Row],[Losing Seed]],"")</f>
        <v/>
      </c>
      <c r="Q1465">
        <f>VLOOKUP(Table1[[#This Row],[Losing Seed]],'[1]Seed History'!$N$4:$O$19,2)</f>
        <v>0.16428571428571428</v>
      </c>
      <c r="R1465" s="9">
        <f>IF(Table1[[#This Row],[Round]]="PI",0,Table1[[#This Row],[Round]]-1)</f>
        <v>0</v>
      </c>
      <c r="S1465">
        <f>Table1[[#This Row],[LAW]]-Table1[[#This Row],[LEW]]</f>
        <v>-0.16428571428571428</v>
      </c>
      <c r="V1465">
        <f>COUNTIF([1]PASE!B:B,Table1[[#This Row],[Loser]])</f>
        <v>1</v>
      </c>
    </row>
    <row r="1466" spans="1:22" x14ac:dyDescent="0.25">
      <c r="A1466" s="7">
        <v>39527</v>
      </c>
      <c r="B1466" s="8">
        <v>2008</v>
      </c>
      <c r="C1466" s="9">
        <v>1</v>
      </c>
      <c r="D1466" t="s">
        <v>316</v>
      </c>
      <c r="E1466" s="9">
        <v>4</v>
      </c>
      <c r="F1466" t="s">
        <v>99</v>
      </c>
      <c r="G1466" t="str">
        <f>VLOOKUP(Table1[[#This Row],[Winner]],[1]Ranking!D:E,2,FALSE)</f>
        <v>BE</v>
      </c>
      <c r="H1466" s="9">
        <v>82</v>
      </c>
      <c r="I1466" s="9">
        <v>13</v>
      </c>
      <c r="J1466" t="s">
        <v>359</v>
      </c>
      <c r="K1466" t="str">
        <f>VLOOKUP(Table1[[#This Row],[Loser]],[1]Ranking!D:E,2,FALSE)</f>
        <v>MCon</v>
      </c>
      <c r="L1466" s="9">
        <v>63</v>
      </c>
      <c r="N1466" s="9">
        <f>Table1[[#This Row],[Winning Score]]-Table1[[#This Row],[Losing Score]]</f>
        <v>19</v>
      </c>
      <c r="O1466" s="9">
        <f>Table1[[#This Row],[Losing Seed]]-Table1[[#This Row],[Winning Seed]]</f>
        <v>9</v>
      </c>
      <c r="P1466" s="9" t="str">
        <f>IF(Table1[[#This Row],[SeD]]&lt;-2,Table1[[#This Row],[Winning Seed]]&amp; " over " &amp;Table1[[#This Row],[Losing Seed]],"")</f>
        <v/>
      </c>
      <c r="Q1466">
        <f>VLOOKUP(Table1[[#This Row],[Losing Seed]],'[1]Seed History'!$N$4:$O$19,2)</f>
        <v>0.25</v>
      </c>
      <c r="R1466" s="9">
        <f>IF(Table1[[#This Row],[Round]]="PI",0,Table1[[#This Row],[Round]]-1)</f>
        <v>0</v>
      </c>
      <c r="S1466">
        <f>Table1[[#This Row],[LAW]]-Table1[[#This Row],[LEW]]</f>
        <v>-0.25</v>
      </c>
      <c r="V1466">
        <f>COUNTIF([1]PASE!B:B,Table1[[#This Row],[Loser]])</f>
        <v>1</v>
      </c>
    </row>
    <row r="1467" spans="1:22" x14ac:dyDescent="0.25">
      <c r="A1467" s="7">
        <v>39527</v>
      </c>
      <c r="B1467" s="8">
        <v>2008</v>
      </c>
      <c r="C1467" s="9">
        <v>1</v>
      </c>
      <c r="D1467" t="s">
        <v>316</v>
      </c>
      <c r="E1467" s="9">
        <v>5</v>
      </c>
      <c r="F1467" t="s">
        <v>133</v>
      </c>
      <c r="G1467" t="str">
        <f>VLOOKUP(Table1[[#This Row],[Winner]],[1]Ranking!D:E,2,FALSE)</f>
        <v>B10</v>
      </c>
      <c r="H1467" s="9">
        <v>72</v>
      </c>
      <c r="I1467" s="9">
        <v>12</v>
      </c>
      <c r="J1467" t="s">
        <v>91</v>
      </c>
      <c r="K1467" t="str">
        <f>VLOOKUP(Table1[[#This Row],[Loser]],[1]Ranking!D:E,2,FALSE)</f>
        <v>A10</v>
      </c>
      <c r="L1467" s="9">
        <v>61</v>
      </c>
      <c r="N1467" s="9">
        <f>Table1[[#This Row],[Winning Score]]-Table1[[#This Row],[Losing Score]]</f>
        <v>11</v>
      </c>
      <c r="O1467" s="9">
        <f>Table1[[#This Row],[Losing Seed]]-Table1[[#This Row],[Winning Seed]]</f>
        <v>7</v>
      </c>
      <c r="P1467" s="9" t="str">
        <f>IF(Table1[[#This Row],[SeD]]&lt;-2,Table1[[#This Row],[Winning Seed]]&amp; " over " &amp;Table1[[#This Row],[Losing Seed]],"")</f>
        <v/>
      </c>
      <c r="Q1467">
        <f>VLOOKUP(Table1[[#This Row],[Losing Seed]],'[1]Seed History'!$N$4:$O$19,2)</f>
        <v>0.51428571428571423</v>
      </c>
      <c r="R1467" s="9">
        <f>IF(Table1[[#This Row],[Round]]="PI",0,Table1[[#This Row],[Round]]-1)</f>
        <v>0</v>
      </c>
      <c r="S1467">
        <f>Table1[[#This Row],[LAW]]-Table1[[#This Row],[LEW]]</f>
        <v>-0.51428571428571423</v>
      </c>
      <c r="V1467">
        <f>COUNTIF([1]PASE!B:B,Table1[[#This Row],[Loser]])</f>
        <v>1</v>
      </c>
    </row>
    <row r="1468" spans="1:22" x14ac:dyDescent="0.25">
      <c r="A1468" s="7">
        <v>39527</v>
      </c>
      <c r="B1468" s="8">
        <v>2008</v>
      </c>
      <c r="C1468" s="9">
        <v>1</v>
      </c>
      <c r="D1468" t="s">
        <v>316</v>
      </c>
      <c r="E1468" s="9">
        <v>6</v>
      </c>
      <c r="F1468" t="s">
        <v>278</v>
      </c>
      <c r="G1468" t="str">
        <f>VLOOKUP(Table1[[#This Row],[Winner]],[1]Ranking!D:E,2,FALSE)</f>
        <v>CUSA</v>
      </c>
      <c r="H1468" s="9">
        <v>74</v>
      </c>
      <c r="I1468" s="9">
        <v>11</v>
      </c>
      <c r="J1468" t="s">
        <v>112</v>
      </c>
      <c r="K1468" t="str">
        <f>VLOOKUP(Table1[[#This Row],[Loser]],[1]Ranking!D:E,2,FALSE)</f>
        <v>SEC</v>
      </c>
      <c r="L1468" s="9">
        <v>66</v>
      </c>
      <c r="N1468" s="9">
        <f>Table1[[#This Row],[Winning Score]]-Table1[[#This Row],[Losing Score]]</f>
        <v>8</v>
      </c>
      <c r="O1468" s="9">
        <f>Table1[[#This Row],[Losing Seed]]-Table1[[#This Row],[Winning Seed]]</f>
        <v>5</v>
      </c>
      <c r="P1468" s="9" t="str">
        <f>IF(Table1[[#This Row],[SeD]]&lt;-2,Table1[[#This Row],[Winning Seed]]&amp; " over " &amp;Table1[[#This Row],[Losing Seed]],"")</f>
        <v/>
      </c>
      <c r="Q1468">
        <f>VLOOKUP(Table1[[#This Row],[Losing Seed]],'[1]Seed History'!$N$4:$O$19,2)</f>
        <v>0.61428571428571432</v>
      </c>
      <c r="R1468" s="9">
        <f>IF(Table1[[#This Row],[Round]]="PI",0,Table1[[#This Row],[Round]]-1)</f>
        <v>0</v>
      </c>
      <c r="S1468">
        <f>Table1[[#This Row],[LAW]]-Table1[[#This Row],[LEW]]</f>
        <v>-0.61428571428571432</v>
      </c>
      <c r="V1468">
        <f>COUNTIF([1]PASE!B:B,Table1[[#This Row],[Loser]])</f>
        <v>1</v>
      </c>
    </row>
    <row r="1469" spans="1:22" x14ac:dyDescent="0.25">
      <c r="A1469" s="7">
        <v>39527</v>
      </c>
      <c r="B1469" s="8">
        <v>2008</v>
      </c>
      <c r="C1469" s="9">
        <v>1</v>
      </c>
      <c r="D1469" t="s">
        <v>107</v>
      </c>
      <c r="E1469" s="9">
        <v>1</v>
      </c>
      <c r="F1469" t="s">
        <v>190</v>
      </c>
      <c r="G1469" t="str">
        <f>VLOOKUP(Table1[[#This Row],[Winner]],[1]Ranking!D:E,2,FALSE)</f>
        <v>P10</v>
      </c>
      <c r="H1469" s="9">
        <v>70</v>
      </c>
      <c r="I1469" s="9">
        <v>16</v>
      </c>
      <c r="J1469" t="s">
        <v>155</v>
      </c>
      <c r="K1469" t="str">
        <f>VLOOKUP(Table1[[#This Row],[Loser]],[1]Ranking!D:E,2,FALSE)</f>
        <v>SWAC</v>
      </c>
      <c r="L1469" s="9">
        <v>29</v>
      </c>
      <c r="N1469" s="9">
        <f>Table1[[#This Row],[Winning Score]]-Table1[[#This Row],[Losing Score]]</f>
        <v>41</v>
      </c>
      <c r="O1469" s="9">
        <f>Table1[[#This Row],[Losing Seed]]-Table1[[#This Row],[Winning Seed]]</f>
        <v>15</v>
      </c>
      <c r="P1469" s="9" t="str">
        <f>IF(Table1[[#This Row],[SeD]]&lt;-2,Table1[[#This Row],[Winning Seed]]&amp; " over " &amp;Table1[[#This Row],[Losing Seed]],"")</f>
        <v/>
      </c>
      <c r="Q1469">
        <f>VLOOKUP(Table1[[#This Row],[Losing Seed]],'[1]Seed History'!$N$4:$O$19,2)</f>
        <v>7.1428571428571426E-3</v>
      </c>
      <c r="R1469" s="9">
        <f>IF(Table1[[#This Row],[Round]]="PI",0,Table1[[#This Row],[Round]]-1)</f>
        <v>0</v>
      </c>
      <c r="S1469">
        <f>Table1[[#This Row],[LAW]]-Table1[[#This Row],[LEW]]</f>
        <v>-7.1428571428571426E-3</v>
      </c>
      <c r="V1469">
        <f>COUNTIF([1]PASE!B:B,Table1[[#This Row],[Loser]])</f>
        <v>1</v>
      </c>
    </row>
    <row r="1470" spans="1:22" x14ac:dyDescent="0.25">
      <c r="A1470" s="7">
        <v>39527</v>
      </c>
      <c r="B1470" s="8">
        <v>2008</v>
      </c>
      <c r="C1470" s="9">
        <v>1</v>
      </c>
      <c r="D1470" t="s">
        <v>107</v>
      </c>
      <c r="E1470" s="9">
        <v>2</v>
      </c>
      <c r="F1470" t="s">
        <v>130</v>
      </c>
      <c r="G1470" t="str">
        <f>VLOOKUP(Table1[[#This Row],[Winner]],[1]Ranking!D:E,2,FALSE)</f>
        <v>ACC</v>
      </c>
      <c r="H1470" s="9">
        <v>71</v>
      </c>
      <c r="I1470" s="9">
        <v>15</v>
      </c>
      <c r="J1470" t="s">
        <v>357</v>
      </c>
      <c r="K1470" t="str">
        <f>VLOOKUP(Table1[[#This Row],[Loser]],[1]Ranking!D:E,2,FALSE)</f>
        <v>ASun</v>
      </c>
      <c r="L1470" s="9">
        <v>70</v>
      </c>
      <c r="N1470" s="9">
        <f>Table1[[#This Row],[Winning Score]]-Table1[[#This Row],[Losing Score]]</f>
        <v>1</v>
      </c>
      <c r="O1470" s="9">
        <f>Table1[[#This Row],[Losing Seed]]-Table1[[#This Row],[Winning Seed]]</f>
        <v>13</v>
      </c>
      <c r="P1470" s="9" t="str">
        <f>IF(Table1[[#This Row],[SeD]]&lt;-2,Table1[[#This Row],[Winning Seed]]&amp; " over " &amp;Table1[[#This Row],[Losing Seed]],"")</f>
        <v/>
      </c>
      <c r="Q1470">
        <f>VLOOKUP(Table1[[#This Row],[Losing Seed]],'[1]Seed History'!$N$4:$O$19,2)</f>
        <v>6.4285714285714279E-2</v>
      </c>
      <c r="R1470" s="9">
        <f>IF(Table1[[#This Row],[Round]]="PI",0,Table1[[#This Row],[Round]]-1)</f>
        <v>0</v>
      </c>
      <c r="S1470">
        <f>Table1[[#This Row],[LAW]]-Table1[[#This Row],[LEW]]</f>
        <v>-6.4285714285714279E-2</v>
      </c>
      <c r="V1470">
        <f>COUNTIF([1]PASE!B:B,Table1[[#This Row],[Loser]])</f>
        <v>1</v>
      </c>
    </row>
    <row r="1471" spans="1:22" x14ac:dyDescent="0.25">
      <c r="A1471" s="7">
        <v>39527</v>
      </c>
      <c r="B1471" s="8">
        <v>2008</v>
      </c>
      <c r="C1471" s="9">
        <v>1</v>
      </c>
      <c r="D1471" t="s">
        <v>107</v>
      </c>
      <c r="E1471" s="9">
        <v>3</v>
      </c>
      <c r="F1471" t="s">
        <v>176</v>
      </c>
      <c r="G1471" t="str">
        <f>VLOOKUP(Table1[[#This Row],[Winner]],[1]Ranking!D:E,2,FALSE)</f>
        <v>A10</v>
      </c>
      <c r="H1471" s="9">
        <v>73</v>
      </c>
      <c r="I1471" s="9">
        <v>14</v>
      </c>
      <c r="J1471" t="s">
        <v>124</v>
      </c>
      <c r="K1471" t="str">
        <f>VLOOKUP(Table1[[#This Row],[Loser]],[1]Ranking!D:E,2,FALSE)</f>
        <v>SEC</v>
      </c>
      <c r="L1471" s="9">
        <v>61</v>
      </c>
      <c r="N1471" s="9">
        <f>Table1[[#This Row],[Winning Score]]-Table1[[#This Row],[Losing Score]]</f>
        <v>12</v>
      </c>
      <c r="O1471" s="9">
        <f>Table1[[#This Row],[Losing Seed]]-Table1[[#This Row],[Winning Seed]]</f>
        <v>11</v>
      </c>
      <c r="P1471" s="9" t="str">
        <f>IF(Table1[[#This Row],[SeD]]&lt;-2,Table1[[#This Row],[Winning Seed]]&amp; " over " &amp;Table1[[#This Row],[Losing Seed]],"")</f>
        <v/>
      </c>
      <c r="Q1471">
        <f>VLOOKUP(Table1[[#This Row],[Losing Seed]],'[1]Seed History'!$N$4:$O$19,2)</f>
        <v>0.16428571428571428</v>
      </c>
      <c r="R1471" s="9">
        <f>IF(Table1[[#This Row],[Round]]="PI",0,Table1[[#This Row],[Round]]-1)</f>
        <v>0</v>
      </c>
      <c r="S1471">
        <f>Table1[[#This Row],[LAW]]-Table1[[#This Row],[LEW]]</f>
        <v>-0.16428571428571428</v>
      </c>
      <c r="V1471">
        <f>COUNTIF([1]PASE!B:B,Table1[[#This Row],[Loser]])</f>
        <v>1</v>
      </c>
    </row>
    <row r="1472" spans="1:22" x14ac:dyDescent="0.25">
      <c r="A1472" s="7">
        <v>39527</v>
      </c>
      <c r="B1472" s="8">
        <v>2008</v>
      </c>
      <c r="C1472" s="9">
        <v>1</v>
      </c>
      <c r="D1472" t="s">
        <v>107</v>
      </c>
      <c r="E1472" s="9">
        <v>6</v>
      </c>
      <c r="F1472" t="s">
        <v>115</v>
      </c>
      <c r="G1472" t="str">
        <f>VLOOKUP(Table1[[#This Row],[Winner]],[1]Ranking!D:E,2,FALSE)</f>
        <v>B10</v>
      </c>
      <c r="H1472" s="9">
        <v>90</v>
      </c>
      <c r="I1472" s="9">
        <v>11</v>
      </c>
      <c r="J1472" t="s">
        <v>209</v>
      </c>
      <c r="K1472" t="str">
        <f>VLOOKUP(Table1[[#This Row],[Loser]],[1]Ranking!D:E,2,FALSE)</f>
        <v>B12</v>
      </c>
      <c r="L1472" s="9">
        <v>79</v>
      </c>
      <c r="N1472" s="9">
        <f>Table1[[#This Row],[Winning Score]]-Table1[[#This Row],[Losing Score]]</f>
        <v>11</v>
      </c>
      <c r="O1472" s="9">
        <f>Table1[[#This Row],[Losing Seed]]-Table1[[#This Row],[Winning Seed]]</f>
        <v>5</v>
      </c>
      <c r="P1472" s="9" t="str">
        <f>IF(Table1[[#This Row],[SeD]]&lt;-2,Table1[[#This Row],[Winning Seed]]&amp; " over " &amp;Table1[[#This Row],[Losing Seed]],"")</f>
        <v/>
      </c>
      <c r="Q1472">
        <f>VLOOKUP(Table1[[#This Row],[Losing Seed]],'[1]Seed History'!$N$4:$O$19,2)</f>
        <v>0.61428571428571432</v>
      </c>
      <c r="R1472" s="9">
        <f>IF(Table1[[#This Row],[Round]]="PI",0,Table1[[#This Row],[Round]]-1)</f>
        <v>0</v>
      </c>
      <c r="S1472">
        <f>Table1[[#This Row],[LAW]]-Table1[[#This Row],[LEW]]</f>
        <v>-0.61428571428571432</v>
      </c>
      <c r="V1472">
        <f>COUNTIF([1]PASE!B:B,Table1[[#This Row],[Loser]])</f>
        <v>1</v>
      </c>
    </row>
    <row r="1473" spans="1:22" x14ac:dyDescent="0.25">
      <c r="A1473" s="7">
        <v>39527</v>
      </c>
      <c r="B1473" s="8">
        <v>2008</v>
      </c>
      <c r="C1473" s="9">
        <v>1</v>
      </c>
      <c r="D1473" t="s">
        <v>107</v>
      </c>
      <c r="E1473" s="9">
        <v>7</v>
      </c>
      <c r="F1473" t="s">
        <v>156</v>
      </c>
      <c r="G1473" t="str">
        <f>VLOOKUP(Table1[[#This Row],[Winner]],[1]Ranking!D:E,2,FALSE)</f>
        <v>BE</v>
      </c>
      <c r="H1473" s="9">
        <v>75</v>
      </c>
      <c r="I1473" s="9">
        <v>10</v>
      </c>
      <c r="J1473" t="s">
        <v>146</v>
      </c>
      <c r="K1473" t="str">
        <f>VLOOKUP(Table1[[#This Row],[Loser]],[1]Ranking!D:E,2,FALSE)</f>
        <v>P10</v>
      </c>
      <c r="L1473" s="9">
        <v>65</v>
      </c>
      <c r="N1473" s="9">
        <f>Table1[[#This Row],[Winning Score]]-Table1[[#This Row],[Losing Score]]</f>
        <v>10</v>
      </c>
      <c r="O1473" s="9">
        <f>Table1[[#This Row],[Losing Seed]]-Table1[[#This Row],[Winning Seed]]</f>
        <v>3</v>
      </c>
      <c r="P1473" s="9" t="str">
        <f>IF(Table1[[#This Row],[SeD]]&lt;-2,Table1[[#This Row],[Winning Seed]]&amp; " over " &amp;Table1[[#This Row],[Losing Seed]],"")</f>
        <v/>
      </c>
      <c r="Q1473">
        <f>VLOOKUP(Table1[[#This Row],[Losing Seed]],'[1]Seed History'!$N$4:$O$19,2)</f>
        <v>0.62142857142857144</v>
      </c>
      <c r="R1473" s="9">
        <f>IF(Table1[[#This Row],[Round]]="PI",0,Table1[[#This Row],[Round]]-1)</f>
        <v>0</v>
      </c>
      <c r="S1473">
        <f>Table1[[#This Row],[LAW]]-Table1[[#This Row],[LEW]]</f>
        <v>-0.62142857142857144</v>
      </c>
      <c r="V1473">
        <f>COUNTIF([1]PASE!B:B,Table1[[#This Row],[Loser]])</f>
        <v>1</v>
      </c>
    </row>
    <row r="1474" spans="1:22" x14ac:dyDescent="0.25">
      <c r="A1474" s="7">
        <v>39527</v>
      </c>
      <c r="B1474" s="8">
        <v>2008</v>
      </c>
      <c r="C1474" s="9">
        <v>1</v>
      </c>
      <c r="D1474" t="s">
        <v>107</v>
      </c>
      <c r="E1474" s="9">
        <v>9</v>
      </c>
      <c r="F1474" t="s">
        <v>184</v>
      </c>
      <c r="G1474" t="str">
        <f>VLOOKUP(Table1[[#This Row],[Winner]],[1]Ranking!D:E,2,FALSE)</f>
        <v>B12</v>
      </c>
      <c r="H1474" s="9">
        <v>67</v>
      </c>
      <c r="I1474" s="9">
        <v>8</v>
      </c>
      <c r="J1474" t="s">
        <v>188</v>
      </c>
      <c r="K1474" t="str">
        <f>VLOOKUP(Table1[[#This Row],[Loser]],[1]Ranking!D:E,2,FALSE)</f>
        <v>MWC</v>
      </c>
      <c r="L1474" s="9">
        <v>62</v>
      </c>
      <c r="N1474" s="9">
        <f>Table1[[#This Row],[Winning Score]]-Table1[[#This Row],[Losing Score]]</f>
        <v>5</v>
      </c>
      <c r="O1474" s="9">
        <f>Table1[[#This Row],[Losing Seed]]-Table1[[#This Row],[Winning Seed]]</f>
        <v>-1</v>
      </c>
      <c r="P1474" s="9" t="str">
        <f>IF(Table1[[#This Row],[SeD]]&lt;-2,Table1[[#This Row],[Winning Seed]]&amp; " over " &amp;Table1[[#This Row],[Losing Seed]],"")</f>
        <v/>
      </c>
      <c r="Q1474">
        <f>VLOOKUP(Table1[[#This Row],[Losing Seed]],'[1]Seed History'!$N$4:$O$19,2)</f>
        <v>0.7</v>
      </c>
      <c r="R1474" s="9">
        <f>IF(Table1[[#This Row],[Round]]="PI",0,Table1[[#This Row],[Round]]-1)</f>
        <v>0</v>
      </c>
      <c r="S1474">
        <f>Table1[[#This Row],[LAW]]-Table1[[#This Row],[LEW]]</f>
        <v>-0.7</v>
      </c>
      <c r="V1474">
        <f>COUNTIF([1]PASE!B:B,Table1[[#This Row],[Loser]])</f>
        <v>1</v>
      </c>
    </row>
    <row r="1475" spans="1:22" x14ac:dyDescent="0.25">
      <c r="A1475" s="7">
        <v>39528</v>
      </c>
      <c r="B1475" s="8">
        <v>2008</v>
      </c>
      <c r="C1475" s="9">
        <v>1</v>
      </c>
      <c r="D1475" t="s">
        <v>93</v>
      </c>
      <c r="E1475" s="9">
        <v>13</v>
      </c>
      <c r="F1475" t="s">
        <v>219</v>
      </c>
      <c r="G1475" t="str">
        <f>VLOOKUP(Table1[[#This Row],[Winner]],[1]Ranking!D:E,2,FALSE)</f>
        <v>MAAC</v>
      </c>
      <c r="H1475" s="9">
        <v>83</v>
      </c>
      <c r="I1475" s="9">
        <v>4</v>
      </c>
      <c r="J1475" t="s">
        <v>212</v>
      </c>
      <c r="K1475" t="str">
        <f>VLOOKUP(Table1[[#This Row],[Loser]],[1]Ranking!D:E,2,FALSE)</f>
        <v>SEC</v>
      </c>
      <c r="L1475" s="9">
        <v>62</v>
      </c>
      <c r="N1475" s="9">
        <f>Table1[[#This Row],[Winning Score]]-Table1[[#This Row],[Losing Score]]</f>
        <v>21</v>
      </c>
      <c r="O1475" s="9">
        <f>Table1[[#This Row],[Losing Seed]]-Table1[[#This Row],[Winning Seed]]</f>
        <v>-9</v>
      </c>
      <c r="P1475" s="9" t="str">
        <f>IF(Table1[[#This Row],[SeD]]&lt;-2,Table1[[#This Row],[Winning Seed]]&amp; " over " &amp;Table1[[#This Row],[Losing Seed]],"")</f>
        <v>13 over 4</v>
      </c>
      <c r="Q1475">
        <f>VLOOKUP(Table1[[#This Row],[Losing Seed]],'[1]Seed History'!$N$4:$O$19,2)</f>
        <v>1.5357142857142858</v>
      </c>
      <c r="R1475" s="9">
        <f>IF(Table1[[#This Row],[Round]]="PI",0,Table1[[#This Row],[Round]]-1)</f>
        <v>0</v>
      </c>
      <c r="S1475">
        <f>Table1[[#This Row],[LAW]]-Table1[[#This Row],[LEW]]</f>
        <v>-1.5357142857142858</v>
      </c>
      <c r="V1475">
        <f>COUNTIF([1]PASE!B:B,Table1[[#This Row],[Loser]])</f>
        <v>1</v>
      </c>
    </row>
    <row r="1476" spans="1:22" x14ac:dyDescent="0.25">
      <c r="A1476" s="7">
        <v>39528</v>
      </c>
      <c r="B1476" s="8">
        <v>2008</v>
      </c>
      <c r="C1476" s="9">
        <v>1</v>
      </c>
      <c r="D1476" t="s">
        <v>107</v>
      </c>
      <c r="E1476" s="9">
        <v>13</v>
      </c>
      <c r="F1476" t="s">
        <v>185</v>
      </c>
      <c r="G1476" t="str">
        <f>VLOOKUP(Table1[[#This Row],[Winner]],[1]Ranking!D:E,2,FALSE)</f>
        <v>WCC</v>
      </c>
      <c r="H1476" s="9">
        <v>70</v>
      </c>
      <c r="I1476" s="9">
        <v>4</v>
      </c>
      <c r="J1476" t="s">
        <v>238</v>
      </c>
      <c r="K1476" t="str">
        <f>VLOOKUP(Table1[[#This Row],[Loser]],[1]Ranking!D:E,2,FALSE)</f>
        <v>BE</v>
      </c>
      <c r="L1476" s="9">
        <v>69</v>
      </c>
      <c r="M1476" s="9" t="s">
        <v>138</v>
      </c>
      <c r="N1476" s="9">
        <f>Table1[[#This Row],[Winning Score]]-Table1[[#This Row],[Losing Score]]</f>
        <v>1</v>
      </c>
      <c r="O1476" s="9">
        <f>Table1[[#This Row],[Losing Seed]]-Table1[[#This Row],[Winning Seed]]</f>
        <v>-9</v>
      </c>
      <c r="P1476" s="9" t="str">
        <f>IF(Table1[[#This Row],[SeD]]&lt;-2,Table1[[#This Row],[Winning Seed]]&amp; " over " &amp;Table1[[#This Row],[Losing Seed]],"")</f>
        <v>13 over 4</v>
      </c>
      <c r="Q1476">
        <f>VLOOKUP(Table1[[#This Row],[Losing Seed]],'[1]Seed History'!$N$4:$O$19,2)</f>
        <v>1.5357142857142858</v>
      </c>
      <c r="R1476" s="9">
        <f>IF(Table1[[#This Row],[Round]]="PI",0,Table1[[#This Row],[Round]]-1)</f>
        <v>0</v>
      </c>
      <c r="S1476">
        <f>Table1[[#This Row],[LAW]]-Table1[[#This Row],[LEW]]</f>
        <v>-1.5357142857142858</v>
      </c>
      <c r="V1476">
        <f>COUNTIF([1]PASE!B:B,Table1[[#This Row],[Loser]])</f>
        <v>1</v>
      </c>
    </row>
    <row r="1477" spans="1:22" x14ac:dyDescent="0.25">
      <c r="A1477" s="7">
        <v>39528</v>
      </c>
      <c r="B1477" s="8">
        <v>2008</v>
      </c>
      <c r="C1477" s="9">
        <v>1</v>
      </c>
      <c r="D1477" t="s">
        <v>93</v>
      </c>
      <c r="E1477" s="9">
        <v>12</v>
      </c>
      <c r="F1477" t="s">
        <v>139</v>
      </c>
      <c r="G1477" t="str">
        <f>VLOOKUP(Table1[[#This Row],[Winner]],[1]Ranking!D:E,2,FALSE)</f>
        <v>BE</v>
      </c>
      <c r="H1477" s="9">
        <v>75</v>
      </c>
      <c r="I1477" s="9">
        <v>5</v>
      </c>
      <c r="J1477" t="s">
        <v>195</v>
      </c>
      <c r="K1477" t="str">
        <f>VLOOKUP(Table1[[#This Row],[Loser]],[1]Ranking!D:E,2,FALSE)</f>
        <v>ACC</v>
      </c>
      <c r="L1477" s="9">
        <v>69</v>
      </c>
      <c r="N1477" s="9">
        <f>Table1[[#This Row],[Winning Score]]-Table1[[#This Row],[Losing Score]]</f>
        <v>6</v>
      </c>
      <c r="O1477" s="9">
        <f>Table1[[#This Row],[Losing Seed]]-Table1[[#This Row],[Winning Seed]]</f>
        <v>-7</v>
      </c>
      <c r="P1477" s="9" t="str">
        <f>IF(Table1[[#This Row],[SeD]]&lt;-2,Table1[[#This Row],[Winning Seed]]&amp; " over " &amp;Table1[[#This Row],[Losing Seed]],"")</f>
        <v>12 over 5</v>
      </c>
      <c r="Q1477">
        <f>VLOOKUP(Table1[[#This Row],[Losing Seed]],'[1]Seed History'!$N$4:$O$19,2)</f>
        <v>1.1071428571428572</v>
      </c>
      <c r="R1477" s="9">
        <f>IF(Table1[[#This Row],[Round]]="PI",0,Table1[[#This Row],[Round]]-1)</f>
        <v>0</v>
      </c>
      <c r="S1477">
        <f>Table1[[#This Row],[LAW]]-Table1[[#This Row],[LEW]]</f>
        <v>-1.1071428571428572</v>
      </c>
      <c r="V1477">
        <f>COUNTIF([1]PASE!B:B,Table1[[#This Row],[Loser]])</f>
        <v>1</v>
      </c>
    </row>
    <row r="1478" spans="1:22" x14ac:dyDescent="0.25">
      <c r="A1478" s="7">
        <v>39528</v>
      </c>
      <c r="B1478" s="8">
        <v>2008</v>
      </c>
      <c r="C1478" s="9">
        <v>1</v>
      </c>
      <c r="D1478" t="s">
        <v>107</v>
      </c>
      <c r="E1478" s="9">
        <v>12</v>
      </c>
      <c r="F1478" t="s">
        <v>177</v>
      </c>
      <c r="G1478" t="str">
        <f>VLOOKUP(Table1[[#This Row],[Winner]],[1]Ranking!D:E,2,FALSE)</f>
        <v>SB</v>
      </c>
      <c r="H1478" s="9">
        <v>101</v>
      </c>
      <c r="I1478" s="9">
        <v>5</v>
      </c>
      <c r="J1478" t="s">
        <v>363</v>
      </c>
      <c r="K1478" t="str">
        <f>VLOOKUP(Table1[[#This Row],[Loser]],[1]Ranking!D:E,2,FALSE)</f>
        <v>MVC</v>
      </c>
      <c r="L1478" s="9">
        <v>99</v>
      </c>
      <c r="M1478" s="9" t="s">
        <v>138</v>
      </c>
      <c r="N1478" s="9">
        <f>Table1[[#This Row],[Winning Score]]-Table1[[#This Row],[Losing Score]]</f>
        <v>2</v>
      </c>
      <c r="O1478" s="9">
        <f>Table1[[#This Row],[Losing Seed]]-Table1[[#This Row],[Winning Seed]]</f>
        <v>-7</v>
      </c>
      <c r="P1478" s="9" t="str">
        <f>IF(Table1[[#This Row],[SeD]]&lt;-2,Table1[[#This Row],[Winning Seed]]&amp; " over " &amp;Table1[[#This Row],[Losing Seed]],"")</f>
        <v>12 over 5</v>
      </c>
      <c r="Q1478">
        <f>VLOOKUP(Table1[[#This Row],[Losing Seed]],'[1]Seed History'!$N$4:$O$19,2)</f>
        <v>1.1071428571428572</v>
      </c>
      <c r="R1478" s="9">
        <f>IF(Table1[[#This Row],[Round]]="PI",0,Table1[[#This Row],[Round]]-1)</f>
        <v>0</v>
      </c>
      <c r="S1478">
        <f>Table1[[#This Row],[LAW]]-Table1[[#This Row],[LEW]]</f>
        <v>-1.1071428571428572</v>
      </c>
      <c r="V1478">
        <f>COUNTIF([1]PASE!B:B,Table1[[#This Row],[Loser]])</f>
        <v>1</v>
      </c>
    </row>
    <row r="1479" spans="1:22" x14ac:dyDescent="0.25">
      <c r="A1479" s="7">
        <v>39528</v>
      </c>
      <c r="B1479" s="8">
        <v>2008</v>
      </c>
      <c r="C1479" s="9">
        <v>1</v>
      </c>
      <c r="D1479" t="s">
        <v>93</v>
      </c>
      <c r="E1479" s="9">
        <v>10</v>
      </c>
      <c r="F1479" t="s">
        <v>174</v>
      </c>
      <c r="G1479" t="str">
        <f>VLOOKUP(Table1[[#This Row],[Winner]],[1]Ranking!D:E,2,FALSE)</f>
        <v>SC</v>
      </c>
      <c r="H1479" s="9">
        <v>82</v>
      </c>
      <c r="I1479" s="9">
        <v>7</v>
      </c>
      <c r="J1479" t="s">
        <v>293</v>
      </c>
      <c r="K1479" t="str">
        <f>VLOOKUP(Table1[[#This Row],[Loser]],[1]Ranking!D:E,2,FALSE)</f>
        <v>WCC</v>
      </c>
      <c r="L1479" s="9">
        <v>76</v>
      </c>
      <c r="N1479" s="9">
        <f>Table1[[#This Row],[Winning Score]]-Table1[[#This Row],[Losing Score]]</f>
        <v>6</v>
      </c>
      <c r="O1479" s="9">
        <f>Table1[[#This Row],[Losing Seed]]-Table1[[#This Row],[Winning Seed]]</f>
        <v>-3</v>
      </c>
      <c r="P1479" s="9" t="str">
        <f>IF(Table1[[#This Row],[SeD]]&lt;-2,Table1[[#This Row],[Winning Seed]]&amp; " over " &amp;Table1[[#This Row],[Losing Seed]],"")</f>
        <v>10 over 7</v>
      </c>
      <c r="Q1479">
        <f>VLOOKUP(Table1[[#This Row],[Losing Seed]],'[1]Seed History'!$N$4:$O$19,2)</f>
        <v>0.9</v>
      </c>
      <c r="R1479" s="9">
        <f>IF(Table1[[#This Row],[Round]]="PI",0,Table1[[#This Row],[Round]]-1)</f>
        <v>0</v>
      </c>
      <c r="S1479">
        <f>Table1[[#This Row],[LAW]]-Table1[[#This Row],[LEW]]</f>
        <v>-0.9</v>
      </c>
      <c r="V1479">
        <f>COUNTIF([1]PASE!B:B,Table1[[#This Row],[Loser]])</f>
        <v>1</v>
      </c>
    </row>
    <row r="1480" spans="1:22" x14ac:dyDescent="0.25">
      <c r="A1480" s="7">
        <v>39528</v>
      </c>
      <c r="B1480" s="8">
        <v>2008</v>
      </c>
      <c r="C1480" s="9">
        <v>1</v>
      </c>
      <c r="D1480" t="s">
        <v>84</v>
      </c>
      <c r="E1480" s="9">
        <v>1</v>
      </c>
      <c r="F1480" t="s">
        <v>101</v>
      </c>
      <c r="G1480" t="str">
        <f>VLOOKUP(Table1[[#This Row],[Winner]],[1]Ranking!D:E,2,FALSE)</f>
        <v>ACC</v>
      </c>
      <c r="H1480" s="9">
        <v>113</v>
      </c>
      <c r="I1480" s="9">
        <v>16</v>
      </c>
      <c r="J1480" t="s">
        <v>292</v>
      </c>
      <c r="K1480" t="str">
        <f>VLOOKUP(Table1[[#This Row],[Loser]],[1]Ranking!D:E,2,FALSE)</f>
        <v>NEC</v>
      </c>
      <c r="L1480" s="9">
        <v>74</v>
      </c>
      <c r="N1480" s="9">
        <f>Table1[[#This Row],[Winning Score]]-Table1[[#This Row],[Losing Score]]</f>
        <v>39</v>
      </c>
      <c r="O1480" s="9">
        <f>Table1[[#This Row],[Losing Seed]]-Table1[[#This Row],[Winning Seed]]</f>
        <v>15</v>
      </c>
      <c r="P1480" s="9" t="str">
        <f>IF(Table1[[#This Row],[SeD]]&lt;-2,Table1[[#This Row],[Winning Seed]]&amp; " over " &amp;Table1[[#This Row],[Losing Seed]],"")</f>
        <v/>
      </c>
      <c r="Q1480">
        <f>VLOOKUP(Table1[[#This Row],[Losing Seed]],'[1]Seed History'!$N$4:$O$19,2)</f>
        <v>7.1428571428571426E-3</v>
      </c>
      <c r="R1480" s="9">
        <f>IF(Table1[[#This Row],[Round]]="PI",0,Table1[[#This Row],[Round]]-1)</f>
        <v>0</v>
      </c>
      <c r="S1480">
        <f>Table1[[#This Row],[LAW]]-Table1[[#This Row],[LEW]]</f>
        <v>-7.1428571428571426E-3</v>
      </c>
      <c r="V1480">
        <f>COUNTIF([1]PASE!B:B,Table1[[#This Row],[Loser]])</f>
        <v>1</v>
      </c>
    </row>
    <row r="1481" spans="1:22" x14ac:dyDescent="0.25">
      <c r="A1481" s="7">
        <v>39528</v>
      </c>
      <c r="B1481" s="8">
        <v>2008</v>
      </c>
      <c r="C1481" s="9">
        <v>1</v>
      </c>
      <c r="D1481" t="s">
        <v>84</v>
      </c>
      <c r="E1481" s="9">
        <v>2</v>
      </c>
      <c r="F1481" t="s">
        <v>222</v>
      </c>
      <c r="G1481" t="str">
        <f>VLOOKUP(Table1[[#This Row],[Winner]],[1]Ranking!D:E,2,FALSE)</f>
        <v>SEC</v>
      </c>
      <c r="H1481" s="9">
        <v>72</v>
      </c>
      <c r="I1481" s="9">
        <v>15</v>
      </c>
      <c r="J1481" t="s">
        <v>364</v>
      </c>
      <c r="K1481" t="str">
        <f>VLOOKUP(Table1[[#This Row],[Loser]],[1]Ranking!D:E,2,FALSE)</f>
        <v>Pat</v>
      </c>
      <c r="L1481" s="9">
        <v>57</v>
      </c>
      <c r="N1481" s="9">
        <f>Table1[[#This Row],[Winning Score]]-Table1[[#This Row],[Losing Score]]</f>
        <v>15</v>
      </c>
      <c r="O1481" s="9">
        <f>Table1[[#This Row],[Losing Seed]]-Table1[[#This Row],[Winning Seed]]</f>
        <v>13</v>
      </c>
      <c r="P1481" s="9" t="str">
        <f>IF(Table1[[#This Row],[SeD]]&lt;-2,Table1[[#This Row],[Winning Seed]]&amp; " over " &amp;Table1[[#This Row],[Losing Seed]],"")</f>
        <v/>
      </c>
      <c r="Q1481">
        <f>VLOOKUP(Table1[[#This Row],[Losing Seed]],'[1]Seed History'!$N$4:$O$19,2)</f>
        <v>6.4285714285714279E-2</v>
      </c>
      <c r="R1481" s="9">
        <f>IF(Table1[[#This Row],[Round]]="PI",0,Table1[[#This Row],[Round]]-1)</f>
        <v>0</v>
      </c>
      <c r="S1481">
        <f>Table1[[#This Row],[LAW]]-Table1[[#This Row],[LEW]]</f>
        <v>-6.4285714285714279E-2</v>
      </c>
      <c r="V1481">
        <f>COUNTIF([1]PASE!B:B,Table1[[#This Row],[Loser]])</f>
        <v>1</v>
      </c>
    </row>
    <row r="1482" spans="1:22" x14ac:dyDescent="0.25">
      <c r="A1482" s="7">
        <v>39528</v>
      </c>
      <c r="B1482" s="8">
        <v>2008</v>
      </c>
      <c r="C1482" s="9">
        <v>1</v>
      </c>
      <c r="D1482" t="s">
        <v>84</v>
      </c>
      <c r="E1482" s="9">
        <v>3</v>
      </c>
      <c r="F1482" t="s">
        <v>159</v>
      </c>
      <c r="G1482" t="str">
        <f>VLOOKUP(Table1[[#This Row],[Winner]],[1]Ranking!D:E,2,FALSE)</f>
        <v>CUSA</v>
      </c>
      <c r="H1482" s="9">
        <v>79</v>
      </c>
      <c r="I1482" s="9">
        <v>14</v>
      </c>
      <c r="J1482" t="s">
        <v>206</v>
      </c>
      <c r="K1482" t="str">
        <f>VLOOKUP(Table1[[#This Row],[Loser]],[1]Ranking!D:E,2,FALSE)</f>
        <v>WAC</v>
      </c>
      <c r="L1482" s="9">
        <v>61</v>
      </c>
      <c r="N1482" s="9">
        <f>Table1[[#This Row],[Winning Score]]-Table1[[#This Row],[Losing Score]]</f>
        <v>18</v>
      </c>
      <c r="O1482" s="9">
        <f>Table1[[#This Row],[Losing Seed]]-Table1[[#This Row],[Winning Seed]]</f>
        <v>11</v>
      </c>
      <c r="P1482" s="9" t="str">
        <f>IF(Table1[[#This Row],[SeD]]&lt;-2,Table1[[#This Row],[Winning Seed]]&amp; " over " &amp;Table1[[#This Row],[Losing Seed]],"")</f>
        <v/>
      </c>
      <c r="Q1482">
        <f>VLOOKUP(Table1[[#This Row],[Losing Seed]],'[1]Seed History'!$N$4:$O$19,2)</f>
        <v>0.16428571428571428</v>
      </c>
      <c r="R1482" s="9">
        <f>IF(Table1[[#This Row],[Round]]="PI",0,Table1[[#This Row],[Round]]-1)</f>
        <v>0</v>
      </c>
      <c r="S1482">
        <f>Table1[[#This Row],[LAW]]-Table1[[#This Row],[LEW]]</f>
        <v>-0.16428571428571428</v>
      </c>
      <c r="V1482">
        <f>COUNTIF([1]PASE!B:B,Table1[[#This Row],[Loser]])</f>
        <v>1</v>
      </c>
    </row>
    <row r="1483" spans="1:22" x14ac:dyDescent="0.25">
      <c r="A1483" s="7">
        <v>39528</v>
      </c>
      <c r="B1483" s="8">
        <v>2008</v>
      </c>
      <c r="C1483" s="9">
        <v>1</v>
      </c>
      <c r="D1483" t="s">
        <v>84</v>
      </c>
      <c r="E1483" s="9">
        <v>6</v>
      </c>
      <c r="F1483" t="s">
        <v>94</v>
      </c>
      <c r="G1483" t="str">
        <f>VLOOKUP(Table1[[#This Row],[Winner]],[1]Ranking!D:E,2,FALSE)</f>
        <v>B12</v>
      </c>
      <c r="H1483" s="9">
        <v>72</v>
      </c>
      <c r="I1483" s="9">
        <v>11</v>
      </c>
      <c r="J1483" t="s">
        <v>171</v>
      </c>
      <c r="K1483" t="str">
        <f>VLOOKUP(Table1[[#This Row],[Loser]],[1]Ranking!D:E,2,FALSE)</f>
        <v>A10</v>
      </c>
      <c r="L1483" s="9">
        <v>64</v>
      </c>
      <c r="N1483" s="9">
        <f>Table1[[#This Row],[Winning Score]]-Table1[[#This Row],[Losing Score]]</f>
        <v>8</v>
      </c>
      <c r="O1483" s="9">
        <f>Table1[[#This Row],[Losing Seed]]-Table1[[#This Row],[Winning Seed]]</f>
        <v>5</v>
      </c>
      <c r="P1483" s="9" t="str">
        <f>IF(Table1[[#This Row],[SeD]]&lt;-2,Table1[[#This Row],[Winning Seed]]&amp; " over " &amp;Table1[[#This Row],[Losing Seed]],"")</f>
        <v/>
      </c>
      <c r="Q1483">
        <f>VLOOKUP(Table1[[#This Row],[Losing Seed]],'[1]Seed History'!$N$4:$O$19,2)</f>
        <v>0.61428571428571432</v>
      </c>
      <c r="R1483" s="9">
        <f>IF(Table1[[#This Row],[Round]]="PI",0,Table1[[#This Row],[Round]]-1)</f>
        <v>0</v>
      </c>
      <c r="S1483">
        <f>Table1[[#This Row],[LAW]]-Table1[[#This Row],[LEW]]</f>
        <v>-0.61428571428571432</v>
      </c>
      <c r="V1483">
        <f>COUNTIF([1]PASE!B:B,Table1[[#This Row],[Loser]])</f>
        <v>1</v>
      </c>
    </row>
    <row r="1484" spans="1:22" x14ac:dyDescent="0.25">
      <c r="A1484" s="7">
        <v>39528</v>
      </c>
      <c r="B1484" s="8">
        <v>2008</v>
      </c>
      <c r="C1484" s="9">
        <v>1</v>
      </c>
      <c r="D1484" t="s">
        <v>84</v>
      </c>
      <c r="E1484" s="9">
        <v>7</v>
      </c>
      <c r="F1484" t="s">
        <v>306</v>
      </c>
      <c r="G1484" t="str">
        <f>VLOOKUP(Table1[[#This Row],[Winner]],[1]Ranking!D:E,2,FALSE)</f>
        <v>Horz</v>
      </c>
      <c r="H1484" s="9">
        <v>81</v>
      </c>
      <c r="I1484" s="9">
        <v>10</v>
      </c>
      <c r="J1484" t="s">
        <v>235</v>
      </c>
      <c r="K1484" t="str">
        <f>VLOOKUP(Table1[[#This Row],[Loser]],[1]Ranking!D:E,2,FALSE)</f>
        <v>SB</v>
      </c>
      <c r="L1484" s="9">
        <v>61</v>
      </c>
      <c r="N1484" s="9">
        <f>Table1[[#This Row],[Winning Score]]-Table1[[#This Row],[Losing Score]]</f>
        <v>20</v>
      </c>
      <c r="O1484" s="9">
        <f>Table1[[#This Row],[Losing Seed]]-Table1[[#This Row],[Winning Seed]]</f>
        <v>3</v>
      </c>
      <c r="P1484" s="9" t="str">
        <f>IF(Table1[[#This Row],[SeD]]&lt;-2,Table1[[#This Row],[Winning Seed]]&amp; " over " &amp;Table1[[#This Row],[Losing Seed]],"")</f>
        <v/>
      </c>
      <c r="Q1484">
        <f>VLOOKUP(Table1[[#This Row],[Losing Seed]],'[1]Seed History'!$N$4:$O$19,2)</f>
        <v>0.62142857142857144</v>
      </c>
      <c r="R1484" s="9">
        <f>IF(Table1[[#This Row],[Round]]="PI",0,Table1[[#This Row],[Round]]-1)</f>
        <v>0</v>
      </c>
      <c r="S1484">
        <f>Table1[[#This Row],[LAW]]-Table1[[#This Row],[LEW]]</f>
        <v>-0.62142857142857144</v>
      </c>
      <c r="V1484">
        <f>COUNTIF([1]PASE!B:B,Table1[[#This Row],[Loser]])</f>
        <v>1</v>
      </c>
    </row>
    <row r="1485" spans="1:22" x14ac:dyDescent="0.25">
      <c r="A1485" s="7">
        <v>39528</v>
      </c>
      <c r="B1485" s="8">
        <v>2008</v>
      </c>
      <c r="C1485" s="9">
        <v>1</v>
      </c>
      <c r="D1485" t="s">
        <v>93</v>
      </c>
      <c r="E1485" s="9">
        <v>2</v>
      </c>
      <c r="F1485" t="s">
        <v>85</v>
      </c>
      <c r="G1485" t="str">
        <f>VLOOKUP(Table1[[#This Row],[Winner]],[1]Ranking!D:E,2,FALSE)</f>
        <v>BE</v>
      </c>
      <c r="H1485" s="9">
        <v>66</v>
      </c>
      <c r="I1485" s="9">
        <v>15</v>
      </c>
      <c r="J1485" t="s">
        <v>365</v>
      </c>
      <c r="K1485" t="str">
        <f>VLOOKUP(Table1[[#This Row],[Loser]],[1]Ranking!D:E,2,FALSE)</f>
        <v>NEC</v>
      </c>
      <c r="L1485" s="9">
        <v>47</v>
      </c>
      <c r="N1485" s="9">
        <f>Table1[[#This Row],[Winning Score]]-Table1[[#This Row],[Losing Score]]</f>
        <v>19</v>
      </c>
      <c r="O1485" s="9">
        <f>Table1[[#This Row],[Losing Seed]]-Table1[[#This Row],[Winning Seed]]</f>
        <v>13</v>
      </c>
      <c r="P1485" s="9" t="str">
        <f>IF(Table1[[#This Row],[SeD]]&lt;-2,Table1[[#This Row],[Winning Seed]]&amp; " over " &amp;Table1[[#This Row],[Losing Seed]],"")</f>
        <v/>
      </c>
      <c r="Q1485">
        <f>VLOOKUP(Table1[[#This Row],[Losing Seed]],'[1]Seed History'!$N$4:$O$19,2)</f>
        <v>6.4285714285714279E-2</v>
      </c>
      <c r="R1485" s="9">
        <f>IF(Table1[[#This Row],[Round]]="PI",0,Table1[[#This Row],[Round]]-1)</f>
        <v>0</v>
      </c>
      <c r="S1485">
        <f>Table1[[#This Row],[LAW]]-Table1[[#This Row],[LEW]]</f>
        <v>-6.4285714285714279E-2</v>
      </c>
      <c r="V1485">
        <f>COUNTIF([1]PASE!B:B,Table1[[#This Row],[Loser]])</f>
        <v>1</v>
      </c>
    </row>
    <row r="1486" spans="1:22" x14ac:dyDescent="0.25">
      <c r="A1486" s="7">
        <v>39528</v>
      </c>
      <c r="B1486" s="8">
        <v>2008</v>
      </c>
      <c r="C1486" s="9">
        <v>1</v>
      </c>
      <c r="D1486" t="s">
        <v>316</v>
      </c>
      <c r="E1486" s="9">
        <v>1</v>
      </c>
      <c r="F1486" t="s">
        <v>128</v>
      </c>
      <c r="G1486" t="str">
        <f>VLOOKUP(Table1[[#This Row],[Winner]],[1]Ranking!D:E,2,FALSE)</f>
        <v>CUSA</v>
      </c>
      <c r="H1486" s="9">
        <v>87</v>
      </c>
      <c r="I1486" s="9">
        <v>16</v>
      </c>
      <c r="J1486" t="s">
        <v>366</v>
      </c>
      <c r="K1486" t="str">
        <f>VLOOKUP(Table1[[#This Row],[Loser]],[1]Ranking!D:E,2,FALSE)</f>
        <v>Slnd</v>
      </c>
      <c r="L1486" s="9">
        <v>63</v>
      </c>
      <c r="N1486" s="9">
        <f>Table1[[#This Row],[Winning Score]]-Table1[[#This Row],[Losing Score]]</f>
        <v>24</v>
      </c>
      <c r="O1486" s="9">
        <f>Table1[[#This Row],[Losing Seed]]-Table1[[#This Row],[Winning Seed]]</f>
        <v>15</v>
      </c>
      <c r="P1486" s="9" t="str">
        <f>IF(Table1[[#This Row],[SeD]]&lt;-2,Table1[[#This Row],[Winning Seed]]&amp; " over " &amp;Table1[[#This Row],[Losing Seed]],"")</f>
        <v/>
      </c>
      <c r="Q1486">
        <f>VLOOKUP(Table1[[#This Row],[Losing Seed]],'[1]Seed History'!$N$4:$O$19,2)</f>
        <v>7.1428571428571426E-3</v>
      </c>
      <c r="R1486" s="9">
        <f>IF(Table1[[#This Row],[Round]]="PI",0,Table1[[#This Row],[Round]]-1)</f>
        <v>0</v>
      </c>
      <c r="S1486">
        <f>Table1[[#This Row],[LAW]]-Table1[[#This Row],[LEW]]</f>
        <v>-7.1428571428571426E-3</v>
      </c>
      <c r="V1486">
        <f>COUNTIF([1]PASE!B:B,Table1[[#This Row],[Loser]])</f>
        <v>1</v>
      </c>
    </row>
    <row r="1487" spans="1:22" x14ac:dyDescent="0.25">
      <c r="A1487" s="7">
        <v>39528</v>
      </c>
      <c r="B1487" s="8">
        <v>2008</v>
      </c>
      <c r="C1487" s="9">
        <v>1</v>
      </c>
      <c r="D1487" t="s">
        <v>316</v>
      </c>
      <c r="E1487" s="9">
        <v>2</v>
      </c>
      <c r="F1487" t="s">
        <v>234</v>
      </c>
      <c r="G1487" t="str">
        <f>VLOOKUP(Table1[[#This Row],[Winner]],[1]Ranking!D:E,2,FALSE)</f>
        <v>B12</v>
      </c>
      <c r="H1487" s="9">
        <v>74</v>
      </c>
      <c r="I1487" s="9">
        <v>15</v>
      </c>
      <c r="J1487" t="s">
        <v>182</v>
      </c>
      <c r="K1487" t="str">
        <f>VLOOKUP(Table1[[#This Row],[Loser]],[1]Ranking!D:E,2,FALSE)</f>
        <v>OVC</v>
      </c>
      <c r="L1487" s="9">
        <v>54</v>
      </c>
      <c r="N1487" s="9">
        <f>Table1[[#This Row],[Winning Score]]-Table1[[#This Row],[Losing Score]]</f>
        <v>20</v>
      </c>
      <c r="O1487" s="9">
        <f>Table1[[#This Row],[Losing Seed]]-Table1[[#This Row],[Winning Seed]]</f>
        <v>13</v>
      </c>
      <c r="P1487" s="9" t="str">
        <f>IF(Table1[[#This Row],[SeD]]&lt;-2,Table1[[#This Row],[Winning Seed]]&amp; " over " &amp;Table1[[#This Row],[Losing Seed]],"")</f>
        <v/>
      </c>
      <c r="Q1487">
        <f>VLOOKUP(Table1[[#This Row],[Losing Seed]],'[1]Seed History'!$N$4:$O$19,2)</f>
        <v>6.4285714285714279E-2</v>
      </c>
      <c r="R1487" s="9">
        <f>IF(Table1[[#This Row],[Round]]="PI",0,Table1[[#This Row],[Round]]-1)</f>
        <v>0</v>
      </c>
      <c r="S1487">
        <f>Table1[[#This Row],[LAW]]-Table1[[#This Row],[LEW]]</f>
        <v>-6.4285714285714279E-2</v>
      </c>
      <c r="V1487">
        <f>COUNTIF([1]PASE!B:B,Table1[[#This Row],[Loser]])</f>
        <v>1</v>
      </c>
    </row>
    <row r="1488" spans="1:22" x14ac:dyDescent="0.25">
      <c r="A1488" s="7">
        <v>39528</v>
      </c>
      <c r="B1488" s="8">
        <v>2008</v>
      </c>
      <c r="C1488" s="9">
        <v>1</v>
      </c>
      <c r="D1488" t="s">
        <v>316</v>
      </c>
      <c r="E1488" s="9">
        <v>7</v>
      </c>
      <c r="F1488" t="s">
        <v>318</v>
      </c>
      <c r="G1488" t="str">
        <f>VLOOKUP(Table1[[#This Row],[Winner]],[1]Ranking!D:E,2,FALSE)</f>
        <v>BE</v>
      </c>
      <c r="H1488" s="9">
        <v>78</v>
      </c>
      <c r="I1488" s="9">
        <v>10</v>
      </c>
      <c r="J1488" t="s">
        <v>228</v>
      </c>
      <c r="K1488" t="str">
        <f>VLOOKUP(Table1[[#This Row],[Loser]],[1]Ranking!D:E,2,FALSE)</f>
        <v>WCC</v>
      </c>
      <c r="L1488" s="9">
        <v>64</v>
      </c>
      <c r="N1488" s="9">
        <f>Table1[[#This Row],[Winning Score]]-Table1[[#This Row],[Losing Score]]</f>
        <v>14</v>
      </c>
      <c r="O1488" s="9">
        <f>Table1[[#This Row],[Losing Seed]]-Table1[[#This Row],[Winning Seed]]</f>
        <v>3</v>
      </c>
      <c r="P1488" s="9" t="str">
        <f>IF(Table1[[#This Row],[SeD]]&lt;-2,Table1[[#This Row],[Winning Seed]]&amp; " over " &amp;Table1[[#This Row],[Losing Seed]],"")</f>
        <v/>
      </c>
      <c r="Q1488">
        <f>VLOOKUP(Table1[[#This Row],[Losing Seed]],'[1]Seed History'!$N$4:$O$19,2)</f>
        <v>0.62142857142857144</v>
      </c>
      <c r="R1488" s="9">
        <f>IF(Table1[[#This Row],[Round]]="PI",0,Table1[[#This Row],[Round]]-1)</f>
        <v>0</v>
      </c>
      <c r="S1488">
        <f>Table1[[#This Row],[LAW]]-Table1[[#This Row],[LEW]]</f>
        <v>-0.62142857142857144</v>
      </c>
      <c r="V1488">
        <f>COUNTIF([1]PASE!B:B,Table1[[#This Row],[Loser]])</f>
        <v>1</v>
      </c>
    </row>
    <row r="1489" spans="1:22" x14ac:dyDescent="0.25">
      <c r="A1489" s="7">
        <v>39528</v>
      </c>
      <c r="B1489" s="8">
        <v>2008</v>
      </c>
      <c r="C1489" s="9">
        <v>1</v>
      </c>
      <c r="D1489" t="s">
        <v>316</v>
      </c>
      <c r="E1489" s="9">
        <v>8</v>
      </c>
      <c r="F1489" t="s">
        <v>259</v>
      </c>
      <c r="G1489" t="str">
        <f>VLOOKUP(Table1[[#This Row],[Winner]],[1]Ranking!D:E,2,FALSE)</f>
        <v>SEC</v>
      </c>
      <c r="H1489" s="9">
        <v>76</v>
      </c>
      <c r="I1489" s="9">
        <v>9</v>
      </c>
      <c r="J1489" t="s">
        <v>294</v>
      </c>
      <c r="K1489" t="str">
        <f>VLOOKUP(Table1[[#This Row],[Loser]],[1]Ranking!D:E,2,FALSE)</f>
        <v>P10</v>
      </c>
      <c r="L1489" s="9">
        <v>69</v>
      </c>
      <c r="N1489" s="9">
        <f>Table1[[#This Row],[Winning Score]]-Table1[[#This Row],[Losing Score]]</f>
        <v>7</v>
      </c>
      <c r="O1489" s="9">
        <f>Table1[[#This Row],[Losing Seed]]-Table1[[#This Row],[Winning Seed]]</f>
        <v>1</v>
      </c>
      <c r="P1489" s="9" t="str">
        <f>IF(Table1[[#This Row],[SeD]]&lt;-2,Table1[[#This Row],[Winning Seed]]&amp; " over " &amp;Table1[[#This Row],[Losing Seed]],"")</f>
        <v/>
      </c>
      <c r="Q1489">
        <f>VLOOKUP(Table1[[#This Row],[Losing Seed]],'[1]Seed History'!$N$4:$O$19,2)</f>
        <v>0.6</v>
      </c>
      <c r="R1489" s="9">
        <f>IF(Table1[[#This Row],[Round]]="PI",0,Table1[[#This Row],[Round]]-1)</f>
        <v>0</v>
      </c>
      <c r="S1489">
        <f>Table1[[#This Row],[LAW]]-Table1[[#This Row],[LEW]]</f>
        <v>-0.6</v>
      </c>
      <c r="V1489">
        <f>COUNTIF([1]PASE!B:B,Table1[[#This Row],[Loser]])</f>
        <v>1</v>
      </c>
    </row>
    <row r="1490" spans="1:22" x14ac:dyDescent="0.25">
      <c r="A1490" s="7">
        <v>39528</v>
      </c>
      <c r="B1490" s="8">
        <v>2008</v>
      </c>
      <c r="C1490" s="9">
        <v>1</v>
      </c>
      <c r="D1490" t="s">
        <v>84</v>
      </c>
      <c r="E1490" s="9">
        <v>9</v>
      </c>
      <c r="F1490" t="s">
        <v>118</v>
      </c>
      <c r="G1490" t="str">
        <f>VLOOKUP(Table1[[#This Row],[Winner]],[1]Ranking!D:E,2,FALSE)</f>
        <v>SEC</v>
      </c>
      <c r="H1490" s="9">
        <v>86</v>
      </c>
      <c r="I1490" s="9">
        <v>8</v>
      </c>
      <c r="J1490" t="s">
        <v>168</v>
      </c>
      <c r="K1490" t="str">
        <f>VLOOKUP(Table1[[#This Row],[Loser]],[1]Ranking!D:E,2,FALSE)</f>
        <v>B10</v>
      </c>
      <c r="L1490" s="9">
        <v>72</v>
      </c>
      <c r="N1490" s="9">
        <f>Table1[[#This Row],[Winning Score]]-Table1[[#This Row],[Losing Score]]</f>
        <v>14</v>
      </c>
      <c r="O1490" s="9">
        <f>Table1[[#This Row],[Losing Seed]]-Table1[[#This Row],[Winning Seed]]</f>
        <v>-1</v>
      </c>
      <c r="P1490" s="9" t="str">
        <f>IF(Table1[[#This Row],[SeD]]&lt;-2,Table1[[#This Row],[Winning Seed]]&amp; " over " &amp;Table1[[#This Row],[Losing Seed]],"")</f>
        <v/>
      </c>
      <c r="Q1490">
        <f>VLOOKUP(Table1[[#This Row],[Losing Seed]],'[1]Seed History'!$N$4:$O$19,2)</f>
        <v>0.7</v>
      </c>
      <c r="R1490" s="9">
        <f>IF(Table1[[#This Row],[Round]]="PI",0,Table1[[#This Row],[Round]]-1)</f>
        <v>0</v>
      </c>
      <c r="S1490">
        <f>Table1[[#This Row],[LAW]]-Table1[[#This Row],[LEW]]</f>
        <v>-0.7</v>
      </c>
      <c r="V1490">
        <f>COUNTIF([1]PASE!B:B,Table1[[#This Row],[Loser]])</f>
        <v>1</v>
      </c>
    </row>
    <row r="1491" spans="1:22" x14ac:dyDescent="0.25">
      <c r="A1491" s="7">
        <v>39529</v>
      </c>
      <c r="B1491" s="8">
        <v>2008</v>
      </c>
      <c r="C1491" s="9">
        <v>2</v>
      </c>
      <c r="D1491" t="s">
        <v>107</v>
      </c>
      <c r="E1491" s="9">
        <v>7</v>
      </c>
      <c r="F1491" t="s">
        <v>156</v>
      </c>
      <c r="G1491" t="str">
        <f>VLOOKUP(Table1[[#This Row],[Winner]],[1]Ranking!D:E,2,FALSE)</f>
        <v>BE</v>
      </c>
      <c r="H1491" s="9">
        <v>73</v>
      </c>
      <c r="I1491" s="9">
        <v>2</v>
      </c>
      <c r="J1491" t="s">
        <v>130</v>
      </c>
      <c r="K1491" t="str">
        <f>VLOOKUP(Table1[[#This Row],[Loser]],[1]Ranking!D:E,2,FALSE)</f>
        <v>ACC</v>
      </c>
      <c r="L1491" s="9">
        <v>67</v>
      </c>
      <c r="N1491" s="9">
        <f>Table1[[#This Row],[Winning Score]]-Table1[[#This Row],[Losing Score]]</f>
        <v>6</v>
      </c>
      <c r="O1491" s="9">
        <f>Table1[[#This Row],[Losing Seed]]-Table1[[#This Row],[Winning Seed]]</f>
        <v>-5</v>
      </c>
      <c r="P1491" s="9" t="str">
        <f>IF(Table1[[#This Row],[SeD]]&lt;-2,Table1[[#This Row],[Winning Seed]]&amp; " over " &amp;Table1[[#This Row],[Losing Seed]],"")</f>
        <v>7 over 2</v>
      </c>
      <c r="Q1491">
        <f>VLOOKUP(Table1[[#This Row],[Losing Seed]],'[1]Seed History'!$N$4:$O$19,2)</f>
        <v>2.3714285714285714</v>
      </c>
      <c r="R1491" s="9">
        <f>IF(Table1[[#This Row],[Round]]="PI",0,Table1[[#This Row],[Round]]-1)</f>
        <v>1</v>
      </c>
      <c r="S1491">
        <f>Table1[[#This Row],[LAW]]-Table1[[#This Row],[LEW]]</f>
        <v>-1.3714285714285714</v>
      </c>
      <c r="V1491">
        <f>COUNTIF([1]PASE!B:B,Table1[[#This Row],[Loser]])</f>
        <v>1</v>
      </c>
    </row>
    <row r="1492" spans="1:22" x14ac:dyDescent="0.25">
      <c r="A1492" s="7">
        <v>39529</v>
      </c>
      <c r="B1492" s="8">
        <v>2008</v>
      </c>
      <c r="C1492" s="9">
        <v>2</v>
      </c>
      <c r="D1492" t="s">
        <v>84</v>
      </c>
      <c r="E1492" s="9">
        <v>4</v>
      </c>
      <c r="F1492" t="s">
        <v>289</v>
      </c>
      <c r="G1492" t="str">
        <f>VLOOKUP(Table1[[#This Row],[Winner]],[1]Ranking!D:E,2,FALSE)</f>
        <v>P10</v>
      </c>
      <c r="H1492" s="9">
        <v>61</v>
      </c>
      <c r="I1492" s="9">
        <v>5</v>
      </c>
      <c r="J1492" t="s">
        <v>105</v>
      </c>
      <c r="K1492" t="str">
        <f>VLOOKUP(Table1[[#This Row],[Loser]],[1]Ranking!D:E,2,FALSE)</f>
        <v>BE</v>
      </c>
      <c r="L1492" s="9">
        <v>41</v>
      </c>
      <c r="N1492" s="9">
        <f>Table1[[#This Row],[Winning Score]]-Table1[[#This Row],[Losing Score]]</f>
        <v>20</v>
      </c>
      <c r="O1492" s="9">
        <f>Table1[[#This Row],[Losing Seed]]-Table1[[#This Row],[Winning Seed]]</f>
        <v>1</v>
      </c>
      <c r="P1492" s="9" t="str">
        <f>IF(Table1[[#This Row],[SeD]]&lt;-2,Table1[[#This Row],[Winning Seed]]&amp; " over " &amp;Table1[[#This Row],[Losing Seed]],"")</f>
        <v/>
      </c>
      <c r="Q1492">
        <f>VLOOKUP(Table1[[#This Row],[Losing Seed]],'[1]Seed History'!$N$4:$O$19,2)</f>
        <v>1.1071428571428572</v>
      </c>
      <c r="R1492" s="9">
        <f>IF(Table1[[#This Row],[Round]]="PI",0,Table1[[#This Row],[Round]]-1)</f>
        <v>1</v>
      </c>
      <c r="S1492">
        <f>Table1[[#This Row],[LAW]]-Table1[[#This Row],[LEW]]</f>
        <v>-0.10714285714285721</v>
      </c>
      <c r="V1492">
        <f>COUNTIF([1]PASE!B:B,Table1[[#This Row],[Loser]])</f>
        <v>1</v>
      </c>
    </row>
    <row r="1493" spans="1:22" x14ac:dyDescent="0.25">
      <c r="A1493" s="7">
        <v>39529</v>
      </c>
      <c r="B1493" s="8">
        <v>2008</v>
      </c>
      <c r="C1493" s="9">
        <v>2</v>
      </c>
      <c r="D1493" t="s">
        <v>93</v>
      </c>
      <c r="E1493" s="9">
        <v>1</v>
      </c>
      <c r="F1493" t="s">
        <v>103</v>
      </c>
      <c r="G1493" t="str">
        <f>VLOOKUP(Table1[[#This Row],[Winner]],[1]Ranking!D:E,2,FALSE)</f>
        <v>B12</v>
      </c>
      <c r="H1493" s="9">
        <v>75</v>
      </c>
      <c r="I1493" s="9">
        <v>8</v>
      </c>
      <c r="J1493" t="s">
        <v>110</v>
      </c>
      <c r="K1493" t="str">
        <f>VLOOKUP(Table1[[#This Row],[Loser]],[1]Ranking!D:E,2,FALSE)</f>
        <v>MWC</v>
      </c>
      <c r="L1493" s="9">
        <v>56</v>
      </c>
      <c r="N1493" s="9">
        <f>Table1[[#This Row],[Winning Score]]-Table1[[#This Row],[Losing Score]]</f>
        <v>19</v>
      </c>
      <c r="O1493" s="9">
        <f>Table1[[#This Row],[Losing Seed]]-Table1[[#This Row],[Winning Seed]]</f>
        <v>7</v>
      </c>
      <c r="P1493" s="9" t="str">
        <f>IF(Table1[[#This Row],[SeD]]&lt;-2,Table1[[#This Row],[Winning Seed]]&amp; " over " &amp;Table1[[#This Row],[Losing Seed]],"")</f>
        <v/>
      </c>
      <c r="Q1493">
        <f>VLOOKUP(Table1[[#This Row],[Losing Seed]],'[1]Seed History'!$N$4:$O$19,2)</f>
        <v>0.7</v>
      </c>
      <c r="R1493" s="9">
        <f>IF(Table1[[#This Row],[Round]]="PI",0,Table1[[#This Row],[Round]]-1)</f>
        <v>1</v>
      </c>
      <c r="S1493">
        <f>Table1[[#This Row],[LAW]]-Table1[[#This Row],[LEW]]</f>
        <v>0.30000000000000004</v>
      </c>
      <c r="V1493">
        <f>COUNTIF([1]PASE!B:B,Table1[[#This Row],[Loser]])</f>
        <v>1</v>
      </c>
    </row>
    <row r="1494" spans="1:22" x14ac:dyDescent="0.25">
      <c r="A1494" s="7">
        <v>39529</v>
      </c>
      <c r="B1494" s="8">
        <v>2008</v>
      </c>
      <c r="C1494" s="9">
        <v>2</v>
      </c>
      <c r="D1494" t="s">
        <v>93</v>
      </c>
      <c r="E1494" s="9">
        <v>3</v>
      </c>
      <c r="F1494" t="s">
        <v>286</v>
      </c>
      <c r="G1494" t="str">
        <f>VLOOKUP(Table1[[#This Row],[Winner]],[1]Ranking!D:E,2,FALSE)</f>
        <v>B10</v>
      </c>
      <c r="H1494" s="9">
        <v>72</v>
      </c>
      <c r="I1494" s="9">
        <v>11</v>
      </c>
      <c r="J1494" t="s">
        <v>193</v>
      </c>
      <c r="K1494" t="str">
        <f>VLOOKUP(Table1[[#This Row],[Loser]],[1]Ranking!D:E,2,FALSE)</f>
        <v>B12</v>
      </c>
      <c r="L1494" s="9">
        <v>55</v>
      </c>
      <c r="N1494" s="9">
        <f>Table1[[#This Row],[Winning Score]]-Table1[[#This Row],[Losing Score]]</f>
        <v>17</v>
      </c>
      <c r="O1494" s="9">
        <f>Table1[[#This Row],[Losing Seed]]-Table1[[#This Row],[Winning Seed]]</f>
        <v>8</v>
      </c>
      <c r="P1494" s="9" t="str">
        <f>IF(Table1[[#This Row],[SeD]]&lt;-2,Table1[[#This Row],[Winning Seed]]&amp; " over " &amp;Table1[[#This Row],[Losing Seed]],"")</f>
        <v/>
      </c>
      <c r="Q1494">
        <f>VLOOKUP(Table1[[#This Row],[Losing Seed]],'[1]Seed History'!$N$4:$O$19,2)</f>
        <v>0.61428571428571432</v>
      </c>
      <c r="R1494" s="9">
        <f>IF(Table1[[#This Row],[Round]]="PI",0,Table1[[#This Row],[Round]]-1)</f>
        <v>1</v>
      </c>
      <c r="S1494">
        <f>Table1[[#This Row],[LAW]]-Table1[[#This Row],[LEW]]</f>
        <v>0.38571428571428568</v>
      </c>
      <c r="V1494">
        <f>COUNTIF([1]PASE!B:B,Table1[[#This Row],[Loser]])</f>
        <v>1</v>
      </c>
    </row>
    <row r="1495" spans="1:22" x14ac:dyDescent="0.25">
      <c r="A1495" s="7">
        <v>39529</v>
      </c>
      <c r="B1495" s="8">
        <v>2008</v>
      </c>
      <c r="C1495" s="9">
        <v>2</v>
      </c>
      <c r="D1495" t="s">
        <v>316</v>
      </c>
      <c r="E1495" s="9">
        <v>3</v>
      </c>
      <c r="F1495" t="s">
        <v>220</v>
      </c>
      <c r="G1495" t="str">
        <f>VLOOKUP(Table1[[#This Row],[Winner]],[1]Ranking!D:E,2,FALSE)</f>
        <v>P10</v>
      </c>
      <c r="H1495" s="9">
        <v>82</v>
      </c>
      <c r="I1495" s="9">
        <v>6</v>
      </c>
      <c r="J1495" t="s">
        <v>278</v>
      </c>
      <c r="K1495" t="str">
        <f>VLOOKUP(Table1[[#This Row],[Loser]],[1]Ranking!D:E,2,FALSE)</f>
        <v>CUSA</v>
      </c>
      <c r="L1495" s="9">
        <v>81</v>
      </c>
      <c r="M1495" s="9" t="s">
        <v>138</v>
      </c>
      <c r="N1495" s="9">
        <f>Table1[[#This Row],[Winning Score]]-Table1[[#This Row],[Losing Score]]</f>
        <v>1</v>
      </c>
      <c r="O1495" s="9">
        <f>Table1[[#This Row],[Losing Seed]]-Table1[[#This Row],[Winning Seed]]</f>
        <v>3</v>
      </c>
      <c r="P1495" s="9" t="str">
        <f>IF(Table1[[#This Row],[SeD]]&lt;-2,Table1[[#This Row],[Winning Seed]]&amp; " over " &amp;Table1[[#This Row],[Losing Seed]],"")</f>
        <v/>
      </c>
      <c r="Q1495">
        <f>VLOOKUP(Table1[[#This Row],[Losing Seed]],'[1]Seed History'!$N$4:$O$19,2)</f>
        <v>1.0785714285714285</v>
      </c>
      <c r="R1495" s="9">
        <f>IF(Table1[[#This Row],[Round]]="PI",0,Table1[[#This Row],[Round]]-1)</f>
        <v>1</v>
      </c>
      <c r="S1495">
        <f>Table1[[#This Row],[LAW]]-Table1[[#This Row],[LEW]]</f>
        <v>-7.8571428571428514E-2</v>
      </c>
      <c r="V1495">
        <f>COUNTIF([1]PASE!B:B,Table1[[#This Row],[Loser]])</f>
        <v>1</v>
      </c>
    </row>
    <row r="1496" spans="1:22" x14ac:dyDescent="0.25">
      <c r="A1496" s="7">
        <v>39529</v>
      </c>
      <c r="B1496" s="8">
        <v>2008</v>
      </c>
      <c r="C1496" s="9">
        <v>2</v>
      </c>
      <c r="D1496" t="s">
        <v>107</v>
      </c>
      <c r="E1496" s="9">
        <v>1</v>
      </c>
      <c r="F1496" t="s">
        <v>190</v>
      </c>
      <c r="G1496" t="str">
        <f>VLOOKUP(Table1[[#This Row],[Winner]],[1]Ranking!D:E,2,FALSE)</f>
        <v>P10</v>
      </c>
      <c r="H1496" s="9">
        <v>53</v>
      </c>
      <c r="I1496" s="9">
        <v>9</v>
      </c>
      <c r="J1496" t="s">
        <v>184</v>
      </c>
      <c r="K1496" t="str">
        <f>VLOOKUP(Table1[[#This Row],[Loser]],[1]Ranking!D:E,2,FALSE)</f>
        <v>B12</v>
      </c>
      <c r="L1496" s="9">
        <v>49</v>
      </c>
      <c r="N1496" s="9">
        <f>Table1[[#This Row],[Winning Score]]-Table1[[#This Row],[Losing Score]]</f>
        <v>4</v>
      </c>
      <c r="O1496" s="9">
        <f>Table1[[#This Row],[Losing Seed]]-Table1[[#This Row],[Winning Seed]]</f>
        <v>8</v>
      </c>
      <c r="P1496" s="9" t="str">
        <f>IF(Table1[[#This Row],[SeD]]&lt;-2,Table1[[#This Row],[Winning Seed]]&amp; " over " &amp;Table1[[#This Row],[Losing Seed]],"")</f>
        <v/>
      </c>
      <c r="Q1496">
        <f>VLOOKUP(Table1[[#This Row],[Losing Seed]],'[1]Seed History'!$N$4:$O$19,2)</f>
        <v>0.6</v>
      </c>
      <c r="R1496" s="9">
        <f>IF(Table1[[#This Row],[Round]]="PI",0,Table1[[#This Row],[Round]]-1)</f>
        <v>1</v>
      </c>
      <c r="S1496">
        <f>Table1[[#This Row],[LAW]]-Table1[[#This Row],[LEW]]</f>
        <v>0.4</v>
      </c>
      <c r="V1496">
        <f>COUNTIF([1]PASE!B:B,Table1[[#This Row],[Loser]])</f>
        <v>1</v>
      </c>
    </row>
    <row r="1497" spans="1:22" x14ac:dyDescent="0.25">
      <c r="A1497" s="7">
        <v>39529</v>
      </c>
      <c r="B1497" s="8">
        <v>2008</v>
      </c>
      <c r="C1497" s="9">
        <v>2</v>
      </c>
      <c r="D1497" t="s">
        <v>107</v>
      </c>
      <c r="E1497" s="9">
        <v>3</v>
      </c>
      <c r="F1497" t="s">
        <v>176</v>
      </c>
      <c r="G1497" t="str">
        <f>VLOOKUP(Table1[[#This Row],[Winner]],[1]Ranking!D:E,2,FALSE)</f>
        <v>A10</v>
      </c>
      <c r="H1497" s="9">
        <v>85</v>
      </c>
      <c r="I1497" s="9">
        <v>6</v>
      </c>
      <c r="J1497" t="s">
        <v>115</v>
      </c>
      <c r="K1497" t="str">
        <f>VLOOKUP(Table1[[#This Row],[Loser]],[1]Ranking!D:E,2,FALSE)</f>
        <v>B10</v>
      </c>
      <c r="L1497" s="9">
        <v>78</v>
      </c>
      <c r="N1497" s="9">
        <f>Table1[[#This Row],[Winning Score]]-Table1[[#This Row],[Losing Score]]</f>
        <v>7</v>
      </c>
      <c r="O1497" s="9">
        <f>Table1[[#This Row],[Losing Seed]]-Table1[[#This Row],[Winning Seed]]</f>
        <v>3</v>
      </c>
      <c r="P1497" s="9" t="str">
        <f>IF(Table1[[#This Row],[SeD]]&lt;-2,Table1[[#This Row],[Winning Seed]]&amp; " over " &amp;Table1[[#This Row],[Losing Seed]],"")</f>
        <v/>
      </c>
      <c r="Q1497">
        <f>VLOOKUP(Table1[[#This Row],[Losing Seed]],'[1]Seed History'!$N$4:$O$19,2)</f>
        <v>1.0785714285714285</v>
      </c>
      <c r="R1497" s="9">
        <f>IF(Table1[[#This Row],[Round]]="PI",0,Table1[[#This Row],[Round]]-1)</f>
        <v>1</v>
      </c>
      <c r="S1497">
        <f>Table1[[#This Row],[LAW]]-Table1[[#This Row],[LEW]]</f>
        <v>-7.8571428571428514E-2</v>
      </c>
      <c r="V1497">
        <f>COUNTIF([1]PASE!B:B,Table1[[#This Row],[Loser]])</f>
        <v>1</v>
      </c>
    </row>
    <row r="1498" spans="1:22" x14ac:dyDescent="0.25">
      <c r="A1498" s="7">
        <v>39529</v>
      </c>
      <c r="B1498" s="8">
        <v>2008</v>
      </c>
      <c r="C1498" s="9">
        <v>2</v>
      </c>
      <c r="D1498" t="s">
        <v>316</v>
      </c>
      <c r="E1498" s="9">
        <v>5</v>
      </c>
      <c r="F1498" t="s">
        <v>133</v>
      </c>
      <c r="G1498" t="str">
        <f>VLOOKUP(Table1[[#This Row],[Winner]],[1]Ranking!D:E,2,FALSE)</f>
        <v>B10</v>
      </c>
      <c r="H1498" s="9">
        <v>65</v>
      </c>
      <c r="I1498" s="9">
        <v>4</v>
      </c>
      <c r="J1498" t="s">
        <v>99</v>
      </c>
      <c r="K1498" t="str">
        <f>VLOOKUP(Table1[[#This Row],[Loser]],[1]Ranking!D:E,2,FALSE)</f>
        <v>BE</v>
      </c>
      <c r="L1498" s="9">
        <v>54</v>
      </c>
      <c r="N1498" s="9">
        <f>Table1[[#This Row],[Winning Score]]-Table1[[#This Row],[Losing Score]]</f>
        <v>11</v>
      </c>
      <c r="O1498" s="9">
        <f>Table1[[#This Row],[Losing Seed]]-Table1[[#This Row],[Winning Seed]]</f>
        <v>-1</v>
      </c>
      <c r="P1498" s="9" t="str">
        <f>IF(Table1[[#This Row],[SeD]]&lt;-2,Table1[[#This Row],[Winning Seed]]&amp; " over " &amp;Table1[[#This Row],[Losing Seed]],"")</f>
        <v/>
      </c>
      <c r="Q1498">
        <f>VLOOKUP(Table1[[#This Row],[Losing Seed]],'[1]Seed History'!$N$4:$O$19,2)</f>
        <v>1.5357142857142858</v>
      </c>
      <c r="R1498" s="9">
        <f>IF(Table1[[#This Row],[Round]]="PI",0,Table1[[#This Row],[Round]]-1)</f>
        <v>1</v>
      </c>
      <c r="S1498">
        <f>Table1[[#This Row],[LAW]]-Table1[[#This Row],[LEW]]</f>
        <v>-0.53571428571428581</v>
      </c>
      <c r="V1498">
        <f>COUNTIF([1]PASE!B:B,Table1[[#This Row],[Loser]])</f>
        <v>1</v>
      </c>
    </row>
    <row r="1499" spans="1:22" x14ac:dyDescent="0.25">
      <c r="A1499" s="7">
        <v>39530</v>
      </c>
      <c r="B1499" s="8">
        <v>2008</v>
      </c>
      <c r="C1499" s="9">
        <v>2</v>
      </c>
      <c r="D1499" t="s">
        <v>93</v>
      </c>
      <c r="E1499" s="9">
        <v>10</v>
      </c>
      <c r="F1499" t="s">
        <v>174</v>
      </c>
      <c r="G1499" t="str">
        <f>VLOOKUP(Table1[[#This Row],[Winner]],[1]Ranking!D:E,2,FALSE)</f>
        <v>SC</v>
      </c>
      <c r="H1499" s="9">
        <v>74</v>
      </c>
      <c r="I1499" s="9">
        <v>2</v>
      </c>
      <c r="J1499" t="s">
        <v>85</v>
      </c>
      <c r="K1499" t="str">
        <f>VLOOKUP(Table1[[#This Row],[Loser]],[1]Ranking!D:E,2,FALSE)</f>
        <v>BE</v>
      </c>
      <c r="L1499" s="9">
        <v>70</v>
      </c>
      <c r="N1499" s="9">
        <f>Table1[[#This Row],[Winning Score]]-Table1[[#This Row],[Losing Score]]</f>
        <v>4</v>
      </c>
      <c r="O1499" s="9">
        <f>Table1[[#This Row],[Losing Seed]]-Table1[[#This Row],[Winning Seed]]</f>
        <v>-8</v>
      </c>
      <c r="P1499" s="9" t="str">
        <f>IF(Table1[[#This Row],[SeD]]&lt;-2,Table1[[#This Row],[Winning Seed]]&amp; " over " &amp;Table1[[#This Row],[Losing Seed]],"")</f>
        <v>10 over 2</v>
      </c>
      <c r="Q1499">
        <f>VLOOKUP(Table1[[#This Row],[Losing Seed]],'[1]Seed History'!$N$4:$O$19,2)</f>
        <v>2.3714285714285714</v>
      </c>
      <c r="R1499" s="9">
        <f>IF(Table1[[#This Row],[Round]]="PI",0,Table1[[#This Row],[Round]]-1)</f>
        <v>1</v>
      </c>
      <c r="S1499">
        <f>Table1[[#This Row],[LAW]]-Table1[[#This Row],[LEW]]</f>
        <v>-1.3714285714285714</v>
      </c>
      <c r="V1499">
        <f>COUNTIF([1]PASE!B:B,Table1[[#This Row],[Loser]])</f>
        <v>1</v>
      </c>
    </row>
    <row r="1500" spans="1:22" x14ac:dyDescent="0.25">
      <c r="A1500" s="7">
        <v>39530</v>
      </c>
      <c r="B1500" s="8">
        <v>2008</v>
      </c>
      <c r="C1500" s="9">
        <v>2</v>
      </c>
      <c r="D1500" t="s">
        <v>84</v>
      </c>
      <c r="E1500" s="9">
        <v>1</v>
      </c>
      <c r="F1500" t="s">
        <v>101</v>
      </c>
      <c r="G1500" t="str">
        <f>VLOOKUP(Table1[[#This Row],[Winner]],[1]Ranking!D:E,2,FALSE)</f>
        <v>ACC</v>
      </c>
      <c r="H1500" s="9">
        <v>108</v>
      </c>
      <c r="I1500" s="9">
        <v>9</v>
      </c>
      <c r="J1500" t="s">
        <v>118</v>
      </c>
      <c r="K1500" t="str">
        <f>VLOOKUP(Table1[[#This Row],[Loser]],[1]Ranking!D:E,2,FALSE)</f>
        <v>SEC</v>
      </c>
      <c r="L1500" s="9">
        <v>77</v>
      </c>
      <c r="N1500" s="9">
        <f>Table1[[#This Row],[Winning Score]]-Table1[[#This Row],[Losing Score]]</f>
        <v>31</v>
      </c>
      <c r="O1500" s="9">
        <f>Table1[[#This Row],[Losing Seed]]-Table1[[#This Row],[Winning Seed]]</f>
        <v>8</v>
      </c>
      <c r="P1500" s="9" t="str">
        <f>IF(Table1[[#This Row],[SeD]]&lt;-2,Table1[[#This Row],[Winning Seed]]&amp; " over " &amp;Table1[[#This Row],[Losing Seed]],"")</f>
        <v/>
      </c>
      <c r="Q1500">
        <f>VLOOKUP(Table1[[#This Row],[Losing Seed]],'[1]Seed History'!$N$4:$O$19,2)</f>
        <v>0.6</v>
      </c>
      <c r="R1500" s="9">
        <f>IF(Table1[[#This Row],[Round]]="PI",0,Table1[[#This Row],[Round]]-1)</f>
        <v>1</v>
      </c>
      <c r="S1500">
        <f>Table1[[#This Row],[LAW]]-Table1[[#This Row],[LEW]]</f>
        <v>0.4</v>
      </c>
      <c r="V1500">
        <f>COUNTIF([1]PASE!B:B,Table1[[#This Row],[Loser]])</f>
        <v>1</v>
      </c>
    </row>
    <row r="1501" spans="1:22" x14ac:dyDescent="0.25">
      <c r="A1501" s="7">
        <v>39530</v>
      </c>
      <c r="B1501" s="8">
        <v>2008</v>
      </c>
      <c r="C1501" s="9">
        <v>2</v>
      </c>
      <c r="D1501" t="s">
        <v>84</v>
      </c>
      <c r="E1501" s="9">
        <v>2</v>
      </c>
      <c r="F1501" t="s">
        <v>222</v>
      </c>
      <c r="G1501" t="str">
        <f>VLOOKUP(Table1[[#This Row],[Winner]],[1]Ranking!D:E,2,FALSE)</f>
        <v>SEC</v>
      </c>
      <c r="H1501" s="9">
        <v>76</v>
      </c>
      <c r="I1501" s="9">
        <v>7</v>
      </c>
      <c r="J1501" t="s">
        <v>306</v>
      </c>
      <c r="K1501" t="str">
        <f>VLOOKUP(Table1[[#This Row],[Loser]],[1]Ranking!D:E,2,FALSE)</f>
        <v>Horz</v>
      </c>
      <c r="L1501" s="9">
        <v>71</v>
      </c>
      <c r="M1501" s="9" t="s">
        <v>138</v>
      </c>
      <c r="N1501" s="9">
        <f>Table1[[#This Row],[Winning Score]]-Table1[[#This Row],[Losing Score]]</f>
        <v>5</v>
      </c>
      <c r="O1501" s="9">
        <f>Table1[[#This Row],[Losing Seed]]-Table1[[#This Row],[Winning Seed]]</f>
        <v>5</v>
      </c>
      <c r="P1501" s="9" t="str">
        <f>IF(Table1[[#This Row],[SeD]]&lt;-2,Table1[[#This Row],[Winning Seed]]&amp; " over " &amp;Table1[[#This Row],[Losing Seed]],"")</f>
        <v/>
      </c>
      <c r="Q1501">
        <f>VLOOKUP(Table1[[#This Row],[Losing Seed]],'[1]Seed History'!$N$4:$O$19,2)</f>
        <v>0.9</v>
      </c>
      <c r="R1501" s="9">
        <f>IF(Table1[[#This Row],[Round]]="PI",0,Table1[[#This Row],[Round]]-1)</f>
        <v>1</v>
      </c>
      <c r="S1501">
        <f>Table1[[#This Row],[LAW]]-Table1[[#This Row],[LEW]]</f>
        <v>9.9999999999999978E-2</v>
      </c>
      <c r="V1501">
        <f>COUNTIF([1]PASE!B:B,Table1[[#This Row],[Loser]])</f>
        <v>1</v>
      </c>
    </row>
    <row r="1502" spans="1:22" x14ac:dyDescent="0.25">
      <c r="A1502" s="7">
        <v>39530</v>
      </c>
      <c r="B1502" s="8">
        <v>2008</v>
      </c>
      <c r="C1502" s="9">
        <v>2</v>
      </c>
      <c r="D1502" t="s">
        <v>84</v>
      </c>
      <c r="E1502" s="9">
        <v>3</v>
      </c>
      <c r="F1502" t="s">
        <v>159</v>
      </c>
      <c r="G1502" t="str">
        <f>VLOOKUP(Table1[[#This Row],[Winner]],[1]Ranking!D:E,2,FALSE)</f>
        <v>CUSA</v>
      </c>
      <c r="H1502" s="9">
        <v>78</v>
      </c>
      <c r="I1502" s="9">
        <v>6</v>
      </c>
      <c r="J1502" t="s">
        <v>94</v>
      </c>
      <c r="K1502" t="str">
        <f>VLOOKUP(Table1[[#This Row],[Loser]],[1]Ranking!D:E,2,FALSE)</f>
        <v>B12</v>
      </c>
      <c r="L1502" s="9">
        <v>48</v>
      </c>
      <c r="N1502" s="9">
        <f>Table1[[#This Row],[Winning Score]]-Table1[[#This Row],[Losing Score]]</f>
        <v>30</v>
      </c>
      <c r="O1502" s="9">
        <f>Table1[[#This Row],[Losing Seed]]-Table1[[#This Row],[Winning Seed]]</f>
        <v>3</v>
      </c>
      <c r="P1502" s="9" t="str">
        <f>IF(Table1[[#This Row],[SeD]]&lt;-2,Table1[[#This Row],[Winning Seed]]&amp; " over " &amp;Table1[[#This Row],[Losing Seed]],"")</f>
        <v/>
      </c>
      <c r="Q1502">
        <f>VLOOKUP(Table1[[#This Row],[Losing Seed]],'[1]Seed History'!$N$4:$O$19,2)</f>
        <v>1.0785714285714285</v>
      </c>
      <c r="R1502" s="9">
        <f>IF(Table1[[#This Row],[Round]]="PI",0,Table1[[#This Row],[Round]]-1)</f>
        <v>1</v>
      </c>
      <c r="S1502">
        <f>Table1[[#This Row],[LAW]]-Table1[[#This Row],[LEW]]</f>
        <v>-7.8571428571428514E-2</v>
      </c>
      <c r="V1502">
        <f>COUNTIF([1]PASE!B:B,Table1[[#This Row],[Loser]])</f>
        <v>1</v>
      </c>
    </row>
    <row r="1503" spans="1:22" x14ac:dyDescent="0.25">
      <c r="A1503" s="7">
        <v>39530</v>
      </c>
      <c r="B1503" s="8">
        <v>2008</v>
      </c>
      <c r="C1503" s="9">
        <v>2</v>
      </c>
      <c r="D1503" t="s">
        <v>93</v>
      </c>
      <c r="E1503" s="9">
        <v>12</v>
      </c>
      <c r="F1503" t="s">
        <v>139</v>
      </c>
      <c r="G1503" t="str">
        <f>VLOOKUP(Table1[[#This Row],[Winner]],[1]Ranking!D:E,2,FALSE)</f>
        <v>BE</v>
      </c>
      <c r="H1503" s="9">
        <v>84</v>
      </c>
      <c r="I1503" s="9">
        <v>13</v>
      </c>
      <c r="J1503" t="s">
        <v>219</v>
      </c>
      <c r="K1503" t="str">
        <f>VLOOKUP(Table1[[#This Row],[Loser]],[1]Ranking!D:E,2,FALSE)</f>
        <v>MAAC</v>
      </c>
      <c r="L1503" s="9">
        <v>72</v>
      </c>
      <c r="N1503" s="9">
        <f>Table1[[#This Row],[Winning Score]]-Table1[[#This Row],[Losing Score]]</f>
        <v>12</v>
      </c>
      <c r="O1503" s="9">
        <f>Table1[[#This Row],[Losing Seed]]-Table1[[#This Row],[Winning Seed]]</f>
        <v>1</v>
      </c>
      <c r="P1503" s="9" t="str">
        <f>IF(Table1[[#This Row],[SeD]]&lt;-2,Table1[[#This Row],[Winning Seed]]&amp; " over " &amp;Table1[[#This Row],[Losing Seed]],"")</f>
        <v/>
      </c>
      <c r="Q1503">
        <f>VLOOKUP(Table1[[#This Row],[Losing Seed]],'[1]Seed History'!$N$4:$O$19,2)</f>
        <v>0.25</v>
      </c>
      <c r="R1503" s="9">
        <f>IF(Table1[[#This Row],[Round]]="PI",0,Table1[[#This Row],[Round]]-1)</f>
        <v>1</v>
      </c>
      <c r="S1503">
        <f>Table1[[#This Row],[LAW]]-Table1[[#This Row],[LEW]]</f>
        <v>0.75</v>
      </c>
      <c r="V1503">
        <f>COUNTIF([1]PASE!B:B,Table1[[#This Row],[Loser]])</f>
        <v>1</v>
      </c>
    </row>
    <row r="1504" spans="1:22" x14ac:dyDescent="0.25">
      <c r="A1504" s="7">
        <v>39530</v>
      </c>
      <c r="B1504" s="8">
        <v>2008</v>
      </c>
      <c r="C1504" s="9">
        <v>2</v>
      </c>
      <c r="D1504" t="s">
        <v>316</v>
      </c>
      <c r="E1504" s="9">
        <v>1</v>
      </c>
      <c r="F1504" t="s">
        <v>128</v>
      </c>
      <c r="G1504" t="str">
        <f>VLOOKUP(Table1[[#This Row],[Winner]],[1]Ranking!D:E,2,FALSE)</f>
        <v>CUSA</v>
      </c>
      <c r="H1504" s="9">
        <v>77</v>
      </c>
      <c r="I1504" s="9">
        <v>8</v>
      </c>
      <c r="J1504" t="s">
        <v>259</v>
      </c>
      <c r="K1504" t="str">
        <f>VLOOKUP(Table1[[#This Row],[Loser]],[1]Ranking!D:E,2,FALSE)</f>
        <v>SEC</v>
      </c>
      <c r="L1504" s="9">
        <v>74</v>
      </c>
      <c r="N1504" s="9">
        <f>Table1[[#This Row],[Winning Score]]-Table1[[#This Row],[Losing Score]]</f>
        <v>3</v>
      </c>
      <c r="O1504" s="9">
        <f>Table1[[#This Row],[Losing Seed]]-Table1[[#This Row],[Winning Seed]]</f>
        <v>7</v>
      </c>
      <c r="P1504" s="9" t="str">
        <f>IF(Table1[[#This Row],[SeD]]&lt;-2,Table1[[#This Row],[Winning Seed]]&amp; " over " &amp;Table1[[#This Row],[Losing Seed]],"")</f>
        <v/>
      </c>
      <c r="Q1504">
        <f>VLOOKUP(Table1[[#This Row],[Losing Seed]],'[1]Seed History'!$N$4:$O$19,2)</f>
        <v>0.7</v>
      </c>
      <c r="R1504" s="9">
        <f>IF(Table1[[#This Row],[Round]]="PI",0,Table1[[#This Row],[Round]]-1)</f>
        <v>1</v>
      </c>
      <c r="S1504">
        <f>Table1[[#This Row],[LAW]]-Table1[[#This Row],[LEW]]</f>
        <v>0.30000000000000004</v>
      </c>
      <c r="V1504">
        <f>COUNTIF([1]PASE!B:B,Table1[[#This Row],[Loser]])</f>
        <v>1</v>
      </c>
    </row>
    <row r="1505" spans="1:22" x14ac:dyDescent="0.25">
      <c r="A1505" s="7">
        <v>39530</v>
      </c>
      <c r="B1505" s="8">
        <v>2008</v>
      </c>
      <c r="C1505" s="9">
        <v>2</v>
      </c>
      <c r="D1505" t="s">
        <v>316</v>
      </c>
      <c r="E1505" s="9">
        <v>2</v>
      </c>
      <c r="F1505" t="s">
        <v>234</v>
      </c>
      <c r="G1505" t="str">
        <f>VLOOKUP(Table1[[#This Row],[Winner]],[1]Ranking!D:E,2,FALSE)</f>
        <v>B12</v>
      </c>
      <c r="H1505" s="9">
        <v>75</v>
      </c>
      <c r="I1505" s="9">
        <v>7</v>
      </c>
      <c r="J1505" t="s">
        <v>318</v>
      </c>
      <c r="K1505" t="str">
        <f>VLOOKUP(Table1[[#This Row],[Loser]],[1]Ranking!D:E,2,FALSE)</f>
        <v>BE</v>
      </c>
      <c r="L1505" s="9">
        <v>72</v>
      </c>
      <c r="N1505" s="9">
        <f>Table1[[#This Row],[Winning Score]]-Table1[[#This Row],[Losing Score]]</f>
        <v>3</v>
      </c>
      <c r="O1505" s="9">
        <f>Table1[[#This Row],[Losing Seed]]-Table1[[#This Row],[Winning Seed]]</f>
        <v>5</v>
      </c>
      <c r="P1505" s="9" t="str">
        <f>IF(Table1[[#This Row],[SeD]]&lt;-2,Table1[[#This Row],[Winning Seed]]&amp; " over " &amp;Table1[[#This Row],[Losing Seed]],"")</f>
        <v/>
      </c>
      <c r="Q1505">
        <f>VLOOKUP(Table1[[#This Row],[Losing Seed]],'[1]Seed History'!$N$4:$O$19,2)</f>
        <v>0.9</v>
      </c>
      <c r="R1505" s="9">
        <f>IF(Table1[[#This Row],[Round]]="PI",0,Table1[[#This Row],[Round]]-1)</f>
        <v>1</v>
      </c>
      <c r="S1505">
        <f>Table1[[#This Row],[LAW]]-Table1[[#This Row],[LEW]]</f>
        <v>9.9999999999999978E-2</v>
      </c>
      <c r="V1505">
        <f>COUNTIF([1]PASE!B:B,Table1[[#This Row],[Loser]])</f>
        <v>1</v>
      </c>
    </row>
    <row r="1506" spans="1:22" x14ac:dyDescent="0.25">
      <c r="A1506" s="7">
        <v>39530</v>
      </c>
      <c r="B1506" s="8">
        <v>2008</v>
      </c>
      <c r="C1506" s="9">
        <v>2</v>
      </c>
      <c r="D1506" t="s">
        <v>107</v>
      </c>
      <c r="E1506" s="9">
        <v>12</v>
      </c>
      <c r="F1506" t="s">
        <v>177</v>
      </c>
      <c r="G1506" t="str">
        <f>VLOOKUP(Table1[[#This Row],[Winner]],[1]Ranking!D:E,2,FALSE)</f>
        <v>SB</v>
      </c>
      <c r="H1506" s="9">
        <v>72</v>
      </c>
      <c r="I1506" s="9">
        <v>13</v>
      </c>
      <c r="J1506" t="s">
        <v>185</v>
      </c>
      <c r="K1506" t="str">
        <f>VLOOKUP(Table1[[#This Row],[Loser]],[1]Ranking!D:E,2,FALSE)</f>
        <v>WCC</v>
      </c>
      <c r="L1506" s="9">
        <v>63</v>
      </c>
      <c r="N1506" s="9">
        <f>Table1[[#This Row],[Winning Score]]-Table1[[#This Row],[Losing Score]]</f>
        <v>9</v>
      </c>
      <c r="O1506" s="9">
        <f>Table1[[#This Row],[Losing Seed]]-Table1[[#This Row],[Winning Seed]]</f>
        <v>1</v>
      </c>
      <c r="P1506" s="9" t="str">
        <f>IF(Table1[[#This Row],[SeD]]&lt;-2,Table1[[#This Row],[Winning Seed]]&amp; " over " &amp;Table1[[#This Row],[Losing Seed]],"")</f>
        <v/>
      </c>
      <c r="Q1506">
        <f>VLOOKUP(Table1[[#This Row],[Losing Seed]],'[1]Seed History'!$N$4:$O$19,2)</f>
        <v>0.25</v>
      </c>
      <c r="R1506" s="9">
        <f>IF(Table1[[#This Row],[Round]]="PI",0,Table1[[#This Row],[Round]]-1)</f>
        <v>1</v>
      </c>
      <c r="S1506">
        <f>Table1[[#This Row],[LAW]]-Table1[[#This Row],[LEW]]</f>
        <v>0.75</v>
      </c>
      <c r="V1506">
        <f>COUNTIF([1]PASE!B:B,Table1[[#This Row],[Loser]])</f>
        <v>1</v>
      </c>
    </row>
    <row r="1507" spans="1:22" x14ac:dyDescent="0.25">
      <c r="A1507" s="7">
        <v>39534</v>
      </c>
      <c r="B1507" s="8">
        <v>2008</v>
      </c>
      <c r="C1507" s="9">
        <v>3</v>
      </c>
      <c r="D1507" t="s">
        <v>84</v>
      </c>
      <c r="E1507" s="9">
        <v>1</v>
      </c>
      <c r="F1507" t="s">
        <v>101</v>
      </c>
      <c r="G1507" t="str">
        <f>VLOOKUP(Table1[[#This Row],[Winner]],[1]Ranking!D:E,2,FALSE)</f>
        <v>ACC</v>
      </c>
      <c r="H1507" s="9">
        <v>68</v>
      </c>
      <c r="I1507" s="9">
        <v>4</v>
      </c>
      <c r="J1507" t="s">
        <v>289</v>
      </c>
      <c r="K1507" t="str">
        <f>VLOOKUP(Table1[[#This Row],[Loser]],[1]Ranking!D:E,2,FALSE)</f>
        <v>P10</v>
      </c>
      <c r="L1507" s="9">
        <v>47</v>
      </c>
      <c r="N1507" s="9">
        <f>Table1[[#This Row],[Winning Score]]-Table1[[#This Row],[Losing Score]]</f>
        <v>21</v>
      </c>
      <c r="O1507" s="9">
        <f>Table1[[#This Row],[Losing Seed]]-Table1[[#This Row],[Winning Seed]]</f>
        <v>3</v>
      </c>
      <c r="P1507" s="9" t="str">
        <f>IF(Table1[[#This Row],[SeD]]&lt;-2,Table1[[#This Row],[Winning Seed]]&amp; " over " &amp;Table1[[#This Row],[Losing Seed]],"")</f>
        <v/>
      </c>
      <c r="Q1507">
        <f>VLOOKUP(Table1[[#This Row],[Losing Seed]],'[1]Seed History'!$N$4:$O$19,2)</f>
        <v>1.5357142857142858</v>
      </c>
      <c r="R1507" s="9">
        <f>IF(Table1[[#This Row],[Round]]="PI",0,Table1[[#This Row],[Round]]-1)</f>
        <v>2</v>
      </c>
      <c r="S1507">
        <f>Table1[[#This Row],[LAW]]-Table1[[#This Row],[LEW]]</f>
        <v>0.46428571428571419</v>
      </c>
      <c r="V1507">
        <f>COUNTIF([1]PASE!B:B,Table1[[#This Row],[Loser]])</f>
        <v>1</v>
      </c>
    </row>
    <row r="1508" spans="1:22" x14ac:dyDescent="0.25">
      <c r="A1508" s="7">
        <v>39534</v>
      </c>
      <c r="B1508" s="8">
        <v>2008</v>
      </c>
      <c r="C1508" s="9">
        <v>3</v>
      </c>
      <c r="D1508" t="s">
        <v>107</v>
      </c>
      <c r="E1508" s="9">
        <v>1</v>
      </c>
      <c r="F1508" t="s">
        <v>190</v>
      </c>
      <c r="G1508" t="str">
        <f>VLOOKUP(Table1[[#This Row],[Winner]],[1]Ranking!D:E,2,FALSE)</f>
        <v>P10</v>
      </c>
      <c r="H1508" s="9">
        <v>88</v>
      </c>
      <c r="I1508" s="9">
        <v>12</v>
      </c>
      <c r="J1508" t="s">
        <v>177</v>
      </c>
      <c r="K1508" t="str">
        <f>VLOOKUP(Table1[[#This Row],[Loser]],[1]Ranking!D:E,2,FALSE)</f>
        <v>SB</v>
      </c>
      <c r="L1508" s="9">
        <v>78</v>
      </c>
      <c r="N1508" s="9">
        <f>Table1[[#This Row],[Winning Score]]-Table1[[#This Row],[Losing Score]]</f>
        <v>10</v>
      </c>
      <c r="O1508" s="9">
        <f>Table1[[#This Row],[Losing Seed]]-Table1[[#This Row],[Winning Seed]]</f>
        <v>11</v>
      </c>
      <c r="P1508" s="9" t="str">
        <f>IF(Table1[[#This Row],[SeD]]&lt;-2,Table1[[#This Row],[Winning Seed]]&amp; " over " &amp;Table1[[#This Row],[Losing Seed]],"")</f>
        <v/>
      </c>
      <c r="Q1508">
        <f>VLOOKUP(Table1[[#This Row],[Losing Seed]],'[1]Seed History'!$N$4:$O$19,2)</f>
        <v>0.51428571428571423</v>
      </c>
      <c r="R1508" s="9">
        <f>IF(Table1[[#This Row],[Round]]="PI",0,Table1[[#This Row],[Round]]-1)</f>
        <v>2</v>
      </c>
      <c r="S1508">
        <f>Table1[[#This Row],[LAW]]-Table1[[#This Row],[LEW]]</f>
        <v>1.4857142857142858</v>
      </c>
      <c r="V1508">
        <f>COUNTIF([1]PASE!B:B,Table1[[#This Row],[Loser]])</f>
        <v>1</v>
      </c>
    </row>
    <row r="1509" spans="1:22" x14ac:dyDescent="0.25">
      <c r="A1509" s="7">
        <v>39534</v>
      </c>
      <c r="B1509" s="8">
        <v>2008</v>
      </c>
      <c r="C1509" s="9">
        <v>3</v>
      </c>
      <c r="D1509" t="s">
        <v>107</v>
      </c>
      <c r="E1509" s="9">
        <v>3</v>
      </c>
      <c r="F1509" t="s">
        <v>176</v>
      </c>
      <c r="G1509" t="str">
        <f>VLOOKUP(Table1[[#This Row],[Winner]],[1]Ranking!D:E,2,FALSE)</f>
        <v>A10</v>
      </c>
      <c r="H1509" s="9">
        <v>79</v>
      </c>
      <c r="I1509" s="9">
        <v>7</v>
      </c>
      <c r="J1509" t="s">
        <v>156</v>
      </c>
      <c r="K1509" t="str">
        <f>VLOOKUP(Table1[[#This Row],[Loser]],[1]Ranking!D:E,2,FALSE)</f>
        <v>BE</v>
      </c>
      <c r="L1509" s="9">
        <v>75</v>
      </c>
      <c r="M1509" s="9" t="s">
        <v>138</v>
      </c>
      <c r="N1509" s="9">
        <f>Table1[[#This Row],[Winning Score]]-Table1[[#This Row],[Losing Score]]</f>
        <v>4</v>
      </c>
      <c r="O1509" s="9">
        <f>Table1[[#This Row],[Losing Seed]]-Table1[[#This Row],[Winning Seed]]</f>
        <v>4</v>
      </c>
      <c r="P1509" s="9" t="str">
        <f>IF(Table1[[#This Row],[SeD]]&lt;-2,Table1[[#This Row],[Winning Seed]]&amp; " over " &amp;Table1[[#This Row],[Losing Seed]],"")</f>
        <v/>
      </c>
      <c r="Q1509">
        <f>VLOOKUP(Table1[[#This Row],[Losing Seed]],'[1]Seed History'!$N$4:$O$19,2)</f>
        <v>0.9</v>
      </c>
      <c r="R1509" s="9">
        <f>IF(Table1[[#This Row],[Round]]="PI",0,Table1[[#This Row],[Round]]-1)</f>
        <v>2</v>
      </c>
      <c r="S1509">
        <f>Table1[[#This Row],[LAW]]-Table1[[#This Row],[LEW]]</f>
        <v>1.1000000000000001</v>
      </c>
      <c r="V1509">
        <f>COUNTIF([1]PASE!B:B,Table1[[#This Row],[Loser]])</f>
        <v>1</v>
      </c>
    </row>
    <row r="1510" spans="1:22" x14ac:dyDescent="0.25">
      <c r="A1510" s="7">
        <v>39534</v>
      </c>
      <c r="B1510" s="8">
        <v>2008</v>
      </c>
      <c r="C1510" s="9">
        <v>3</v>
      </c>
      <c r="D1510" t="s">
        <v>84</v>
      </c>
      <c r="E1510" s="9">
        <v>3</v>
      </c>
      <c r="F1510" t="s">
        <v>159</v>
      </c>
      <c r="G1510" t="str">
        <f>VLOOKUP(Table1[[#This Row],[Winner]],[1]Ranking!D:E,2,FALSE)</f>
        <v>CUSA</v>
      </c>
      <c r="H1510" s="9">
        <v>79</v>
      </c>
      <c r="I1510" s="9">
        <v>2</v>
      </c>
      <c r="J1510" t="s">
        <v>222</v>
      </c>
      <c r="K1510" t="str">
        <f>VLOOKUP(Table1[[#This Row],[Loser]],[1]Ranking!D:E,2,FALSE)</f>
        <v>SEC</v>
      </c>
      <c r="L1510" s="9">
        <v>60</v>
      </c>
      <c r="N1510" s="9">
        <f>Table1[[#This Row],[Winning Score]]-Table1[[#This Row],[Losing Score]]</f>
        <v>19</v>
      </c>
      <c r="O1510" s="9">
        <f>Table1[[#This Row],[Losing Seed]]-Table1[[#This Row],[Winning Seed]]</f>
        <v>-1</v>
      </c>
      <c r="P1510" s="9" t="str">
        <f>IF(Table1[[#This Row],[SeD]]&lt;-2,Table1[[#This Row],[Winning Seed]]&amp; " over " &amp;Table1[[#This Row],[Losing Seed]],"")</f>
        <v/>
      </c>
      <c r="Q1510">
        <f>VLOOKUP(Table1[[#This Row],[Losing Seed]],'[1]Seed History'!$N$4:$O$19,2)</f>
        <v>2.3714285714285714</v>
      </c>
      <c r="R1510" s="9">
        <f>IF(Table1[[#This Row],[Round]]="PI",0,Table1[[#This Row],[Round]]-1)</f>
        <v>2</v>
      </c>
      <c r="S1510">
        <f>Table1[[#This Row],[LAW]]-Table1[[#This Row],[LEW]]</f>
        <v>-0.37142857142857144</v>
      </c>
      <c r="V1510">
        <f>COUNTIF([1]PASE!B:B,Table1[[#This Row],[Loser]])</f>
        <v>1</v>
      </c>
    </row>
    <row r="1511" spans="1:22" x14ac:dyDescent="0.25">
      <c r="A1511" s="7">
        <v>39535</v>
      </c>
      <c r="B1511" s="8">
        <v>2008</v>
      </c>
      <c r="C1511" s="9">
        <v>3</v>
      </c>
      <c r="D1511" t="s">
        <v>93</v>
      </c>
      <c r="E1511" s="9">
        <v>10</v>
      </c>
      <c r="F1511" t="s">
        <v>174</v>
      </c>
      <c r="G1511" t="str">
        <f>VLOOKUP(Table1[[#This Row],[Winner]],[1]Ranking!D:E,2,FALSE)</f>
        <v>SC</v>
      </c>
      <c r="H1511" s="9">
        <v>73</v>
      </c>
      <c r="I1511" s="9">
        <v>3</v>
      </c>
      <c r="J1511" t="s">
        <v>286</v>
      </c>
      <c r="K1511" t="str">
        <f>VLOOKUP(Table1[[#This Row],[Loser]],[1]Ranking!D:E,2,FALSE)</f>
        <v>B10</v>
      </c>
      <c r="L1511" s="9">
        <v>56</v>
      </c>
      <c r="N1511" s="9">
        <f>Table1[[#This Row],[Winning Score]]-Table1[[#This Row],[Losing Score]]</f>
        <v>17</v>
      </c>
      <c r="O1511" s="9">
        <f>Table1[[#This Row],[Losing Seed]]-Table1[[#This Row],[Winning Seed]]</f>
        <v>-7</v>
      </c>
      <c r="P1511" s="9" t="str">
        <f>IF(Table1[[#This Row],[SeD]]&lt;-2,Table1[[#This Row],[Winning Seed]]&amp; " over " &amp;Table1[[#This Row],[Losing Seed]],"")</f>
        <v>10 over 3</v>
      </c>
      <c r="Q1511">
        <f>VLOOKUP(Table1[[#This Row],[Losing Seed]],'[1]Seed History'!$N$4:$O$19,2)</f>
        <v>1.8642857142857143</v>
      </c>
      <c r="R1511" s="9">
        <f>IF(Table1[[#This Row],[Round]]="PI",0,Table1[[#This Row],[Round]]-1)</f>
        <v>2</v>
      </c>
      <c r="S1511">
        <f>Table1[[#This Row],[LAW]]-Table1[[#This Row],[LEW]]</f>
        <v>0.13571428571428568</v>
      </c>
      <c r="V1511">
        <f>COUNTIF([1]PASE!B:B,Table1[[#This Row],[Loser]])</f>
        <v>1</v>
      </c>
    </row>
    <row r="1512" spans="1:22" x14ac:dyDescent="0.25">
      <c r="A1512" s="7">
        <v>39535</v>
      </c>
      <c r="B1512" s="8">
        <v>2008</v>
      </c>
      <c r="C1512" s="9">
        <v>3</v>
      </c>
      <c r="D1512" t="s">
        <v>93</v>
      </c>
      <c r="E1512" s="9">
        <v>1</v>
      </c>
      <c r="F1512" t="s">
        <v>103</v>
      </c>
      <c r="G1512" t="str">
        <f>VLOOKUP(Table1[[#This Row],[Winner]],[1]Ranking!D:E,2,FALSE)</f>
        <v>B12</v>
      </c>
      <c r="H1512" s="9">
        <v>72</v>
      </c>
      <c r="I1512" s="9">
        <v>12</v>
      </c>
      <c r="J1512" t="s">
        <v>139</v>
      </c>
      <c r="K1512" t="str">
        <f>VLOOKUP(Table1[[#This Row],[Loser]],[1]Ranking!D:E,2,FALSE)</f>
        <v>BE</v>
      </c>
      <c r="L1512" s="9">
        <v>57</v>
      </c>
      <c r="N1512" s="9">
        <f>Table1[[#This Row],[Winning Score]]-Table1[[#This Row],[Losing Score]]</f>
        <v>15</v>
      </c>
      <c r="O1512" s="9">
        <f>Table1[[#This Row],[Losing Seed]]-Table1[[#This Row],[Winning Seed]]</f>
        <v>11</v>
      </c>
      <c r="P1512" s="9" t="str">
        <f>IF(Table1[[#This Row],[SeD]]&lt;-2,Table1[[#This Row],[Winning Seed]]&amp; " over " &amp;Table1[[#This Row],[Losing Seed]],"")</f>
        <v/>
      </c>
      <c r="Q1512">
        <f>VLOOKUP(Table1[[#This Row],[Losing Seed]],'[1]Seed History'!$N$4:$O$19,2)</f>
        <v>0.51428571428571423</v>
      </c>
      <c r="R1512" s="9">
        <f>IF(Table1[[#This Row],[Round]]="PI",0,Table1[[#This Row],[Round]]-1)</f>
        <v>2</v>
      </c>
      <c r="S1512">
        <f>Table1[[#This Row],[LAW]]-Table1[[#This Row],[LEW]]</f>
        <v>1.4857142857142858</v>
      </c>
      <c r="V1512">
        <f>COUNTIF([1]PASE!B:B,Table1[[#This Row],[Loser]])</f>
        <v>1</v>
      </c>
    </row>
    <row r="1513" spans="1:22" x14ac:dyDescent="0.25">
      <c r="A1513" s="7">
        <v>39535</v>
      </c>
      <c r="B1513" s="8">
        <v>2008</v>
      </c>
      <c r="C1513" s="9">
        <v>3</v>
      </c>
      <c r="D1513" t="s">
        <v>316</v>
      </c>
      <c r="E1513" s="9">
        <v>1</v>
      </c>
      <c r="F1513" t="s">
        <v>128</v>
      </c>
      <c r="G1513" t="str">
        <f>VLOOKUP(Table1[[#This Row],[Winner]],[1]Ranking!D:E,2,FALSE)</f>
        <v>CUSA</v>
      </c>
      <c r="H1513" s="9">
        <v>92</v>
      </c>
      <c r="I1513" s="9">
        <v>5</v>
      </c>
      <c r="J1513" t="s">
        <v>133</v>
      </c>
      <c r="K1513" t="str">
        <f>VLOOKUP(Table1[[#This Row],[Loser]],[1]Ranking!D:E,2,FALSE)</f>
        <v>B10</v>
      </c>
      <c r="L1513" s="9">
        <v>74</v>
      </c>
      <c r="N1513" s="9">
        <f>Table1[[#This Row],[Winning Score]]-Table1[[#This Row],[Losing Score]]</f>
        <v>18</v>
      </c>
      <c r="O1513" s="9">
        <f>Table1[[#This Row],[Losing Seed]]-Table1[[#This Row],[Winning Seed]]</f>
        <v>4</v>
      </c>
      <c r="P1513" s="9" t="str">
        <f>IF(Table1[[#This Row],[SeD]]&lt;-2,Table1[[#This Row],[Winning Seed]]&amp; " over " &amp;Table1[[#This Row],[Losing Seed]],"")</f>
        <v/>
      </c>
      <c r="Q1513">
        <f>VLOOKUP(Table1[[#This Row],[Losing Seed]],'[1]Seed History'!$N$4:$O$19,2)</f>
        <v>1.1071428571428572</v>
      </c>
      <c r="R1513" s="9">
        <f>IF(Table1[[#This Row],[Round]]="PI",0,Table1[[#This Row],[Round]]-1)</f>
        <v>2</v>
      </c>
      <c r="S1513">
        <f>Table1[[#This Row],[LAW]]-Table1[[#This Row],[LEW]]</f>
        <v>0.89285714285714279</v>
      </c>
      <c r="V1513">
        <f>COUNTIF([1]PASE!B:B,Table1[[#This Row],[Loser]])</f>
        <v>1</v>
      </c>
    </row>
    <row r="1514" spans="1:22" x14ac:dyDescent="0.25">
      <c r="A1514" s="7">
        <v>39535</v>
      </c>
      <c r="B1514" s="8">
        <v>2008</v>
      </c>
      <c r="C1514" s="9">
        <v>3</v>
      </c>
      <c r="D1514" t="s">
        <v>316</v>
      </c>
      <c r="E1514" s="9">
        <v>2</v>
      </c>
      <c r="F1514" t="s">
        <v>234</v>
      </c>
      <c r="G1514" t="str">
        <f>VLOOKUP(Table1[[#This Row],[Winner]],[1]Ranking!D:E,2,FALSE)</f>
        <v>B12</v>
      </c>
      <c r="H1514" s="9">
        <v>82</v>
      </c>
      <c r="I1514" s="9">
        <v>3</v>
      </c>
      <c r="J1514" t="s">
        <v>220</v>
      </c>
      <c r="K1514" t="str">
        <f>VLOOKUP(Table1[[#This Row],[Loser]],[1]Ranking!D:E,2,FALSE)</f>
        <v>P10</v>
      </c>
      <c r="L1514" s="9">
        <v>62</v>
      </c>
      <c r="N1514" s="9">
        <f>Table1[[#This Row],[Winning Score]]-Table1[[#This Row],[Losing Score]]</f>
        <v>20</v>
      </c>
      <c r="O1514" s="9">
        <f>Table1[[#This Row],[Losing Seed]]-Table1[[#This Row],[Winning Seed]]</f>
        <v>1</v>
      </c>
      <c r="P1514" s="9" t="str">
        <f>IF(Table1[[#This Row],[SeD]]&lt;-2,Table1[[#This Row],[Winning Seed]]&amp; " over " &amp;Table1[[#This Row],[Losing Seed]],"")</f>
        <v/>
      </c>
      <c r="Q1514">
        <f>VLOOKUP(Table1[[#This Row],[Losing Seed]],'[1]Seed History'!$N$4:$O$19,2)</f>
        <v>1.8642857142857143</v>
      </c>
      <c r="R1514" s="9">
        <f>IF(Table1[[#This Row],[Round]]="PI",0,Table1[[#This Row],[Round]]-1)</f>
        <v>2</v>
      </c>
      <c r="S1514">
        <f>Table1[[#This Row],[LAW]]-Table1[[#This Row],[LEW]]</f>
        <v>0.13571428571428568</v>
      </c>
      <c r="V1514">
        <f>COUNTIF([1]PASE!B:B,Table1[[#This Row],[Loser]])</f>
        <v>1</v>
      </c>
    </row>
    <row r="1515" spans="1:22" x14ac:dyDescent="0.25">
      <c r="A1515" s="7">
        <v>39536</v>
      </c>
      <c r="B1515" s="8">
        <v>2008</v>
      </c>
      <c r="C1515" s="9">
        <v>4</v>
      </c>
      <c r="D1515" t="s">
        <v>84</v>
      </c>
      <c r="E1515" s="9">
        <v>1</v>
      </c>
      <c r="F1515" t="s">
        <v>101</v>
      </c>
      <c r="G1515" t="str">
        <f>VLOOKUP(Table1[[#This Row],[Winner]],[1]Ranking!D:E,2,FALSE)</f>
        <v>ACC</v>
      </c>
      <c r="H1515" s="9">
        <v>83</v>
      </c>
      <c r="I1515" s="9">
        <v>3</v>
      </c>
      <c r="J1515" t="s">
        <v>159</v>
      </c>
      <c r="K1515" t="str">
        <f>VLOOKUP(Table1[[#This Row],[Loser]],[1]Ranking!D:E,2,FALSE)</f>
        <v>CUSA</v>
      </c>
      <c r="L1515" s="9">
        <v>73</v>
      </c>
      <c r="N1515" s="9">
        <f>Table1[[#This Row],[Winning Score]]-Table1[[#This Row],[Losing Score]]</f>
        <v>10</v>
      </c>
      <c r="O1515" s="9">
        <f>Table1[[#This Row],[Losing Seed]]-Table1[[#This Row],[Winning Seed]]</f>
        <v>2</v>
      </c>
      <c r="P1515" s="9" t="str">
        <f>IF(Table1[[#This Row],[SeD]]&lt;-2,Table1[[#This Row],[Winning Seed]]&amp; " over " &amp;Table1[[#This Row],[Losing Seed]],"")</f>
        <v/>
      </c>
      <c r="Q1515">
        <f>VLOOKUP(Table1[[#This Row],[Losing Seed]],'[1]Seed History'!$N$4:$O$19,2)</f>
        <v>1.8642857142857143</v>
      </c>
      <c r="R1515" s="9">
        <f>IF(Table1[[#This Row],[Round]]="PI",0,Table1[[#This Row],[Round]]-1)</f>
        <v>3</v>
      </c>
      <c r="S1515">
        <f>Table1[[#This Row],[LAW]]-Table1[[#This Row],[LEW]]</f>
        <v>1.1357142857142857</v>
      </c>
      <c r="V1515">
        <f>COUNTIF([1]PASE!B:B,Table1[[#This Row],[Loser]])</f>
        <v>1</v>
      </c>
    </row>
    <row r="1516" spans="1:22" x14ac:dyDescent="0.25">
      <c r="A1516" s="7">
        <v>39536</v>
      </c>
      <c r="B1516" s="8">
        <v>2008</v>
      </c>
      <c r="C1516" s="9">
        <v>4</v>
      </c>
      <c r="D1516" t="s">
        <v>107</v>
      </c>
      <c r="E1516" s="9">
        <v>1</v>
      </c>
      <c r="F1516" t="s">
        <v>190</v>
      </c>
      <c r="G1516" t="str">
        <f>VLOOKUP(Table1[[#This Row],[Winner]],[1]Ranking!D:E,2,FALSE)</f>
        <v>P10</v>
      </c>
      <c r="H1516" s="9">
        <v>76</v>
      </c>
      <c r="I1516" s="9">
        <v>3</v>
      </c>
      <c r="J1516" t="s">
        <v>176</v>
      </c>
      <c r="K1516" t="str">
        <f>VLOOKUP(Table1[[#This Row],[Loser]],[1]Ranking!D:E,2,FALSE)</f>
        <v>A10</v>
      </c>
      <c r="L1516" s="9">
        <v>57</v>
      </c>
      <c r="N1516" s="9">
        <f>Table1[[#This Row],[Winning Score]]-Table1[[#This Row],[Losing Score]]</f>
        <v>19</v>
      </c>
      <c r="O1516" s="9">
        <f>Table1[[#This Row],[Losing Seed]]-Table1[[#This Row],[Winning Seed]]</f>
        <v>2</v>
      </c>
      <c r="P1516" s="9" t="str">
        <f>IF(Table1[[#This Row],[SeD]]&lt;-2,Table1[[#This Row],[Winning Seed]]&amp; " over " &amp;Table1[[#This Row],[Losing Seed]],"")</f>
        <v/>
      </c>
      <c r="Q1516">
        <f>VLOOKUP(Table1[[#This Row],[Losing Seed]],'[1]Seed History'!$N$4:$O$19,2)</f>
        <v>1.8642857142857143</v>
      </c>
      <c r="R1516" s="9">
        <f>IF(Table1[[#This Row],[Round]]="PI",0,Table1[[#This Row],[Round]]-1)</f>
        <v>3</v>
      </c>
      <c r="S1516">
        <f>Table1[[#This Row],[LAW]]-Table1[[#This Row],[LEW]]</f>
        <v>1.1357142857142857</v>
      </c>
      <c r="V1516">
        <f>COUNTIF([1]PASE!B:B,Table1[[#This Row],[Loser]])</f>
        <v>1</v>
      </c>
    </row>
    <row r="1517" spans="1:22" x14ac:dyDescent="0.25">
      <c r="A1517" s="7">
        <v>39537</v>
      </c>
      <c r="B1517" s="8">
        <v>2008</v>
      </c>
      <c r="C1517" s="9">
        <v>4</v>
      </c>
      <c r="D1517" t="s">
        <v>93</v>
      </c>
      <c r="E1517" s="9">
        <v>1</v>
      </c>
      <c r="F1517" t="s">
        <v>103</v>
      </c>
      <c r="G1517" t="str">
        <f>VLOOKUP(Table1[[#This Row],[Winner]],[1]Ranking!D:E,2,FALSE)</f>
        <v>B12</v>
      </c>
      <c r="H1517" s="9">
        <v>59</v>
      </c>
      <c r="I1517" s="9">
        <v>10</v>
      </c>
      <c r="J1517" t="s">
        <v>174</v>
      </c>
      <c r="K1517" t="str">
        <f>VLOOKUP(Table1[[#This Row],[Loser]],[1]Ranking!D:E,2,FALSE)</f>
        <v>SC</v>
      </c>
      <c r="L1517" s="9">
        <v>57</v>
      </c>
      <c r="N1517" s="9">
        <f>Table1[[#This Row],[Winning Score]]-Table1[[#This Row],[Losing Score]]</f>
        <v>2</v>
      </c>
      <c r="O1517" s="9">
        <f>Table1[[#This Row],[Losing Seed]]-Table1[[#This Row],[Winning Seed]]</f>
        <v>9</v>
      </c>
      <c r="P1517" s="9" t="str">
        <f>IF(Table1[[#This Row],[SeD]]&lt;-2,Table1[[#This Row],[Winning Seed]]&amp; " over " &amp;Table1[[#This Row],[Losing Seed]],"")</f>
        <v/>
      </c>
      <c r="Q1517">
        <f>VLOOKUP(Table1[[#This Row],[Losing Seed]],'[1]Seed History'!$N$4:$O$19,2)</f>
        <v>0.62142857142857144</v>
      </c>
      <c r="R1517" s="9">
        <f>IF(Table1[[#This Row],[Round]]="PI",0,Table1[[#This Row],[Round]]-1)</f>
        <v>3</v>
      </c>
      <c r="S1517">
        <f>Table1[[#This Row],[LAW]]-Table1[[#This Row],[LEW]]</f>
        <v>2.3785714285714286</v>
      </c>
      <c r="V1517">
        <f>COUNTIF([1]PASE!B:B,Table1[[#This Row],[Loser]])</f>
        <v>1</v>
      </c>
    </row>
    <row r="1518" spans="1:22" x14ac:dyDescent="0.25">
      <c r="A1518" s="7">
        <v>39537</v>
      </c>
      <c r="B1518" s="8">
        <v>2008</v>
      </c>
      <c r="C1518" s="9">
        <v>4</v>
      </c>
      <c r="D1518" t="s">
        <v>316</v>
      </c>
      <c r="E1518" s="9">
        <v>1</v>
      </c>
      <c r="F1518" t="s">
        <v>128</v>
      </c>
      <c r="G1518" t="str">
        <f>VLOOKUP(Table1[[#This Row],[Winner]],[1]Ranking!D:E,2,FALSE)</f>
        <v>CUSA</v>
      </c>
      <c r="H1518" s="9">
        <v>85</v>
      </c>
      <c r="I1518" s="9">
        <v>2</v>
      </c>
      <c r="J1518" t="s">
        <v>234</v>
      </c>
      <c r="K1518" t="str">
        <f>VLOOKUP(Table1[[#This Row],[Loser]],[1]Ranking!D:E,2,FALSE)</f>
        <v>B12</v>
      </c>
      <c r="L1518" s="9">
        <v>67</v>
      </c>
      <c r="N1518" s="9">
        <f>Table1[[#This Row],[Winning Score]]-Table1[[#This Row],[Losing Score]]</f>
        <v>18</v>
      </c>
      <c r="O1518" s="9">
        <f>Table1[[#This Row],[Losing Seed]]-Table1[[#This Row],[Winning Seed]]</f>
        <v>1</v>
      </c>
      <c r="P1518" s="9" t="str">
        <f>IF(Table1[[#This Row],[SeD]]&lt;-2,Table1[[#This Row],[Winning Seed]]&amp; " over " &amp;Table1[[#This Row],[Losing Seed]],"")</f>
        <v/>
      </c>
      <c r="Q1518">
        <f>VLOOKUP(Table1[[#This Row],[Losing Seed]],'[1]Seed History'!$N$4:$O$19,2)</f>
        <v>2.3714285714285714</v>
      </c>
      <c r="R1518" s="9">
        <f>IF(Table1[[#This Row],[Round]]="PI",0,Table1[[#This Row],[Round]]-1)</f>
        <v>3</v>
      </c>
      <c r="S1518">
        <f>Table1[[#This Row],[LAW]]-Table1[[#This Row],[LEW]]</f>
        <v>0.62857142857142856</v>
      </c>
      <c r="V1518">
        <f>COUNTIF([1]PASE!B:B,Table1[[#This Row],[Loser]])</f>
        <v>1</v>
      </c>
    </row>
    <row r="1519" spans="1:22" x14ac:dyDescent="0.25">
      <c r="A1519" s="7">
        <v>39543</v>
      </c>
      <c r="B1519" s="8">
        <v>2008</v>
      </c>
      <c r="C1519" s="9">
        <v>5</v>
      </c>
      <c r="D1519" t="s">
        <v>153</v>
      </c>
      <c r="E1519" s="9">
        <v>1</v>
      </c>
      <c r="F1519" t="s">
        <v>103</v>
      </c>
      <c r="G1519" t="str">
        <f>VLOOKUP(Table1[[#This Row],[Winner]],[1]Ranking!D:E,2,FALSE)</f>
        <v>B12</v>
      </c>
      <c r="H1519" s="9">
        <v>84</v>
      </c>
      <c r="I1519" s="9">
        <v>1</v>
      </c>
      <c r="J1519" t="s">
        <v>101</v>
      </c>
      <c r="K1519" t="str">
        <f>VLOOKUP(Table1[[#This Row],[Loser]],[1]Ranking!D:E,2,FALSE)</f>
        <v>ACC</v>
      </c>
      <c r="L1519" s="9">
        <v>66</v>
      </c>
      <c r="N1519" s="9">
        <f>Table1[[#This Row],[Winning Score]]-Table1[[#This Row],[Losing Score]]</f>
        <v>18</v>
      </c>
      <c r="O1519" s="9">
        <f>Table1[[#This Row],[Losing Seed]]-Table1[[#This Row],[Winning Seed]]</f>
        <v>0</v>
      </c>
      <c r="P1519" s="9" t="str">
        <f>IF(Table1[[#This Row],[SeD]]&lt;-2,Table1[[#This Row],[Winning Seed]]&amp; " over " &amp;Table1[[#This Row],[Losing Seed]],"")</f>
        <v/>
      </c>
      <c r="Q1519">
        <f>VLOOKUP(Table1[[#This Row],[Losing Seed]],'[1]Seed History'!$N$4:$O$19,2)</f>
        <v>3.3571428571428572</v>
      </c>
      <c r="R1519" s="9">
        <f>IF(Table1[[#This Row],[Round]]="PI",0,Table1[[#This Row],[Round]]-1)</f>
        <v>4</v>
      </c>
      <c r="S1519">
        <f>Table1[[#This Row],[LAW]]-Table1[[#This Row],[LEW]]</f>
        <v>0.64285714285714279</v>
      </c>
      <c r="V1519">
        <f>COUNTIF([1]PASE!B:B,Table1[[#This Row],[Loser]])</f>
        <v>1</v>
      </c>
    </row>
    <row r="1520" spans="1:22" x14ac:dyDescent="0.25">
      <c r="A1520" s="7">
        <v>39543</v>
      </c>
      <c r="B1520" s="8">
        <v>2008</v>
      </c>
      <c r="C1520" s="9">
        <v>5</v>
      </c>
      <c r="D1520" t="s">
        <v>153</v>
      </c>
      <c r="E1520" s="9">
        <v>1</v>
      </c>
      <c r="F1520" t="s">
        <v>128</v>
      </c>
      <c r="G1520" t="str">
        <f>VLOOKUP(Table1[[#This Row],[Winner]],[1]Ranking!D:E,2,FALSE)</f>
        <v>CUSA</v>
      </c>
      <c r="H1520" s="9">
        <v>78</v>
      </c>
      <c r="I1520" s="9">
        <v>1</v>
      </c>
      <c r="J1520" t="s">
        <v>190</v>
      </c>
      <c r="K1520" t="str">
        <f>VLOOKUP(Table1[[#This Row],[Loser]],[1]Ranking!D:E,2,FALSE)</f>
        <v>P10</v>
      </c>
      <c r="L1520" s="9">
        <v>63</v>
      </c>
      <c r="N1520" s="9">
        <f>Table1[[#This Row],[Winning Score]]-Table1[[#This Row],[Losing Score]]</f>
        <v>15</v>
      </c>
      <c r="O1520" s="9">
        <f>Table1[[#This Row],[Losing Seed]]-Table1[[#This Row],[Winning Seed]]</f>
        <v>0</v>
      </c>
      <c r="P1520" s="9" t="str">
        <f>IF(Table1[[#This Row],[SeD]]&lt;-2,Table1[[#This Row],[Winning Seed]]&amp; " over " &amp;Table1[[#This Row],[Losing Seed]],"")</f>
        <v/>
      </c>
      <c r="Q1520">
        <f>VLOOKUP(Table1[[#This Row],[Losing Seed]],'[1]Seed History'!$N$4:$O$19,2)</f>
        <v>3.3571428571428572</v>
      </c>
      <c r="R1520" s="9">
        <f>IF(Table1[[#This Row],[Round]]="PI",0,Table1[[#This Row],[Round]]-1)</f>
        <v>4</v>
      </c>
      <c r="S1520">
        <f>Table1[[#This Row],[LAW]]-Table1[[#This Row],[LEW]]</f>
        <v>0.64285714285714279</v>
      </c>
      <c r="V1520">
        <f>COUNTIF([1]PASE!B:B,Table1[[#This Row],[Loser]])</f>
        <v>1</v>
      </c>
    </row>
    <row r="1521" spans="1:22" x14ac:dyDescent="0.25">
      <c r="A1521" s="7">
        <v>39545</v>
      </c>
      <c r="B1521" s="8">
        <v>2008</v>
      </c>
      <c r="C1521" s="9">
        <v>6</v>
      </c>
      <c r="D1521" t="s">
        <v>154</v>
      </c>
      <c r="E1521" s="9">
        <v>1</v>
      </c>
      <c r="F1521" t="s">
        <v>103</v>
      </c>
      <c r="G1521" t="str">
        <f>VLOOKUP(Table1[[#This Row],[Winner]],[1]Ranking!D:E,2,FALSE)</f>
        <v>B12</v>
      </c>
      <c r="H1521" s="9">
        <v>75</v>
      </c>
      <c r="I1521" s="9">
        <v>1</v>
      </c>
      <c r="J1521" t="s">
        <v>128</v>
      </c>
      <c r="K1521" t="str">
        <f>VLOOKUP(Table1[[#This Row],[Loser]],[1]Ranking!D:E,2,FALSE)</f>
        <v>CUSA</v>
      </c>
      <c r="L1521" s="9">
        <v>68</v>
      </c>
      <c r="M1521" s="9" t="s">
        <v>138</v>
      </c>
      <c r="N1521" s="9">
        <f>Table1[[#This Row],[Winning Score]]-Table1[[#This Row],[Losing Score]]</f>
        <v>7</v>
      </c>
      <c r="O1521" s="9">
        <f>Table1[[#This Row],[Losing Seed]]-Table1[[#This Row],[Winning Seed]]</f>
        <v>0</v>
      </c>
      <c r="P1521" s="9" t="str">
        <f>IF(Table1[[#This Row],[SeD]]&lt;-2,Table1[[#This Row],[Winning Seed]]&amp; " over " &amp;Table1[[#This Row],[Losing Seed]],"")</f>
        <v/>
      </c>
      <c r="Q1521">
        <f>VLOOKUP(Table1[[#This Row],[Losing Seed]],'[1]Seed History'!$N$4:$O$19,2)</f>
        <v>3.3571428571428572</v>
      </c>
      <c r="R1521" s="9">
        <f>IF(Table1[[#This Row],[Round]]="PI",0,Table1[[#This Row],[Round]]-1)</f>
        <v>5</v>
      </c>
      <c r="S1521">
        <f>Table1[[#This Row],[LAW]]-Table1[[#This Row],[LEW]]</f>
        <v>1.6428571428571428</v>
      </c>
      <c r="V1521">
        <f>COUNTIF([1]PASE!B:B,Table1[[#This Row],[Loser]])</f>
        <v>1</v>
      </c>
    </row>
    <row r="1522" spans="1:22" x14ac:dyDescent="0.25">
      <c r="A1522" s="7">
        <v>39889</v>
      </c>
      <c r="B1522" s="8">
        <v>2009</v>
      </c>
      <c r="C1522" s="9" t="s">
        <v>335</v>
      </c>
      <c r="D1522" t="s">
        <v>93</v>
      </c>
      <c r="E1522" s="9">
        <v>16</v>
      </c>
      <c r="F1522" t="s">
        <v>367</v>
      </c>
      <c r="G1522" t="str">
        <f>VLOOKUP(Table1[[#This Row],[Winner]],[1]Ranking!D:E,2,FALSE)</f>
        <v>OVC</v>
      </c>
      <c r="H1522" s="9">
        <v>58</v>
      </c>
      <c r="I1522" s="9">
        <v>16</v>
      </c>
      <c r="J1522" t="s">
        <v>340</v>
      </c>
      <c r="K1522" t="str">
        <f>VLOOKUP(Table1[[#This Row],[Loser]],[1]Ranking!D:E,2,FALSE)</f>
        <v>SWAC</v>
      </c>
      <c r="L1522" s="9">
        <v>43</v>
      </c>
      <c r="N1522" s="9">
        <f>Table1[[#This Row],[Winning Score]]-Table1[[#This Row],[Losing Score]]</f>
        <v>15</v>
      </c>
      <c r="O1522" s="9">
        <f>Table1[[#This Row],[Losing Seed]]-Table1[[#This Row],[Winning Seed]]</f>
        <v>0</v>
      </c>
      <c r="P1522" s="9" t="str">
        <f>IF(Table1[[#This Row],[SeD]]&lt;-2,Table1[[#This Row],[Winning Seed]]&amp; " over " &amp;Table1[[#This Row],[Losing Seed]],"")</f>
        <v/>
      </c>
      <c r="Q1522">
        <f>VLOOKUP(Table1[[#This Row],[Losing Seed]],'[1]Seed History'!$N$4:$O$19,2)</f>
        <v>7.1428571428571426E-3</v>
      </c>
      <c r="R1522" s="9">
        <f>IF(Table1[[#This Row],[Round]]="PI",0,Table1[[#This Row],[Round]]-1)</f>
        <v>0</v>
      </c>
      <c r="S1522">
        <f>Table1[[#This Row],[LAW]]-Table1[[#This Row],[LEW]]</f>
        <v>-7.1428571428571426E-3</v>
      </c>
      <c r="V1522">
        <f>COUNTIF([1]PASE!B:B,Table1[[#This Row],[Loser]])</f>
        <v>1</v>
      </c>
    </row>
    <row r="1523" spans="1:22" x14ac:dyDescent="0.25">
      <c r="A1523" s="7">
        <v>39891</v>
      </c>
      <c r="B1523" s="8">
        <v>2009</v>
      </c>
      <c r="C1523" s="9">
        <v>1</v>
      </c>
      <c r="D1523" t="s">
        <v>316</v>
      </c>
      <c r="E1523" s="9">
        <v>12</v>
      </c>
      <c r="F1523" t="s">
        <v>177</v>
      </c>
      <c r="G1523" t="str">
        <f>VLOOKUP(Table1[[#This Row],[Winner]],[1]Ranking!D:E,2,FALSE)</f>
        <v>SB</v>
      </c>
      <c r="H1523" s="9">
        <v>76</v>
      </c>
      <c r="I1523" s="9">
        <v>5</v>
      </c>
      <c r="J1523" t="s">
        <v>122</v>
      </c>
      <c r="K1523" t="str">
        <f>VLOOKUP(Table1[[#This Row],[Loser]],[1]Ranking!D:E,2,FALSE)</f>
        <v>B10</v>
      </c>
      <c r="L1523" s="9">
        <v>72</v>
      </c>
      <c r="N1523" s="9">
        <f>Table1[[#This Row],[Winning Score]]-Table1[[#This Row],[Losing Score]]</f>
        <v>4</v>
      </c>
      <c r="O1523" s="9">
        <f>Table1[[#This Row],[Losing Seed]]-Table1[[#This Row],[Winning Seed]]</f>
        <v>-7</v>
      </c>
      <c r="P1523" s="9" t="str">
        <f>IF(Table1[[#This Row],[SeD]]&lt;-2,Table1[[#This Row],[Winning Seed]]&amp; " over " &amp;Table1[[#This Row],[Losing Seed]],"")</f>
        <v>12 over 5</v>
      </c>
      <c r="Q1523">
        <f>VLOOKUP(Table1[[#This Row],[Losing Seed]],'[1]Seed History'!$N$4:$O$19,2)</f>
        <v>1.1071428571428572</v>
      </c>
      <c r="R1523" s="9">
        <f>IF(Table1[[#This Row],[Round]]="PI",0,Table1[[#This Row],[Round]]-1)</f>
        <v>0</v>
      </c>
      <c r="S1523">
        <f>Table1[[#This Row],[LAW]]-Table1[[#This Row],[LEW]]</f>
        <v>-1.1071428571428572</v>
      </c>
      <c r="V1523">
        <f>COUNTIF([1]PASE!B:B,Table1[[#This Row],[Loser]])</f>
        <v>1</v>
      </c>
    </row>
    <row r="1524" spans="1:22" x14ac:dyDescent="0.25">
      <c r="A1524" s="7">
        <v>39891</v>
      </c>
      <c r="B1524" s="8">
        <v>2009</v>
      </c>
      <c r="C1524" s="9">
        <v>1</v>
      </c>
      <c r="D1524" t="s">
        <v>316</v>
      </c>
      <c r="E1524" s="9">
        <v>10</v>
      </c>
      <c r="F1524" t="s">
        <v>134</v>
      </c>
      <c r="G1524" t="str">
        <f>VLOOKUP(Table1[[#This Row],[Winner]],[1]Ranking!D:E,2,FALSE)</f>
        <v>B10</v>
      </c>
      <c r="H1524" s="9">
        <v>62</v>
      </c>
      <c r="I1524" s="9">
        <v>7</v>
      </c>
      <c r="J1524" t="s">
        <v>195</v>
      </c>
      <c r="K1524" t="str">
        <f>VLOOKUP(Table1[[#This Row],[Loser]],[1]Ranking!D:E,2,FALSE)</f>
        <v>ACC</v>
      </c>
      <c r="L1524" s="9">
        <v>59</v>
      </c>
      <c r="N1524" s="9">
        <f>Table1[[#This Row],[Winning Score]]-Table1[[#This Row],[Losing Score]]</f>
        <v>3</v>
      </c>
      <c r="O1524" s="9">
        <f>Table1[[#This Row],[Losing Seed]]-Table1[[#This Row],[Winning Seed]]</f>
        <v>-3</v>
      </c>
      <c r="P1524" s="9" t="str">
        <f>IF(Table1[[#This Row],[SeD]]&lt;-2,Table1[[#This Row],[Winning Seed]]&amp; " over " &amp;Table1[[#This Row],[Losing Seed]],"")</f>
        <v>10 over 7</v>
      </c>
      <c r="Q1524">
        <f>VLOOKUP(Table1[[#This Row],[Losing Seed]],'[1]Seed History'!$N$4:$O$19,2)</f>
        <v>0.9</v>
      </c>
      <c r="R1524" s="9">
        <f>IF(Table1[[#This Row],[Round]]="PI",0,Table1[[#This Row],[Round]]-1)</f>
        <v>0</v>
      </c>
      <c r="S1524">
        <f>Table1[[#This Row],[LAW]]-Table1[[#This Row],[LEW]]</f>
        <v>-0.9</v>
      </c>
      <c r="V1524">
        <f>COUNTIF([1]PASE!B:B,Table1[[#This Row],[Loser]])</f>
        <v>1</v>
      </c>
    </row>
    <row r="1525" spans="1:22" x14ac:dyDescent="0.25">
      <c r="A1525" s="7">
        <v>39891</v>
      </c>
      <c r="B1525" s="8">
        <v>2009</v>
      </c>
      <c r="C1525" s="9">
        <v>1</v>
      </c>
      <c r="D1525" t="s">
        <v>107</v>
      </c>
      <c r="E1525" s="9">
        <v>10</v>
      </c>
      <c r="F1525" t="s">
        <v>136</v>
      </c>
      <c r="G1525" t="str">
        <f>VLOOKUP(Table1[[#This Row],[Winner]],[1]Ranking!D:E,2,FALSE)</f>
        <v>ACC</v>
      </c>
      <c r="H1525" s="9">
        <v>84</v>
      </c>
      <c r="I1525" s="9">
        <v>7</v>
      </c>
      <c r="J1525" t="s">
        <v>241</v>
      </c>
      <c r="K1525" t="str">
        <f>VLOOKUP(Table1[[#This Row],[Loser]],[1]Ranking!D:E,2,FALSE)</f>
        <v>P10</v>
      </c>
      <c r="L1525" s="9">
        <v>71</v>
      </c>
      <c r="N1525" s="9">
        <f>Table1[[#This Row],[Winning Score]]-Table1[[#This Row],[Losing Score]]</f>
        <v>13</v>
      </c>
      <c r="O1525" s="9">
        <f>Table1[[#This Row],[Losing Seed]]-Table1[[#This Row],[Winning Seed]]</f>
        <v>-3</v>
      </c>
      <c r="P1525" s="9" t="str">
        <f>IF(Table1[[#This Row],[SeD]]&lt;-2,Table1[[#This Row],[Winning Seed]]&amp; " over " &amp;Table1[[#This Row],[Losing Seed]],"")</f>
        <v>10 over 7</v>
      </c>
      <c r="Q1525">
        <f>VLOOKUP(Table1[[#This Row],[Losing Seed]],'[1]Seed History'!$N$4:$O$19,2)</f>
        <v>0.9</v>
      </c>
      <c r="R1525" s="9">
        <f>IF(Table1[[#This Row],[Round]]="PI",0,Table1[[#This Row],[Round]]-1)</f>
        <v>0</v>
      </c>
      <c r="S1525">
        <f>Table1[[#This Row],[LAW]]-Table1[[#This Row],[LEW]]</f>
        <v>-0.9</v>
      </c>
      <c r="V1525">
        <f>COUNTIF([1]PASE!B:B,Table1[[#This Row],[Loser]])</f>
        <v>1</v>
      </c>
    </row>
    <row r="1526" spans="1:22" x14ac:dyDescent="0.25">
      <c r="A1526" s="7">
        <v>39891</v>
      </c>
      <c r="B1526" s="8">
        <v>2009</v>
      </c>
      <c r="C1526" s="9">
        <v>1</v>
      </c>
      <c r="D1526" t="s">
        <v>84</v>
      </c>
      <c r="E1526" s="9">
        <v>2</v>
      </c>
      <c r="F1526" t="s">
        <v>130</v>
      </c>
      <c r="G1526" t="str">
        <f>VLOOKUP(Table1[[#This Row],[Winner]],[1]Ranking!D:E,2,FALSE)</f>
        <v>ACC</v>
      </c>
      <c r="H1526" s="9">
        <v>86</v>
      </c>
      <c r="I1526" s="9">
        <v>15</v>
      </c>
      <c r="J1526" t="s">
        <v>368</v>
      </c>
      <c r="K1526" t="str">
        <f>VLOOKUP(Table1[[#This Row],[Loser]],[1]Ranking!D:E,2,FALSE)</f>
        <v>AE</v>
      </c>
      <c r="L1526" s="9">
        <v>62</v>
      </c>
      <c r="N1526" s="9">
        <f>Table1[[#This Row],[Winning Score]]-Table1[[#This Row],[Losing Score]]</f>
        <v>24</v>
      </c>
      <c r="O1526" s="9">
        <f>Table1[[#This Row],[Losing Seed]]-Table1[[#This Row],[Winning Seed]]</f>
        <v>13</v>
      </c>
      <c r="P1526" s="9" t="str">
        <f>IF(Table1[[#This Row],[SeD]]&lt;-2,Table1[[#This Row],[Winning Seed]]&amp; " over " &amp;Table1[[#This Row],[Losing Seed]],"")</f>
        <v/>
      </c>
      <c r="Q1526">
        <f>VLOOKUP(Table1[[#This Row],[Losing Seed]],'[1]Seed History'!$N$4:$O$19,2)</f>
        <v>6.4285714285714279E-2</v>
      </c>
      <c r="R1526" s="9">
        <f>IF(Table1[[#This Row],[Round]]="PI",0,Table1[[#This Row],[Round]]-1)</f>
        <v>0</v>
      </c>
      <c r="S1526">
        <f>Table1[[#This Row],[LAW]]-Table1[[#This Row],[LEW]]</f>
        <v>-6.4285714285714279E-2</v>
      </c>
      <c r="V1526">
        <f>COUNTIF([1]PASE!B:B,Table1[[#This Row],[Loser]])</f>
        <v>1</v>
      </c>
    </row>
    <row r="1527" spans="1:22" x14ac:dyDescent="0.25">
      <c r="A1527" s="7">
        <v>39891</v>
      </c>
      <c r="B1527" s="8">
        <v>2009</v>
      </c>
      <c r="C1527" s="9">
        <v>1</v>
      </c>
      <c r="D1527" t="s">
        <v>84</v>
      </c>
      <c r="E1527" s="9">
        <v>3</v>
      </c>
      <c r="F1527" t="s">
        <v>139</v>
      </c>
      <c r="G1527" t="str">
        <f>VLOOKUP(Table1[[#This Row],[Winner]],[1]Ranking!D:E,2,FALSE)</f>
        <v>BE</v>
      </c>
      <c r="H1527" s="9">
        <v>80</v>
      </c>
      <c r="I1527" s="9">
        <v>14</v>
      </c>
      <c r="J1527" t="s">
        <v>364</v>
      </c>
      <c r="K1527" t="str">
        <f>VLOOKUP(Table1[[#This Row],[Loser]],[1]Ranking!D:E,2,FALSE)</f>
        <v>Pat</v>
      </c>
      <c r="L1527" s="9">
        <v>67</v>
      </c>
      <c r="N1527" s="9">
        <f>Table1[[#This Row],[Winning Score]]-Table1[[#This Row],[Losing Score]]</f>
        <v>13</v>
      </c>
      <c r="O1527" s="9">
        <f>Table1[[#This Row],[Losing Seed]]-Table1[[#This Row],[Winning Seed]]</f>
        <v>11</v>
      </c>
      <c r="P1527" s="9" t="str">
        <f>IF(Table1[[#This Row],[SeD]]&lt;-2,Table1[[#This Row],[Winning Seed]]&amp; " over " &amp;Table1[[#This Row],[Losing Seed]],"")</f>
        <v/>
      </c>
      <c r="Q1527">
        <f>VLOOKUP(Table1[[#This Row],[Losing Seed]],'[1]Seed History'!$N$4:$O$19,2)</f>
        <v>0.16428571428571428</v>
      </c>
      <c r="R1527" s="9">
        <f>IF(Table1[[#This Row],[Round]]="PI",0,Table1[[#This Row],[Round]]-1)</f>
        <v>0</v>
      </c>
      <c r="S1527">
        <f>Table1[[#This Row],[LAW]]-Table1[[#This Row],[LEW]]</f>
        <v>-0.16428571428571428</v>
      </c>
      <c r="V1527">
        <f>COUNTIF([1]PASE!B:B,Table1[[#This Row],[Loser]])</f>
        <v>1</v>
      </c>
    </row>
    <row r="1528" spans="1:22" x14ac:dyDescent="0.25">
      <c r="A1528" s="7">
        <v>39891</v>
      </c>
      <c r="B1528" s="8">
        <v>2009</v>
      </c>
      <c r="C1528" s="9">
        <v>1</v>
      </c>
      <c r="D1528" t="s">
        <v>84</v>
      </c>
      <c r="E1528" s="9">
        <v>6</v>
      </c>
      <c r="F1528" t="s">
        <v>190</v>
      </c>
      <c r="G1528" t="str">
        <f>VLOOKUP(Table1[[#This Row],[Winner]],[1]Ranking!D:E,2,FALSE)</f>
        <v>P10</v>
      </c>
      <c r="H1528" s="9">
        <v>65</v>
      </c>
      <c r="I1528" s="9">
        <v>11</v>
      </c>
      <c r="J1528" t="s">
        <v>141</v>
      </c>
      <c r="K1528" t="str">
        <f>VLOOKUP(Table1[[#This Row],[Loser]],[1]Ranking!D:E,2,FALSE)</f>
        <v>CAA</v>
      </c>
      <c r="L1528" s="9">
        <v>64</v>
      </c>
      <c r="N1528" s="9">
        <f>Table1[[#This Row],[Winning Score]]-Table1[[#This Row],[Losing Score]]</f>
        <v>1</v>
      </c>
      <c r="O1528" s="9">
        <f>Table1[[#This Row],[Losing Seed]]-Table1[[#This Row],[Winning Seed]]</f>
        <v>5</v>
      </c>
      <c r="P1528" s="9" t="str">
        <f>IF(Table1[[#This Row],[SeD]]&lt;-2,Table1[[#This Row],[Winning Seed]]&amp; " over " &amp;Table1[[#This Row],[Losing Seed]],"")</f>
        <v/>
      </c>
      <c r="Q1528">
        <f>VLOOKUP(Table1[[#This Row],[Losing Seed]],'[1]Seed History'!$N$4:$O$19,2)</f>
        <v>0.61428571428571432</v>
      </c>
      <c r="R1528" s="9">
        <f>IF(Table1[[#This Row],[Round]]="PI",0,Table1[[#This Row],[Round]]-1)</f>
        <v>0</v>
      </c>
      <c r="S1528">
        <f>Table1[[#This Row],[LAW]]-Table1[[#This Row],[LEW]]</f>
        <v>-0.61428571428571432</v>
      </c>
      <c r="V1528">
        <f>COUNTIF([1]PASE!B:B,Table1[[#This Row],[Loser]])</f>
        <v>1</v>
      </c>
    </row>
    <row r="1529" spans="1:22" x14ac:dyDescent="0.25">
      <c r="A1529" s="7">
        <v>39891</v>
      </c>
      <c r="B1529" s="8">
        <v>2009</v>
      </c>
      <c r="C1529" s="9">
        <v>1</v>
      </c>
      <c r="D1529" t="s">
        <v>84</v>
      </c>
      <c r="E1529" s="9">
        <v>7</v>
      </c>
      <c r="F1529" t="s">
        <v>234</v>
      </c>
      <c r="G1529" t="str">
        <f>VLOOKUP(Table1[[#This Row],[Winner]],[1]Ranking!D:E,2,FALSE)</f>
        <v>B12</v>
      </c>
      <c r="H1529" s="9">
        <v>76</v>
      </c>
      <c r="I1529" s="9">
        <v>10</v>
      </c>
      <c r="J1529" t="s">
        <v>227</v>
      </c>
      <c r="K1529" t="str">
        <f>VLOOKUP(Table1[[#This Row],[Loser]],[1]Ranking!D:E,2,FALSE)</f>
        <v>B10</v>
      </c>
      <c r="L1529" s="9">
        <v>62</v>
      </c>
      <c r="N1529" s="9">
        <f>Table1[[#This Row],[Winning Score]]-Table1[[#This Row],[Losing Score]]</f>
        <v>14</v>
      </c>
      <c r="O1529" s="9">
        <f>Table1[[#This Row],[Losing Seed]]-Table1[[#This Row],[Winning Seed]]</f>
        <v>3</v>
      </c>
      <c r="P1529" s="9" t="str">
        <f>IF(Table1[[#This Row],[SeD]]&lt;-2,Table1[[#This Row],[Winning Seed]]&amp; " over " &amp;Table1[[#This Row],[Losing Seed]],"")</f>
        <v/>
      </c>
      <c r="Q1529">
        <f>VLOOKUP(Table1[[#This Row],[Losing Seed]],'[1]Seed History'!$N$4:$O$19,2)</f>
        <v>0.62142857142857144</v>
      </c>
      <c r="R1529" s="9">
        <f>IF(Table1[[#This Row],[Round]]="PI",0,Table1[[#This Row],[Round]]-1)</f>
        <v>0</v>
      </c>
      <c r="S1529">
        <f>Table1[[#This Row],[LAW]]-Table1[[#This Row],[LEW]]</f>
        <v>-0.62142857142857144</v>
      </c>
      <c r="V1529">
        <f>COUNTIF([1]PASE!B:B,Table1[[#This Row],[Loser]])</f>
        <v>1</v>
      </c>
    </row>
    <row r="1530" spans="1:22" x14ac:dyDescent="0.25">
      <c r="A1530" s="7">
        <v>39891</v>
      </c>
      <c r="B1530" s="8">
        <v>2009</v>
      </c>
      <c r="C1530" s="9">
        <v>1</v>
      </c>
      <c r="D1530" t="s">
        <v>316</v>
      </c>
      <c r="E1530" s="9">
        <v>1</v>
      </c>
      <c r="F1530" t="s">
        <v>101</v>
      </c>
      <c r="G1530" t="str">
        <f>VLOOKUP(Table1[[#This Row],[Winner]],[1]Ranking!D:E,2,FALSE)</f>
        <v>ACC</v>
      </c>
      <c r="H1530" s="9">
        <v>101</v>
      </c>
      <c r="I1530" s="9">
        <v>16</v>
      </c>
      <c r="J1530" t="s">
        <v>317</v>
      </c>
      <c r="K1530" t="str">
        <f>VLOOKUP(Table1[[#This Row],[Loser]],[1]Ranking!D:E,2,FALSE)</f>
        <v>BSth</v>
      </c>
      <c r="L1530" s="9">
        <v>58</v>
      </c>
      <c r="N1530" s="9">
        <f>Table1[[#This Row],[Winning Score]]-Table1[[#This Row],[Losing Score]]</f>
        <v>43</v>
      </c>
      <c r="O1530" s="9">
        <f>Table1[[#This Row],[Losing Seed]]-Table1[[#This Row],[Winning Seed]]</f>
        <v>15</v>
      </c>
      <c r="P1530" s="9" t="str">
        <f>IF(Table1[[#This Row],[SeD]]&lt;-2,Table1[[#This Row],[Winning Seed]]&amp; " over " &amp;Table1[[#This Row],[Losing Seed]],"")</f>
        <v/>
      </c>
      <c r="Q1530">
        <f>VLOOKUP(Table1[[#This Row],[Losing Seed]],'[1]Seed History'!$N$4:$O$19,2)</f>
        <v>7.1428571428571426E-3</v>
      </c>
      <c r="R1530" s="9">
        <f>IF(Table1[[#This Row],[Round]]="PI",0,Table1[[#This Row],[Round]]-1)</f>
        <v>0</v>
      </c>
      <c r="S1530">
        <f>Table1[[#This Row],[LAW]]-Table1[[#This Row],[LEW]]</f>
        <v>-7.1428571428571426E-3</v>
      </c>
      <c r="V1530">
        <f>COUNTIF([1]PASE!B:B,Table1[[#This Row],[Loser]])</f>
        <v>1</v>
      </c>
    </row>
    <row r="1531" spans="1:22" x14ac:dyDescent="0.25">
      <c r="A1531" s="7">
        <v>39891</v>
      </c>
      <c r="B1531" s="8">
        <v>2009</v>
      </c>
      <c r="C1531" s="9">
        <v>1</v>
      </c>
      <c r="D1531" t="s">
        <v>316</v>
      </c>
      <c r="E1531" s="9">
        <v>2</v>
      </c>
      <c r="F1531" t="s">
        <v>94</v>
      </c>
      <c r="G1531" t="str">
        <f>VLOOKUP(Table1[[#This Row],[Winner]],[1]Ranking!D:E,2,FALSE)</f>
        <v>B12</v>
      </c>
      <c r="H1531" s="9">
        <v>82</v>
      </c>
      <c r="I1531" s="9">
        <v>15</v>
      </c>
      <c r="J1531" t="s">
        <v>369</v>
      </c>
      <c r="K1531" t="str">
        <f>VLOOKUP(Table1[[#This Row],[Loser]],[1]Ranking!D:E,2,FALSE)</f>
        <v>MEAC</v>
      </c>
      <c r="L1531" s="9">
        <v>54</v>
      </c>
      <c r="N1531" s="9">
        <f>Table1[[#This Row],[Winning Score]]-Table1[[#This Row],[Losing Score]]</f>
        <v>28</v>
      </c>
      <c r="O1531" s="9">
        <f>Table1[[#This Row],[Losing Seed]]-Table1[[#This Row],[Winning Seed]]</f>
        <v>13</v>
      </c>
      <c r="P1531" s="9" t="str">
        <f>IF(Table1[[#This Row],[SeD]]&lt;-2,Table1[[#This Row],[Winning Seed]]&amp; " over " &amp;Table1[[#This Row],[Losing Seed]],"")</f>
        <v/>
      </c>
      <c r="Q1531">
        <f>VLOOKUP(Table1[[#This Row],[Losing Seed]],'[1]Seed History'!$N$4:$O$19,2)</f>
        <v>6.4285714285714279E-2</v>
      </c>
      <c r="R1531" s="9">
        <f>IF(Table1[[#This Row],[Round]]="PI",0,Table1[[#This Row],[Round]]-1)</f>
        <v>0</v>
      </c>
      <c r="S1531">
        <f>Table1[[#This Row],[LAW]]-Table1[[#This Row],[LEW]]</f>
        <v>-6.4285714285714279E-2</v>
      </c>
      <c r="V1531">
        <f>COUNTIF([1]PASE!B:B,Table1[[#This Row],[Loser]])</f>
        <v>1</v>
      </c>
    </row>
    <row r="1532" spans="1:22" x14ac:dyDescent="0.25">
      <c r="A1532" s="7">
        <v>39891</v>
      </c>
      <c r="B1532" s="8">
        <v>2009</v>
      </c>
      <c r="C1532" s="9">
        <v>1</v>
      </c>
      <c r="D1532" t="s">
        <v>316</v>
      </c>
      <c r="E1532" s="9">
        <v>4</v>
      </c>
      <c r="F1532" t="s">
        <v>293</v>
      </c>
      <c r="G1532" t="str">
        <f>VLOOKUP(Table1[[#This Row],[Winner]],[1]Ranking!D:E,2,FALSE)</f>
        <v>WCC</v>
      </c>
      <c r="H1532" s="9">
        <v>77</v>
      </c>
      <c r="I1532" s="9">
        <v>13</v>
      </c>
      <c r="J1532" t="s">
        <v>173</v>
      </c>
      <c r="K1532" t="str">
        <f>VLOOKUP(Table1[[#This Row],[Loser]],[1]Ranking!D:E,2,FALSE)</f>
        <v>MAC</v>
      </c>
      <c r="L1532" s="9">
        <v>64</v>
      </c>
      <c r="N1532" s="9">
        <f>Table1[[#This Row],[Winning Score]]-Table1[[#This Row],[Losing Score]]</f>
        <v>13</v>
      </c>
      <c r="O1532" s="9">
        <f>Table1[[#This Row],[Losing Seed]]-Table1[[#This Row],[Winning Seed]]</f>
        <v>9</v>
      </c>
      <c r="P1532" s="9" t="str">
        <f>IF(Table1[[#This Row],[SeD]]&lt;-2,Table1[[#This Row],[Winning Seed]]&amp; " over " &amp;Table1[[#This Row],[Losing Seed]],"")</f>
        <v/>
      </c>
      <c r="Q1532">
        <f>VLOOKUP(Table1[[#This Row],[Losing Seed]],'[1]Seed History'!$N$4:$O$19,2)</f>
        <v>0.25</v>
      </c>
      <c r="R1532" s="9">
        <f>IF(Table1[[#This Row],[Round]]="PI",0,Table1[[#This Row],[Round]]-1)</f>
        <v>0</v>
      </c>
      <c r="S1532">
        <f>Table1[[#This Row],[LAW]]-Table1[[#This Row],[LEW]]</f>
        <v>-0.25</v>
      </c>
      <c r="V1532">
        <f>COUNTIF([1]PASE!B:B,Table1[[#This Row],[Loser]])</f>
        <v>1</v>
      </c>
    </row>
    <row r="1533" spans="1:22" x14ac:dyDescent="0.25">
      <c r="A1533" s="7">
        <v>39891</v>
      </c>
      <c r="B1533" s="8">
        <v>2009</v>
      </c>
      <c r="C1533" s="9">
        <v>1</v>
      </c>
      <c r="D1533" t="s">
        <v>316</v>
      </c>
      <c r="E1533" s="9">
        <v>8</v>
      </c>
      <c r="F1533" t="s">
        <v>148</v>
      </c>
      <c r="G1533" t="str">
        <f>VLOOKUP(Table1[[#This Row],[Winner]],[1]Ranking!D:E,2,FALSE)</f>
        <v>SEC</v>
      </c>
      <c r="H1533" s="9">
        <v>75</v>
      </c>
      <c r="I1533" s="9">
        <v>9</v>
      </c>
      <c r="J1533" t="s">
        <v>306</v>
      </c>
      <c r="K1533" t="str">
        <f>VLOOKUP(Table1[[#This Row],[Loser]],[1]Ranking!D:E,2,FALSE)</f>
        <v>Horz</v>
      </c>
      <c r="L1533" s="9">
        <v>71</v>
      </c>
      <c r="N1533" s="9">
        <f>Table1[[#This Row],[Winning Score]]-Table1[[#This Row],[Losing Score]]</f>
        <v>4</v>
      </c>
      <c r="O1533" s="9">
        <f>Table1[[#This Row],[Losing Seed]]-Table1[[#This Row],[Winning Seed]]</f>
        <v>1</v>
      </c>
      <c r="P1533" s="9" t="str">
        <f>IF(Table1[[#This Row],[SeD]]&lt;-2,Table1[[#This Row],[Winning Seed]]&amp; " over " &amp;Table1[[#This Row],[Losing Seed]],"")</f>
        <v/>
      </c>
      <c r="Q1533">
        <f>VLOOKUP(Table1[[#This Row],[Losing Seed]],'[1]Seed History'!$N$4:$O$19,2)</f>
        <v>0.6</v>
      </c>
      <c r="R1533" s="9">
        <f>IF(Table1[[#This Row],[Round]]="PI",0,Table1[[#This Row],[Round]]-1)</f>
        <v>0</v>
      </c>
      <c r="S1533">
        <f>Table1[[#This Row],[LAW]]-Table1[[#This Row],[LEW]]</f>
        <v>-0.6</v>
      </c>
      <c r="V1533">
        <f>COUNTIF([1]PASE!B:B,Table1[[#This Row],[Loser]])</f>
        <v>1</v>
      </c>
    </row>
    <row r="1534" spans="1:22" x14ac:dyDescent="0.25">
      <c r="A1534" s="7">
        <v>39891</v>
      </c>
      <c r="B1534" s="8">
        <v>2009</v>
      </c>
      <c r="C1534" s="9">
        <v>1</v>
      </c>
      <c r="D1534" t="s">
        <v>107</v>
      </c>
      <c r="E1534" s="9">
        <v>1</v>
      </c>
      <c r="F1534" t="s">
        <v>238</v>
      </c>
      <c r="G1534" t="str">
        <f>VLOOKUP(Table1[[#This Row],[Winner]],[1]Ranking!D:E,2,FALSE)</f>
        <v>BE</v>
      </c>
      <c r="H1534" s="9">
        <v>103</v>
      </c>
      <c r="I1534" s="9">
        <v>16</v>
      </c>
      <c r="J1534" t="s">
        <v>203</v>
      </c>
      <c r="K1534" t="str">
        <f>VLOOKUP(Table1[[#This Row],[Loser]],[1]Ranking!D:E,2,FALSE)</f>
        <v>SC</v>
      </c>
      <c r="L1534" s="9">
        <v>47</v>
      </c>
      <c r="N1534" s="9">
        <f>Table1[[#This Row],[Winning Score]]-Table1[[#This Row],[Losing Score]]</f>
        <v>56</v>
      </c>
      <c r="O1534" s="9">
        <f>Table1[[#This Row],[Losing Seed]]-Table1[[#This Row],[Winning Seed]]</f>
        <v>15</v>
      </c>
      <c r="P1534" s="9" t="str">
        <f>IF(Table1[[#This Row],[SeD]]&lt;-2,Table1[[#This Row],[Winning Seed]]&amp; " over " &amp;Table1[[#This Row],[Losing Seed]],"")</f>
        <v/>
      </c>
      <c r="Q1534">
        <f>VLOOKUP(Table1[[#This Row],[Losing Seed]],'[1]Seed History'!$N$4:$O$19,2)</f>
        <v>7.1428571428571426E-3</v>
      </c>
      <c r="R1534" s="9">
        <f>IF(Table1[[#This Row],[Round]]="PI",0,Table1[[#This Row],[Round]]-1)</f>
        <v>0</v>
      </c>
      <c r="S1534">
        <f>Table1[[#This Row],[LAW]]-Table1[[#This Row],[LEW]]</f>
        <v>-7.1428571428571426E-3</v>
      </c>
      <c r="V1534">
        <f>COUNTIF([1]PASE!B:B,Table1[[#This Row],[Loser]])</f>
        <v>1</v>
      </c>
    </row>
    <row r="1535" spans="1:22" x14ac:dyDescent="0.25">
      <c r="A1535" s="7">
        <v>39891</v>
      </c>
      <c r="B1535" s="8">
        <v>2009</v>
      </c>
      <c r="C1535" s="9">
        <v>1</v>
      </c>
      <c r="D1535" t="s">
        <v>107</v>
      </c>
      <c r="E1535" s="9">
        <v>2</v>
      </c>
      <c r="F1535" t="s">
        <v>128</v>
      </c>
      <c r="G1535" t="str">
        <f>VLOOKUP(Table1[[#This Row],[Winner]],[1]Ranking!D:E,2,FALSE)</f>
        <v>CUSA</v>
      </c>
      <c r="H1535" s="9">
        <v>81</v>
      </c>
      <c r="I1535" s="9">
        <v>15</v>
      </c>
      <c r="J1535" t="s">
        <v>339</v>
      </c>
      <c r="K1535" t="str">
        <f>VLOOKUP(Table1[[#This Row],[Loser]],[1]Ranking!D:E,2,FALSE)</f>
        <v>BW</v>
      </c>
      <c r="L1535" s="9">
        <v>70</v>
      </c>
      <c r="N1535" s="9">
        <f>Table1[[#This Row],[Winning Score]]-Table1[[#This Row],[Losing Score]]</f>
        <v>11</v>
      </c>
      <c r="O1535" s="9">
        <f>Table1[[#This Row],[Losing Seed]]-Table1[[#This Row],[Winning Seed]]</f>
        <v>13</v>
      </c>
      <c r="P1535" s="9" t="str">
        <f>IF(Table1[[#This Row],[SeD]]&lt;-2,Table1[[#This Row],[Winning Seed]]&amp; " over " &amp;Table1[[#This Row],[Losing Seed]],"")</f>
        <v/>
      </c>
      <c r="Q1535">
        <f>VLOOKUP(Table1[[#This Row],[Losing Seed]],'[1]Seed History'!$N$4:$O$19,2)</f>
        <v>6.4285714285714279E-2</v>
      </c>
      <c r="R1535" s="9">
        <f>IF(Table1[[#This Row],[Round]]="PI",0,Table1[[#This Row],[Round]]-1)</f>
        <v>0</v>
      </c>
      <c r="S1535">
        <f>Table1[[#This Row],[LAW]]-Table1[[#This Row],[LEW]]</f>
        <v>-6.4285714285714279E-2</v>
      </c>
      <c r="V1535">
        <f>COUNTIF([1]PASE!B:B,Table1[[#This Row],[Loser]])</f>
        <v>1</v>
      </c>
    </row>
    <row r="1536" spans="1:22" x14ac:dyDescent="0.25">
      <c r="A1536" s="7">
        <v>39891</v>
      </c>
      <c r="B1536" s="8">
        <v>2009</v>
      </c>
      <c r="C1536" s="9">
        <v>1</v>
      </c>
      <c r="D1536" t="s">
        <v>107</v>
      </c>
      <c r="E1536" s="9">
        <v>4</v>
      </c>
      <c r="F1536" t="s">
        <v>113</v>
      </c>
      <c r="G1536" t="str">
        <f>VLOOKUP(Table1[[#This Row],[Winner]],[1]Ranking!D:E,2,FALSE)</f>
        <v>P10</v>
      </c>
      <c r="H1536" s="9">
        <v>71</v>
      </c>
      <c r="I1536" s="9">
        <v>13</v>
      </c>
      <c r="J1536" t="s">
        <v>259</v>
      </c>
      <c r="K1536" t="str">
        <f>VLOOKUP(Table1[[#This Row],[Loser]],[1]Ranking!D:E,2,FALSE)</f>
        <v>SEC</v>
      </c>
      <c r="L1536" s="9">
        <v>58</v>
      </c>
      <c r="N1536" s="9">
        <f>Table1[[#This Row],[Winning Score]]-Table1[[#This Row],[Losing Score]]</f>
        <v>13</v>
      </c>
      <c r="O1536" s="9">
        <f>Table1[[#This Row],[Losing Seed]]-Table1[[#This Row],[Winning Seed]]</f>
        <v>9</v>
      </c>
      <c r="P1536" s="9" t="str">
        <f>IF(Table1[[#This Row],[SeD]]&lt;-2,Table1[[#This Row],[Winning Seed]]&amp; " over " &amp;Table1[[#This Row],[Losing Seed]],"")</f>
        <v/>
      </c>
      <c r="Q1536">
        <f>VLOOKUP(Table1[[#This Row],[Losing Seed]],'[1]Seed History'!$N$4:$O$19,2)</f>
        <v>0.25</v>
      </c>
      <c r="R1536" s="9">
        <f>IF(Table1[[#This Row],[Round]]="PI",0,Table1[[#This Row],[Round]]-1)</f>
        <v>0</v>
      </c>
      <c r="S1536">
        <f>Table1[[#This Row],[LAW]]-Table1[[#This Row],[LEW]]</f>
        <v>-0.25</v>
      </c>
      <c r="V1536">
        <f>COUNTIF([1]PASE!B:B,Table1[[#This Row],[Loser]])</f>
        <v>1</v>
      </c>
    </row>
    <row r="1537" spans="1:22" x14ac:dyDescent="0.25">
      <c r="A1537" s="7">
        <v>39891</v>
      </c>
      <c r="B1537" s="8">
        <v>2009</v>
      </c>
      <c r="C1537" s="9">
        <v>1</v>
      </c>
      <c r="D1537" t="s">
        <v>107</v>
      </c>
      <c r="E1537" s="9">
        <v>5</v>
      </c>
      <c r="F1537" t="s">
        <v>115</v>
      </c>
      <c r="G1537" t="str">
        <f>VLOOKUP(Table1[[#This Row],[Winner]],[1]Ranking!D:E,2,FALSE)</f>
        <v>B10</v>
      </c>
      <c r="H1537" s="9">
        <v>61</v>
      </c>
      <c r="I1537" s="9">
        <v>12</v>
      </c>
      <c r="J1537" t="s">
        <v>242</v>
      </c>
      <c r="K1537" t="str">
        <f>VLOOKUP(Table1[[#This Row],[Loser]],[1]Ranking!D:E,2,FALSE)</f>
        <v>MVC</v>
      </c>
      <c r="L1537" s="9">
        <v>56</v>
      </c>
      <c r="N1537" s="9">
        <f>Table1[[#This Row],[Winning Score]]-Table1[[#This Row],[Losing Score]]</f>
        <v>5</v>
      </c>
      <c r="O1537" s="9">
        <f>Table1[[#This Row],[Losing Seed]]-Table1[[#This Row],[Winning Seed]]</f>
        <v>7</v>
      </c>
      <c r="P1537" s="9" t="str">
        <f>IF(Table1[[#This Row],[SeD]]&lt;-2,Table1[[#This Row],[Winning Seed]]&amp; " over " &amp;Table1[[#This Row],[Losing Seed]],"")</f>
        <v/>
      </c>
      <c r="Q1537">
        <f>VLOOKUP(Table1[[#This Row],[Losing Seed]],'[1]Seed History'!$N$4:$O$19,2)</f>
        <v>0.51428571428571423</v>
      </c>
      <c r="R1537" s="9">
        <f>IF(Table1[[#This Row],[Round]]="PI",0,Table1[[#This Row],[Round]]-1)</f>
        <v>0</v>
      </c>
      <c r="S1537">
        <f>Table1[[#This Row],[LAW]]-Table1[[#This Row],[LEW]]</f>
        <v>-0.51428571428571423</v>
      </c>
      <c r="V1537">
        <f>COUNTIF([1]PASE!B:B,Table1[[#This Row],[Loser]])</f>
        <v>1</v>
      </c>
    </row>
    <row r="1538" spans="1:22" x14ac:dyDescent="0.25">
      <c r="A1538" s="7">
        <v>39891</v>
      </c>
      <c r="B1538" s="8">
        <v>2009</v>
      </c>
      <c r="C1538" s="9">
        <v>1</v>
      </c>
      <c r="D1538" t="s">
        <v>107</v>
      </c>
      <c r="E1538" s="9">
        <v>9</v>
      </c>
      <c r="F1538" t="s">
        <v>184</v>
      </c>
      <c r="G1538" t="str">
        <f>VLOOKUP(Table1[[#This Row],[Winner]],[1]Ranking!D:E,2,FALSE)</f>
        <v>B12</v>
      </c>
      <c r="H1538" s="9">
        <v>79</v>
      </c>
      <c r="I1538" s="9">
        <v>8</v>
      </c>
      <c r="J1538" t="s">
        <v>188</v>
      </c>
      <c r="K1538" t="str">
        <f>VLOOKUP(Table1[[#This Row],[Loser]],[1]Ranking!D:E,2,FALSE)</f>
        <v>MWC</v>
      </c>
      <c r="L1538" s="9">
        <v>66</v>
      </c>
      <c r="N1538" s="9">
        <f>Table1[[#This Row],[Winning Score]]-Table1[[#This Row],[Losing Score]]</f>
        <v>13</v>
      </c>
      <c r="O1538" s="9">
        <f>Table1[[#This Row],[Losing Seed]]-Table1[[#This Row],[Winning Seed]]</f>
        <v>-1</v>
      </c>
      <c r="P1538" s="9" t="str">
        <f>IF(Table1[[#This Row],[SeD]]&lt;-2,Table1[[#This Row],[Winning Seed]]&amp; " over " &amp;Table1[[#This Row],[Losing Seed]],"")</f>
        <v/>
      </c>
      <c r="Q1538">
        <f>VLOOKUP(Table1[[#This Row],[Losing Seed]],'[1]Seed History'!$N$4:$O$19,2)</f>
        <v>0.7</v>
      </c>
      <c r="R1538" s="9">
        <f>IF(Table1[[#This Row],[Round]]="PI",0,Table1[[#This Row],[Round]]-1)</f>
        <v>0</v>
      </c>
      <c r="S1538">
        <f>Table1[[#This Row],[LAW]]-Table1[[#This Row],[LEW]]</f>
        <v>-0.7</v>
      </c>
      <c r="V1538">
        <f>COUNTIF([1]PASE!B:B,Table1[[#This Row],[Loser]])</f>
        <v>1</v>
      </c>
    </row>
    <row r="1539" spans="1:22" x14ac:dyDescent="0.25">
      <c r="A1539" s="7">
        <v>39892</v>
      </c>
      <c r="B1539" s="8">
        <v>2009</v>
      </c>
      <c r="C1539" s="9">
        <v>1</v>
      </c>
      <c r="D1539" t="s">
        <v>93</v>
      </c>
      <c r="E1539" s="9">
        <v>13</v>
      </c>
      <c r="F1539" t="s">
        <v>167</v>
      </c>
      <c r="G1539" t="str">
        <f>VLOOKUP(Table1[[#This Row],[Winner]],[1]Ranking!D:E,2,FALSE)</f>
        <v>Horz</v>
      </c>
      <c r="H1539" s="9">
        <v>84</v>
      </c>
      <c r="I1539" s="9">
        <v>4</v>
      </c>
      <c r="J1539" t="s">
        <v>255</v>
      </c>
      <c r="K1539" t="str">
        <f>VLOOKUP(Table1[[#This Row],[Loser]],[1]Ranking!D:E,2,FALSE)</f>
        <v>ACC</v>
      </c>
      <c r="L1539" s="9">
        <v>69</v>
      </c>
      <c r="N1539" s="9">
        <f>Table1[[#This Row],[Winning Score]]-Table1[[#This Row],[Losing Score]]</f>
        <v>15</v>
      </c>
      <c r="O1539" s="9">
        <f>Table1[[#This Row],[Losing Seed]]-Table1[[#This Row],[Winning Seed]]</f>
        <v>-9</v>
      </c>
      <c r="P1539" s="9" t="str">
        <f>IF(Table1[[#This Row],[SeD]]&lt;-2,Table1[[#This Row],[Winning Seed]]&amp; " over " &amp;Table1[[#This Row],[Losing Seed]],"")</f>
        <v>13 over 4</v>
      </c>
      <c r="Q1539">
        <f>VLOOKUP(Table1[[#This Row],[Losing Seed]],'[1]Seed History'!$N$4:$O$19,2)</f>
        <v>1.5357142857142858</v>
      </c>
      <c r="R1539" s="9">
        <f>IF(Table1[[#This Row],[Round]]="PI",0,Table1[[#This Row],[Round]]-1)</f>
        <v>0</v>
      </c>
      <c r="S1539">
        <f>Table1[[#This Row],[LAW]]-Table1[[#This Row],[LEW]]</f>
        <v>-1.5357142857142858</v>
      </c>
      <c r="V1539">
        <f>COUNTIF([1]PASE!B:B,Table1[[#This Row],[Loser]])</f>
        <v>1</v>
      </c>
    </row>
    <row r="1540" spans="1:22" x14ac:dyDescent="0.25">
      <c r="A1540" s="7">
        <v>39892</v>
      </c>
      <c r="B1540" s="8">
        <v>2009</v>
      </c>
      <c r="C1540" s="9">
        <v>1</v>
      </c>
      <c r="D1540" t="s">
        <v>84</v>
      </c>
      <c r="E1540" s="9">
        <v>12</v>
      </c>
      <c r="F1540" t="s">
        <v>286</v>
      </c>
      <c r="G1540" t="str">
        <f>VLOOKUP(Table1[[#This Row],[Winner]],[1]Ranking!D:E,2,FALSE)</f>
        <v>B10</v>
      </c>
      <c r="H1540" s="9">
        <v>61</v>
      </c>
      <c r="I1540" s="9">
        <v>5</v>
      </c>
      <c r="J1540" t="s">
        <v>217</v>
      </c>
      <c r="K1540" t="str">
        <f>VLOOKUP(Table1[[#This Row],[Loser]],[1]Ranking!D:E,2,FALSE)</f>
        <v>ACC</v>
      </c>
      <c r="L1540" s="9">
        <v>59</v>
      </c>
      <c r="M1540" s="9" t="s">
        <v>138</v>
      </c>
      <c r="N1540" s="9">
        <f>Table1[[#This Row],[Winning Score]]-Table1[[#This Row],[Losing Score]]</f>
        <v>2</v>
      </c>
      <c r="O1540" s="9">
        <f>Table1[[#This Row],[Losing Seed]]-Table1[[#This Row],[Winning Seed]]</f>
        <v>-7</v>
      </c>
      <c r="P1540" s="9" t="str">
        <f>IF(Table1[[#This Row],[SeD]]&lt;-2,Table1[[#This Row],[Winning Seed]]&amp; " over " &amp;Table1[[#This Row],[Losing Seed]],"")</f>
        <v>12 over 5</v>
      </c>
      <c r="Q1540">
        <f>VLOOKUP(Table1[[#This Row],[Losing Seed]],'[1]Seed History'!$N$4:$O$19,2)</f>
        <v>1.1071428571428572</v>
      </c>
      <c r="R1540" s="9">
        <f>IF(Table1[[#This Row],[Round]]="PI",0,Table1[[#This Row],[Round]]-1)</f>
        <v>0</v>
      </c>
      <c r="S1540">
        <f>Table1[[#This Row],[LAW]]-Table1[[#This Row],[LEW]]</f>
        <v>-1.1071428571428572</v>
      </c>
      <c r="V1540">
        <f>COUNTIF([1]PASE!B:B,Table1[[#This Row],[Loser]])</f>
        <v>1</v>
      </c>
    </row>
    <row r="1541" spans="1:22" x14ac:dyDescent="0.25">
      <c r="A1541" s="7">
        <v>39892</v>
      </c>
      <c r="B1541" s="8">
        <v>2009</v>
      </c>
      <c r="C1541" s="9">
        <v>1</v>
      </c>
      <c r="D1541" t="s">
        <v>93</v>
      </c>
      <c r="E1541" s="9">
        <v>12</v>
      </c>
      <c r="F1541" t="s">
        <v>146</v>
      </c>
      <c r="G1541" t="str">
        <f>VLOOKUP(Table1[[#This Row],[Winner]],[1]Ranking!D:E,2,FALSE)</f>
        <v>P10</v>
      </c>
      <c r="H1541" s="9">
        <v>84</v>
      </c>
      <c r="I1541" s="9">
        <v>5</v>
      </c>
      <c r="J1541" t="s">
        <v>161</v>
      </c>
      <c r="K1541" t="str">
        <f>VLOOKUP(Table1[[#This Row],[Loser]],[1]Ranking!D:E,2,FALSE)</f>
        <v>MWC</v>
      </c>
      <c r="L1541" s="9">
        <v>71</v>
      </c>
      <c r="N1541" s="9">
        <f>Table1[[#This Row],[Winning Score]]-Table1[[#This Row],[Losing Score]]</f>
        <v>13</v>
      </c>
      <c r="O1541" s="9">
        <f>Table1[[#This Row],[Losing Seed]]-Table1[[#This Row],[Winning Seed]]</f>
        <v>-7</v>
      </c>
      <c r="P1541" s="9" t="str">
        <f>IF(Table1[[#This Row],[SeD]]&lt;-2,Table1[[#This Row],[Winning Seed]]&amp; " over " &amp;Table1[[#This Row],[Losing Seed]],"")</f>
        <v>12 over 5</v>
      </c>
      <c r="Q1541">
        <f>VLOOKUP(Table1[[#This Row],[Losing Seed]],'[1]Seed History'!$N$4:$O$19,2)</f>
        <v>1.1071428571428572</v>
      </c>
      <c r="R1541" s="9">
        <f>IF(Table1[[#This Row],[Round]]="PI",0,Table1[[#This Row],[Round]]-1)</f>
        <v>0</v>
      </c>
      <c r="S1541">
        <f>Table1[[#This Row],[LAW]]-Table1[[#This Row],[LEW]]</f>
        <v>-1.1071428571428572</v>
      </c>
      <c r="V1541">
        <f>COUNTIF([1]PASE!B:B,Table1[[#This Row],[Loser]])</f>
        <v>1</v>
      </c>
    </row>
    <row r="1542" spans="1:22" x14ac:dyDescent="0.25">
      <c r="A1542" s="7">
        <v>39892</v>
      </c>
      <c r="B1542" s="8">
        <v>2009</v>
      </c>
      <c r="C1542" s="9">
        <v>1</v>
      </c>
      <c r="D1542" t="s">
        <v>93</v>
      </c>
      <c r="E1542" s="9">
        <v>11</v>
      </c>
      <c r="F1542" t="s">
        <v>140</v>
      </c>
      <c r="G1542" t="str">
        <f>VLOOKUP(Table1[[#This Row],[Winner]],[1]Ranking!D:E,2,FALSE)</f>
        <v>A10</v>
      </c>
      <c r="H1542" s="9">
        <v>68</v>
      </c>
      <c r="I1542" s="9">
        <v>6</v>
      </c>
      <c r="J1542" t="s">
        <v>156</v>
      </c>
      <c r="K1542" t="str">
        <f>VLOOKUP(Table1[[#This Row],[Loser]],[1]Ranking!D:E,2,FALSE)</f>
        <v>BE</v>
      </c>
      <c r="L1542" s="9">
        <v>60</v>
      </c>
      <c r="N1542" s="9">
        <f>Table1[[#This Row],[Winning Score]]-Table1[[#This Row],[Losing Score]]</f>
        <v>8</v>
      </c>
      <c r="O1542" s="9">
        <f>Table1[[#This Row],[Losing Seed]]-Table1[[#This Row],[Winning Seed]]</f>
        <v>-5</v>
      </c>
      <c r="P1542" s="9" t="str">
        <f>IF(Table1[[#This Row],[SeD]]&lt;-2,Table1[[#This Row],[Winning Seed]]&amp; " over " &amp;Table1[[#This Row],[Losing Seed]],"")</f>
        <v>11 over 6</v>
      </c>
      <c r="Q1542">
        <f>VLOOKUP(Table1[[#This Row],[Losing Seed]],'[1]Seed History'!$N$4:$O$19,2)</f>
        <v>1.0785714285714285</v>
      </c>
      <c r="R1542" s="9">
        <f>IF(Table1[[#This Row],[Round]]="PI",0,Table1[[#This Row],[Round]]-1)</f>
        <v>0</v>
      </c>
      <c r="S1542">
        <f>Table1[[#This Row],[LAW]]-Table1[[#This Row],[LEW]]</f>
        <v>-1.0785714285714285</v>
      </c>
      <c r="V1542">
        <f>COUNTIF([1]PASE!B:B,Table1[[#This Row],[Loser]])</f>
        <v>1</v>
      </c>
    </row>
    <row r="1543" spans="1:22" x14ac:dyDescent="0.25">
      <c r="A1543" s="7">
        <v>39892</v>
      </c>
      <c r="B1543" s="8">
        <v>2009</v>
      </c>
      <c r="C1543" s="9">
        <v>1</v>
      </c>
      <c r="D1543" t="s">
        <v>93</v>
      </c>
      <c r="E1543" s="9">
        <v>10</v>
      </c>
      <c r="F1543" t="s">
        <v>117</v>
      </c>
      <c r="G1543" t="str">
        <f>VLOOKUP(Table1[[#This Row],[Winner]],[1]Ranking!D:E,2,FALSE)</f>
        <v>P10</v>
      </c>
      <c r="H1543" s="9">
        <v>72</v>
      </c>
      <c r="I1543" s="9">
        <v>7</v>
      </c>
      <c r="J1543" t="s">
        <v>149</v>
      </c>
      <c r="K1543" t="str">
        <f>VLOOKUP(Table1[[#This Row],[Loser]],[1]Ranking!D:E,2,FALSE)</f>
        <v>BE</v>
      </c>
      <c r="L1543" s="9">
        <v>55</v>
      </c>
      <c r="N1543" s="9">
        <f>Table1[[#This Row],[Winning Score]]-Table1[[#This Row],[Losing Score]]</f>
        <v>17</v>
      </c>
      <c r="O1543" s="9">
        <f>Table1[[#This Row],[Losing Seed]]-Table1[[#This Row],[Winning Seed]]</f>
        <v>-3</v>
      </c>
      <c r="P1543" s="9" t="str">
        <f>IF(Table1[[#This Row],[SeD]]&lt;-2,Table1[[#This Row],[Winning Seed]]&amp; " over " &amp;Table1[[#This Row],[Losing Seed]],"")</f>
        <v>10 over 7</v>
      </c>
      <c r="Q1543">
        <f>VLOOKUP(Table1[[#This Row],[Losing Seed]],'[1]Seed History'!$N$4:$O$19,2)</f>
        <v>0.9</v>
      </c>
      <c r="R1543" s="9">
        <f>IF(Table1[[#This Row],[Round]]="PI",0,Table1[[#This Row],[Round]]-1)</f>
        <v>0</v>
      </c>
      <c r="S1543">
        <f>Table1[[#This Row],[LAW]]-Table1[[#This Row],[LEW]]</f>
        <v>-0.9</v>
      </c>
      <c r="V1543">
        <f>COUNTIF([1]PASE!B:B,Table1[[#This Row],[Loser]])</f>
        <v>1</v>
      </c>
    </row>
    <row r="1544" spans="1:22" x14ac:dyDescent="0.25">
      <c r="A1544" s="7">
        <v>39892</v>
      </c>
      <c r="B1544" s="8">
        <v>2009</v>
      </c>
      <c r="C1544" s="9">
        <v>1</v>
      </c>
      <c r="D1544" t="s">
        <v>84</v>
      </c>
      <c r="E1544" s="9">
        <v>1</v>
      </c>
      <c r="F1544" t="s">
        <v>99</v>
      </c>
      <c r="G1544" t="str">
        <f>VLOOKUP(Table1[[#This Row],[Winner]],[1]Ranking!D:E,2,FALSE)</f>
        <v>BE</v>
      </c>
      <c r="H1544" s="9">
        <v>72</v>
      </c>
      <c r="I1544" s="9">
        <v>16</v>
      </c>
      <c r="J1544" t="s">
        <v>224</v>
      </c>
      <c r="K1544" t="str">
        <f>VLOOKUP(Table1[[#This Row],[Loser]],[1]Ranking!D:E,2,FALSE)</f>
        <v>SC</v>
      </c>
      <c r="L1544" s="9">
        <v>62</v>
      </c>
      <c r="N1544" s="9">
        <f>Table1[[#This Row],[Winning Score]]-Table1[[#This Row],[Losing Score]]</f>
        <v>10</v>
      </c>
      <c r="O1544" s="9">
        <f>Table1[[#This Row],[Losing Seed]]-Table1[[#This Row],[Winning Seed]]</f>
        <v>15</v>
      </c>
      <c r="P1544" s="9" t="str">
        <f>IF(Table1[[#This Row],[SeD]]&lt;-2,Table1[[#This Row],[Winning Seed]]&amp; " over " &amp;Table1[[#This Row],[Losing Seed]],"")</f>
        <v/>
      </c>
      <c r="Q1544">
        <f>VLOOKUP(Table1[[#This Row],[Losing Seed]],'[1]Seed History'!$N$4:$O$19,2)</f>
        <v>7.1428571428571426E-3</v>
      </c>
      <c r="R1544" s="9">
        <f>IF(Table1[[#This Row],[Round]]="PI",0,Table1[[#This Row],[Round]]-1)</f>
        <v>0</v>
      </c>
      <c r="S1544">
        <f>Table1[[#This Row],[LAW]]-Table1[[#This Row],[LEW]]</f>
        <v>-7.1428571428571426E-3</v>
      </c>
      <c r="V1544">
        <f>COUNTIF([1]PASE!B:B,Table1[[#This Row],[Loser]])</f>
        <v>1</v>
      </c>
    </row>
    <row r="1545" spans="1:22" x14ac:dyDescent="0.25">
      <c r="A1545" s="7">
        <v>39892</v>
      </c>
      <c r="B1545" s="8">
        <v>2009</v>
      </c>
      <c r="C1545" s="9">
        <v>1</v>
      </c>
      <c r="D1545" t="s">
        <v>84</v>
      </c>
      <c r="E1545" s="9">
        <v>4</v>
      </c>
      <c r="F1545" t="s">
        <v>176</v>
      </c>
      <c r="G1545" t="str">
        <f>VLOOKUP(Table1[[#This Row],[Winner]],[1]Ranking!D:E,2,FALSE)</f>
        <v>A10</v>
      </c>
      <c r="H1545" s="9">
        <v>77</v>
      </c>
      <c r="I1545" s="9">
        <v>13</v>
      </c>
      <c r="J1545" t="s">
        <v>361</v>
      </c>
      <c r="K1545" t="str">
        <f>VLOOKUP(Table1[[#This Row],[Loser]],[1]Ranking!D:E,2,FALSE)</f>
        <v>BSky</v>
      </c>
      <c r="L1545" s="9">
        <v>59</v>
      </c>
      <c r="N1545" s="9">
        <f>Table1[[#This Row],[Winning Score]]-Table1[[#This Row],[Losing Score]]</f>
        <v>18</v>
      </c>
      <c r="O1545" s="9">
        <f>Table1[[#This Row],[Losing Seed]]-Table1[[#This Row],[Winning Seed]]</f>
        <v>9</v>
      </c>
      <c r="P1545" s="9" t="str">
        <f>IF(Table1[[#This Row],[SeD]]&lt;-2,Table1[[#This Row],[Winning Seed]]&amp; " over " &amp;Table1[[#This Row],[Losing Seed]],"")</f>
        <v/>
      </c>
      <c r="Q1545">
        <f>VLOOKUP(Table1[[#This Row],[Losing Seed]],'[1]Seed History'!$N$4:$O$19,2)</f>
        <v>0.25</v>
      </c>
      <c r="R1545" s="9">
        <f>IF(Table1[[#This Row],[Round]]="PI",0,Table1[[#This Row],[Round]]-1)</f>
        <v>0</v>
      </c>
      <c r="S1545">
        <f>Table1[[#This Row],[LAW]]-Table1[[#This Row],[LEW]]</f>
        <v>-0.25</v>
      </c>
      <c r="V1545">
        <f>COUNTIF([1]PASE!B:B,Table1[[#This Row],[Loser]])</f>
        <v>1</v>
      </c>
    </row>
    <row r="1546" spans="1:22" x14ac:dyDescent="0.25">
      <c r="A1546" s="7">
        <v>39892</v>
      </c>
      <c r="B1546" s="8">
        <v>2009</v>
      </c>
      <c r="C1546" s="9">
        <v>1</v>
      </c>
      <c r="D1546" t="s">
        <v>84</v>
      </c>
      <c r="E1546" s="9">
        <v>8</v>
      </c>
      <c r="F1546" t="s">
        <v>247</v>
      </c>
      <c r="G1546" t="str">
        <f>VLOOKUP(Table1[[#This Row],[Winner]],[1]Ranking!D:E,2,FALSE)</f>
        <v>B12</v>
      </c>
      <c r="H1546" s="9">
        <v>77</v>
      </c>
      <c r="I1546" s="9">
        <v>9</v>
      </c>
      <c r="J1546" t="s">
        <v>222</v>
      </c>
      <c r="K1546" t="str">
        <f>VLOOKUP(Table1[[#This Row],[Loser]],[1]Ranking!D:E,2,FALSE)</f>
        <v>SEC</v>
      </c>
      <c r="L1546" s="9">
        <v>75</v>
      </c>
      <c r="N1546" s="9">
        <f>Table1[[#This Row],[Winning Score]]-Table1[[#This Row],[Losing Score]]</f>
        <v>2</v>
      </c>
      <c r="O1546" s="9">
        <f>Table1[[#This Row],[Losing Seed]]-Table1[[#This Row],[Winning Seed]]</f>
        <v>1</v>
      </c>
      <c r="P1546" s="9" t="str">
        <f>IF(Table1[[#This Row],[SeD]]&lt;-2,Table1[[#This Row],[Winning Seed]]&amp; " over " &amp;Table1[[#This Row],[Losing Seed]],"")</f>
        <v/>
      </c>
      <c r="Q1546">
        <f>VLOOKUP(Table1[[#This Row],[Losing Seed]],'[1]Seed History'!$N$4:$O$19,2)</f>
        <v>0.6</v>
      </c>
      <c r="R1546" s="9">
        <f>IF(Table1[[#This Row],[Round]]="PI",0,Table1[[#This Row],[Round]]-1)</f>
        <v>0</v>
      </c>
      <c r="S1546">
        <f>Table1[[#This Row],[LAW]]-Table1[[#This Row],[LEW]]</f>
        <v>-0.6</v>
      </c>
      <c r="V1546">
        <f>COUNTIF([1]PASE!B:B,Table1[[#This Row],[Loser]])</f>
        <v>1</v>
      </c>
    </row>
    <row r="1547" spans="1:22" x14ac:dyDescent="0.25">
      <c r="A1547" s="7">
        <v>39892</v>
      </c>
      <c r="B1547" s="8">
        <v>2009</v>
      </c>
      <c r="C1547" s="9">
        <v>1</v>
      </c>
      <c r="D1547" t="s">
        <v>93</v>
      </c>
      <c r="E1547" s="9">
        <v>1</v>
      </c>
      <c r="F1547" t="s">
        <v>159</v>
      </c>
      <c r="G1547" t="str">
        <f>VLOOKUP(Table1[[#This Row],[Winner]],[1]Ranking!D:E,2,FALSE)</f>
        <v>CUSA</v>
      </c>
      <c r="H1547" s="9">
        <v>74</v>
      </c>
      <c r="I1547" s="9">
        <v>16</v>
      </c>
      <c r="J1547" t="s">
        <v>367</v>
      </c>
      <c r="K1547" t="str">
        <f>VLOOKUP(Table1[[#This Row],[Loser]],[1]Ranking!D:E,2,FALSE)</f>
        <v>OVC</v>
      </c>
      <c r="L1547" s="9">
        <v>54</v>
      </c>
      <c r="N1547" s="9">
        <f>Table1[[#This Row],[Winning Score]]-Table1[[#This Row],[Losing Score]]</f>
        <v>20</v>
      </c>
      <c r="O1547" s="9">
        <f>Table1[[#This Row],[Losing Seed]]-Table1[[#This Row],[Winning Seed]]</f>
        <v>15</v>
      </c>
      <c r="P1547" s="9" t="str">
        <f>IF(Table1[[#This Row],[SeD]]&lt;-2,Table1[[#This Row],[Winning Seed]]&amp; " over " &amp;Table1[[#This Row],[Losing Seed]],"")</f>
        <v/>
      </c>
      <c r="Q1547">
        <f>VLOOKUP(Table1[[#This Row],[Losing Seed]],'[1]Seed History'!$N$4:$O$19,2)</f>
        <v>7.1428571428571426E-3</v>
      </c>
      <c r="R1547" s="9">
        <f>IF(Table1[[#This Row],[Round]]="PI",0,Table1[[#This Row],[Round]]-1)</f>
        <v>0</v>
      </c>
      <c r="S1547">
        <f>Table1[[#This Row],[LAW]]-Table1[[#This Row],[LEW]]</f>
        <v>-7.1428571428571426E-3</v>
      </c>
      <c r="V1547">
        <f>COUNTIF([1]PASE!B:B,Table1[[#This Row],[Loser]])</f>
        <v>1</v>
      </c>
    </row>
    <row r="1548" spans="1:22" x14ac:dyDescent="0.25">
      <c r="A1548" s="7">
        <v>39892</v>
      </c>
      <c r="B1548" s="8">
        <v>2009</v>
      </c>
      <c r="C1548" s="9">
        <v>1</v>
      </c>
      <c r="D1548" t="s">
        <v>93</v>
      </c>
      <c r="E1548" s="9">
        <v>2</v>
      </c>
      <c r="F1548" t="s">
        <v>133</v>
      </c>
      <c r="G1548" t="str">
        <f>VLOOKUP(Table1[[#This Row],[Winner]],[1]Ranking!D:E,2,FALSE)</f>
        <v>B10</v>
      </c>
      <c r="H1548" s="9">
        <v>77</v>
      </c>
      <c r="I1548" s="9">
        <v>15</v>
      </c>
      <c r="J1548" t="s">
        <v>225</v>
      </c>
      <c r="K1548" t="str">
        <f>VLOOKUP(Table1[[#This Row],[Loser]],[1]Ranking!D:E,2,FALSE)</f>
        <v>NEC</v>
      </c>
      <c r="L1548" s="9">
        <v>62</v>
      </c>
      <c r="N1548" s="9">
        <f>Table1[[#This Row],[Winning Score]]-Table1[[#This Row],[Losing Score]]</f>
        <v>15</v>
      </c>
      <c r="O1548" s="9">
        <f>Table1[[#This Row],[Losing Seed]]-Table1[[#This Row],[Winning Seed]]</f>
        <v>13</v>
      </c>
      <c r="P1548" s="9" t="str">
        <f>IF(Table1[[#This Row],[SeD]]&lt;-2,Table1[[#This Row],[Winning Seed]]&amp; " over " &amp;Table1[[#This Row],[Losing Seed]],"")</f>
        <v/>
      </c>
      <c r="Q1548">
        <f>VLOOKUP(Table1[[#This Row],[Losing Seed]],'[1]Seed History'!$N$4:$O$19,2)</f>
        <v>6.4285714285714279E-2</v>
      </c>
      <c r="R1548" s="9">
        <f>IF(Table1[[#This Row],[Round]]="PI",0,Table1[[#This Row],[Round]]-1)</f>
        <v>0</v>
      </c>
      <c r="S1548">
        <f>Table1[[#This Row],[LAW]]-Table1[[#This Row],[LEW]]</f>
        <v>-6.4285714285714279E-2</v>
      </c>
      <c r="V1548">
        <f>COUNTIF([1]PASE!B:B,Table1[[#This Row],[Loser]])</f>
        <v>1</v>
      </c>
    </row>
    <row r="1549" spans="1:22" x14ac:dyDescent="0.25">
      <c r="A1549" s="7">
        <v>39892</v>
      </c>
      <c r="B1549" s="8">
        <v>2009</v>
      </c>
      <c r="C1549" s="9">
        <v>1</v>
      </c>
      <c r="D1549" t="s">
        <v>93</v>
      </c>
      <c r="E1549" s="9">
        <v>3</v>
      </c>
      <c r="F1549" t="s">
        <v>103</v>
      </c>
      <c r="G1549" t="str">
        <f>VLOOKUP(Table1[[#This Row],[Winner]],[1]Ranking!D:E,2,FALSE)</f>
        <v>B12</v>
      </c>
      <c r="H1549" s="9">
        <v>84</v>
      </c>
      <c r="I1549" s="9">
        <v>14</v>
      </c>
      <c r="J1549" t="s">
        <v>370</v>
      </c>
      <c r="K1549" t="str">
        <f>VLOOKUP(Table1[[#This Row],[Loser]],[1]Ranking!D:E,2,FALSE)</f>
        <v>ind</v>
      </c>
      <c r="L1549" s="9">
        <v>74</v>
      </c>
      <c r="N1549" s="9">
        <f>Table1[[#This Row],[Winning Score]]-Table1[[#This Row],[Losing Score]]</f>
        <v>10</v>
      </c>
      <c r="O1549" s="9">
        <f>Table1[[#This Row],[Losing Seed]]-Table1[[#This Row],[Winning Seed]]</f>
        <v>11</v>
      </c>
      <c r="P1549" s="9" t="str">
        <f>IF(Table1[[#This Row],[SeD]]&lt;-2,Table1[[#This Row],[Winning Seed]]&amp; " over " &amp;Table1[[#This Row],[Losing Seed]],"")</f>
        <v/>
      </c>
      <c r="Q1549">
        <f>VLOOKUP(Table1[[#This Row],[Losing Seed]],'[1]Seed History'!$N$4:$O$19,2)</f>
        <v>0.16428571428571428</v>
      </c>
      <c r="R1549" s="9">
        <f>IF(Table1[[#This Row],[Round]]="PI",0,Table1[[#This Row],[Round]]-1)</f>
        <v>0</v>
      </c>
      <c r="S1549">
        <f>Table1[[#This Row],[LAW]]-Table1[[#This Row],[LEW]]</f>
        <v>-0.16428571428571428</v>
      </c>
      <c r="V1549">
        <f>COUNTIF([1]PASE!B:B,Table1[[#This Row],[Loser]])</f>
        <v>1</v>
      </c>
    </row>
    <row r="1550" spans="1:22" x14ac:dyDescent="0.25">
      <c r="A1550" s="7">
        <v>39892</v>
      </c>
      <c r="B1550" s="8">
        <v>2009</v>
      </c>
      <c r="C1550" s="9">
        <v>1</v>
      </c>
      <c r="D1550" t="s">
        <v>316</v>
      </c>
      <c r="E1550" s="9">
        <v>3</v>
      </c>
      <c r="F1550" t="s">
        <v>126</v>
      </c>
      <c r="G1550" t="str">
        <f>VLOOKUP(Table1[[#This Row],[Winner]],[1]Ranking!D:E,2,FALSE)</f>
        <v>BE</v>
      </c>
      <c r="H1550" s="9">
        <v>59</v>
      </c>
      <c r="I1550" s="9">
        <v>14</v>
      </c>
      <c r="J1550" t="s">
        <v>371</v>
      </c>
      <c r="K1550" t="str">
        <f>VLOOKUP(Table1[[#This Row],[Loser]],[1]Ranking!D:E,2,FALSE)</f>
        <v>Slnd</v>
      </c>
      <c r="L1550" s="9">
        <v>44</v>
      </c>
      <c r="N1550" s="9">
        <f>Table1[[#This Row],[Winning Score]]-Table1[[#This Row],[Losing Score]]</f>
        <v>15</v>
      </c>
      <c r="O1550" s="9">
        <f>Table1[[#This Row],[Losing Seed]]-Table1[[#This Row],[Winning Seed]]</f>
        <v>11</v>
      </c>
      <c r="P1550" s="9" t="str">
        <f>IF(Table1[[#This Row],[SeD]]&lt;-2,Table1[[#This Row],[Winning Seed]]&amp; " over " &amp;Table1[[#This Row],[Losing Seed]],"")</f>
        <v/>
      </c>
      <c r="Q1550">
        <f>VLOOKUP(Table1[[#This Row],[Losing Seed]],'[1]Seed History'!$N$4:$O$19,2)</f>
        <v>0.16428571428571428</v>
      </c>
      <c r="R1550" s="9">
        <f>IF(Table1[[#This Row],[Round]]="PI",0,Table1[[#This Row],[Round]]-1)</f>
        <v>0</v>
      </c>
      <c r="S1550">
        <f>Table1[[#This Row],[LAW]]-Table1[[#This Row],[LEW]]</f>
        <v>-0.16428571428571428</v>
      </c>
      <c r="V1550">
        <f>COUNTIF([1]PASE!B:B,Table1[[#This Row],[Loser]])</f>
        <v>1</v>
      </c>
    </row>
    <row r="1551" spans="1:22" x14ac:dyDescent="0.25">
      <c r="A1551" s="7">
        <v>39892</v>
      </c>
      <c r="B1551" s="8">
        <v>2009</v>
      </c>
      <c r="C1551" s="9">
        <v>1</v>
      </c>
      <c r="D1551" t="s">
        <v>316</v>
      </c>
      <c r="E1551" s="9">
        <v>6</v>
      </c>
      <c r="F1551" t="s">
        <v>256</v>
      </c>
      <c r="G1551" t="str">
        <f>VLOOKUP(Table1[[#This Row],[Winner]],[1]Ranking!D:E,2,FALSE)</f>
        <v>P10</v>
      </c>
      <c r="H1551" s="9">
        <v>66</v>
      </c>
      <c r="I1551" s="9">
        <v>11</v>
      </c>
      <c r="J1551" t="s">
        <v>91</v>
      </c>
      <c r="K1551" t="str">
        <f>VLOOKUP(Table1[[#This Row],[Loser]],[1]Ranking!D:E,2,FALSE)</f>
        <v>A10</v>
      </c>
      <c r="L1551" s="9">
        <v>57</v>
      </c>
      <c r="N1551" s="9">
        <f>Table1[[#This Row],[Winning Score]]-Table1[[#This Row],[Losing Score]]</f>
        <v>9</v>
      </c>
      <c r="O1551" s="9">
        <f>Table1[[#This Row],[Losing Seed]]-Table1[[#This Row],[Winning Seed]]</f>
        <v>5</v>
      </c>
      <c r="P1551" s="9" t="str">
        <f>IF(Table1[[#This Row],[SeD]]&lt;-2,Table1[[#This Row],[Winning Seed]]&amp; " over " &amp;Table1[[#This Row],[Losing Seed]],"")</f>
        <v/>
      </c>
      <c r="Q1551">
        <f>VLOOKUP(Table1[[#This Row],[Losing Seed]],'[1]Seed History'!$N$4:$O$19,2)</f>
        <v>0.61428571428571432</v>
      </c>
      <c r="R1551" s="9">
        <f>IF(Table1[[#This Row],[Round]]="PI",0,Table1[[#This Row],[Round]]-1)</f>
        <v>0</v>
      </c>
      <c r="S1551">
        <f>Table1[[#This Row],[LAW]]-Table1[[#This Row],[LEW]]</f>
        <v>-0.61428571428571432</v>
      </c>
      <c r="V1551">
        <f>COUNTIF([1]PASE!B:B,Table1[[#This Row],[Loser]])</f>
        <v>1</v>
      </c>
    </row>
    <row r="1552" spans="1:22" x14ac:dyDescent="0.25">
      <c r="A1552" s="7">
        <v>39892</v>
      </c>
      <c r="B1552" s="8">
        <v>2009</v>
      </c>
      <c r="C1552" s="9">
        <v>1</v>
      </c>
      <c r="D1552" t="s">
        <v>107</v>
      </c>
      <c r="E1552" s="9">
        <v>3</v>
      </c>
      <c r="F1552" t="s">
        <v>162</v>
      </c>
      <c r="G1552" t="str">
        <f>VLOOKUP(Table1[[#This Row],[Winner]],[1]Ranking!D:E,2,FALSE)</f>
        <v>B12</v>
      </c>
      <c r="H1552" s="9">
        <v>78</v>
      </c>
      <c r="I1552" s="9">
        <v>14</v>
      </c>
      <c r="J1552" t="s">
        <v>216</v>
      </c>
      <c r="K1552" t="str">
        <f>VLOOKUP(Table1[[#This Row],[Loser]],[1]Ranking!D:E,2,FALSE)</f>
        <v>Ivy</v>
      </c>
      <c r="L1552" s="9">
        <v>59</v>
      </c>
      <c r="N1552" s="9">
        <f>Table1[[#This Row],[Winning Score]]-Table1[[#This Row],[Losing Score]]</f>
        <v>19</v>
      </c>
      <c r="O1552" s="9">
        <f>Table1[[#This Row],[Losing Seed]]-Table1[[#This Row],[Winning Seed]]</f>
        <v>11</v>
      </c>
      <c r="P1552" s="9" t="str">
        <f>IF(Table1[[#This Row],[SeD]]&lt;-2,Table1[[#This Row],[Winning Seed]]&amp; " over " &amp;Table1[[#This Row],[Losing Seed]],"")</f>
        <v/>
      </c>
      <c r="Q1552">
        <f>VLOOKUP(Table1[[#This Row],[Losing Seed]],'[1]Seed History'!$N$4:$O$19,2)</f>
        <v>0.16428571428571428</v>
      </c>
      <c r="R1552" s="9">
        <f>IF(Table1[[#This Row],[Round]]="PI",0,Table1[[#This Row],[Round]]-1)</f>
        <v>0</v>
      </c>
      <c r="S1552">
        <f>Table1[[#This Row],[LAW]]-Table1[[#This Row],[LEW]]</f>
        <v>-0.16428571428571428</v>
      </c>
      <c r="V1552">
        <f>COUNTIF([1]PASE!B:B,Table1[[#This Row],[Loser]])</f>
        <v>1</v>
      </c>
    </row>
    <row r="1553" spans="1:22" x14ac:dyDescent="0.25">
      <c r="A1553" s="7">
        <v>39892</v>
      </c>
      <c r="B1553" s="8">
        <v>2009</v>
      </c>
      <c r="C1553" s="9">
        <v>1</v>
      </c>
      <c r="D1553" t="s">
        <v>107</v>
      </c>
      <c r="E1553" s="9">
        <v>6</v>
      </c>
      <c r="F1553" t="s">
        <v>278</v>
      </c>
      <c r="G1553" t="str">
        <f>VLOOKUP(Table1[[#This Row],[Winner]],[1]Ranking!D:E,2,FALSE)</f>
        <v>CUSA</v>
      </c>
      <c r="H1553" s="9">
        <v>58</v>
      </c>
      <c r="I1553" s="9">
        <v>11</v>
      </c>
      <c r="J1553" t="s">
        <v>213</v>
      </c>
      <c r="K1553" t="str">
        <f>VLOOKUP(Table1[[#This Row],[Loser]],[1]Ranking!D:E,2,FALSE)</f>
        <v>BW</v>
      </c>
      <c r="L1553" s="9">
        <v>57</v>
      </c>
      <c r="N1553" s="9">
        <f>Table1[[#This Row],[Winning Score]]-Table1[[#This Row],[Losing Score]]</f>
        <v>1</v>
      </c>
      <c r="O1553" s="9">
        <f>Table1[[#This Row],[Losing Seed]]-Table1[[#This Row],[Winning Seed]]</f>
        <v>5</v>
      </c>
      <c r="P1553" s="9" t="str">
        <f>IF(Table1[[#This Row],[SeD]]&lt;-2,Table1[[#This Row],[Winning Seed]]&amp; " over " &amp;Table1[[#This Row],[Losing Seed]],"")</f>
        <v/>
      </c>
      <c r="Q1553">
        <f>VLOOKUP(Table1[[#This Row],[Losing Seed]],'[1]Seed History'!$N$4:$O$19,2)</f>
        <v>0.61428571428571432</v>
      </c>
      <c r="R1553" s="9">
        <f>IF(Table1[[#This Row],[Round]]="PI",0,Table1[[#This Row],[Round]]-1)</f>
        <v>0</v>
      </c>
      <c r="S1553">
        <f>Table1[[#This Row],[LAW]]-Table1[[#This Row],[LEW]]</f>
        <v>-0.61428571428571432</v>
      </c>
      <c r="V1553">
        <f>COUNTIF([1]PASE!B:B,Table1[[#This Row],[Loser]])</f>
        <v>1</v>
      </c>
    </row>
    <row r="1554" spans="1:22" x14ac:dyDescent="0.25">
      <c r="A1554" s="7">
        <v>39892</v>
      </c>
      <c r="B1554" s="8">
        <v>2009</v>
      </c>
      <c r="C1554" s="9">
        <v>1</v>
      </c>
      <c r="D1554" t="s">
        <v>93</v>
      </c>
      <c r="E1554" s="9">
        <v>9</v>
      </c>
      <c r="F1554" t="s">
        <v>219</v>
      </c>
      <c r="G1554" t="str">
        <f>VLOOKUP(Table1[[#This Row],[Winner]],[1]Ranking!D:E,2,FALSE)</f>
        <v>MAAC</v>
      </c>
      <c r="H1554" s="9">
        <v>74</v>
      </c>
      <c r="I1554" s="9">
        <v>8</v>
      </c>
      <c r="J1554" t="s">
        <v>96</v>
      </c>
      <c r="K1554" t="str">
        <f>VLOOKUP(Table1[[#This Row],[Loser]],[1]Ranking!D:E,2,FALSE)</f>
        <v>B10</v>
      </c>
      <c r="L1554" s="9">
        <v>72</v>
      </c>
      <c r="M1554" s="9" t="s">
        <v>165</v>
      </c>
      <c r="N1554" s="9">
        <f>Table1[[#This Row],[Winning Score]]-Table1[[#This Row],[Losing Score]]</f>
        <v>2</v>
      </c>
      <c r="O1554" s="9">
        <f>Table1[[#This Row],[Losing Seed]]-Table1[[#This Row],[Winning Seed]]</f>
        <v>-1</v>
      </c>
      <c r="P1554" s="9" t="str">
        <f>IF(Table1[[#This Row],[SeD]]&lt;-2,Table1[[#This Row],[Winning Seed]]&amp; " over " &amp;Table1[[#This Row],[Losing Seed]],"")</f>
        <v/>
      </c>
      <c r="Q1554">
        <f>VLOOKUP(Table1[[#This Row],[Losing Seed]],'[1]Seed History'!$N$4:$O$19,2)</f>
        <v>0.7</v>
      </c>
      <c r="R1554" s="9">
        <f>IF(Table1[[#This Row],[Round]]="PI",0,Table1[[#This Row],[Round]]-1)</f>
        <v>0</v>
      </c>
      <c r="S1554">
        <f>Table1[[#This Row],[LAW]]-Table1[[#This Row],[LEW]]</f>
        <v>-0.7</v>
      </c>
      <c r="V1554">
        <f>COUNTIF([1]PASE!B:B,Table1[[#This Row],[Loser]])</f>
        <v>1</v>
      </c>
    </row>
    <row r="1555" spans="1:22" x14ac:dyDescent="0.25">
      <c r="A1555" s="7">
        <v>39893</v>
      </c>
      <c r="B1555" s="8">
        <v>2009</v>
      </c>
      <c r="C1555" s="9">
        <v>2</v>
      </c>
      <c r="D1555" t="s">
        <v>84</v>
      </c>
      <c r="E1555" s="9">
        <v>2</v>
      </c>
      <c r="F1555" t="s">
        <v>130</v>
      </c>
      <c r="G1555" t="str">
        <f>VLOOKUP(Table1[[#This Row],[Winner]],[1]Ranking!D:E,2,FALSE)</f>
        <v>ACC</v>
      </c>
      <c r="H1555" s="9">
        <v>74</v>
      </c>
      <c r="I1555" s="9">
        <v>7</v>
      </c>
      <c r="J1555" t="s">
        <v>234</v>
      </c>
      <c r="K1555" t="str">
        <f>VLOOKUP(Table1[[#This Row],[Loser]],[1]Ranking!D:E,2,FALSE)</f>
        <v>B12</v>
      </c>
      <c r="L1555" s="9">
        <v>69</v>
      </c>
      <c r="N1555" s="9">
        <f>Table1[[#This Row],[Winning Score]]-Table1[[#This Row],[Losing Score]]</f>
        <v>5</v>
      </c>
      <c r="O1555" s="9">
        <f>Table1[[#This Row],[Losing Seed]]-Table1[[#This Row],[Winning Seed]]</f>
        <v>5</v>
      </c>
      <c r="P1555" s="9" t="str">
        <f>IF(Table1[[#This Row],[SeD]]&lt;-2,Table1[[#This Row],[Winning Seed]]&amp; " over " &amp;Table1[[#This Row],[Losing Seed]],"")</f>
        <v/>
      </c>
      <c r="Q1555">
        <f>VLOOKUP(Table1[[#This Row],[Losing Seed]],'[1]Seed History'!$N$4:$O$19,2)</f>
        <v>0.9</v>
      </c>
      <c r="R1555" s="9">
        <f>IF(Table1[[#This Row],[Round]]="PI",0,Table1[[#This Row],[Round]]-1)</f>
        <v>1</v>
      </c>
      <c r="S1555">
        <f>Table1[[#This Row],[LAW]]-Table1[[#This Row],[LEW]]</f>
        <v>9.9999999999999978E-2</v>
      </c>
      <c r="V1555">
        <f>COUNTIF([1]PASE!B:B,Table1[[#This Row],[Loser]])</f>
        <v>1</v>
      </c>
    </row>
    <row r="1556" spans="1:22" x14ac:dyDescent="0.25">
      <c r="A1556" s="7">
        <v>39893</v>
      </c>
      <c r="B1556" s="8">
        <v>2009</v>
      </c>
      <c r="C1556" s="9">
        <v>2</v>
      </c>
      <c r="D1556" t="s">
        <v>84</v>
      </c>
      <c r="E1556" s="9">
        <v>3</v>
      </c>
      <c r="F1556" t="s">
        <v>139</v>
      </c>
      <c r="G1556" t="str">
        <f>VLOOKUP(Table1[[#This Row],[Winner]],[1]Ranking!D:E,2,FALSE)</f>
        <v>BE</v>
      </c>
      <c r="H1556" s="9">
        <v>89</v>
      </c>
      <c r="I1556" s="9">
        <v>6</v>
      </c>
      <c r="J1556" t="s">
        <v>190</v>
      </c>
      <c r="K1556" t="str">
        <f>VLOOKUP(Table1[[#This Row],[Loser]],[1]Ranking!D:E,2,FALSE)</f>
        <v>P10</v>
      </c>
      <c r="L1556" s="9">
        <v>69</v>
      </c>
      <c r="N1556" s="9">
        <f>Table1[[#This Row],[Winning Score]]-Table1[[#This Row],[Losing Score]]</f>
        <v>20</v>
      </c>
      <c r="O1556" s="9">
        <f>Table1[[#This Row],[Losing Seed]]-Table1[[#This Row],[Winning Seed]]</f>
        <v>3</v>
      </c>
      <c r="P1556" s="9" t="str">
        <f>IF(Table1[[#This Row],[SeD]]&lt;-2,Table1[[#This Row],[Winning Seed]]&amp; " over " &amp;Table1[[#This Row],[Losing Seed]],"")</f>
        <v/>
      </c>
      <c r="Q1556">
        <f>VLOOKUP(Table1[[#This Row],[Losing Seed]],'[1]Seed History'!$N$4:$O$19,2)</f>
        <v>1.0785714285714285</v>
      </c>
      <c r="R1556" s="9">
        <f>IF(Table1[[#This Row],[Round]]="PI",0,Table1[[#This Row],[Round]]-1)</f>
        <v>1</v>
      </c>
      <c r="S1556">
        <f>Table1[[#This Row],[LAW]]-Table1[[#This Row],[LEW]]</f>
        <v>-7.8571428571428514E-2</v>
      </c>
      <c r="V1556">
        <f>COUNTIF([1]PASE!B:B,Table1[[#This Row],[Loser]])</f>
        <v>1</v>
      </c>
    </row>
    <row r="1557" spans="1:22" x14ac:dyDescent="0.25">
      <c r="A1557" s="7">
        <v>39893</v>
      </c>
      <c r="B1557" s="8">
        <v>2009</v>
      </c>
      <c r="C1557" s="9">
        <v>2</v>
      </c>
      <c r="D1557" t="s">
        <v>316</v>
      </c>
      <c r="E1557" s="9">
        <v>1</v>
      </c>
      <c r="F1557" t="s">
        <v>101</v>
      </c>
      <c r="G1557" t="str">
        <f>VLOOKUP(Table1[[#This Row],[Winner]],[1]Ranking!D:E,2,FALSE)</f>
        <v>ACC</v>
      </c>
      <c r="H1557" s="9">
        <v>84</v>
      </c>
      <c r="I1557" s="9">
        <v>8</v>
      </c>
      <c r="J1557" t="s">
        <v>148</v>
      </c>
      <c r="K1557" t="str">
        <f>VLOOKUP(Table1[[#This Row],[Loser]],[1]Ranking!D:E,2,FALSE)</f>
        <v>SEC</v>
      </c>
      <c r="L1557" s="9">
        <v>70</v>
      </c>
      <c r="N1557" s="9">
        <f>Table1[[#This Row],[Winning Score]]-Table1[[#This Row],[Losing Score]]</f>
        <v>14</v>
      </c>
      <c r="O1557" s="9">
        <f>Table1[[#This Row],[Losing Seed]]-Table1[[#This Row],[Winning Seed]]</f>
        <v>7</v>
      </c>
      <c r="P1557" s="9" t="str">
        <f>IF(Table1[[#This Row],[SeD]]&lt;-2,Table1[[#This Row],[Winning Seed]]&amp; " over " &amp;Table1[[#This Row],[Losing Seed]],"")</f>
        <v/>
      </c>
      <c r="Q1557">
        <f>VLOOKUP(Table1[[#This Row],[Losing Seed]],'[1]Seed History'!$N$4:$O$19,2)</f>
        <v>0.7</v>
      </c>
      <c r="R1557" s="9">
        <f>IF(Table1[[#This Row],[Round]]="PI",0,Table1[[#This Row],[Round]]-1)</f>
        <v>1</v>
      </c>
      <c r="S1557">
        <f>Table1[[#This Row],[LAW]]-Table1[[#This Row],[LEW]]</f>
        <v>0.30000000000000004</v>
      </c>
      <c r="V1557">
        <f>COUNTIF([1]PASE!B:B,Table1[[#This Row],[Loser]])</f>
        <v>1</v>
      </c>
    </row>
    <row r="1558" spans="1:22" x14ac:dyDescent="0.25">
      <c r="A1558" s="7">
        <v>39893</v>
      </c>
      <c r="B1558" s="8">
        <v>2009</v>
      </c>
      <c r="C1558" s="9">
        <v>2</v>
      </c>
      <c r="D1558" t="s">
        <v>316</v>
      </c>
      <c r="E1558" s="9">
        <v>2</v>
      </c>
      <c r="F1558" t="s">
        <v>94</v>
      </c>
      <c r="G1558" t="str">
        <f>VLOOKUP(Table1[[#This Row],[Winner]],[1]Ranking!D:E,2,FALSE)</f>
        <v>B12</v>
      </c>
      <c r="H1558" s="9">
        <v>73</v>
      </c>
      <c r="I1558" s="9">
        <v>10</v>
      </c>
      <c r="J1558" t="s">
        <v>134</v>
      </c>
      <c r="K1558" t="str">
        <f>VLOOKUP(Table1[[#This Row],[Loser]],[1]Ranking!D:E,2,FALSE)</f>
        <v>B10</v>
      </c>
      <c r="L1558" s="9">
        <v>63</v>
      </c>
      <c r="N1558" s="9">
        <f>Table1[[#This Row],[Winning Score]]-Table1[[#This Row],[Losing Score]]</f>
        <v>10</v>
      </c>
      <c r="O1558" s="9">
        <f>Table1[[#This Row],[Losing Seed]]-Table1[[#This Row],[Winning Seed]]</f>
        <v>8</v>
      </c>
      <c r="P1558" s="9" t="str">
        <f>IF(Table1[[#This Row],[SeD]]&lt;-2,Table1[[#This Row],[Winning Seed]]&amp; " over " &amp;Table1[[#This Row],[Losing Seed]],"")</f>
        <v/>
      </c>
      <c r="Q1558">
        <f>VLOOKUP(Table1[[#This Row],[Losing Seed]],'[1]Seed History'!$N$4:$O$19,2)</f>
        <v>0.62142857142857144</v>
      </c>
      <c r="R1558" s="9">
        <f>IF(Table1[[#This Row],[Round]]="PI",0,Table1[[#This Row],[Round]]-1)</f>
        <v>1</v>
      </c>
      <c r="S1558">
        <f>Table1[[#This Row],[LAW]]-Table1[[#This Row],[LEW]]</f>
        <v>0.37857142857142856</v>
      </c>
      <c r="V1558">
        <f>COUNTIF([1]PASE!B:B,Table1[[#This Row],[Loser]])</f>
        <v>1</v>
      </c>
    </row>
    <row r="1559" spans="1:22" x14ac:dyDescent="0.25">
      <c r="A1559" s="7">
        <v>39893</v>
      </c>
      <c r="B1559" s="8">
        <v>2009</v>
      </c>
      <c r="C1559" s="9">
        <v>2</v>
      </c>
      <c r="D1559" t="s">
        <v>316</v>
      </c>
      <c r="E1559" s="9">
        <v>4</v>
      </c>
      <c r="F1559" t="s">
        <v>293</v>
      </c>
      <c r="G1559" t="str">
        <f>VLOOKUP(Table1[[#This Row],[Winner]],[1]Ranking!D:E,2,FALSE)</f>
        <v>WCC</v>
      </c>
      <c r="H1559" s="9">
        <v>83</v>
      </c>
      <c r="I1559" s="9">
        <v>12</v>
      </c>
      <c r="J1559" t="s">
        <v>177</v>
      </c>
      <c r="K1559" t="str">
        <f>VLOOKUP(Table1[[#This Row],[Loser]],[1]Ranking!D:E,2,FALSE)</f>
        <v>SB</v>
      </c>
      <c r="L1559" s="9">
        <v>81</v>
      </c>
      <c r="N1559" s="9">
        <f>Table1[[#This Row],[Winning Score]]-Table1[[#This Row],[Losing Score]]</f>
        <v>2</v>
      </c>
      <c r="O1559" s="9">
        <f>Table1[[#This Row],[Losing Seed]]-Table1[[#This Row],[Winning Seed]]</f>
        <v>8</v>
      </c>
      <c r="P1559" s="9" t="str">
        <f>IF(Table1[[#This Row],[SeD]]&lt;-2,Table1[[#This Row],[Winning Seed]]&amp; " over " &amp;Table1[[#This Row],[Losing Seed]],"")</f>
        <v/>
      </c>
      <c r="Q1559">
        <f>VLOOKUP(Table1[[#This Row],[Losing Seed]],'[1]Seed History'!$N$4:$O$19,2)</f>
        <v>0.51428571428571423</v>
      </c>
      <c r="R1559" s="9">
        <f>IF(Table1[[#This Row],[Round]]="PI",0,Table1[[#This Row],[Round]]-1)</f>
        <v>1</v>
      </c>
      <c r="S1559">
        <f>Table1[[#This Row],[LAW]]-Table1[[#This Row],[LEW]]</f>
        <v>0.48571428571428577</v>
      </c>
      <c r="V1559">
        <f>COUNTIF([1]PASE!B:B,Table1[[#This Row],[Loser]])</f>
        <v>1</v>
      </c>
    </row>
    <row r="1560" spans="1:22" x14ac:dyDescent="0.25">
      <c r="A1560" s="7">
        <v>39893</v>
      </c>
      <c r="B1560" s="8">
        <v>2009</v>
      </c>
      <c r="C1560" s="9">
        <v>2</v>
      </c>
      <c r="D1560" t="s">
        <v>107</v>
      </c>
      <c r="E1560" s="9">
        <v>1</v>
      </c>
      <c r="F1560" t="s">
        <v>238</v>
      </c>
      <c r="G1560" t="str">
        <f>VLOOKUP(Table1[[#This Row],[Winner]],[1]Ranking!D:E,2,FALSE)</f>
        <v>BE</v>
      </c>
      <c r="H1560" s="9">
        <v>92</v>
      </c>
      <c r="I1560" s="9">
        <v>9</v>
      </c>
      <c r="J1560" t="s">
        <v>184</v>
      </c>
      <c r="K1560" t="str">
        <f>VLOOKUP(Table1[[#This Row],[Loser]],[1]Ranking!D:E,2,FALSE)</f>
        <v>B12</v>
      </c>
      <c r="L1560" s="9">
        <v>66</v>
      </c>
      <c r="N1560" s="9">
        <f>Table1[[#This Row],[Winning Score]]-Table1[[#This Row],[Losing Score]]</f>
        <v>26</v>
      </c>
      <c r="O1560" s="9">
        <f>Table1[[#This Row],[Losing Seed]]-Table1[[#This Row],[Winning Seed]]</f>
        <v>8</v>
      </c>
      <c r="P1560" s="9" t="str">
        <f>IF(Table1[[#This Row],[SeD]]&lt;-2,Table1[[#This Row],[Winning Seed]]&amp; " over " &amp;Table1[[#This Row],[Losing Seed]],"")</f>
        <v/>
      </c>
      <c r="Q1560">
        <f>VLOOKUP(Table1[[#This Row],[Losing Seed]],'[1]Seed History'!$N$4:$O$19,2)</f>
        <v>0.6</v>
      </c>
      <c r="R1560" s="9">
        <f>IF(Table1[[#This Row],[Round]]="PI",0,Table1[[#This Row],[Round]]-1)</f>
        <v>1</v>
      </c>
      <c r="S1560">
        <f>Table1[[#This Row],[LAW]]-Table1[[#This Row],[LEW]]</f>
        <v>0.4</v>
      </c>
      <c r="V1560">
        <f>COUNTIF([1]PASE!B:B,Table1[[#This Row],[Loser]])</f>
        <v>1</v>
      </c>
    </row>
    <row r="1561" spans="1:22" x14ac:dyDescent="0.25">
      <c r="A1561" s="7">
        <v>39893</v>
      </c>
      <c r="B1561" s="8">
        <v>2009</v>
      </c>
      <c r="C1561" s="9">
        <v>2</v>
      </c>
      <c r="D1561" t="s">
        <v>107</v>
      </c>
      <c r="E1561" s="9">
        <v>2</v>
      </c>
      <c r="F1561" t="s">
        <v>128</v>
      </c>
      <c r="G1561" t="str">
        <f>VLOOKUP(Table1[[#This Row],[Winner]],[1]Ranking!D:E,2,FALSE)</f>
        <v>CUSA</v>
      </c>
      <c r="H1561" s="9">
        <v>89</v>
      </c>
      <c r="I1561" s="9">
        <v>10</v>
      </c>
      <c r="J1561" t="s">
        <v>136</v>
      </c>
      <c r="K1561" t="str">
        <f>VLOOKUP(Table1[[#This Row],[Loser]],[1]Ranking!D:E,2,FALSE)</f>
        <v>ACC</v>
      </c>
      <c r="L1561" s="9">
        <v>70</v>
      </c>
      <c r="N1561" s="9">
        <f>Table1[[#This Row],[Winning Score]]-Table1[[#This Row],[Losing Score]]</f>
        <v>19</v>
      </c>
      <c r="O1561" s="9">
        <f>Table1[[#This Row],[Losing Seed]]-Table1[[#This Row],[Winning Seed]]</f>
        <v>8</v>
      </c>
      <c r="P1561" s="9" t="str">
        <f>IF(Table1[[#This Row],[SeD]]&lt;-2,Table1[[#This Row],[Winning Seed]]&amp; " over " &amp;Table1[[#This Row],[Losing Seed]],"")</f>
        <v/>
      </c>
      <c r="Q1561">
        <f>VLOOKUP(Table1[[#This Row],[Losing Seed]],'[1]Seed History'!$N$4:$O$19,2)</f>
        <v>0.62142857142857144</v>
      </c>
      <c r="R1561" s="9">
        <f>IF(Table1[[#This Row],[Round]]="PI",0,Table1[[#This Row],[Round]]-1)</f>
        <v>1</v>
      </c>
      <c r="S1561">
        <f>Table1[[#This Row],[LAW]]-Table1[[#This Row],[LEW]]</f>
        <v>0.37857142857142856</v>
      </c>
      <c r="V1561">
        <f>COUNTIF([1]PASE!B:B,Table1[[#This Row],[Loser]])</f>
        <v>1</v>
      </c>
    </row>
    <row r="1562" spans="1:22" x14ac:dyDescent="0.25">
      <c r="A1562" s="7">
        <v>39893</v>
      </c>
      <c r="B1562" s="8">
        <v>2009</v>
      </c>
      <c r="C1562" s="9">
        <v>2</v>
      </c>
      <c r="D1562" t="s">
        <v>107</v>
      </c>
      <c r="E1562" s="9">
        <v>5</v>
      </c>
      <c r="F1562" t="s">
        <v>115</v>
      </c>
      <c r="G1562" t="str">
        <f>VLOOKUP(Table1[[#This Row],[Winner]],[1]Ranking!D:E,2,FALSE)</f>
        <v>B10</v>
      </c>
      <c r="H1562" s="9">
        <v>76</v>
      </c>
      <c r="I1562" s="9">
        <v>4</v>
      </c>
      <c r="J1562" t="s">
        <v>113</v>
      </c>
      <c r="K1562" t="str">
        <f>VLOOKUP(Table1[[#This Row],[Loser]],[1]Ranking!D:E,2,FALSE)</f>
        <v>P10</v>
      </c>
      <c r="L1562" s="9">
        <v>74</v>
      </c>
      <c r="N1562" s="9">
        <f>Table1[[#This Row],[Winning Score]]-Table1[[#This Row],[Losing Score]]</f>
        <v>2</v>
      </c>
      <c r="O1562" s="9">
        <f>Table1[[#This Row],[Losing Seed]]-Table1[[#This Row],[Winning Seed]]</f>
        <v>-1</v>
      </c>
      <c r="P1562" s="9" t="str">
        <f>IF(Table1[[#This Row],[SeD]]&lt;-2,Table1[[#This Row],[Winning Seed]]&amp; " over " &amp;Table1[[#This Row],[Losing Seed]],"")</f>
        <v/>
      </c>
      <c r="Q1562">
        <f>VLOOKUP(Table1[[#This Row],[Losing Seed]],'[1]Seed History'!$N$4:$O$19,2)</f>
        <v>1.5357142857142858</v>
      </c>
      <c r="R1562" s="9">
        <f>IF(Table1[[#This Row],[Round]]="PI",0,Table1[[#This Row],[Round]]-1)</f>
        <v>1</v>
      </c>
      <c r="S1562">
        <f>Table1[[#This Row],[LAW]]-Table1[[#This Row],[LEW]]</f>
        <v>-0.53571428571428581</v>
      </c>
      <c r="V1562">
        <f>COUNTIF([1]PASE!B:B,Table1[[#This Row],[Loser]])</f>
        <v>1</v>
      </c>
    </row>
    <row r="1563" spans="1:22" x14ac:dyDescent="0.25">
      <c r="A1563" s="7">
        <v>39894</v>
      </c>
      <c r="B1563" s="8">
        <v>2009</v>
      </c>
      <c r="C1563" s="9">
        <v>2</v>
      </c>
      <c r="D1563" t="s">
        <v>84</v>
      </c>
      <c r="E1563" s="9">
        <v>1</v>
      </c>
      <c r="F1563" t="s">
        <v>99</v>
      </c>
      <c r="G1563" t="str">
        <f>VLOOKUP(Table1[[#This Row],[Winner]],[1]Ranking!D:E,2,FALSE)</f>
        <v>BE</v>
      </c>
      <c r="H1563" s="9">
        <v>84</v>
      </c>
      <c r="I1563" s="9">
        <v>8</v>
      </c>
      <c r="J1563" t="s">
        <v>247</v>
      </c>
      <c r="K1563" t="str">
        <f>VLOOKUP(Table1[[#This Row],[Loser]],[1]Ranking!D:E,2,FALSE)</f>
        <v>B12</v>
      </c>
      <c r="L1563" s="9">
        <v>76</v>
      </c>
      <c r="N1563" s="9">
        <f>Table1[[#This Row],[Winning Score]]-Table1[[#This Row],[Losing Score]]</f>
        <v>8</v>
      </c>
      <c r="O1563" s="9">
        <f>Table1[[#This Row],[Losing Seed]]-Table1[[#This Row],[Winning Seed]]</f>
        <v>7</v>
      </c>
      <c r="P1563" s="9" t="str">
        <f>IF(Table1[[#This Row],[SeD]]&lt;-2,Table1[[#This Row],[Winning Seed]]&amp; " over " &amp;Table1[[#This Row],[Losing Seed]],"")</f>
        <v/>
      </c>
      <c r="Q1563">
        <f>VLOOKUP(Table1[[#This Row],[Losing Seed]],'[1]Seed History'!$N$4:$O$19,2)</f>
        <v>0.7</v>
      </c>
      <c r="R1563" s="9">
        <f>IF(Table1[[#This Row],[Round]]="PI",0,Table1[[#This Row],[Round]]-1)</f>
        <v>1</v>
      </c>
      <c r="S1563">
        <f>Table1[[#This Row],[LAW]]-Table1[[#This Row],[LEW]]</f>
        <v>0.30000000000000004</v>
      </c>
      <c r="V1563">
        <f>COUNTIF([1]PASE!B:B,Table1[[#This Row],[Loser]])</f>
        <v>1</v>
      </c>
    </row>
    <row r="1564" spans="1:22" x14ac:dyDescent="0.25">
      <c r="A1564" s="7">
        <v>39894</v>
      </c>
      <c r="B1564" s="8">
        <v>2009</v>
      </c>
      <c r="C1564" s="9">
        <v>2</v>
      </c>
      <c r="D1564" t="s">
        <v>84</v>
      </c>
      <c r="E1564" s="9">
        <v>4</v>
      </c>
      <c r="F1564" t="s">
        <v>176</v>
      </c>
      <c r="G1564" t="str">
        <f>VLOOKUP(Table1[[#This Row],[Winner]],[1]Ranking!D:E,2,FALSE)</f>
        <v>A10</v>
      </c>
      <c r="H1564" s="9">
        <v>60</v>
      </c>
      <c r="I1564" s="9">
        <v>12</v>
      </c>
      <c r="J1564" t="s">
        <v>286</v>
      </c>
      <c r="K1564" t="str">
        <f>VLOOKUP(Table1[[#This Row],[Loser]],[1]Ranking!D:E,2,FALSE)</f>
        <v>B10</v>
      </c>
      <c r="L1564" s="9">
        <v>49</v>
      </c>
      <c r="N1564" s="9">
        <f>Table1[[#This Row],[Winning Score]]-Table1[[#This Row],[Losing Score]]</f>
        <v>11</v>
      </c>
      <c r="O1564" s="9">
        <f>Table1[[#This Row],[Losing Seed]]-Table1[[#This Row],[Winning Seed]]</f>
        <v>8</v>
      </c>
      <c r="P1564" s="9" t="str">
        <f>IF(Table1[[#This Row],[SeD]]&lt;-2,Table1[[#This Row],[Winning Seed]]&amp; " over " &amp;Table1[[#This Row],[Losing Seed]],"")</f>
        <v/>
      </c>
      <c r="Q1564">
        <f>VLOOKUP(Table1[[#This Row],[Losing Seed]],'[1]Seed History'!$N$4:$O$19,2)</f>
        <v>0.51428571428571423</v>
      </c>
      <c r="R1564" s="9">
        <f>IF(Table1[[#This Row],[Round]]="PI",0,Table1[[#This Row],[Round]]-1)</f>
        <v>1</v>
      </c>
      <c r="S1564">
        <f>Table1[[#This Row],[LAW]]-Table1[[#This Row],[LEW]]</f>
        <v>0.48571428571428577</v>
      </c>
      <c r="V1564">
        <f>COUNTIF([1]PASE!B:B,Table1[[#This Row],[Loser]])</f>
        <v>1</v>
      </c>
    </row>
    <row r="1565" spans="1:22" x14ac:dyDescent="0.25">
      <c r="A1565" s="7">
        <v>39894</v>
      </c>
      <c r="B1565" s="8">
        <v>2009</v>
      </c>
      <c r="C1565" s="9">
        <v>2</v>
      </c>
      <c r="D1565" t="s">
        <v>93</v>
      </c>
      <c r="E1565" s="9">
        <v>1</v>
      </c>
      <c r="F1565" t="s">
        <v>159</v>
      </c>
      <c r="G1565" t="str">
        <f>VLOOKUP(Table1[[#This Row],[Winner]],[1]Ranking!D:E,2,FALSE)</f>
        <v>CUSA</v>
      </c>
      <c r="H1565" s="9">
        <v>79</v>
      </c>
      <c r="I1565" s="9">
        <v>9</v>
      </c>
      <c r="J1565" t="s">
        <v>219</v>
      </c>
      <c r="K1565" t="str">
        <f>VLOOKUP(Table1[[#This Row],[Loser]],[1]Ranking!D:E,2,FALSE)</f>
        <v>MAAC</v>
      </c>
      <c r="L1565" s="9">
        <v>72</v>
      </c>
      <c r="N1565" s="9">
        <f>Table1[[#This Row],[Winning Score]]-Table1[[#This Row],[Losing Score]]</f>
        <v>7</v>
      </c>
      <c r="O1565" s="9">
        <f>Table1[[#This Row],[Losing Seed]]-Table1[[#This Row],[Winning Seed]]</f>
        <v>8</v>
      </c>
      <c r="P1565" s="9" t="str">
        <f>IF(Table1[[#This Row],[SeD]]&lt;-2,Table1[[#This Row],[Winning Seed]]&amp; " over " &amp;Table1[[#This Row],[Losing Seed]],"")</f>
        <v/>
      </c>
      <c r="Q1565">
        <f>VLOOKUP(Table1[[#This Row],[Losing Seed]],'[1]Seed History'!$N$4:$O$19,2)</f>
        <v>0.6</v>
      </c>
      <c r="R1565" s="9">
        <f>IF(Table1[[#This Row],[Round]]="PI",0,Table1[[#This Row],[Round]]-1)</f>
        <v>1</v>
      </c>
      <c r="S1565">
        <f>Table1[[#This Row],[LAW]]-Table1[[#This Row],[LEW]]</f>
        <v>0.4</v>
      </c>
      <c r="V1565">
        <f>COUNTIF([1]PASE!B:B,Table1[[#This Row],[Loser]])</f>
        <v>1</v>
      </c>
    </row>
    <row r="1566" spans="1:22" x14ac:dyDescent="0.25">
      <c r="A1566" s="7">
        <v>39894</v>
      </c>
      <c r="B1566" s="8">
        <v>2009</v>
      </c>
      <c r="C1566" s="9">
        <v>2</v>
      </c>
      <c r="D1566" t="s">
        <v>93</v>
      </c>
      <c r="E1566" s="9">
        <v>2</v>
      </c>
      <c r="F1566" t="s">
        <v>133</v>
      </c>
      <c r="G1566" t="str">
        <f>VLOOKUP(Table1[[#This Row],[Winner]],[1]Ranking!D:E,2,FALSE)</f>
        <v>B10</v>
      </c>
      <c r="H1566" s="9">
        <v>74</v>
      </c>
      <c r="I1566" s="9">
        <v>10</v>
      </c>
      <c r="J1566" t="s">
        <v>117</v>
      </c>
      <c r="K1566" t="str">
        <f>VLOOKUP(Table1[[#This Row],[Loser]],[1]Ranking!D:E,2,FALSE)</f>
        <v>P10</v>
      </c>
      <c r="L1566" s="9">
        <v>69</v>
      </c>
      <c r="N1566" s="9">
        <f>Table1[[#This Row],[Winning Score]]-Table1[[#This Row],[Losing Score]]</f>
        <v>5</v>
      </c>
      <c r="O1566" s="9">
        <f>Table1[[#This Row],[Losing Seed]]-Table1[[#This Row],[Winning Seed]]</f>
        <v>8</v>
      </c>
      <c r="P1566" s="9" t="str">
        <f>IF(Table1[[#This Row],[SeD]]&lt;-2,Table1[[#This Row],[Winning Seed]]&amp; " over " &amp;Table1[[#This Row],[Losing Seed]],"")</f>
        <v/>
      </c>
      <c r="Q1566">
        <f>VLOOKUP(Table1[[#This Row],[Losing Seed]],'[1]Seed History'!$N$4:$O$19,2)</f>
        <v>0.62142857142857144</v>
      </c>
      <c r="R1566" s="9">
        <f>IF(Table1[[#This Row],[Round]]="PI",0,Table1[[#This Row],[Round]]-1)</f>
        <v>1</v>
      </c>
      <c r="S1566">
        <f>Table1[[#This Row],[LAW]]-Table1[[#This Row],[LEW]]</f>
        <v>0.37857142857142856</v>
      </c>
      <c r="V1566">
        <f>COUNTIF([1]PASE!B:B,Table1[[#This Row],[Loser]])</f>
        <v>1</v>
      </c>
    </row>
    <row r="1567" spans="1:22" x14ac:dyDescent="0.25">
      <c r="A1567" s="7">
        <v>39894</v>
      </c>
      <c r="B1567" s="8">
        <v>2009</v>
      </c>
      <c r="C1567" s="9">
        <v>2</v>
      </c>
      <c r="D1567" t="s">
        <v>93</v>
      </c>
      <c r="E1567" s="9">
        <v>3</v>
      </c>
      <c r="F1567" t="s">
        <v>103</v>
      </c>
      <c r="G1567" t="str">
        <f>VLOOKUP(Table1[[#This Row],[Winner]],[1]Ranking!D:E,2,FALSE)</f>
        <v>B12</v>
      </c>
      <c r="H1567" s="9">
        <v>60</v>
      </c>
      <c r="I1567" s="9">
        <v>11</v>
      </c>
      <c r="J1567" t="s">
        <v>140</v>
      </c>
      <c r="K1567" t="str">
        <f>VLOOKUP(Table1[[#This Row],[Loser]],[1]Ranking!D:E,2,FALSE)</f>
        <v>A10</v>
      </c>
      <c r="L1567" s="9">
        <v>43</v>
      </c>
      <c r="N1567" s="9">
        <f>Table1[[#This Row],[Winning Score]]-Table1[[#This Row],[Losing Score]]</f>
        <v>17</v>
      </c>
      <c r="O1567" s="9">
        <f>Table1[[#This Row],[Losing Seed]]-Table1[[#This Row],[Winning Seed]]</f>
        <v>8</v>
      </c>
      <c r="P1567" s="9" t="str">
        <f>IF(Table1[[#This Row],[SeD]]&lt;-2,Table1[[#This Row],[Winning Seed]]&amp; " over " &amp;Table1[[#This Row],[Losing Seed]],"")</f>
        <v/>
      </c>
      <c r="Q1567">
        <f>VLOOKUP(Table1[[#This Row],[Losing Seed]],'[1]Seed History'!$N$4:$O$19,2)</f>
        <v>0.61428571428571432</v>
      </c>
      <c r="R1567" s="9">
        <f>IF(Table1[[#This Row],[Round]]="PI",0,Table1[[#This Row],[Round]]-1)</f>
        <v>1</v>
      </c>
      <c r="S1567">
        <f>Table1[[#This Row],[LAW]]-Table1[[#This Row],[LEW]]</f>
        <v>0.38571428571428568</v>
      </c>
      <c r="V1567">
        <f>COUNTIF([1]PASE!B:B,Table1[[#This Row],[Loser]])</f>
        <v>1</v>
      </c>
    </row>
    <row r="1568" spans="1:22" x14ac:dyDescent="0.25">
      <c r="A1568" s="7">
        <v>39894</v>
      </c>
      <c r="B1568" s="8">
        <v>2009</v>
      </c>
      <c r="C1568" s="9">
        <v>2</v>
      </c>
      <c r="D1568" t="s">
        <v>93</v>
      </c>
      <c r="E1568" s="9">
        <v>12</v>
      </c>
      <c r="F1568" t="s">
        <v>146</v>
      </c>
      <c r="G1568" t="str">
        <f>VLOOKUP(Table1[[#This Row],[Winner]],[1]Ranking!D:E,2,FALSE)</f>
        <v>P10</v>
      </c>
      <c r="H1568" s="9">
        <v>71</v>
      </c>
      <c r="I1568" s="9">
        <v>13</v>
      </c>
      <c r="J1568" t="s">
        <v>167</v>
      </c>
      <c r="K1568" t="str">
        <f>VLOOKUP(Table1[[#This Row],[Loser]],[1]Ranking!D:E,2,FALSE)</f>
        <v>Horz</v>
      </c>
      <c r="L1568" s="9">
        <v>57</v>
      </c>
      <c r="N1568" s="9">
        <f>Table1[[#This Row],[Winning Score]]-Table1[[#This Row],[Losing Score]]</f>
        <v>14</v>
      </c>
      <c r="O1568" s="9">
        <f>Table1[[#This Row],[Losing Seed]]-Table1[[#This Row],[Winning Seed]]</f>
        <v>1</v>
      </c>
      <c r="P1568" s="9" t="str">
        <f>IF(Table1[[#This Row],[SeD]]&lt;-2,Table1[[#This Row],[Winning Seed]]&amp; " over " &amp;Table1[[#This Row],[Losing Seed]],"")</f>
        <v/>
      </c>
      <c r="Q1568">
        <f>VLOOKUP(Table1[[#This Row],[Losing Seed]],'[1]Seed History'!$N$4:$O$19,2)</f>
        <v>0.25</v>
      </c>
      <c r="R1568" s="9">
        <f>IF(Table1[[#This Row],[Round]]="PI",0,Table1[[#This Row],[Round]]-1)</f>
        <v>1</v>
      </c>
      <c r="S1568">
        <f>Table1[[#This Row],[LAW]]-Table1[[#This Row],[LEW]]</f>
        <v>0.75</v>
      </c>
      <c r="V1568">
        <f>COUNTIF([1]PASE!B:B,Table1[[#This Row],[Loser]])</f>
        <v>1</v>
      </c>
    </row>
    <row r="1569" spans="1:22" x14ac:dyDescent="0.25">
      <c r="A1569" s="7">
        <v>39894</v>
      </c>
      <c r="B1569" s="8">
        <v>2009</v>
      </c>
      <c r="C1569" s="9">
        <v>2</v>
      </c>
      <c r="D1569" t="s">
        <v>316</v>
      </c>
      <c r="E1569" s="9">
        <v>3</v>
      </c>
      <c r="F1569" t="s">
        <v>126</v>
      </c>
      <c r="G1569" t="str">
        <f>VLOOKUP(Table1[[#This Row],[Winner]],[1]Ranking!D:E,2,FALSE)</f>
        <v>BE</v>
      </c>
      <c r="H1569" s="9">
        <v>78</v>
      </c>
      <c r="I1569" s="9">
        <v>6</v>
      </c>
      <c r="J1569" t="s">
        <v>256</v>
      </c>
      <c r="K1569" t="str">
        <f>VLOOKUP(Table1[[#This Row],[Loser]],[1]Ranking!D:E,2,FALSE)</f>
        <v>P10</v>
      </c>
      <c r="L1569" s="9">
        <v>67</v>
      </c>
      <c r="N1569" s="9">
        <f>Table1[[#This Row],[Winning Score]]-Table1[[#This Row],[Losing Score]]</f>
        <v>11</v>
      </c>
      <c r="O1569" s="9">
        <f>Table1[[#This Row],[Losing Seed]]-Table1[[#This Row],[Winning Seed]]</f>
        <v>3</v>
      </c>
      <c r="P1569" s="9" t="str">
        <f>IF(Table1[[#This Row],[SeD]]&lt;-2,Table1[[#This Row],[Winning Seed]]&amp; " over " &amp;Table1[[#This Row],[Losing Seed]],"")</f>
        <v/>
      </c>
      <c r="Q1569">
        <f>VLOOKUP(Table1[[#This Row],[Losing Seed]],'[1]Seed History'!$N$4:$O$19,2)</f>
        <v>1.0785714285714285</v>
      </c>
      <c r="R1569" s="9">
        <f>IF(Table1[[#This Row],[Round]]="PI",0,Table1[[#This Row],[Round]]-1)</f>
        <v>1</v>
      </c>
      <c r="S1569">
        <f>Table1[[#This Row],[LAW]]-Table1[[#This Row],[LEW]]</f>
        <v>-7.8571428571428514E-2</v>
      </c>
      <c r="V1569">
        <f>COUNTIF([1]PASE!B:B,Table1[[#This Row],[Loser]])</f>
        <v>1</v>
      </c>
    </row>
    <row r="1570" spans="1:22" x14ac:dyDescent="0.25">
      <c r="A1570" s="7">
        <v>39894</v>
      </c>
      <c r="B1570" s="8">
        <v>2009</v>
      </c>
      <c r="C1570" s="9">
        <v>2</v>
      </c>
      <c r="D1570" t="s">
        <v>107</v>
      </c>
      <c r="E1570" s="9">
        <v>3</v>
      </c>
      <c r="F1570" t="s">
        <v>162</v>
      </c>
      <c r="G1570" t="str">
        <f>VLOOKUP(Table1[[#This Row],[Winner]],[1]Ranking!D:E,2,FALSE)</f>
        <v>B12</v>
      </c>
      <c r="H1570" s="9">
        <v>83</v>
      </c>
      <c r="I1570" s="9">
        <v>6</v>
      </c>
      <c r="J1570" t="s">
        <v>278</v>
      </c>
      <c r="K1570" t="str">
        <f>VLOOKUP(Table1[[#This Row],[Loser]],[1]Ranking!D:E,2,FALSE)</f>
        <v>CUSA</v>
      </c>
      <c r="L1570" s="9">
        <v>79</v>
      </c>
      <c r="N1570" s="9">
        <f>Table1[[#This Row],[Winning Score]]-Table1[[#This Row],[Losing Score]]</f>
        <v>4</v>
      </c>
      <c r="O1570" s="9">
        <f>Table1[[#This Row],[Losing Seed]]-Table1[[#This Row],[Winning Seed]]</f>
        <v>3</v>
      </c>
      <c r="P1570" s="9" t="str">
        <f>IF(Table1[[#This Row],[SeD]]&lt;-2,Table1[[#This Row],[Winning Seed]]&amp; " over " &amp;Table1[[#This Row],[Losing Seed]],"")</f>
        <v/>
      </c>
      <c r="Q1570">
        <f>VLOOKUP(Table1[[#This Row],[Losing Seed]],'[1]Seed History'!$N$4:$O$19,2)</f>
        <v>1.0785714285714285</v>
      </c>
      <c r="R1570" s="9">
        <f>IF(Table1[[#This Row],[Round]]="PI",0,Table1[[#This Row],[Round]]-1)</f>
        <v>1</v>
      </c>
      <c r="S1570">
        <f>Table1[[#This Row],[LAW]]-Table1[[#This Row],[LEW]]</f>
        <v>-7.8571428571428514E-2</v>
      </c>
      <c r="V1570">
        <f>COUNTIF([1]PASE!B:B,Table1[[#This Row],[Loser]])</f>
        <v>1</v>
      </c>
    </row>
    <row r="1571" spans="1:22" x14ac:dyDescent="0.25">
      <c r="A1571" s="7">
        <v>39898</v>
      </c>
      <c r="B1571" s="8">
        <v>2009</v>
      </c>
      <c r="C1571" s="9">
        <v>3</v>
      </c>
      <c r="D1571" t="s">
        <v>84</v>
      </c>
      <c r="E1571" s="9">
        <v>1</v>
      </c>
      <c r="F1571" t="s">
        <v>99</v>
      </c>
      <c r="G1571" t="str">
        <f>VLOOKUP(Table1[[#This Row],[Winner]],[1]Ranking!D:E,2,FALSE)</f>
        <v>BE</v>
      </c>
      <c r="H1571" s="9">
        <v>60</v>
      </c>
      <c r="I1571" s="9">
        <v>4</v>
      </c>
      <c r="J1571" t="s">
        <v>176</v>
      </c>
      <c r="K1571" t="str">
        <f>VLOOKUP(Table1[[#This Row],[Loser]],[1]Ranking!D:E,2,FALSE)</f>
        <v>A10</v>
      </c>
      <c r="L1571" s="9">
        <v>55</v>
      </c>
      <c r="N1571" s="9">
        <f>Table1[[#This Row],[Winning Score]]-Table1[[#This Row],[Losing Score]]</f>
        <v>5</v>
      </c>
      <c r="O1571" s="9">
        <f>Table1[[#This Row],[Losing Seed]]-Table1[[#This Row],[Winning Seed]]</f>
        <v>3</v>
      </c>
      <c r="P1571" s="9" t="str">
        <f>IF(Table1[[#This Row],[SeD]]&lt;-2,Table1[[#This Row],[Winning Seed]]&amp; " over " &amp;Table1[[#This Row],[Losing Seed]],"")</f>
        <v/>
      </c>
      <c r="Q1571">
        <f>VLOOKUP(Table1[[#This Row],[Losing Seed]],'[1]Seed History'!$N$4:$O$19,2)</f>
        <v>1.5357142857142858</v>
      </c>
      <c r="R1571" s="9">
        <f>IF(Table1[[#This Row],[Round]]="PI",0,Table1[[#This Row],[Round]]-1)</f>
        <v>2</v>
      </c>
      <c r="S1571">
        <f>Table1[[#This Row],[LAW]]-Table1[[#This Row],[LEW]]</f>
        <v>0.46428571428571419</v>
      </c>
      <c r="V1571">
        <f>COUNTIF([1]PASE!B:B,Table1[[#This Row],[Loser]])</f>
        <v>1</v>
      </c>
    </row>
    <row r="1572" spans="1:22" x14ac:dyDescent="0.25">
      <c r="A1572" s="7">
        <v>39898</v>
      </c>
      <c r="B1572" s="8">
        <v>2009</v>
      </c>
      <c r="C1572" s="9">
        <v>3</v>
      </c>
      <c r="D1572" t="s">
        <v>107</v>
      </c>
      <c r="E1572" s="9">
        <v>1</v>
      </c>
      <c r="F1572" t="s">
        <v>238</v>
      </c>
      <c r="G1572" t="str">
        <f>VLOOKUP(Table1[[#This Row],[Winner]],[1]Ranking!D:E,2,FALSE)</f>
        <v>BE</v>
      </c>
      <c r="H1572" s="9">
        <v>72</v>
      </c>
      <c r="I1572" s="9">
        <v>5</v>
      </c>
      <c r="J1572" t="s">
        <v>115</v>
      </c>
      <c r="K1572" t="str">
        <f>VLOOKUP(Table1[[#This Row],[Loser]],[1]Ranking!D:E,2,FALSE)</f>
        <v>B10</v>
      </c>
      <c r="L1572" s="9">
        <v>60</v>
      </c>
      <c r="N1572" s="9">
        <f>Table1[[#This Row],[Winning Score]]-Table1[[#This Row],[Losing Score]]</f>
        <v>12</v>
      </c>
      <c r="O1572" s="9">
        <f>Table1[[#This Row],[Losing Seed]]-Table1[[#This Row],[Winning Seed]]</f>
        <v>4</v>
      </c>
      <c r="P1572" s="9" t="str">
        <f>IF(Table1[[#This Row],[SeD]]&lt;-2,Table1[[#This Row],[Winning Seed]]&amp; " over " &amp;Table1[[#This Row],[Losing Seed]],"")</f>
        <v/>
      </c>
      <c r="Q1572">
        <f>VLOOKUP(Table1[[#This Row],[Losing Seed]],'[1]Seed History'!$N$4:$O$19,2)</f>
        <v>1.1071428571428572</v>
      </c>
      <c r="R1572" s="9">
        <f>IF(Table1[[#This Row],[Round]]="PI",0,Table1[[#This Row],[Round]]-1)</f>
        <v>2</v>
      </c>
      <c r="S1572">
        <f>Table1[[#This Row],[LAW]]-Table1[[#This Row],[LEW]]</f>
        <v>0.89285714285714279</v>
      </c>
      <c r="V1572">
        <f>COUNTIF([1]PASE!B:B,Table1[[#This Row],[Loser]])</f>
        <v>1</v>
      </c>
    </row>
    <row r="1573" spans="1:22" x14ac:dyDescent="0.25">
      <c r="A1573" s="7">
        <v>39898</v>
      </c>
      <c r="B1573" s="8">
        <v>2009</v>
      </c>
      <c r="C1573" s="9">
        <v>3</v>
      </c>
      <c r="D1573" t="s">
        <v>84</v>
      </c>
      <c r="E1573" s="9">
        <v>3</v>
      </c>
      <c r="F1573" t="s">
        <v>139</v>
      </c>
      <c r="G1573" t="str">
        <f>VLOOKUP(Table1[[#This Row],[Winner]],[1]Ranking!D:E,2,FALSE)</f>
        <v>BE</v>
      </c>
      <c r="H1573" s="9">
        <v>77</v>
      </c>
      <c r="I1573" s="9">
        <v>2</v>
      </c>
      <c r="J1573" t="s">
        <v>130</v>
      </c>
      <c r="K1573" t="str">
        <f>VLOOKUP(Table1[[#This Row],[Loser]],[1]Ranking!D:E,2,FALSE)</f>
        <v>ACC</v>
      </c>
      <c r="L1573" s="9">
        <v>54</v>
      </c>
      <c r="N1573" s="9">
        <f>Table1[[#This Row],[Winning Score]]-Table1[[#This Row],[Losing Score]]</f>
        <v>23</v>
      </c>
      <c r="O1573" s="9">
        <f>Table1[[#This Row],[Losing Seed]]-Table1[[#This Row],[Winning Seed]]</f>
        <v>-1</v>
      </c>
      <c r="P1573" s="9" t="str">
        <f>IF(Table1[[#This Row],[SeD]]&lt;-2,Table1[[#This Row],[Winning Seed]]&amp; " over " &amp;Table1[[#This Row],[Losing Seed]],"")</f>
        <v/>
      </c>
      <c r="Q1573">
        <f>VLOOKUP(Table1[[#This Row],[Losing Seed]],'[1]Seed History'!$N$4:$O$19,2)</f>
        <v>2.3714285714285714</v>
      </c>
      <c r="R1573" s="9">
        <f>IF(Table1[[#This Row],[Round]]="PI",0,Table1[[#This Row],[Round]]-1)</f>
        <v>2</v>
      </c>
      <c r="S1573">
        <f>Table1[[#This Row],[LAW]]-Table1[[#This Row],[LEW]]</f>
        <v>-0.37142857142857144</v>
      </c>
      <c r="V1573">
        <f>COUNTIF([1]PASE!B:B,Table1[[#This Row],[Loser]])</f>
        <v>1</v>
      </c>
    </row>
    <row r="1574" spans="1:22" x14ac:dyDescent="0.25">
      <c r="A1574" s="7">
        <v>39898</v>
      </c>
      <c r="B1574" s="8">
        <v>2009</v>
      </c>
      <c r="C1574" s="9">
        <v>3</v>
      </c>
      <c r="D1574" t="s">
        <v>107</v>
      </c>
      <c r="E1574" s="9">
        <v>3</v>
      </c>
      <c r="F1574" t="s">
        <v>162</v>
      </c>
      <c r="G1574" t="str">
        <f>VLOOKUP(Table1[[#This Row],[Winner]],[1]Ranking!D:E,2,FALSE)</f>
        <v>B12</v>
      </c>
      <c r="H1574" s="9">
        <v>102</v>
      </c>
      <c r="I1574" s="9">
        <v>2</v>
      </c>
      <c r="J1574" t="s">
        <v>128</v>
      </c>
      <c r="K1574" t="str">
        <f>VLOOKUP(Table1[[#This Row],[Loser]],[1]Ranking!D:E,2,FALSE)</f>
        <v>CUSA</v>
      </c>
      <c r="L1574" s="9">
        <v>91</v>
      </c>
      <c r="N1574" s="9">
        <f>Table1[[#This Row],[Winning Score]]-Table1[[#This Row],[Losing Score]]</f>
        <v>11</v>
      </c>
      <c r="O1574" s="9">
        <f>Table1[[#This Row],[Losing Seed]]-Table1[[#This Row],[Winning Seed]]</f>
        <v>-1</v>
      </c>
      <c r="P1574" s="9" t="str">
        <f>IF(Table1[[#This Row],[SeD]]&lt;-2,Table1[[#This Row],[Winning Seed]]&amp; " over " &amp;Table1[[#This Row],[Losing Seed]],"")</f>
        <v/>
      </c>
      <c r="Q1574">
        <f>VLOOKUP(Table1[[#This Row],[Losing Seed]],'[1]Seed History'!$N$4:$O$19,2)</f>
        <v>2.3714285714285714</v>
      </c>
      <c r="R1574" s="9">
        <f>IF(Table1[[#This Row],[Round]]="PI",0,Table1[[#This Row],[Round]]-1)</f>
        <v>2</v>
      </c>
      <c r="S1574">
        <f>Table1[[#This Row],[LAW]]-Table1[[#This Row],[LEW]]</f>
        <v>-0.37142857142857144</v>
      </c>
      <c r="V1574">
        <f>COUNTIF([1]PASE!B:B,Table1[[#This Row],[Loser]])</f>
        <v>1</v>
      </c>
    </row>
    <row r="1575" spans="1:22" x14ac:dyDescent="0.25">
      <c r="A1575" s="7">
        <v>39899</v>
      </c>
      <c r="B1575" s="8">
        <v>2009</v>
      </c>
      <c r="C1575" s="9">
        <v>3</v>
      </c>
      <c r="D1575" t="s">
        <v>93</v>
      </c>
      <c r="E1575" s="9">
        <v>1</v>
      </c>
      <c r="F1575" t="s">
        <v>159</v>
      </c>
      <c r="G1575" t="str">
        <f>VLOOKUP(Table1[[#This Row],[Winner]],[1]Ranking!D:E,2,FALSE)</f>
        <v>CUSA</v>
      </c>
      <c r="H1575" s="9">
        <v>103</v>
      </c>
      <c r="I1575" s="9">
        <v>12</v>
      </c>
      <c r="J1575" t="s">
        <v>146</v>
      </c>
      <c r="K1575" t="str">
        <f>VLOOKUP(Table1[[#This Row],[Loser]],[1]Ranking!D:E,2,FALSE)</f>
        <v>P10</v>
      </c>
      <c r="L1575" s="9">
        <v>64</v>
      </c>
      <c r="N1575" s="9">
        <f>Table1[[#This Row],[Winning Score]]-Table1[[#This Row],[Losing Score]]</f>
        <v>39</v>
      </c>
      <c r="O1575" s="9">
        <f>Table1[[#This Row],[Losing Seed]]-Table1[[#This Row],[Winning Seed]]</f>
        <v>11</v>
      </c>
      <c r="P1575" s="9" t="str">
        <f>IF(Table1[[#This Row],[SeD]]&lt;-2,Table1[[#This Row],[Winning Seed]]&amp; " over " &amp;Table1[[#This Row],[Losing Seed]],"")</f>
        <v/>
      </c>
      <c r="Q1575">
        <f>VLOOKUP(Table1[[#This Row],[Losing Seed]],'[1]Seed History'!$N$4:$O$19,2)</f>
        <v>0.51428571428571423</v>
      </c>
      <c r="R1575" s="9">
        <f>IF(Table1[[#This Row],[Round]]="PI",0,Table1[[#This Row],[Round]]-1)</f>
        <v>2</v>
      </c>
      <c r="S1575">
        <f>Table1[[#This Row],[LAW]]-Table1[[#This Row],[LEW]]</f>
        <v>1.4857142857142858</v>
      </c>
      <c r="V1575">
        <f>COUNTIF([1]PASE!B:B,Table1[[#This Row],[Loser]])</f>
        <v>1</v>
      </c>
    </row>
    <row r="1576" spans="1:22" x14ac:dyDescent="0.25">
      <c r="A1576" s="7">
        <v>39899</v>
      </c>
      <c r="B1576" s="8">
        <v>2009</v>
      </c>
      <c r="C1576" s="9">
        <v>3</v>
      </c>
      <c r="D1576" t="s">
        <v>93</v>
      </c>
      <c r="E1576" s="9">
        <v>2</v>
      </c>
      <c r="F1576" t="s">
        <v>133</v>
      </c>
      <c r="G1576" t="str">
        <f>VLOOKUP(Table1[[#This Row],[Winner]],[1]Ranking!D:E,2,FALSE)</f>
        <v>B10</v>
      </c>
      <c r="H1576" s="9">
        <v>67</v>
      </c>
      <c r="I1576" s="9">
        <v>3</v>
      </c>
      <c r="J1576" t="s">
        <v>103</v>
      </c>
      <c r="K1576" t="str">
        <f>VLOOKUP(Table1[[#This Row],[Loser]],[1]Ranking!D:E,2,FALSE)</f>
        <v>B12</v>
      </c>
      <c r="L1576" s="9">
        <v>62</v>
      </c>
      <c r="N1576" s="9">
        <f>Table1[[#This Row],[Winning Score]]-Table1[[#This Row],[Losing Score]]</f>
        <v>5</v>
      </c>
      <c r="O1576" s="9">
        <f>Table1[[#This Row],[Losing Seed]]-Table1[[#This Row],[Winning Seed]]</f>
        <v>1</v>
      </c>
      <c r="P1576" s="9" t="str">
        <f>IF(Table1[[#This Row],[SeD]]&lt;-2,Table1[[#This Row],[Winning Seed]]&amp; " over " &amp;Table1[[#This Row],[Losing Seed]],"")</f>
        <v/>
      </c>
      <c r="Q1576">
        <f>VLOOKUP(Table1[[#This Row],[Losing Seed]],'[1]Seed History'!$N$4:$O$19,2)</f>
        <v>1.8642857142857143</v>
      </c>
      <c r="R1576" s="9">
        <f>IF(Table1[[#This Row],[Round]]="PI",0,Table1[[#This Row],[Round]]-1)</f>
        <v>2</v>
      </c>
      <c r="S1576">
        <f>Table1[[#This Row],[LAW]]-Table1[[#This Row],[LEW]]</f>
        <v>0.13571428571428568</v>
      </c>
      <c r="V1576">
        <f>COUNTIF([1]PASE!B:B,Table1[[#This Row],[Loser]])</f>
        <v>1</v>
      </c>
    </row>
    <row r="1577" spans="1:22" x14ac:dyDescent="0.25">
      <c r="A1577" s="7">
        <v>39899</v>
      </c>
      <c r="B1577" s="8">
        <v>2009</v>
      </c>
      <c r="C1577" s="9">
        <v>3</v>
      </c>
      <c r="D1577" t="s">
        <v>316</v>
      </c>
      <c r="E1577" s="9">
        <v>1</v>
      </c>
      <c r="F1577" t="s">
        <v>101</v>
      </c>
      <c r="G1577" t="str">
        <f>VLOOKUP(Table1[[#This Row],[Winner]],[1]Ranking!D:E,2,FALSE)</f>
        <v>ACC</v>
      </c>
      <c r="H1577" s="9">
        <v>98</v>
      </c>
      <c r="I1577" s="9">
        <v>4</v>
      </c>
      <c r="J1577" t="s">
        <v>293</v>
      </c>
      <c r="K1577" t="str">
        <f>VLOOKUP(Table1[[#This Row],[Loser]],[1]Ranking!D:E,2,FALSE)</f>
        <v>WCC</v>
      </c>
      <c r="L1577" s="9">
        <v>77</v>
      </c>
      <c r="N1577" s="9">
        <f>Table1[[#This Row],[Winning Score]]-Table1[[#This Row],[Losing Score]]</f>
        <v>21</v>
      </c>
      <c r="O1577" s="9">
        <f>Table1[[#This Row],[Losing Seed]]-Table1[[#This Row],[Winning Seed]]</f>
        <v>3</v>
      </c>
      <c r="P1577" s="9" t="str">
        <f>IF(Table1[[#This Row],[SeD]]&lt;-2,Table1[[#This Row],[Winning Seed]]&amp; " over " &amp;Table1[[#This Row],[Losing Seed]],"")</f>
        <v/>
      </c>
      <c r="Q1577">
        <f>VLOOKUP(Table1[[#This Row],[Losing Seed]],'[1]Seed History'!$N$4:$O$19,2)</f>
        <v>1.5357142857142858</v>
      </c>
      <c r="R1577" s="9">
        <f>IF(Table1[[#This Row],[Round]]="PI",0,Table1[[#This Row],[Round]]-1)</f>
        <v>2</v>
      </c>
      <c r="S1577">
        <f>Table1[[#This Row],[LAW]]-Table1[[#This Row],[LEW]]</f>
        <v>0.46428571428571419</v>
      </c>
      <c r="V1577">
        <f>COUNTIF([1]PASE!B:B,Table1[[#This Row],[Loser]])</f>
        <v>1</v>
      </c>
    </row>
    <row r="1578" spans="1:22" x14ac:dyDescent="0.25">
      <c r="A1578" s="7">
        <v>39899</v>
      </c>
      <c r="B1578" s="8">
        <v>2009</v>
      </c>
      <c r="C1578" s="9">
        <v>3</v>
      </c>
      <c r="D1578" t="s">
        <v>316</v>
      </c>
      <c r="E1578" s="9">
        <v>2</v>
      </c>
      <c r="F1578" t="s">
        <v>94</v>
      </c>
      <c r="G1578" t="str">
        <f>VLOOKUP(Table1[[#This Row],[Winner]],[1]Ranking!D:E,2,FALSE)</f>
        <v>B12</v>
      </c>
      <c r="H1578" s="9">
        <v>84</v>
      </c>
      <c r="I1578" s="9">
        <v>3</v>
      </c>
      <c r="J1578" t="s">
        <v>126</v>
      </c>
      <c r="K1578" t="str">
        <f>VLOOKUP(Table1[[#This Row],[Loser]],[1]Ranking!D:E,2,FALSE)</f>
        <v>BE</v>
      </c>
      <c r="L1578" s="9">
        <v>71</v>
      </c>
      <c r="N1578" s="9">
        <f>Table1[[#This Row],[Winning Score]]-Table1[[#This Row],[Losing Score]]</f>
        <v>13</v>
      </c>
      <c r="O1578" s="9">
        <f>Table1[[#This Row],[Losing Seed]]-Table1[[#This Row],[Winning Seed]]</f>
        <v>1</v>
      </c>
      <c r="P1578" s="9" t="str">
        <f>IF(Table1[[#This Row],[SeD]]&lt;-2,Table1[[#This Row],[Winning Seed]]&amp; " over " &amp;Table1[[#This Row],[Losing Seed]],"")</f>
        <v/>
      </c>
      <c r="Q1578">
        <f>VLOOKUP(Table1[[#This Row],[Losing Seed]],'[1]Seed History'!$N$4:$O$19,2)</f>
        <v>1.8642857142857143</v>
      </c>
      <c r="R1578" s="9">
        <f>IF(Table1[[#This Row],[Round]]="PI",0,Table1[[#This Row],[Round]]-1)</f>
        <v>2</v>
      </c>
      <c r="S1578">
        <f>Table1[[#This Row],[LAW]]-Table1[[#This Row],[LEW]]</f>
        <v>0.13571428571428568</v>
      </c>
      <c r="V1578">
        <f>COUNTIF([1]PASE!B:B,Table1[[#This Row],[Loser]])</f>
        <v>1</v>
      </c>
    </row>
    <row r="1579" spans="1:22" x14ac:dyDescent="0.25">
      <c r="A1579" s="7">
        <v>39900</v>
      </c>
      <c r="B1579" s="8">
        <v>2009</v>
      </c>
      <c r="C1579" s="9">
        <v>4</v>
      </c>
      <c r="D1579" t="s">
        <v>84</v>
      </c>
      <c r="E1579" s="9">
        <v>3</v>
      </c>
      <c r="F1579" t="s">
        <v>139</v>
      </c>
      <c r="G1579" t="str">
        <f>VLOOKUP(Table1[[#This Row],[Winner]],[1]Ranking!D:E,2,FALSE)</f>
        <v>BE</v>
      </c>
      <c r="H1579" s="9">
        <v>78</v>
      </c>
      <c r="I1579" s="9">
        <v>1</v>
      </c>
      <c r="J1579" t="s">
        <v>99</v>
      </c>
      <c r="K1579" t="str">
        <f>VLOOKUP(Table1[[#This Row],[Loser]],[1]Ranking!D:E,2,FALSE)</f>
        <v>BE</v>
      </c>
      <c r="L1579" s="9">
        <v>76</v>
      </c>
      <c r="N1579" s="9">
        <f>Table1[[#This Row],[Winning Score]]-Table1[[#This Row],[Losing Score]]</f>
        <v>2</v>
      </c>
      <c r="O1579" s="9">
        <f>Table1[[#This Row],[Losing Seed]]-Table1[[#This Row],[Winning Seed]]</f>
        <v>-2</v>
      </c>
      <c r="P1579" s="9" t="str">
        <f>IF(Table1[[#This Row],[SeD]]&lt;-2,Table1[[#This Row],[Winning Seed]]&amp; " over " &amp;Table1[[#This Row],[Losing Seed]],"")</f>
        <v/>
      </c>
      <c r="Q1579">
        <f>VLOOKUP(Table1[[#This Row],[Losing Seed]],'[1]Seed History'!$N$4:$O$19,2)</f>
        <v>3.3571428571428572</v>
      </c>
      <c r="R1579" s="9">
        <f>IF(Table1[[#This Row],[Round]]="PI",0,Table1[[#This Row],[Round]]-1)</f>
        <v>3</v>
      </c>
      <c r="S1579">
        <f>Table1[[#This Row],[LAW]]-Table1[[#This Row],[LEW]]</f>
        <v>-0.35714285714285721</v>
      </c>
      <c r="V1579">
        <f>COUNTIF([1]PASE!B:B,Table1[[#This Row],[Loser]])</f>
        <v>1</v>
      </c>
    </row>
    <row r="1580" spans="1:22" x14ac:dyDescent="0.25">
      <c r="A1580" s="7">
        <v>39900</v>
      </c>
      <c r="B1580" s="8">
        <v>2009</v>
      </c>
      <c r="C1580" s="9">
        <v>4</v>
      </c>
      <c r="D1580" t="s">
        <v>107</v>
      </c>
      <c r="E1580" s="9">
        <v>1</v>
      </c>
      <c r="F1580" t="s">
        <v>238</v>
      </c>
      <c r="G1580" t="str">
        <f>VLOOKUP(Table1[[#This Row],[Winner]],[1]Ranking!D:E,2,FALSE)</f>
        <v>BE</v>
      </c>
      <c r="H1580" s="9">
        <v>82</v>
      </c>
      <c r="I1580" s="9">
        <v>3</v>
      </c>
      <c r="J1580" t="s">
        <v>162</v>
      </c>
      <c r="K1580" t="str">
        <f>VLOOKUP(Table1[[#This Row],[Loser]],[1]Ranking!D:E,2,FALSE)</f>
        <v>B12</v>
      </c>
      <c r="L1580" s="9">
        <v>75</v>
      </c>
      <c r="N1580" s="9">
        <f>Table1[[#This Row],[Winning Score]]-Table1[[#This Row],[Losing Score]]</f>
        <v>7</v>
      </c>
      <c r="O1580" s="9">
        <f>Table1[[#This Row],[Losing Seed]]-Table1[[#This Row],[Winning Seed]]</f>
        <v>2</v>
      </c>
      <c r="P1580" s="9" t="str">
        <f>IF(Table1[[#This Row],[SeD]]&lt;-2,Table1[[#This Row],[Winning Seed]]&amp; " over " &amp;Table1[[#This Row],[Losing Seed]],"")</f>
        <v/>
      </c>
      <c r="Q1580">
        <f>VLOOKUP(Table1[[#This Row],[Losing Seed]],'[1]Seed History'!$N$4:$O$19,2)</f>
        <v>1.8642857142857143</v>
      </c>
      <c r="R1580" s="9">
        <f>IF(Table1[[#This Row],[Round]]="PI",0,Table1[[#This Row],[Round]]-1)</f>
        <v>3</v>
      </c>
      <c r="S1580">
        <f>Table1[[#This Row],[LAW]]-Table1[[#This Row],[LEW]]</f>
        <v>1.1357142857142857</v>
      </c>
      <c r="V1580">
        <f>COUNTIF([1]PASE!B:B,Table1[[#This Row],[Loser]])</f>
        <v>1</v>
      </c>
    </row>
    <row r="1581" spans="1:22" x14ac:dyDescent="0.25">
      <c r="A1581" s="7">
        <v>39901</v>
      </c>
      <c r="B1581" s="8">
        <v>2009</v>
      </c>
      <c r="C1581" s="9">
        <v>4</v>
      </c>
      <c r="D1581" t="s">
        <v>316</v>
      </c>
      <c r="E1581" s="9">
        <v>1</v>
      </c>
      <c r="F1581" t="s">
        <v>101</v>
      </c>
      <c r="G1581" t="str">
        <f>VLOOKUP(Table1[[#This Row],[Winner]],[1]Ranking!D:E,2,FALSE)</f>
        <v>ACC</v>
      </c>
      <c r="H1581" s="9">
        <v>72</v>
      </c>
      <c r="I1581" s="9">
        <v>2</v>
      </c>
      <c r="J1581" t="s">
        <v>94</v>
      </c>
      <c r="K1581" t="str">
        <f>VLOOKUP(Table1[[#This Row],[Loser]],[1]Ranking!D:E,2,FALSE)</f>
        <v>B12</v>
      </c>
      <c r="L1581" s="9">
        <v>60</v>
      </c>
      <c r="N1581" s="9">
        <f>Table1[[#This Row],[Winning Score]]-Table1[[#This Row],[Losing Score]]</f>
        <v>12</v>
      </c>
      <c r="O1581" s="9">
        <f>Table1[[#This Row],[Losing Seed]]-Table1[[#This Row],[Winning Seed]]</f>
        <v>1</v>
      </c>
      <c r="P1581" s="9" t="str">
        <f>IF(Table1[[#This Row],[SeD]]&lt;-2,Table1[[#This Row],[Winning Seed]]&amp; " over " &amp;Table1[[#This Row],[Losing Seed]],"")</f>
        <v/>
      </c>
      <c r="Q1581">
        <f>VLOOKUP(Table1[[#This Row],[Losing Seed]],'[1]Seed History'!$N$4:$O$19,2)</f>
        <v>2.3714285714285714</v>
      </c>
      <c r="R1581" s="9">
        <f>IF(Table1[[#This Row],[Round]]="PI",0,Table1[[#This Row],[Round]]-1)</f>
        <v>3</v>
      </c>
      <c r="S1581">
        <f>Table1[[#This Row],[LAW]]-Table1[[#This Row],[LEW]]</f>
        <v>0.62857142857142856</v>
      </c>
      <c r="V1581">
        <f>COUNTIF([1]PASE!B:B,Table1[[#This Row],[Loser]])</f>
        <v>1</v>
      </c>
    </row>
    <row r="1582" spans="1:22" x14ac:dyDescent="0.25">
      <c r="A1582" s="7">
        <v>39901</v>
      </c>
      <c r="B1582" s="8">
        <v>2009</v>
      </c>
      <c r="C1582" s="9">
        <v>4</v>
      </c>
      <c r="D1582" t="s">
        <v>93</v>
      </c>
      <c r="E1582" s="9">
        <v>2</v>
      </c>
      <c r="F1582" t="s">
        <v>133</v>
      </c>
      <c r="G1582" t="str">
        <f>VLOOKUP(Table1[[#This Row],[Winner]],[1]Ranking!D:E,2,FALSE)</f>
        <v>B10</v>
      </c>
      <c r="H1582" s="9">
        <v>64</v>
      </c>
      <c r="I1582" s="9">
        <v>1</v>
      </c>
      <c r="J1582" t="s">
        <v>159</v>
      </c>
      <c r="K1582" t="str">
        <f>VLOOKUP(Table1[[#This Row],[Loser]],[1]Ranking!D:E,2,FALSE)</f>
        <v>CUSA</v>
      </c>
      <c r="L1582" s="9">
        <v>52</v>
      </c>
      <c r="N1582" s="9">
        <f>Table1[[#This Row],[Winning Score]]-Table1[[#This Row],[Losing Score]]</f>
        <v>12</v>
      </c>
      <c r="O1582" s="9">
        <f>Table1[[#This Row],[Losing Seed]]-Table1[[#This Row],[Winning Seed]]</f>
        <v>-1</v>
      </c>
      <c r="P1582" s="9" t="str">
        <f>IF(Table1[[#This Row],[SeD]]&lt;-2,Table1[[#This Row],[Winning Seed]]&amp; " over " &amp;Table1[[#This Row],[Losing Seed]],"")</f>
        <v/>
      </c>
      <c r="Q1582">
        <f>VLOOKUP(Table1[[#This Row],[Losing Seed]],'[1]Seed History'!$N$4:$O$19,2)</f>
        <v>3.3571428571428572</v>
      </c>
      <c r="R1582" s="9">
        <f>IF(Table1[[#This Row],[Round]]="PI",0,Table1[[#This Row],[Round]]-1)</f>
        <v>3</v>
      </c>
      <c r="S1582">
        <f>Table1[[#This Row],[LAW]]-Table1[[#This Row],[LEW]]</f>
        <v>-0.35714285714285721</v>
      </c>
      <c r="V1582">
        <f>COUNTIF([1]PASE!B:B,Table1[[#This Row],[Loser]])</f>
        <v>1</v>
      </c>
    </row>
    <row r="1583" spans="1:22" x14ac:dyDescent="0.25">
      <c r="A1583" s="7">
        <v>39907</v>
      </c>
      <c r="B1583" s="8">
        <v>2009</v>
      </c>
      <c r="C1583" s="9">
        <v>5</v>
      </c>
      <c r="D1583" t="s">
        <v>153</v>
      </c>
      <c r="E1583" s="9">
        <v>1</v>
      </c>
      <c r="F1583" t="s">
        <v>101</v>
      </c>
      <c r="G1583" t="str">
        <f>VLOOKUP(Table1[[#This Row],[Winner]],[1]Ranking!D:E,2,FALSE)</f>
        <v>ACC</v>
      </c>
      <c r="H1583" s="9">
        <v>83</v>
      </c>
      <c r="I1583" s="9">
        <v>3</v>
      </c>
      <c r="J1583" t="s">
        <v>139</v>
      </c>
      <c r="K1583" t="str">
        <f>VLOOKUP(Table1[[#This Row],[Loser]],[1]Ranking!D:E,2,FALSE)</f>
        <v>BE</v>
      </c>
      <c r="L1583" s="9">
        <v>69</v>
      </c>
      <c r="N1583" s="9">
        <f>Table1[[#This Row],[Winning Score]]-Table1[[#This Row],[Losing Score]]</f>
        <v>14</v>
      </c>
      <c r="O1583" s="9">
        <f>Table1[[#This Row],[Losing Seed]]-Table1[[#This Row],[Winning Seed]]</f>
        <v>2</v>
      </c>
      <c r="P1583" s="9" t="str">
        <f>IF(Table1[[#This Row],[SeD]]&lt;-2,Table1[[#This Row],[Winning Seed]]&amp; " over " &amp;Table1[[#This Row],[Losing Seed]],"")</f>
        <v/>
      </c>
      <c r="Q1583">
        <f>VLOOKUP(Table1[[#This Row],[Losing Seed]],'[1]Seed History'!$N$4:$O$19,2)</f>
        <v>1.8642857142857143</v>
      </c>
      <c r="R1583" s="9">
        <f>IF(Table1[[#This Row],[Round]]="PI",0,Table1[[#This Row],[Round]]-1)</f>
        <v>4</v>
      </c>
      <c r="S1583">
        <f>Table1[[#This Row],[LAW]]-Table1[[#This Row],[LEW]]</f>
        <v>2.1357142857142857</v>
      </c>
      <c r="V1583">
        <f>COUNTIF([1]PASE!B:B,Table1[[#This Row],[Loser]])</f>
        <v>1</v>
      </c>
    </row>
    <row r="1584" spans="1:22" x14ac:dyDescent="0.25">
      <c r="A1584" s="7">
        <v>39907</v>
      </c>
      <c r="B1584" s="8">
        <v>2009</v>
      </c>
      <c r="C1584" s="9">
        <v>5</v>
      </c>
      <c r="D1584" t="s">
        <v>153</v>
      </c>
      <c r="E1584" s="9">
        <v>2</v>
      </c>
      <c r="F1584" t="s">
        <v>133</v>
      </c>
      <c r="G1584" t="str">
        <f>VLOOKUP(Table1[[#This Row],[Winner]],[1]Ranking!D:E,2,FALSE)</f>
        <v>B10</v>
      </c>
      <c r="H1584" s="9">
        <v>82</v>
      </c>
      <c r="I1584" s="9">
        <v>1</v>
      </c>
      <c r="J1584" t="s">
        <v>238</v>
      </c>
      <c r="K1584" t="str">
        <f>VLOOKUP(Table1[[#This Row],[Loser]],[1]Ranking!D:E,2,FALSE)</f>
        <v>BE</v>
      </c>
      <c r="L1584" s="9">
        <v>73</v>
      </c>
      <c r="N1584" s="9">
        <f>Table1[[#This Row],[Winning Score]]-Table1[[#This Row],[Losing Score]]</f>
        <v>9</v>
      </c>
      <c r="O1584" s="9">
        <f>Table1[[#This Row],[Losing Seed]]-Table1[[#This Row],[Winning Seed]]</f>
        <v>-1</v>
      </c>
      <c r="P1584" s="9" t="str">
        <f>IF(Table1[[#This Row],[SeD]]&lt;-2,Table1[[#This Row],[Winning Seed]]&amp; " over " &amp;Table1[[#This Row],[Losing Seed]],"")</f>
        <v/>
      </c>
      <c r="Q1584">
        <f>VLOOKUP(Table1[[#This Row],[Losing Seed]],'[1]Seed History'!$N$4:$O$19,2)</f>
        <v>3.3571428571428572</v>
      </c>
      <c r="R1584" s="9">
        <f>IF(Table1[[#This Row],[Round]]="PI",0,Table1[[#This Row],[Round]]-1)</f>
        <v>4</v>
      </c>
      <c r="S1584">
        <f>Table1[[#This Row],[LAW]]-Table1[[#This Row],[LEW]]</f>
        <v>0.64285714285714279</v>
      </c>
      <c r="V1584">
        <f>COUNTIF([1]PASE!B:B,Table1[[#This Row],[Loser]])</f>
        <v>1</v>
      </c>
    </row>
    <row r="1585" spans="1:22" x14ac:dyDescent="0.25">
      <c r="A1585" s="7">
        <v>39909</v>
      </c>
      <c r="B1585" s="8">
        <v>2009</v>
      </c>
      <c r="C1585" s="9">
        <v>6</v>
      </c>
      <c r="D1585" t="s">
        <v>154</v>
      </c>
      <c r="E1585" s="9">
        <v>1</v>
      </c>
      <c r="F1585" t="s">
        <v>101</v>
      </c>
      <c r="G1585" t="str">
        <f>VLOOKUP(Table1[[#This Row],[Winner]],[1]Ranking!D:E,2,FALSE)</f>
        <v>ACC</v>
      </c>
      <c r="H1585" s="9">
        <v>89</v>
      </c>
      <c r="I1585" s="9">
        <v>2</v>
      </c>
      <c r="J1585" t="s">
        <v>133</v>
      </c>
      <c r="K1585" t="str">
        <f>VLOOKUP(Table1[[#This Row],[Loser]],[1]Ranking!D:E,2,FALSE)</f>
        <v>B10</v>
      </c>
      <c r="L1585" s="9">
        <v>72</v>
      </c>
      <c r="N1585" s="9">
        <f>Table1[[#This Row],[Winning Score]]-Table1[[#This Row],[Losing Score]]</f>
        <v>17</v>
      </c>
      <c r="O1585" s="9">
        <f>Table1[[#This Row],[Losing Seed]]-Table1[[#This Row],[Winning Seed]]</f>
        <v>1</v>
      </c>
      <c r="P1585" s="9" t="str">
        <f>IF(Table1[[#This Row],[SeD]]&lt;-2,Table1[[#This Row],[Winning Seed]]&amp; " over " &amp;Table1[[#This Row],[Losing Seed]],"")</f>
        <v/>
      </c>
      <c r="Q1585">
        <f>VLOOKUP(Table1[[#This Row],[Losing Seed]],'[1]Seed History'!$N$4:$O$19,2)</f>
        <v>2.3714285714285714</v>
      </c>
      <c r="R1585" s="9">
        <f>IF(Table1[[#This Row],[Round]]="PI",0,Table1[[#This Row],[Round]]-1)</f>
        <v>5</v>
      </c>
      <c r="S1585">
        <f>Table1[[#This Row],[LAW]]-Table1[[#This Row],[LEW]]</f>
        <v>2.6285714285714286</v>
      </c>
      <c r="V1585">
        <f>COUNTIF([1]PASE!B:B,Table1[[#This Row],[Loser]])</f>
        <v>1</v>
      </c>
    </row>
    <row r="1586" spans="1:22" x14ac:dyDescent="0.25">
      <c r="A1586" s="7">
        <v>40253</v>
      </c>
      <c r="B1586" s="8">
        <v>2010</v>
      </c>
      <c r="C1586" s="9" t="s">
        <v>335</v>
      </c>
      <c r="D1586" t="s">
        <v>316</v>
      </c>
      <c r="E1586" s="9">
        <v>16</v>
      </c>
      <c r="F1586" t="s">
        <v>372</v>
      </c>
      <c r="G1586" t="str">
        <f>VLOOKUP(Table1[[#This Row],[Winner]],[1]Ranking!D:E,2,FALSE)</f>
        <v>SWAC</v>
      </c>
      <c r="H1586" s="9">
        <v>61</v>
      </c>
      <c r="I1586" s="9">
        <v>16</v>
      </c>
      <c r="J1586" t="s">
        <v>320</v>
      </c>
      <c r="K1586" t="str">
        <f>VLOOKUP(Table1[[#This Row],[Loser]],[1]Ranking!D:E,2,FALSE)</f>
        <v>BSth</v>
      </c>
      <c r="L1586" s="9">
        <v>44</v>
      </c>
      <c r="N1586" s="9">
        <f>Table1[[#This Row],[Winning Score]]-Table1[[#This Row],[Losing Score]]</f>
        <v>17</v>
      </c>
      <c r="O1586" s="9">
        <f>Table1[[#This Row],[Losing Seed]]-Table1[[#This Row],[Winning Seed]]</f>
        <v>0</v>
      </c>
      <c r="P1586" s="9" t="str">
        <f>IF(Table1[[#This Row],[SeD]]&lt;-2,Table1[[#This Row],[Winning Seed]]&amp; " over " &amp;Table1[[#This Row],[Losing Seed]],"")</f>
        <v/>
      </c>
      <c r="Q1586">
        <f>VLOOKUP(Table1[[#This Row],[Losing Seed]],'[1]Seed History'!$N$4:$O$19,2)</f>
        <v>7.1428571428571426E-3</v>
      </c>
      <c r="R1586" s="9">
        <f>IF(Table1[[#This Row],[Round]]="PI",0,Table1[[#This Row],[Round]]-1)</f>
        <v>0</v>
      </c>
      <c r="S1586">
        <f>Table1[[#This Row],[LAW]]-Table1[[#This Row],[LEW]]</f>
        <v>-7.1428571428571426E-3</v>
      </c>
      <c r="V1586">
        <f>COUNTIF([1]PASE!B:B,Table1[[#This Row],[Loser]])</f>
        <v>1</v>
      </c>
    </row>
    <row r="1587" spans="1:22" x14ac:dyDescent="0.25">
      <c r="A1587" s="7">
        <v>40255</v>
      </c>
      <c r="B1587" s="8">
        <v>2010</v>
      </c>
      <c r="C1587" s="9">
        <v>1</v>
      </c>
      <c r="D1587" t="s">
        <v>93</v>
      </c>
      <c r="E1587" s="9">
        <v>14</v>
      </c>
      <c r="F1587" t="s">
        <v>104</v>
      </c>
      <c r="G1587" t="str">
        <f>VLOOKUP(Table1[[#This Row],[Winner]],[1]Ranking!D:E,2,FALSE)</f>
        <v>MAC</v>
      </c>
      <c r="H1587" s="9">
        <v>97</v>
      </c>
      <c r="I1587" s="9">
        <v>3</v>
      </c>
      <c r="J1587" t="s">
        <v>85</v>
      </c>
      <c r="K1587" t="str">
        <f>VLOOKUP(Table1[[#This Row],[Loser]],[1]Ranking!D:E,2,FALSE)</f>
        <v>BE</v>
      </c>
      <c r="L1587" s="9">
        <v>83</v>
      </c>
      <c r="N1587" s="9">
        <f>Table1[[#This Row],[Winning Score]]-Table1[[#This Row],[Losing Score]]</f>
        <v>14</v>
      </c>
      <c r="O1587" s="9">
        <f>Table1[[#This Row],[Losing Seed]]-Table1[[#This Row],[Winning Seed]]</f>
        <v>-11</v>
      </c>
      <c r="P1587" s="9" t="str">
        <f>IF(Table1[[#This Row],[SeD]]&lt;-2,Table1[[#This Row],[Winning Seed]]&amp; " over " &amp;Table1[[#This Row],[Losing Seed]],"")</f>
        <v>14 over 3</v>
      </c>
      <c r="Q1587">
        <f>VLOOKUP(Table1[[#This Row],[Losing Seed]],'[1]Seed History'!$N$4:$O$19,2)</f>
        <v>1.8642857142857143</v>
      </c>
      <c r="R1587" s="9">
        <f>IF(Table1[[#This Row],[Round]]="PI",0,Table1[[#This Row],[Round]]-1)</f>
        <v>0</v>
      </c>
      <c r="S1587">
        <f>Table1[[#This Row],[LAW]]-Table1[[#This Row],[LEW]]</f>
        <v>-1.8642857142857143</v>
      </c>
      <c r="V1587">
        <f>COUNTIF([1]PASE!B:B,Table1[[#This Row],[Loser]])</f>
        <v>1</v>
      </c>
    </row>
    <row r="1588" spans="1:22" x14ac:dyDescent="0.25">
      <c r="A1588" s="7">
        <v>40255</v>
      </c>
      <c r="B1588" s="8">
        <v>2010</v>
      </c>
      <c r="C1588" s="9">
        <v>1</v>
      </c>
      <c r="D1588" t="s">
        <v>107</v>
      </c>
      <c r="E1588" s="9">
        <v>13</v>
      </c>
      <c r="F1588" t="s">
        <v>210</v>
      </c>
      <c r="G1588" t="str">
        <f>VLOOKUP(Table1[[#This Row],[Winner]],[1]Ranking!D:E,2,FALSE)</f>
        <v>OVC</v>
      </c>
      <c r="H1588" s="9">
        <v>66</v>
      </c>
      <c r="I1588" s="9">
        <v>4</v>
      </c>
      <c r="J1588" t="s">
        <v>212</v>
      </c>
      <c r="K1588" t="str">
        <f>VLOOKUP(Table1[[#This Row],[Loser]],[1]Ranking!D:E,2,FALSE)</f>
        <v>SEC</v>
      </c>
      <c r="L1588" s="9">
        <v>65</v>
      </c>
      <c r="N1588" s="9">
        <f>Table1[[#This Row],[Winning Score]]-Table1[[#This Row],[Losing Score]]</f>
        <v>1</v>
      </c>
      <c r="O1588" s="9">
        <f>Table1[[#This Row],[Losing Seed]]-Table1[[#This Row],[Winning Seed]]</f>
        <v>-9</v>
      </c>
      <c r="P1588" s="9" t="str">
        <f>IF(Table1[[#This Row],[SeD]]&lt;-2,Table1[[#This Row],[Winning Seed]]&amp; " over " &amp;Table1[[#This Row],[Losing Seed]],"")</f>
        <v>13 over 4</v>
      </c>
      <c r="Q1588">
        <f>VLOOKUP(Table1[[#This Row],[Losing Seed]],'[1]Seed History'!$N$4:$O$19,2)</f>
        <v>1.5357142857142858</v>
      </c>
      <c r="R1588" s="9">
        <f>IF(Table1[[#This Row],[Round]]="PI",0,Table1[[#This Row],[Round]]-1)</f>
        <v>0</v>
      </c>
      <c r="S1588">
        <f>Table1[[#This Row],[LAW]]-Table1[[#This Row],[LEW]]</f>
        <v>-1.5357142857142858</v>
      </c>
      <c r="V1588">
        <f>COUNTIF([1]PASE!B:B,Table1[[#This Row],[Loser]])</f>
        <v>1</v>
      </c>
    </row>
    <row r="1589" spans="1:22" x14ac:dyDescent="0.25">
      <c r="A1589" s="7">
        <v>40255</v>
      </c>
      <c r="B1589" s="8">
        <v>2010</v>
      </c>
      <c r="C1589" s="9">
        <v>1</v>
      </c>
      <c r="D1589" t="s">
        <v>84</v>
      </c>
      <c r="E1589" s="9">
        <v>11</v>
      </c>
      <c r="F1589" t="s">
        <v>113</v>
      </c>
      <c r="G1589" t="str">
        <f>VLOOKUP(Table1[[#This Row],[Winner]],[1]Ranking!D:E,2,FALSE)</f>
        <v>P10</v>
      </c>
      <c r="H1589" s="9">
        <v>80</v>
      </c>
      <c r="I1589" s="9">
        <v>6</v>
      </c>
      <c r="J1589" t="s">
        <v>278</v>
      </c>
      <c r="K1589" t="str">
        <f>VLOOKUP(Table1[[#This Row],[Loser]],[1]Ranking!D:E,2,FALSE)</f>
        <v>CUSA</v>
      </c>
      <c r="L1589" s="9">
        <v>78</v>
      </c>
      <c r="N1589" s="9">
        <f>Table1[[#This Row],[Winning Score]]-Table1[[#This Row],[Losing Score]]</f>
        <v>2</v>
      </c>
      <c r="O1589" s="9">
        <f>Table1[[#This Row],[Losing Seed]]-Table1[[#This Row],[Winning Seed]]</f>
        <v>-5</v>
      </c>
      <c r="P1589" s="9" t="str">
        <f>IF(Table1[[#This Row],[SeD]]&lt;-2,Table1[[#This Row],[Winning Seed]]&amp; " over " &amp;Table1[[#This Row],[Losing Seed]],"")</f>
        <v>11 over 6</v>
      </c>
      <c r="Q1589">
        <f>VLOOKUP(Table1[[#This Row],[Losing Seed]],'[1]Seed History'!$N$4:$O$19,2)</f>
        <v>1.0785714285714285</v>
      </c>
      <c r="R1589" s="9">
        <f>IF(Table1[[#This Row],[Round]]="PI",0,Table1[[#This Row],[Round]]-1)</f>
        <v>0</v>
      </c>
      <c r="S1589">
        <f>Table1[[#This Row],[LAW]]-Table1[[#This Row],[LEW]]</f>
        <v>-1.0785714285714285</v>
      </c>
      <c r="V1589">
        <f>COUNTIF([1]PASE!B:B,Table1[[#This Row],[Loser]])</f>
        <v>1</v>
      </c>
    </row>
    <row r="1590" spans="1:22" x14ac:dyDescent="0.25">
      <c r="A1590" s="7">
        <v>40255</v>
      </c>
      <c r="B1590" s="8">
        <v>2010</v>
      </c>
      <c r="C1590" s="9">
        <v>1</v>
      </c>
      <c r="D1590" t="s">
        <v>316</v>
      </c>
      <c r="E1590" s="9">
        <v>11</v>
      </c>
      <c r="F1590" t="s">
        <v>90</v>
      </c>
      <c r="G1590" t="str">
        <f>VLOOKUP(Table1[[#This Row],[Winner]],[1]Ranking!D:E,2,FALSE)</f>
        <v>CAA</v>
      </c>
      <c r="H1590" s="9">
        <v>51</v>
      </c>
      <c r="I1590" s="9">
        <v>6</v>
      </c>
      <c r="J1590" t="s">
        <v>105</v>
      </c>
      <c r="K1590" t="str">
        <f>VLOOKUP(Table1[[#This Row],[Loser]],[1]Ranking!D:E,2,FALSE)</f>
        <v>BE</v>
      </c>
      <c r="L1590" s="9">
        <v>50</v>
      </c>
      <c r="N1590" s="9">
        <f>Table1[[#This Row],[Winning Score]]-Table1[[#This Row],[Losing Score]]</f>
        <v>1</v>
      </c>
      <c r="O1590" s="9">
        <f>Table1[[#This Row],[Losing Seed]]-Table1[[#This Row],[Winning Seed]]</f>
        <v>-5</v>
      </c>
      <c r="P1590" s="9" t="str">
        <f>IF(Table1[[#This Row],[SeD]]&lt;-2,Table1[[#This Row],[Winning Seed]]&amp; " over " &amp;Table1[[#This Row],[Losing Seed]],"")</f>
        <v>11 over 6</v>
      </c>
      <c r="Q1590">
        <f>VLOOKUP(Table1[[#This Row],[Losing Seed]],'[1]Seed History'!$N$4:$O$19,2)</f>
        <v>1.0785714285714285</v>
      </c>
      <c r="R1590" s="9">
        <f>IF(Table1[[#This Row],[Round]]="PI",0,Table1[[#This Row],[Round]]-1)</f>
        <v>0</v>
      </c>
      <c r="S1590">
        <f>Table1[[#This Row],[LAW]]-Table1[[#This Row],[LEW]]</f>
        <v>-1.0785714285714285</v>
      </c>
      <c r="V1590">
        <f>COUNTIF([1]PASE!B:B,Table1[[#This Row],[Loser]])</f>
        <v>1</v>
      </c>
    </row>
    <row r="1591" spans="1:22" x14ac:dyDescent="0.25">
      <c r="A1591" s="7">
        <v>40255</v>
      </c>
      <c r="B1591" s="8">
        <v>2010</v>
      </c>
      <c r="C1591" s="9">
        <v>1</v>
      </c>
      <c r="D1591" t="s">
        <v>316</v>
      </c>
      <c r="E1591" s="9">
        <v>10</v>
      </c>
      <c r="F1591" t="s">
        <v>228</v>
      </c>
      <c r="G1591" t="str">
        <f>VLOOKUP(Table1[[#This Row],[Winner]],[1]Ranking!D:E,2,FALSE)</f>
        <v>WCC</v>
      </c>
      <c r="H1591" s="9">
        <v>80</v>
      </c>
      <c r="I1591" s="9">
        <v>7</v>
      </c>
      <c r="J1591" t="s">
        <v>172</v>
      </c>
      <c r="K1591" t="str">
        <f>VLOOKUP(Table1[[#This Row],[Loser]],[1]Ranking!D:E,2,FALSE)</f>
        <v>A10</v>
      </c>
      <c r="L1591" s="9">
        <v>71</v>
      </c>
      <c r="N1591" s="9">
        <f>Table1[[#This Row],[Winning Score]]-Table1[[#This Row],[Losing Score]]</f>
        <v>9</v>
      </c>
      <c r="O1591" s="9">
        <f>Table1[[#This Row],[Losing Seed]]-Table1[[#This Row],[Winning Seed]]</f>
        <v>-3</v>
      </c>
      <c r="P1591" s="9" t="str">
        <f>IF(Table1[[#This Row],[SeD]]&lt;-2,Table1[[#This Row],[Winning Seed]]&amp; " over " &amp;Table1[[#This Row],[Losing Seed]],"")</f>
        <v>10 over 7</v>
      </c>
      <c r="Q1591">
        <f>VLOOKUP(Table1[[#This Row],[Losing Seed]],'[1]Seed History'!$N$4:$O$19,2)</f>
        <v>0.9</v>
      </c>
      <c r="R1591" s="9">
        <f>IF(Table1[[#This Row],[Round]]="PI",0,Table1[[#This Row],[Round]]-1)</f>
        <v>0</v>
      </c>
      <c r="S1591">
        <f>Table1[[#This Row],[LAW]]-Table1[[#This Row],[LEW]]</f>
        <v>-0.9</v>
      </c>
      <c r="V1591">
        <f>COUNTIF([1]PASE!B:B,Table1[[#This Row],[Loser]])</f>
        <v>1</v>
      </c>
    </row>
    <row r="1592" spans="1:22" x14ac:dyDescent="0.25">
      <c r="A1592" s="7">
        <v>40255</v>
      </c>
      <c r="B1592" s="8">
        <v>2010</v>
      </c>
      <c r="C1592" s="9">
        <v>1</v>
      </c>
      <c r="D1592" t="s">
        <v>84</v>
      </c>
      <c r="E1592" s="9">
        <v>1</v>
      </c>
      <c r="F1592" t="s">
        <v>112</v>
      </c>
      <c r="G1592" t="str">
        <f>VLOOKUP(Table1[[#This Row],[Winner]],[1]Ranking!D:E,2,FALSE)</f>
        <v>SEC</v>
      </c>
      <c r="H1592" s="9">
        <v>100</v>
      </c>
      <c r="I1592" s="9">
        <v>16</v>
      </c>
      <c r="J1592" t="s">
        <v>224</v>
      </c>
      <c r="K1592" t="str">
        <f>VLOOKUP(Table1[[#This Row],[Loser]],[1]Ranking!D:E,2,FALSE)</f>
        <v>SC</v>
      </c>
      <c r="L1592" s="9">
        <v>71</v>
      </c>
      <c r="N1592" s="9">
        <f>Table1[[#This Row],[Winning Score]]-Table1[[#This Row],[Losing Score]]</f>
        <v>29</v>
      </c>
      <c r="O1592" s="9">
        <f>Table1[[#This Row],[Losing Seed]]-Table1[[#This Row],[Winning Seed]]</f>
        <v>15</v>
      </c>
      <c r="P1592" s="9" t="str">
        <f>IF(Table1[[#This Row],[SeD]]&lt;-2,Table1[[#This Row],[Winning Seed]]&amp; " over " &amp;Table1[[#This Row],[Losing Seed]],"")</f>
        <v/>
      </c>
      <c r="Q1592">
        <f>VLOOKUP(Table1[[#This Row],[Losing Seed]],'[1]Seed History'!$N$4:$O$19,2)</f>
        <v>7.1428571428571426E-3</v>
      </c>
      <c r="R1592" s="9">
        <f>IF(Table1[[#This Row],[Round]]="PI",0,Table1[[#This Row],[Round]]-1)</f>
        <v>0</v>
      </c>
      <c r="S1592">
        <f>Table1[[#This Row],[LAW]]-Table1[[#This Row],[LEW]]</f>
        <v>-7.1428571428571426E-3</v>
      </c>
      <c r="V1592">
        <f>COUNTIF([1]PASE!B:B,Table1[[#This Row],[Loser]])</f>
        <v>1</v>
      </c>
    </row>
    <row r="1593" spans="1:22" x14ac:dyDescent="0.25">
      <c r="A1593" s="7">
        <v>40255</v>
      </c>
      <c r="B1593" s="8">
        <v>2010</v>
      </c>
      <c r="C1593" s="9">
        <v>1</v>
      </c>
      <c r="D1593" t="s">
        <v>84</v>
      </c>
      <c r="E1593" s="9">
        <v>3</v>
      </c>
      <c r="F1593" t="s">
        <v>248</v>
      </c>
      <c r="G1593" t="str">
        <f>VLOOKUP(Table1[[#This Row],[Winner]],[1]Ranking!D:E,2,FALSE)</f>
        <v>MWC</v>
      </c>
      <c r="H1593" s="9">
        <v>62</v>
      </c>
      <c r="I1593" s="9">
        <v>14</v>
      </c>
      <c r="J1593" t="s">
        <v>257</v>
      </c>
      <c r="K1593" t="str">
        <f>VLOOKUP(Table1[[#This Row],[Loser]],[1]Ranking!D:E,2,FALSE)</f>
        <v>BSky</v>
      </c>
      <c r="L1593" s="9">
        <v>57</v>
      </c>
      <c r="N1593" s="9">
        <f>Table1[[#This Row],[Winning Score]]-Table1[[#This Row],[Losing Score]]</f>
        <v>5</v>
      </c>
      <c r="O1593" s="9">
        <f>Table1[[#This Row],[Losing Seed]]-Table1[[#This Row],[Winning Seed]]</f>
        <v>11</v>
      </c>
      <c r="P1593" s="9" t="str">
        <f>IF(Table1[[#This Row],[SeD]]&lt;-2,Table1[[#This Row],[Winning Seed]]&amp; " over " &amp;Table1[[#This Row],[Losing Seed]],"")</f>
        <v/>
      </c>
      <c r="Q1593">
        <f>VLOOKUP(Table1[[#This Row],[Losing Seed]],'[1]Seed History'!$N$4:$O$19,2)</f>
        <v>0.16428571428571428</v>
      </c>
      <c r="R1593" s="9">
        <f>IF(Table1[[#This Row],[Round]]="PI",0,Table1[[#This Row],[Round]]-1)</f>
        <v>0</v>
      </c>
      <c r="S1593">
        <f>Table1[[#This Row],[LAW]]-Table1[[#This Row],[LEW]]</f>
        <v>-0.16428571428571428</v>
      </c>
      <c r="V1593">
        <f>COUNTIF([1]PASE!B:B,Table1[[#This Row],[Loser]])</f>
        <v>1</v>
      </c>
    </row>
    <row r="1594" spans="1:22" x14ac:dyDescent="0.25">
      <c r="A1594" s="7">
        <v>40255</v>
      </c>
      <c r="B1594" s="8">
        <v>2010</v>
      </c>
      <c r="C1594" s="9">
        <v>1</v>
      </c>
      <c r="D1594" t="s">
        <v>93</v>
      </c>
      <c r="E1594" s="9">
        <v>1</v>
      </c>
      <c r="F1594" t="s">
        <v>103</v>
      </c>
      <c r="G1594" t="str">
        <f>VLOOKUP(Table1[[#This Row],[Winner]],[1]Ranking!D:E,2,FALSE)</f>
        <v>B12</v>
      </c>
      <c r="H1594" s="9">
        <v>90</v>
      </c>
      <c r="I1594" s="9">
        <v>16</v>
      </c>
      <c r="J1594" t="s">
        <v>86</v>
      </c>
      <c r="K1594" t="str">
        <f>VLOOKUP(Table1[[#This Row],[Loser]],[1]Ranking!D:E,2,FALSE)</f>
        <v>Pat</v>
      </c>
      <c r="L1594" s="9">
        <v>74</v>
      </c>
      <c r="N1594" s="9">
        <f>Table1[[#This Row],[Winning Score]]-Table1[[#This Row],[Losing Score]]</f>
        <v>16</v>
      </c>
      <c r="O1594" s="9">
        <f>Table1[[#This Row],[Losing Seed]]-Table1[[#This Row],[Winning Seed]]</f>
        <v>15</v>
      </c>
      <c r="P1594" s="9" t="str">
        <f>IF(Table1[[#This Row],[SeD]]&lt;-2,Table1[[#This Row],[Winning Seed]]&amp; " over " &amp;Table1[[#This Row],[Losing Seed]],"")</f>
        <v/>
      </c>
      <c r="Q1594">
        <f>VLOOKUP(Table1[[#This Row],[Losing Seed]],'[1]Seed History'!$N$4:$O$19,2)</f>
        <v>7.1428571428571426E-3</v>
      </c>
      <c r="R1594" s="9">
        <f>IF(Table1[[#This Row],[Round]]="PI",0,Table1[[#This Row],[Round]]-1)</f>
        <v>0</v>
      </c>
      <c r="S1594">
        <f>Table1[[#This Row],[LAW]]-Table1[[#This Row],[LEW]]</f>
        <v>-7.1428571428571426E-3</v>
      </c>
      <c r="V1594">
        <f>COUNTIF([1]PASE!B:B,Table1[[#This Row],[Loser]])</f>
        <v>1</v>
      </c>
    </row>
    <row r="1595" spans="1:22" x14ac:dyDescent="0.25">
      <c r="A1595" s="7">
        <v>40255</v>
      </c>
      <c r="B1595" s="8">
        <v>2010</v>
      </c>
      <c r="C1595" s="9">
        <v>1</v>
      </c>
      <c r="D1595" t="s">
        <v>93</v>
      </c>
      <c r="E1595" s="9">
        <v>6</v>
      </c>
      <c r="F1595" t="s">
        <v>222</v>
      </c>
      <c r="G1595" t="str">
        <f>VLOOKUP(Table1[[#This Row],[Winner]],[1]Ranking!D:E,2,FALSE)</f>
        <v>SEC</v>
      </c>
      <c r="H1595" s="9">
        <v>62</v>
      </c>
      <c r="I1595" s="9">
        <v>11</v>
      </c>
      <c r="J1595" t="s">
        <v>111</v>
      </c>
      <c r="K1595" t="str">
        <f>VLOOKUP(Table1[[#This Row],[Loser]],[1]Ranking!D:E,2,FALSE)</f>
        <v>MWC</v>
      </c>
      <c r="L1595" s="9">
        <v>59</v>
      </c>
      <c r="N1595" s="9">
        <f>Table1[[#This Row],[Winning Score]]-Table1[[#This Row],[Losing Score]]</f>
        <v>3</v>
      </c>
      <c r="O1595" s="9">
        <f>Table1[[#This Row],[Losing Seed]]-Table1[[#This Row],[Winning Seed]]</f>
        <v>5</v>
      </c>
      <c r="P1595" s="9" t="str">
        <f>IF(Table1[[#This Row],[SeD]]&lt;-2,Table1[[#This Row],[Winning Seed]]&amp; " over " &amp;Table1[[#This Row],[Losing Seed]],"")</f>
        <v/>
      </c>
      <c r="Q1595">
        <f>VLOOKUP(Table1[[#This Row],[Losing Seed]],'[1]Seed History'!$N$4:$O$19,2)</f>
        <v>0.61428571428571432</v>
      </c>
      <c r="R1595" s="9">
        <f>IF(Table1[[#This Row],[Round]]="PI",0,Table1[[#This Row],[Round]]-1)</f>
        <v>0</v>
      </c>
      <c r="S1595">
        <f>Table1[[#This Row],[LAW]]-Table1[[#This Row],[LEW]]</f>
        <v>-0.61428571428571432</v>
      </c>
      <c r="V1595">
        <f>COUNTIF([1]PASE!B:B,Table1[[#This Row],[Loser]])</f>
        <v>1</v>
      </c>
    </row>
    <row r="1596" spans="1:22" x14ac:dyDescent="0.25">
      <c r="A1596" s="7">
        <v>40255</v>
      </c>
      <c r="B1596" s="8">
        <v>2010</v>
      </c>
      <c r="C1596" s="9">
        <v>1</v>
      </c>
      <c r="D1596" t="s">
        <v>316</v>
      </c>
      <c r="E1596" s="9">
        <v>2</v>
      </c>
      <c r="F1596" t="s">
        <v>139</v>
      </c>
      <c r="G1596" t="str">
        <f>VLOOKUP(Table1[[#This Row],[Winner]],[1]Ranking!D:E,2,FALSE)</f>
        <v>BE</v>
      </c>
      <c r="H1596" s="9">
        <v>73</v>
      </c>
      <c r="I1596" s="9">
        <v>15</v>
      </c>
      <c r="J1596" t="s">
        <v>225</v>
      </c>
      <c r="K1596" t="str">
        <f>VLOOKUP(Table1[[#This Row],[Loser]],[1]Ranking!D:E,2,FALSE)</f>
        <v>NEC</v>
      </c>
      <c r="L1596" s="9">
        <v>70</v>
      </c>
      <c r="M1596" s="9" t="s">
        <v>138</v>
      </c>
      <c r="N1596" s="9">
        <f>Table1[[#This Row],[Winning Score]]-Table1[[#This Row],[Losing Score]]</f>
        <v>3</v>
      </c>
      <c r="O1596" s="9">
        <f>Table1[[#This Row],[Losing Seed]]-Table1[[#This Row],[Winning Seed]]</f>
        <v>13</v>
      </c>
      <c r="P1596" s="9" t="str">
        <f>IF(Table1[[#This Row],[SeD]]&lt;-2,Table1[[#This Row],[Winning Seed]]&amp; " over " &amp;Table1[[#This Row],[Losing Seed]],"")</f>
        <v/>
      </c>
      <c r="Q1596">
        <f>VLOOKUP(Table1[[#This Row],[Losing Seed]],'[1]Seed History'!$N$4:$O$19,2)</f>
        <v>6.4285714285714279E-2</v>
      </c>
      <c r="R1596" s="9">
        <f>IF(Table1[[#This Row],[Round]]="PI",0,Table1[[#This Row],[Round]]-1)</f>
        <v>0</v>
      </c>
      <c r="S1596">
        <f>Table1[[#This Row],[LAW]]-Table1[[#This Row],[LEW]]</f>
        <v>-6.4285714285714279E-2</v>
      </c>
      <c r="V1596">
        <f>COUNTIF([1]PASE!B:B,Table1[[#This Row],[Loser]])</f>
        <v>1</v>
      </c>
    </row>
    <row r="1597" spans="1:22" x14ac:dyDescent="0.25">
      <c r="A1597" s="7">
        <v>40255</v>
      </c>
      <c r="B1597" s="8">
        <v>2010</v>
      </c>
      <c r="C1597" s="9">
        <v>1</v>
      </c>
      <c r="D1597" t="s">
        <v>316</v>
      </c>
      <c r="E1597" s="9">
        <v>3</v>
      </c>
      <c r="F1597" t="s">
        <v>209</v>
      </c>
      <c r="G1597" t="str">
        <f>VLOOKUP(Table1[[#This Row],[Winner]],[1]Ranking!D:E,2,FALSE)</f>
        <v>B12</v>
      </c>
      <c r="H1597" s="9">
        <v>68</v>
      </c>
      <c r="I1597" s="9">
        <v>14</v>
      </c>
      <c r="J1597" t="s">
        <v>347</v>
      </c>
      <c r="K1597" t="str">
        <f>VLOOKUP(Table1[[#This Row],[Loser]],[1]Ranking!D:E,2,FALSE)</f>
        <v>Slnd</v>
      </c>
      <c r="L1597" s="9">
        <v>59</v>
      </c>
      <c r="N1597" s="9">
        <f>Table1[[#This Row],[Winning Score]]-Table1[[#This Row],[Losing Score]]</f>
        <v>9</v>
      </c>
      <c r="O1597" s="9">
        <f>Table1[[#This Row],[Losing Seed]]-Table1[[#This Row],[Winning Seed]]</f>
        <v>11</v>
      </c>
      <c r="P1597" s="9" t="str">
        <f>IF(Table1[[#This Row],[SeD]]&lt;-2,Table1[[#This Row],[Winning Seed]]&amp; " over " &amp;Table1[[#This Row],[Losing Seed]],"")</f>
        <v/>
      </c>
      <c r="Q1597">
        <f>VLOOKUP(Table1[[#This Row],[Losing Seed]],'[1]Seed History'!$N$4:$O$19,2)</f>
        <v>0.16428571428571428</v>
      </c>
      <c r="R1597" s="9">
        <f>IF(Table1[[#This Row],[Round]]="PI",0,Table1[[#This Row],[Round]]-1)</f>
        <v>0</v>
      </c>
      <c r="S1597">
        <f>Table1[[#This Row],[LAW]]-Table1[[#This Row],[LEW]]</f>
        <v>-0.16428571428571428</v>
      </c>
      <c r="V1597">
        <f>COUNTIF([1]PASE!B:B,Table1[[#This Row],[Loser]])</f>
        <v>1</v>
      </c>
    </row>
    <row r="1598" spans="1:22" x14ac:dyDescent="0.25">
      <c r="A1598" s="7">
        <v>40255</v>
      </c>
      <c r="B1598" s="8">
        <v>2010</v>
      </c>
      <c r="C1598" s="9">
        <v>1</v>
      </c>
      <c r="D1598" t="s">
        <v>107</v>
      </c>
      <c r="E1598" s="9">
        <v>2</v>
      </c>
      <c r="F1598" t="s">
        <v>193</v>
      </c>
      <c r="G1598" t="str">
        <f>VLOOKUP(Table1[[#This Row],[Winner]],[1]Ranking!D:E,2,FALSE)</f>
        <v>B12</v>
      </c>
      <c r="H1598" s="9">
        <v>82</v>
      </c>
      <c r="I1598" s="9">
        <v>15</v>
      </c>
      <c r="J1598" t="s">
        <v>205</v>
      </c>
      <c r="K1598" t="str">
        <f>VLOOKUP(Table1[[#This Row],[Loser]],[1]Ranking!D:E,2,FALSE)</f>
        <v>SB</v>
      </c>
      <c r="L1598" s="9">
        <v>62</v>
      </c>
      <c r="N1598" s="9">
        <f>Table1[[#This Row],[Winning Score]]-Table1[[#This Row],[Losing Score]]</f>
        <v>20</v>
      </c>
      <c r="O1598" s="9">
        <f>Table1[[#This Row],[Losing Seed]]-Table1[[#This Row],[Winning Seed]]</f>
        <v>13</v>
      </c>
      <c r="P1598" s="9" t="str">
        <f>IF(Table1[[#This Row],[SeD]]&lt;-2,Table1[[#This Row],[Winning Seed]]&amp; " over " &amp;Table1[[#This Row],[Losing Seed]],"")</f>
        <v/>
      </c>
      <c r="Q1598">
        <f>VLOOKUP(Table1[[#This Row],[Losing Seed]],'[1]Seed History'!$N$4:$O$19,2)</f>
        <v>6.4285714285714279E-2</v>
      </c>
      <c r="R1598" s="9">
        <f>IF(Table1[[#This Row],[Round]]="PI",0,Table1[[#This Row],[Round]]-1)</f>
        <v>0</v>
      </c>
      <c r="S1598">
        <f>Table1[[#This Row],[LAW]]-Table1[[#This Row],[LEW]]</f>
        <v>-6.4285714285714279E-2</v>
      </c>
      <c r="V1598">
        <f>COUNTIF([1]PASE!B:B,Table1[[#This Row],[Loser]])</f>
        <v>1</v>
      </c>
    </row>
    <row r="1599" spans="1:22" x14ac:dyDescent="0.25">
      <c r="A1599" s="7">
        <v>40255</v>
      </c>
      <c r="B1599" s="8">
        <v>2010</v>
      </c>
      <c r="C1599" s="9">
        <v>1</v>
      </c>
      <c r="D1599" t="s">
        <v>107</v>
      </c>
      <c r="E1599" s="9">
        <v>5</v>
      </c>
      <c r="F1599" t="s">
        <v>306</v>
      </c>
      <c r="G1599" t="str">
        <f>VLOOKUP(Table1[[#This Row],[Winner]],[1]Ranking!D:E,2,FALSE)</f>
        <v>Horz</v>
      </c>
      <c r="H1599" s="9">
        <v>77</v>
      </c>
      <c r="I1599" s="9">
        <v>12</v>
      </c>
      <c r="J1599" t="s">
        <v>151</v>
      </c>
      <c r="K1599" t="str">
        <f>VLOOKUP(Table1[[#This Row],[Loser]],[1]Ranking!D:E,2,FALSE)</f>
        <v>WAC</v>
      </c>
      <c r="L1599" s="9">
        <v>59</v>
      </c>
      <c r="N1599" s="9">
        <f>Table1[[#This Row],[Winning Score]]-Table1[[#This Row],[Losing Score]]</f>
        <v>18</v>
      </c>
      <c r="O1599" s="9">
        <f>Table1[[#This Row],[Losing Seed]]-Table1[[#This Row],[Winning Seed]]</f>
        <v>7</v>
      </c>
      <c r="P1599" s="9" t="str">
        <f>IF(Table1[[#This Row],[SeD]]&lt;-2,Table1[[#This Row],[Winning Seed]]&amp; " over " &amp;Table1[[#This Row],[Losing Seed]],"")</f>
        <v/>
      </c>
      <c r="Q1599">
        <f>VLOOKUP(Table1[[#This Row],[Losing Seed]],'[1]Seed History'!$N$4:$O$19,2)</f>
        <v>0.51428571428571423</v>
      </c>
      <c r="R1599" s="9">
        <f>IF(Table1[[#This Row],[Round]]="PI",0,Table1[[#This Row],[Round]]-1)</f>
        <v>0</v>
      </c>
      <c r="S1599">
        <f>Table1[[#This Row],[LAW]]-Table1[[#This Row],[LEW]]</f>
        <v>-0.51428571428571423</v>
      </c>
      <c r="V1599">
        <f>COUNTIF([1]PASE!B:B,Table1[[#This Row],[Loser]])</f>
        <v>1</v>
      </c>
    </row>
    <row r="1600" spans="1:22" x14ac:dyDescent="0.25">
      <c r="A1600" s="7">
        <v>40255</v>
      </c>
      <c r="B1600" s="8">
        <v>2010</v>
      </c>
      <c r="C1600" s="9">
        <v>1</v>
      </c>
      <c r="D1600" t="s">
        <v>107</v>
      </c>
      <c r="E1600" s="9">
        <v>7</v>
      </c>
      <c r="F1600" t="s">
        <v>188</v>
      </c>
      <c r="G1600" t="str">
        <f>VLOOKUP(Table1[[#This Row],[Winner]],[1]Ranking!D:E,2,FALSE)</f>
        <v>MWC</v>
      </c>
      <c r="H1600" s="9">
        <v>99</v>
      </c>
      <c r="I1600" s="9">
        <v>10</v>
      </c>
      <c r="J1600" t="s">
        <v>197</v>
      </c>
      <c r="K1600" t="str">
        <f>VLOOKUP(Table1[[#This Row],[Loser]],[1]Ranking!D:E,2,FALSE)</f>
        <v>SEC</v>
      </c>
      <c r="L1600" s="9">
        <v>92</v>
      </c>
      <c r="M1600" s="9" t="s">
        <v>165</v>
      </c>
      <c r="N1600" s="9">
        <f>Table1[[#This Row],[Winning Score]]-Table1[[#This Row],[Losing Score]]</f>
        <v>7</v>
      </c>
      <c r="O1600" s="9">
        <f>Table1[[#This Row],[Losing Seed]]-Table1[[#This Row],[Winning Seed]]</f>
        <v>3</v>
      </c>
      <c r="P1600" s="9" t="str">
        <f>IF(Table1[[#This Row],[SeD]]&lt;-2,Table1[[#This Row],[Winning Seed]]&amp; " over " &amp;Table1[[#This Row],[Losing Seed]],"")</f>
        <v/>
      </c>
      <c r="Q1600">
        <f>VLOOKUP(Table1[[#This Row],[Losing Seed]],'[1]Seed History'!$N$4:$O$19,2)</f>
        <v>0.62142857142857144</v>
      </c>
      <c r="R1600" s="9">
        <f>IF(Table1[[#This Row],[Round]]="PI",0,Table1[[#This Row],[Round]]-1)</f>
        <v>0</v>
      </c>
      <c r="S1600">
        <f>Table1[[#This Row],[LAW]]-Table1[[#This Row],[LEW]]</f>
        <v>-0.62142857142857144</v>
      </c>
      <c r="V1600">
        <f>COUNTIF([1]PASE!B:B,Table1[[#This Row],[Loser]])</f>
        <v>1</v>
      </c>
    </row>
    <row r="1601" spans="1:22" x14ac:dyDescent="0.25">
      <c r="A1601" s="7">
        <v>40255</v>
      </c>
      <c r="B1601" s="8">
        <v>2010</v>
      </c>
      <c r="C1601" s="9">
        <v>1</v>
      </c>
      <c r="D1601" t="s">
        <v>84</v>
      </c>
      <c r="E1601" s="9">
        <v>9</v>
      </c>
      <c r="F1601" t="s">
        <v>255</v>
      </c>
      <c r="G1601" t="str">
        <f>VLOOKUP(Table1[[#This Row],[Winner]],[1]Ranking!D:E,2,FALSE)</f>
        <v>ACC</v>
      </c>
      <c r="H1601" s="9">
        <v>81</v>
      </c>
      <c r="I1601" s="9">
        <v>8</v>
      </c>
      <c r="J1601" t="s">
        <v>234</v>
      </c>
      <c r="K1601" t="str">
        <f>VLOOKUP(Table1[[#This Row],[Loser]],[1]Ranking!D:E,2,FALSE)</f>
        <v>B12</v>
      </c>
      <c r="L1601" s="9">
        <v>80</v>
      </c>
      <c r="M1601" s="9" t="s">
        <v>138</v>
      </c>
      <c r="N1601" s="9">
        <f>Table1[[#This Row],[Winning Score]]-Table1[[#This Row],[Losing Score]]</f>
        <v>1</v>
      </c>
      <c r="O1601" s="9">
        <f>Table1[[#This Row],[Losing Seed]]-Table1[[#This Row],[Winning Seed]]</f>
        <v>-1</v>
      </c>
      <c r="P1601" s="9" t="str">
        <f>IF(Table1[[#This Row],[SeD]]&lt;-2,Table1[[#This Row],[Winning Seed]]&amp; " over " &amp;Table1[[#This Row],[Losing Seed]],"")</f>
        <v/>
      </c>
      <c r="Q1601">
        <f>VLOOKUP(Table1[[#This Row],[Losing Seed]],'[1]Seed History'!$N$4:$O$19,2)</f>
        <v>0.7</v>
      </c>
      <c r="R1601" s="9">
        <f>IF(Table1[[#This Row],[Round]]="PI",0,Table1[[#This Row],[Round]]-1)</f>
        <v>0</v>
      </c>
      <c r="S1601">
        <f>Table1[[#This Row],[LAW]]-Table1[[#This Row],[LEW]]</f>
        <v>-0.7</v>
      </c>
      <c r="V1601">
        <f>COUNTIF([1]PASE!B:B,Table1[[#This Row],[Loser]])</f>
        <v>1</v>
      </c>
    </row>
    <row r="1602" spans="1:22" x14ac:dyDescent="0.25">
      <c r="A1602" s="7">
        <v>40255</v>
      </c>
      <c r="B1602" s="8">
        <v>2010</v>
      </c>
      <c r="C1602" s="9">
        <v>1</v>
      </c>
      <c r="D1602" t="s">
        <v>93</v>
      </c>
      <c r="E1602" s="9">
        <v>9</v>
      </c>
      <c r="F1602" t="s">
        <v>242</v>
      </c>
      <c r="G1602" t="str">
        <f>VLOOKUP(Table1[[#This Row],[Winner]],[1]Ranking!D:E,2,FALSE)</f>
        <v>MVC</v>
      </c>
      <c r="H1602" s="9">
        <v>69</v>
      </c>
      <c r="I1602" s="9">
        <v>8</v>
      </c>
      <c r="J1602" t="s">
        <v>110</v>
      </c>
      <c r="K1602" t="str">
        <f>VLOOKUP(Table1[[#This Row],[Loser]],[1]Ranking!D:E,2,FALSE)</f>
        <v>MWC</v>
      </c>
      <c r="L1602" s="9">
        <v>66</v>
      </c>
      <c r="N1602" s="9">
        <f>Table1[[#This Row],[Winning Score]]-Table1[[#This Row],[Losing Score]]</f>
        <v>3</v>
      </c>
      <c r="O1602" s="9">
        <f>Table1[[#This Row],[Losing Seed]]-Table1[[#This Row],[Winning Seed]]</f>
        <v>-1</v>
      </c>
      <c r="P1602" s="9" t="str">
        <f>IF(Table1[[#This Row],[SeD]]&lt;-2,Table1[[#This Row],[Winning Seed]]&amp; " over " &amp;Table1[[#This Row],[Losing Seed]],"")</f>
        <v/>
      </c>
      <c r="Q1602">
        <f>VLOOKUP(Table1[[#This Row],[Losing Seed]],'[1]Seed History'!$N$4:$O$19,2)</f>
        <v>0.7</v>
      </c>
      <c r="R1602" s="9">
        <f>IF(Table1[[#This Row],[Round]]="PI",0,Table1[[#This Row],[Round]]-1)</f>
        <v>0</v>
      </c>
      <c r="S1602">
        <f>Table1[[#This Row],[LAW]]-Table1[[#This Row],[LEW]]</f>
        <v>-0.7</v>
      </c>
      <c r="V1602">
        <f>COUNTIF([1]PASE!B:B,Table1[[#This Row],[Loser]])</f>
        <v>1</v>
      </c>
    </row>
    <row r="1603" spans="1:22" x14ac:dyDescent="0.25">
      <c r="A1603" s="7">
        <v>40256</v>
      </c>
      <c r="B1603" s="8">
        <v>2010</v>
      </c>
      <c r="C1603" s="9">
        <v>1</v>
      </c>
      <c r="D1603" t="s">
        <v>84</v>
      </c>
      <c r="E1603" s="9">
        <v>12</v>
      </c>
      <c r="F1603" t="s">
        <v>216</v>
      </c>
      <c r="G1603" t="str">
        <f>VLOOKUP(Table1[[#This Row],[Winner]],[1]Ranking!D:E,2,FALSE)</f>
        <v>Ivy</v>
      </c>
      <c r="H1603" s="9">
        <v>78</v>
      </c>
      <c r="I1603" s="9">
        <v>5</v>
      </c>
      <c r="J1603" t="s">
        <v>91</v>
      </c>
      <c r="K1603" t="str">
        <f>VLOOKUP(Table1[[#This Row],[Loser]],[1]Ranking!D:E,2,FALSE)</f>
        <v>A10</v>
      </c>
      <c r="L1603" s="9">
        <v>65</v>
      </c>
      <c r="N1603" s="9">
        <f>Table1[[#This Row],[Winning Score]]-Table1[[#This Row],[Losing Score]]</f>
        <v>13</v>
      </c>
      <c r="O1603" s="9">
        <f>Table1[[#This Row],[Losing Seed]]-Table1[[#This Row],[Winning Seed]]</f>
        <v>-7</v>
      </c>
      <c r="P1603" s="9" t="str">
        <f>IF(Table1[[#This Row],[SeD]]&lt;-2,Table1[[#This Row],[Winning Seed]]&amp; " over " &amp;Table1[[#This Row],[Losing Seed]],"")</f>
        <v>12 over 5</v>
      </c>
      <c r="Q1603">
        <f>VLOOKUP(Table1[[#This Row],[Losing Seed]],'[1]Seed History'!$N$4:$O$19,2)</f>
        <v>1.1071428571428572</v>
      </c>
      <c r="R1603" s="9">
        <f>IF(Table1[[#This Row],[Round]]="PI",0,Table1[[#This Row],[Round]]-1)</f>
        <v>0</v>
      </c>
      <c r="S1603">
        <f>Table1[[#This Row],[LAW]]-Table1[[#This Row],[LEW]]</f>
        <v>-1.1071428571428572</v>
      </c>
      <c r="V1603">
        <f>COUNTIF([1]PASE!B:B,Table1[[#This Row],[Loser]])</f>
        <v>1</v>
      </c>
    </row>
    <row r="1604" spans="1:22" x14ac:dyDescent="0.25">
      <c r="A1604" s="7">
        <v>40256</v>
      </c>
      <c r="B1604" s="8">
        <v>2010</v>
      </c>
      <c r="C1604" s="9">
        <v>1</v>
      </c>
      <c r="D1604" t="s">
        <v>84</v>
      </c>
      <c r="E1604" s="9">
        <v>10</v>
      </c>
      <c r="F1604" t="s">
        <v>162</v>
      </c>
      <c r="G1604" t="str">
        <f>VLOOKUP(Table1[[#This Row],[Winner]],[1]Ranking!D:E,2,FALSE)</f>
        <v>B12</v>
      </c>
      <c r="H1604" s="9">
        <v>86</v>
      </c>
      <c r="I1604" s="9">
        <v>7</v>
      </c>
      <c r="J1604" t="s">
        <v>195</v>
      </c>
      <c r="K1604" t="str">
        <f>VLOOKUP(Table1[[#This Row],[Loser]],[1]Ranking!D:E,2,FALSE)</f>
        <v>ACC</v>
      </c>
      <c r="L1604" s="9">
        <v>78</v>
      </c>
      <c r="N1604" s="9">
        <f>Table1[[#This Row],[Winning Score]]-Table1[[#This Row],[Losing Score]]</f>
        <v>8</v>
      </c>
      <c r="O1604" s="9">
        <f>Table1[[#This Row],[Losing Seed]]-Table1[[#This Row],[Winning Seed]]</f>
        <v>-3</v>
      </c>
      <c r="P1604" s="9" t="str">
        <f>IF(Table1[[#This Row],[SeD]]&lt;-2,Table1[[#This Row],[Winning Seed]]&amp; " over " &amp;Table1[[#This Row],[Losing Seed]],"")</f>
        <v>10 over 7</v>
      </c>
      <c r="Q1604">
        <f>VLOOKUP(Table1[[#This Row],[Losing Seed]],'[1]Seed History'!$N$4:$O$19,2)</f>
        <v>0.9</v>
      </c>
      <c r="R1604" s="9">
        <f>IF(Table1[[#This Row],[Round]]="PI",0,Table1[[#This Row],[Round]]-1)</f>
        <v>0</v>
      </c>
      <c r="S1604">
        <f>Table1[[#This Row],[LAW]]-Table1[[#This Row],[LEW]]</f>
        <v>-0.9</v>
      </c>
      <c r="V1604">
        <f>COUNTIF([1]PASE!B:B,Table1[[#This Row],[Loser]])</f>
        <v>1</v>
      </c>
    </row>
    <row r="1605" spans="1:22" x14ac:dyDescent="0.25">
      <c r="A1605" s="7">
        <v>40256</v>
      </c>
      <c r="B1605" s="8">
        <v>2010</v>
      </c>
      <c r="C1605" s="9">
        <v>1</v>
      </c>
      <c r="D1605" t="s">
        <v>93</v>
      </c>
      <c r="E1605" s="9">
        <v>10</v>
      </c>
      <c r="F1605" t="s">
        <v>120</v>
      </c>
      <c r="G1605" t="str">
        <f>VLOOKUP(Table1[[#This Row],[Winner]],[1]Ranking!D:E,2,FALSE)</f>
        <v>ACC</v>
      </c>
      <c r="H1605" s="9">
        <v>64</v>
      </c>
      <c r="I1605" s="9">
        <v>7</v>
      </c>
      <c r="J1605" t="s">
        <v>247</v>
      </c>
      <c r="K1605" t="str">
        <f>VLOOKUP(Table1[[#This Row],[Loser]],[1]Ranking!D:E,2,FALSE)</f>
        <v>B12</v>
      </c>
      <c r="L1605" s="9">
        <v>59</v>
      </c>
      <c r="N1605" s="9">
        <f>Table1[[#This Row],[Winning Score]]-Table1[[#This Row],[Losing Score]]</f>
        <v>5</v>
      </c>
      <c r="O1605" s="9">
        <f>Table1[[#This Row],[Losing Seed]]-Table1[[#This Row],[Winning Seed]]</f>
        <v>-3</v>
      </c>
      <c r="P1605" s="9" t="str">
        <f>IF(Table1[[#This Row],[SeD]]&lt;-2,Table1[[#This Row],[Winning Seed]]&amp; " over " &amp;Table1[[#This Row],[Losing Seed]],"")</f>
        <v>10 over 7</v>
      </c>
      <c r="Q1605">
        <f>VLOOKUP(Table1[[#This Row],[Losing Seed]],'[1]Seed History'!$N$4:$O$19,2)</f>
        <v>0.9</v>
      </c>
      <c r="R1605" s="9">
        <f>IF(Table1[[#This Row],[Round]]="PI",0,Table1[[#This Row],[Round]]-1)</f>
        <v>0</v>
      </c>
      <c r="S1605">
        <f>Table1[[#This Row],[LAW]]-Table1[[#This Row],[LEW]]</f>
        <v>-0.9</v>
      </c>
      <c r="V1605">
        <f>COUNTIF([1]PASE!B:B,Table1[[#This Row],[Loser]])</f>
        <v>1</v>
      </c>
    </row>
    <row r="1606" spans="1:22" x14ac:dyDescent="0.25">
      <c r="A1606" s="7">
        <v>40256</v>
      </c>
      <c r="B1606" s="8">
        <v>2010</v>
      </c>
      <c r="C1606" s="9">
        <v>1</v>
      </c>
      <c r="D1606" t="s">
        <v>84</v>
      </c>
      <c r="E1606" s="9">
        <v>2</v>
      </c>
      <c r="F1606" t="s">
        <v>156</v>
      </c>
      <c r="G1606" t="str">
        <f>VLOOKUP(Table1[[#This Row],[Winner]],[1]Ranking!D:E,2,FALSE)</f>
        <v>BE</v>
      </c>
      <c r="H1606" s="9">
        <v>77</v>
      </c>
      <c r="I1606" s="9">
        <v>15</v>
      </c>
      <c r="J1606" t="s">
        <v>369</v>
      </c>
      <c r="K1606" t="str">
        <f>VLOOKUP(Table1[[#This Row],[Loser]],[1]Ranking!D:E,2,FALSE)</f>
        <v>MEAC</v>
      </c>
      <c r="L1606" s="9">
        <v>50</v>
      </c>
      <c r="N1606" s="9">
        <f>Table1[[#This Row],[Winning Score]]-Table1[[#This Row],[Losing Score]]</f>
        <v>27</v>
      </c>
      <c r="O1606" s="9">
        <f>Table1[[#This Row],[Losing Seed]]-Table1[[#This Row],[Winning Seed]]</f>
        <v>13</v>
      </c>
      <c r="P1606" s="9" t="str">
        <f>IF(Table1[[#This Row],[SeD]]&lt;-2,Table1[[#This Row],[Winning Seed]]&amp; " over " &amp;Table1[[#This Row],[Losing Seed]],"")</f>
        <v/>
      </c>
      <c r="Q1606">
        <f>VLOOKUP(Table1[[#This Row],[Losing Seed]],'[1]Seed History'!$N$4:$O$19,2)</f>
        <v>6.4285714285714279E-2</v>
      </c>
      <c r="R1606" s="9">
        <f>IF(Table1[[#This Row],[Round]]="PI",0,Table1[[#This Row],[Round]]-1)</f>
        <v>0</v>
      </c>
      <c r="S1606">
        <f>Table1[[#This Row],[LAW]]-Table1[[#This Row],[LEW]]</f>
        <v>-6.4285714285714279E-2</v>
      </c>
      <c r="V1606">
        <f>COUNTIF([1]PASE!B:B,Table1[[#This Row],[Loser]])</f>
        <v>1</v>
      </c>
    </row>
    <row r="1607" spans="1:22" x14ac:dyDescent="0.25">
      <c r="A1607" s="7">
        <v>40256</v>
      </c>
      <c r="B1607" s="8">
        <v>2010</v>
      </c>
      <c r="C1607" s="9">
        <v>1</v>
      </c>
      <c r="D1607" t="s">
        <v>84</v>
      </c>
      <c r="E1607" s="9">
        <v>4</v>
      </c>
      <c r="F1607" t="s">
        <v>286</v>
      </c>
      <c r="G1607" t="str">
        <f>VLOOKUP(Table1[[#This Row],[Winner]],[1]Ranking!D:E,2,FALSE)</f>
        <v>B10</v>
      </c>
      <c r="H1607" s="9">
        <v>53</v>
      </c>
      <c r="I1607" s="9">
        <v>13</v>
      </c>
      <c r="J1607" t="s">
        <v>373</v>
      </c>
      <c r="K1607" t="str">
        <f>VLOOKUP(Table1[[#This Row],[Loser]],[1]Ranking!D:E,2,FALSE)</f>
        <v>SC</v>
      </c>
      <c r="L1607" s="9">
        <v>49</v>
      </c>
      <c r="N1607" s="9">
        <f>Table1[[#This Row],[Winning Score]]-Table1[[#This Row],[Losing Score]]</f>
        <v>4</v>
      </c>
      <c r="O1607" s="9">
        <f>Table1[[#This Row],[Losing Seed]]-Table1[[#This Row],[Winning Seed]]</f>
        <v>9</v>
      </c>
      <c r="P1607" s="9" t="str">
        <f>IF(Table1[[#This Row],[SeD]]&lt;-2,Table1[[#This Row],[Winning Seed]]&amp; " over " &amp;Table1[[#This Row],[Losing Seed]],"")</f>
        <v/>
      </c>
      <c r="Q1607">
        <f>VLOOKUP(Table1[[#This Row],[Losing Seed]],'[1]Seed History'!$N$4:$O$19,2)</f>
        <v>0.25</v>
      </c>
      <c r="R1607" s="9">
        <f>IF(Table1[[#This Row],[Round]]="PI",0,Table1[[#This Row],[Round]]-1)</f>
        <v>0</v>
      </c>
      <c r="S1607">
        <f>Table1[[#This Row],[LAW]]-Table1[[#This Row],[LEW]]</f>
        <v>-0.25</v>
      </c>
      <c r="V1607">
        <f>COUNTIF([1]PASE!B:B,Table1[[#This Row],[Loser]])</f>
        <v>1</v>
      </c>
    </row>
    <row r="1608" spans="1:22" x14ac:dyDescent="0.25">
      <c r="A1608" s="7">
        <v>40256</v>
      </c>
      <c r="B1608" s="8">
        <v>2010</v>
      </c>
      <c r="C1608" s="9">
        <v>1</v>
      </c>
      <c r="D1608" t="s">
        <v>93</v>
      </c>
      <c r="E1608" s="9">
        <v>2</v>
      </c>
      <c r="F1608" t="s">
        <v>96</v>
      </c>
      <c r="G1608" t="str">
        <f>VLOOKUP(Table1[[#This Row],[Winner]],[1]Ranking!D:E,2,FALSE)</f>
        <v>B10</v>
      </c>
      <c r="H1608" s="9">
        <v>68</v>
      </c>
      <c r="I1608" s="9">
        <v>15</v>
      </c>
      <c r="J1608" t="s">
        <v>215</v>
      </c>
      <c r="K1608" t="str">
        <f>VLOOKUP(Table1[[#This Row],[Loser]],[1]Ranking!D:E,2,FALSE)</f>
        <v>BW</v>
      </c>
      <c r="L1608" s="9">
        <v>51</v>
      </c>
      <c r="N1608" s="9">
        <f>Table1[[#This Row],[Winning Score]]-Table1[[#This Row],[Losing Score]]</f>
        <v>17</v>
      </c>
      <c r="O1608" s="9">
        <f>Table1[[#This Row],[Losing Seed]]-Table1[[#This Row],[Winning Seed]]</f>
        <v>13</v>
      </c>
      <c r="P1608" s="9" t="str">
        <f>IF(Table1[[#This Row],[SeD]]&lt;-2,Table1[[#This Row],[Winning Seed]]&amp; " over " &amp;Table1[[#This Row],[Losing Seed]],"")</f>
        <v/>
      </c>
      <c r="Q1608">
        <f>VLOOKUP(Table1[[#This Row],[Losing Seed]],'[1]Seed History'!$N$4:$O$19,2)</f>
        <v>6.4285714285714279E-2</v>
      </c>
      <c r="R1608" s="9">
        <f>IF(Table1[[#This Row],[Round]]="PI",0,Table1[[#This Row],[Round]]-1)</f>
        <v>0</v>
      </c>
      <c r="S1608">
        <f>Table1[[#This Row],[LAW]]-Table1[[#This Row],[LEW]]</f>
        <v>-6.4285714285714279E-2</v>
      </c>
      <c r="V1608">
        <f>COUNTIF([1]PASE!B:B,Table1[[#This Row],[Loser]])</f>
        <v>1</v>
      </c>
    </row>
    <row r="1609" spans="1:22" x14ac:dyDescent="0.25">
      <c r="A1609" s="7">
        <v>40256</v>
      </c>
      <c r="B1609" s="8">
        <v>2010</v>
      </c>
      <c r="C1609" s="9">
        <v>1</v>
      </c>
      <c r="D1609" t="s">
        <v>93</v>
      </c>
      <c r="E1609" s="9">
        <v>4</v>
      </c>
      <c r="F1609" t="s">
        <v>136</v>
      </c>
      <c r="G1609" t="str">
        <f>VLOOKUP(Table1[[#This Row],[Winner]],[1]Ranking!D:E,2,FALSE)</f>
        <v>ACC</v>
      </c>
      <c r="H1609" s="9">
        <v>89</v>
      </c>
      <c r="I1609" s="9">
        <v>13</v>
      </c>
      <c r="J1609" t="s">
        <v>199</v>
      </c>
      <c r="K1609" t="str">
        <f>VLOOKUP(Table1[[#This Row],[Loser]],[1]Ranking!D:E,2,FALSE)</f>
        <v>CUSA</v>
      </c>
      <c r="L1609" s="9">
        <v>77</v>
      </c>
      <c r="N1609" s="9">
        <f>Table1[[#This Row],[Winning Score]]-Table1[[#This Row],[Losing Score]]</f>
        <v>12</v>
      </c>
      <c r="O1609" s="9">
        <f>Table1[[#This Row],[Losing Seed]]-Table1[[#This Row],[Winning Seed]]</f>
        <v>9</v>
      </c>
      <c r="P1609" s="9" t="str">
        <f>IF(Table1[[#This Row],[SeD]]&lt;-2,Table1[[#This Row],[Winning Seed]]&amp; " over " &amp;Table1[[#This Row],[Losing Seed]],"")</f>
        <v/>
      </c>
      <c r="Q1609">
        <f>VLOOKUP(Table1[[#This Row],[Losing Seed]],'[1]Seed History'!$N$4:$O$19,2)</f>
        <v>0.25</v>
      </c>
      <c r="R1609" s="9">
        <f>IF(Table1[[#This Row],[Round]]="PI",0,Table1[[#This Row],[Round]]-1)</f>
        <v>0</v>
      </c>
      <c r="S1609">
        <f>Table1[[#This Row],[LAW]]-Table1[[#This Row],[LEW]]</f>
        <v>-0.25</v>
      </c>
      <c r="V1609">
        <f>COUNTIF([1]PASE!B:B,Table1[[#This Row],[Loser]])</f>
        <v>1</v>
      </c>
    </row>
    <row r="1610" spans="1:22" x14ac:dyDescent="0.25">
      <c r="A1610" s="7">
        <v>40256</v>
      </c>
      <c r="B1610" s="8">
        <v>2010</v>
      </c>
      <c r="C1610" s="9">
        <v>1</v>
      </c>
      <c r="D1610" t="s">
        <v>93</v>
      </c>
      <c r="E1610" s="9">
        <v>5</v>
      </c>
      <c r="F1610" t="s">
        <v>133</v>
      </c>
      <c r="G1610" t="str">
        <f>VLOOKUP(Table1[[#This Row],[Winner]],[1]Ranking!D:E,2,FALSE)</f>
        <v>B10</v>
      </c>
      <c r="H1610" s="9">
        <v>70</v>
      </c>
      <c r="I1610" s="9">
        <v>12</v>
      </c>
      <c r="J1610" t="s">
        <v>246</v>
      </c>
      <c r="K1610" t="str">
        <f>VLOOKUP(Table1[[#This Row],[Loser]],[1]Ranking!D:E,2,FALSE)</f>
        <v>SB</v>
      </c>
      <c r="L1610" s="9">
        <v>67</v>
      </c>
      <c r="N1610" s="9">
        <f>Table1[[#This Row],[Winning Score]]-Table1[[#This Row],[Losing Score]]</f>
        <v>3</v>
      </c>
      <c r="O1610" s="9">
        <f>Table1[[#This Row],[Losing Seed]]-Table1[[#This Row],[Winning Seed]]</f>
        <v>7</v>
      </c>
      <c r="P1610" s="9" t="str">
        <f>IF(Table1[[#This Row],[SeD]]&lt;-2,Table1[[#This Row],[Winning Seed]]&amp; " over " &amp;Table1[[#This Row],[Losing Seed]],"")</f>
        <v/>
      </c>
      <c r="Q1610">
        <f>VLOOKUP(Table1[[#This Row],[Losing Seed]],'[1]Seed History'!$N$4:$O$19,2)</f>
        <v>0.51428571428571423</v>
      </c>
      <c r="R1610" s="9">
        <f>IF(Table1[[#This Row],[Round]]="PI",0,Table1[[#This Row],[Round]]-1)</f>
        <v>0</v>
      </c>
      <c r="S1610">
        <f>Table1[[#This Row],[LAW]]-Table1[[#This Row],[LEW]]</f>
        <v>-0.51428571428571423</v>
      </c>
      <c r="V1610">
        <f>COUNTIF([1]PASE!B:B,Table1[[#This Row],[Loser]])</f>
        <v>1</v>
      </c>
    </row>
    <row r="1611" spans="1:22" x14ac:dyDescent="0.25">
      <c r="A1611" s="7">
        <v>40256</v>
      </c>
      <c r="B1611" s="8">
        <v>2010</v>
      </c>
      <c r="C1611" s="9">
        <v>1</v>
      </c>
      <c r="D1611" t="s">
        <v>316</v>
      </c>
      <c r="E1611" s="9">
        <v>1</v>
      </c>
      <c r="F1611" t="s">
        <v>130</v>
      </c>
      <c r="G1611" t="str">
        <f>VLOOKUP(Table1[[#This Row],[Winner]],[1]Ranking!D:E,2,FALSE)</f>
        <v>ACC</v>
      </c>
      <c r="H1611" s="9">
        <v>73</v>
      </c>
      <c r="I1611" s="9">
        <v>16</v>
      </c>
      <c r="J1611" t="s">
        <v>372</v>
      </c>
      <c r="K1611" t="str">
        <f>VLOOKUP(Table1[[#This Row],[Loser]],[1]Ranking!D:E,2,FALSE)</f>
        <v>SWAC</v>
      </c>
      <c r="L1611" s="9">
        <v>44</v>
      </c>
      <c r="N1611" s="9">
        <f>Table1[[#This Row],[Winning Score]]-Table1[[#This Row],[Losing Score]]</f>
        <v>29</v>
      </c>
      <c r="O1611" s="9">
        <f>Table1[[#This Row],[Losing Seed]]-Table1[[#This Row],[Winning Seed]]</f>
        <v>15</v>
      </c>
      <c r="P1611" s="9" t="str">
        <f>IF(Table1[[#This Row],[SeD]]&lt;-2,Table1[[#This Row],[Winning Seed]]&amp; " over " &amp;Table1[[#This Row],[Losing Seed]],"")</f>
        <v/>
      </c>
      <c r="Q1611">
        <f>VLOOKUP(Table1[[#This Row],[Losing Seed]],'[1]Seed History'!$N$4:$O$19,2)</f>
        <v>7.1428571428571426E-3</v>
      </c>
      <c r="R1611" s="9">
        <f>IF(Table1[[#This Row],[Round]]="PI",0,Table1[[#This Row],[Round]]-1)</f>
        <v>0</v>
      </c>
      <c r="S1611">
        <f>Table1[[#This Row],[LAW]]-Table1[[#This Row],[LEW]]</f>
        <v>-7.1428571428571426E-3</v>
      </c>
      <c r="V1611">
        <f>COUNTIF([1]PASE!B:B,Table1[[#This Row],[Loser]])</f>
        <v>1</v>
      </c>
    </row>
    <row r="1612" spans="1:22" x14ac:dyDescent="0.25">
      <c r="A1612" s="7">
        <v>40256</v>
      </c>
      <c r="B1612" s="8">
        <v>2010</v>
      </c>
      <c r="C1612" s="9">
        <v>1</v>
      </c>
      <c r="D1612" t="s">
        <v>316</v>
      </c>
      <c r="E1612" s="9">
        <v>4</v>
      </c>
      <c r="F1612" t="s">
        <v>115</v>
      </c>
      <c r="G1612" t="str">
        <f>VLOOKUP(Table1[[#This Row],[Winner]],[1]Ranking!D:E,2,FALSE)</f>
        <v>B10</v>
      </c>
      <c r="H1612" s="9">
        <v>72</v>
      </c>
      <c r="I1612" s="9">
        <v>13</v>
      </c>
      <c r="J1612" t="s">
        <v>219</v>
      </c>
      <c r="K1612" t="str">
        <f>VLOOKUP(Table1[[#This Row],[Loser]],[1]Ranking!D:E,2,FALSE)</f>
        <v>MAAC</v>
      </c>
      <c r="L1612" s="9">
        <v>64</v>
      </c>
      <c r="N1612" s="9">
        <f>Table1[[#This Row],[Winning Score]]-Table1[[#This Row],[Losing Score]]</f>
        <v>8</v>
      </c>
      <c r="O1612" s="9">
        <f>Table1[[#This Row],[Losing Seed]]-Table1[[#This Row],[Winning Seed]]</f>
        <v>9</v>
      </c>
      <c r="P1612" s="9" t="str">
        <f>IF(Table1[[#This Row],[SeD]]&lt;-2,Table1[[#This Row],[Winning Seed]]&amp; " over " &amp;Table1[[#This Row],[Losing Seed]],"")</f>
        <v/>
      </c>
      <c r="Q1612">
        <f>VLOOKUP(Table1[[#This Row],[Losing Seed]],'[1]Seed History'!$N$4:$O$19,2)</f>
        <v>0.25</v>
      </c>
      <c r="R1612" s="9">
        <f>IF(Table1[[#This Row],[Round]]="PI",0,Table1[[#This Row],[Round]]-1)</f>
        <v>0</v>
      </c>
      <c r="S1612">
        <f>Table1[[#This Row],[LAW]]-Table1[[#This Row],[LEW]]</f>
        <v>-0.25</v>
      </c>
      <c r="V1612">
        <f>COUNTIF([1]PASE!B:B,Table1[[#This Row],[Loser]])</f>
        <v>1</v>
      </c>
    </row>
    <row r="1613" spans="1:22" x14ac:dyDescent="0.25">
      <c r="A1613" s="7">
        <v>40256</v>
      </c>
      <c r="B1613" s="8">
        <v>2010</v>
      </c>
      <c r="C1613" s="9">
        <v>1</v>
      </c>
      <c r="D1613" t="s">
        <v>316</v>
      </c>
      <c r="E1613" s="9">
        <v>5</v>
      </c>
      <c r="F1613" t="s">
        <v>184</v>
      </c>
      <c r="G1613" t="str">
        <f>VLOOKUP(Table1[[#This Row],[Winner]],[1]Ranking!D:E,2,FALSE)</f>
        <v>B12</v>
      </c>
      <c r="H1613" s="9">
        <v>69</v>
      </c>
      <c r="I1613" s="9">
        <v>12</v>
      </c>
      <c r="J1613" t="s">
        <v>213</v>
      </c>
      <c r="K1613" t="str">
        <f>VLOOKUP(Table1[[#This Row],[Loser]],[1]Ranking!D:E,2,FALSE)</f>
        <v>BW</v>
      </c>
      <c r="L1613" s="9">
        <v>53</v>
      </c>
      <c r="N1613" s="9">
        <f>Table1[[#This Row],[Winning Score]]-Table1[[#This Row],[Losing Score]]</f>
        <v>16</v>
      </c>
      <c r="O1613" s="9">
        <f>Table1[[#This Row],[Losing Seed]]-Table1[[#This Row],[Winning Seed]]</f>
        <v>7</v>
      </c>
      <c r="P1613" s="9" t="str">
        <f>IF(Table1[[#This Row],[SeD]]&lt;-2,Table1[[#This Row],[Winning Seed]]&amp; " over " &amp;Table1[[#This Row],[Losing Seed]],"")</f>
        <v/>
      </c>
      <c r="Q1613">
        <f>VLOOKUP(Table1[[#This Row],[Losing Seed]],'[1]Seed History'!$N$4:$O$19,2)</f>
        <v>0.51428571428571423</v>
      </c>
      <c r="R1613" s="9">
        <f>IF(Table1[[#This Row],[Round]]="PI",0,Table1[[#This Row],[Round]]-1)</f>
        <v>0</v>
      </c>
      <c r="S1613">
        <f>Table1[[#This Row],[LAW]]-Table1[[#This Row],[LEW]]</f>
        <v>-0.51428571428571423</v>
      </c>
      <c r="V1613">
        <f>COUNTIF([1]PASE!B:B,Table1[[#This Row],[Loser]])</f>
        <v>1</v>
      </c>
    </row>
    <row r="1614" spans="1:22" x14ac:dyDescent="0.25">
      <c r="A1614" s="7">
        <v>40256</v>
      </c>
      <c r="B1614" s="8">
        <v>2010</v>
      </c>
      <c r="C1614" s="9">
        <v>1</v>
      </c>
      <c r="D1614" t="s">
        <v>316</v>
      </c>
      <c r="E1614" s="9">
        <v>8</v>
      </c>
      <c r="F1614" t="s">
        <v>241</v>
      </c>
      <c r="G1614" t="str">
        <f>VLOOKUP(Table1[[#This Row],[Winner]],[1]Ranking!D:E,2,FALSE)</f>
        <v>P10</v>
      </c>
      <c r="H1614" s="9">
        <v>77</v>
      </c>
      <c r="I1614" s="9">
        <v>9</v>
      </c>
      <c r="J1614" t="s">
        <v>159</v>
      </c>
      <c r="K1614" t="str">
        <f>VLOOKUP(Table1[[#This Row],[Loser]],[1]Ranking!D:E,2,FALSE)</f>
        <v>CUSA</v>
      </c>
      <c r="L1614" s="9">
        <v>62</v>
      </c>
      <c r="N1614" s="9">
        <f>Table1[[#This Row],[Winning Score]]-Table1[[#This Row],[Losing Score]]</f>
        <v>15</v>
      </c>
      <c r="O1614" s="9">
        <f>Table1[[#This Row],[Losing Seed]]-Table1[[#This Row],[Winning Seed]]</f>
        <v>1</v>
      </c>
      <c r="P1614" s="9" t="str">
        <f>IF(Table1[[#This Row],[SeD]]&lt;-2,Table1[[#This Row],[Winning Seed]]&amp; " over " &amp;Table1[[#This Row],[Losing Seed]],"")</f>
        <v/>
      </c>
      <c r="Q1614">
        <f>VLOOKUP(Table1[[#This Row],[Losing Seed]],'[1]Seed History'!$N$4:$O$19,2)</f>
        <v>0.6</v>
      </c>
      <c r="R1614" s="9">
        <f>IF(Table1[[#This Row],[Round]]="PI",0,Table1[[#This Row],[Round]]-1)</f>
        <v>0</v>
      </c>
      <c r="S1614">
        <f>Table1[[#This Row],[LAW]]-Table1[[#This Row],[LEW]]</f>
        <v>-0.6</v>
      </c>
      <c r="V1614">
        <f>COUNTIF([1]PASE!B:B,Table1[[#This Row],[Loser]])</f>
        <v>1</v>
      </c>
    </row>
    <row r="1615" spans="1:22" x14ac:dyDescent="0.25">
      <c r="A1615" s="7">
        <v>40256</v>
      </c>
      <c r="B1615" s="8">
        <v>2010</v>
      </c>
      <c r="C1615" s="9">
        <v>1</v>
      </c>
      <c r="D1615" t="s">
        <v>107</v>
      </c>
      <c r="E1615" s="9">
        <v>1</v>
      </c>
      <c r="F1615" t="s">
        <v>126</v>
      </c>
      <c r="G1615" t="str">
        <f>VLOOKUP(Table1[[#This Row],[Winner]],[1]Ranking!D:E,2,FALSE)</f>
        <v>BE</v>
      </c>
      <c r="H1615" s="9">
        <v>79</v>
      </c>
      <c r="I1615" s="9">
        <v>16</v>
      </c>
      <c r="J1615" t="s">
        <v>343</v>
      </c>
      <c r="K1615" t="str">
        <f>VLOOKUP(Table1[[#This Row],[Loser]],[1]Ranking!D:E,2,FALSE)</f>
        <v>AE</v>
      </c>
      <c r="L1615" s="9">
        <v>56</v>
      </c>
      <c r="N1615" s="9">
        <f>Table1[[#This Row],[Winning Score]]-Table1[[#This Row],[Losing Score]]</f>
        <v>23</v>
      </c>
      <c r="O1615" s="9">
        <f>Table1[[#This Row],[Losing Seed]]-Table1[[#This Row],[Winning Seed]]</f>
        <v>15</v>
      </c>
      <c r="P1615" s="9" t="str">
        <f>IF(Table1[[#This Row],[SeD]]&lt;-2,Table1[[#This Row],[Winning Seed]]&amp; " over " &amp;Table1[[#This Row],[Losing Seed]],"")</f>
        <v/>
      </c>
      <c r="Q1615">
        <f>VLOOKUP(Table1[[#This Row],[Losing Seed]],'[1]Seed History'!$N$4:$O$19,2)</f>
        <v>7.1428571428571426E-3</v>
      </c>
      <c r="R1615" s="9">
        <f>IF(Table1[[#This Row],[Round]]="PI",0,Table1[[#This Row],[Round]]-1)</f>
        <v>0</v>
      </c>
      <c r="S1615">
        <f>Table1[[#This Row],[LAW]]-Table1[[#This Row],[LEW]]</f>
        <v>-7.1428571428571426E-3</v>
      </c>
      <c r="V1615">
        <f>COUNTIF([1]PASE!B:B,Table1[[#This Row],[Loser]])</f>
        <v>1</v>
      </c>
    </row>
    <row r="1616" spans="1:22" x14ac:dyDescent="0.25">
      <c r="A1616" s="7">
        <v>40256</v>
      </c>
      <c r="B1616" s="8">
        <v>2010</v>
      </c>
      <c r="C1616" s="9">
        <v>1</v>
      </c>
      <c r="D1616" t="s">
        <v>107</v>
      </c>
      <c r="E1616" s="9">
        <v>3</v>
      </c>
      <c r="F1616" t="s">
        <v>99</v>
      </c>
      <c r="G1616" t="str">
        <f>VLOOKUP(Table1[[#This Row],[Winner]],[1]Ranking!D:E,2,FALSE)</f>
        <v>BE</v>
      </c>
      <c r="H1616" s="9">
        <v>89</v>
      </c>
      <c r="I1616" s="9">
        <v>14</v>
      </c>
      <c r="J1616" t="s">
        <v>351</v>
      </c>
      <c r="K1616" t="str">
        <f>VLOOKUP(Table1[[#This Row],[Loser]],[1]Ranking!D:E,2,FALSE)</f>
        <v>MCon</v>
      </c>
      <c r="L1616" s="9">
        <v>66</v>
      </c>
      <c r="N1616" s="9">
        <f>Table1[[#This Row],[Winning Score]]-Table1[[#This Row],[Losing Score]]</f>
        <v>23</v>
      </c>
      <c r="O1616" s="9">
        <f>Table1[[#This Row],[Losing Seed]]-Table1[[#This Row],[Winning Seed]]</f>
        <v>11</v>
      </c>
      <c r="P1616" s="9" t="str">
        <f>IF(Table1[[#This Row],[SeD]]&lt;-2,Table1[[#This Row],[Winning Seed]]&amp; " over " &amp;Table1[[#This Row],[Losing Seed]],"")</f>
        <v/>
      </c>
      <c r="Q1616">
        <f>VLOOKUP(Table1[[#This Row],[Losing Seed]],'[1]Seed History'!$N$4:$O$19,2)</f>
        <v>0.16428571428571428</v>
      </c>
      <c r="R1616" s="9">
        <f>IF(Table1[[#This Row],[Round]]="PI",0,Table1[[#This Row],[Round]]-1)</f>
        <v>0</v>
      </c>
      <c r="S1616">
        <f>Table1[[#This Row],[LAW]]-Table1[[#This Row],[LEW]]</f>
        <v>-0.16428571428571428</v>
      </c>
      <c r="V1616">
        <f>COUNTIF([1]PASE!B:B,Table1[[#This Row],[Loser]])</f>
        <v>1</v>
      </c>
    </row>
    <row r="1617" spans="1:22" x14ac:dyDescent="0.25">
      <c r="A1617" s="7">
        <v>40256</v>
      </c>
      <c r="B1617" s="8">
        <v>2010</v>
      </c>
      <c r="C1617" s="9">
        <v>1</v>
      </c>
      <c r="D1617" t="s">
        <v>107</v>
      </c>
      <c r="E1617" s="9">
        <v>6</v>
      </c>
      <c r="F1617" t="s">
        <v>176</v>
      </c>
      <c r="G1617" t="str">
        <f>VLOOKUP(Table1[[#This Row],[Winner]],[1]Ranking!D:E,2,FALSE)</f>
        <v>A10</v>
      </c>
      <c r="H1617" s="9">
        <v>65</v>
      </c>
      <c r="I1617" s="9">
        <v>11</v>
      </c>
      <c r="J1617" t="s">
        <v>227</v>
      </c>
      <c r="K1617" t="str">
        <f>VLOOKUP(Table1[[#This Row],[Loser]],[1]Ranking!D:E,2,FALSE)</f>
        <v>B10</v>
      </c>
      <c r="L1617" s="9">
        <v>54</v>
      </c>
      <c r="N1617" s="9">
        <f>Table1[[#This Row],[Winning Score]]-Table1[[#This Row],[Losing Score]]</f>
        <v>11</v>
      </c>
      <c r="O1617" s="9">
        <f>Table1[[#This Row],[Losing Seed]]-Table1[[#This Row],[Winning Seed]]</f>
        <v>5</v>
      </c>
      <c r="P1617" s="9" t="str">
        <f>IF(Table1[[#This Row],[SeD]]&lt;-2,Table1[[#This Row],[Winning Seed]]&amp; " over " &amp;Table1[[#This Row],[Losing Seed]],"")</f>
        <v/>
      </c>
      <c r="Q1617">
        <f>VLOOKUP(Table1[[#This Row],[Losing Seed]],'[1]Seed History'!$N$4:$O$19,2)</f>
        <v>0.61428571428571432</v>
      </c>
      <c r="R1617" s="9">
        <f>IF(Table1[[#This Row],[Round]]="PI",0,Table1[[#This Row],[Round]]-1)</f>
        <v>0</v>
      </c>
      <c r="S1617">
        <f>Table1[[#This Row],[LAW]]-Table1[[#This Row],[LEW]]</f>
        <v>-0.61428571428571432</v>
      </c>
      <c r="V1617">
        <f>COUNTIF([1]PASE!B:B,Table1[[#This Row],[Loser]])</f>
        <v>1</v>
      </c>
    </row>
    <row r="1618" spans="1:22" x14ac:dyDescent="0.25">
      <c r="A1618" s="7">
        <v>40256</v>
      </c>
      <c r="B1618" s="8">
        <v>2010</v>
      </c>
      <c r="C1618" s="9">
        <v>1</v>
      </c>
      <c r="D1618" t="s">
        <v>107</v>
      </c>
      <c r="E1618" s="9">
        <v>8</v>
      </c>
      <c r="F1618" t="s">
        <v>293</v>
      </c>
      <c r="G1618" t="str">
        <f>VLOOKUP(Table1[[#This Row],[Winner]],[1]Ranking!D:E,2,FALSE)</f>
        <v>WCC</v>
      </c>
      <c r="H1618" s="9">
        <v>67</v>
      </c>
      <c r="I1618" s="9">
        <v>9</v>
      </c>
      <c r="J1618" t="s">
        <v>217</v>
      </c>
      <c r="K1618" t="str">
        <f>VLOOKUP(Table1[[#This Row],[Loser]],[1]Ranking!D:E,2,FALSE)</f>
        <v>ACC</v>
      </c>
      <c r="L1618" s="9">
        <v>60</v>
      </c>
      <c r="N1618" s="9">
        <f>Table1[[#This Row],[Winning Score]]-Table1[[#This Row],[Losing Score]]</f>
        <v>7</v>
      </c>
      <c r="O1618" s="9">
        <f>Table1[[#This Row],[Losing Seed]]-Table1[[#This Row],[Winning Seed]]</f>
        <v>1</v>
      </c>
      <c r="P1618" s="9" t="str">
        <f>IF(Table1[[#This Row],[SeD]]&lt;-2,Table1[[#This Row],[Winning Seed]]&amp; " over " &amp;Table1[[#This Row],[Losing Seed]],"")</f>
        <v/>
      </c>
      <c r="Q1618">
        <f>VLOOKUP(Table1[[#This Row],[Losing Seed]],'[1]Seed History'!$N$4:$O$19,2)</f>
        <v>0.6</v>
      </c>
      <c r="R1618" s="9">
        <f>IF(Table1[[#This Row],[Round]]="PI",0,Table1[[#This Row],[Round]]-1)</f>
        <v>0</v>
      </c>
      <c r="S1618">
        <f>Table1[[#This Row],[LAW]]-Table1[[#This Row],[LEW]]</f>
        <v>-0.6</v>
      </c>
      <c r="V1618">
        <f>COUNTIF([1]PASE!B:B,Table1[[#This Row],[Loser]])</f>
        <v>1</v>
      </c>
    </row>
    <row r="1619" spans="1:22" x14ac:dyDescent="0.25">
      <c r="A1619" s="7">
        <v>40257</v>
      </c>
      <c r="B1619" s="8">
        <v>2010</v>
      </c>
      <c r="C1619" s="9">
        <v>2</v>
      </c>
      <c r="D1619" t="s">
        <v>84</v>
      </c>
      <c r="E1619" s="9">
        <v>11</v>
      </c>
      <c r="F1619" t="s">
        <v>113</v>
      </c>
      <c r="G1619" t="str">
        <f>VLOOKUP(Table1[[#This Row],[Winner]],[1]Ranking!D:E,2,FALSE)</f>
        <v>P10</v>
      </c>
      <c r="H1619" s="9">
        <v>82</v>
      </c>
      <c r="I1619" s="9">
        <v>3</v>
      </c>
      <c r="J1619" t="s">
        <v>248</v>
      </c>
      <c r="K1619" t="str">
        <f>VLOOKUP(Table1[[#This Row],[Loser]],[1]Ranking!D:E,2,FALSE)</f>
        <v>MWC</v>
      </c>
      <c r="L1619" s="9">
        <v>64</v>
      </c>
      <c r="N1619" s="9">
        <f>Table1[[#This Row],[Winning Score]]-Table1[[#This Row],[Losing Score]]</f>
        <v>18</v>
      </c>
      <c r="O1619" s="9">
        <f>Table1[[#This Row],[Losing Seed]]-Table1[[#This Row],[Winning Seed]]</f>
        <v>-8</v>
      </c>
      <c r="P1619" s="9" t="str">
        <f>IF(Table1[[#This Row],[SeD]]&lt;-2,Table1[[#This Row],[Winning Seed]]&amp; " over " &amp;Table1[[#This Row],[Losing Seed]],"")</f>
        <v>11 over 3</v>
      </c>
      <c r="Q1619">
        <f>VLOOKUP(Table1[[#This Row],[Losing Seed]],'[1]Seed History'!$N$4:$O$19,2)</f>
        <v>1.8642857142857143</v>
      </c>
      <c r="R1619" s="9">
        <f>IF(Table1[[#This Row],[Round]]="PI",0,Table1[[#This Row],[Round]]-1)</f>
        <v>1</v>
      </c>
      <c r="S1619">
        <f>Table1[[#This Row],[LAW]]-Table1[[#This Row],[LEW]]</f>
        <v>-0.86428571428571432</v>
      </c>
      <c r="V1619">
        <f>COUNTIF([1]PASE!B:B,Table1[[#This Row],[Loser]])</f>
        <v>1</v>
      </c>
    </row>
    <row r="1620" spans="1:22" x14ac:dyDescent="0.25">
      <c r="A1620" s="7">
        <v>40257</v>
      </c>
      <c r="B1620" s="8">
        <v>2010</v>
      </c>
      <c r="C1620" s="9">
        <v>2</v>
      </c>
      <c r="D1620" t="s">
        <v>93</v>
      </c>
      <c r="E1620" s="9">
        <v>9</v>
      </c>
      <c r="F1620" t="s">
        <v>242</v>
      </c>
      <c r="G1620" t="str">
        <f>VLOOKUP(Table1[[#This Row],[Winner]],[1]Ranking!D:E,2,FALSE)</f>
        <v>MVC</v>
      </c>
      <c r="H1620" s="9">
        <v>69</v>
      </c>
      <c r="I1620" s="9">
        <v>1</v>
      </c>
      <c r="J1620" t="s">
        <v>103</v>
      </c>
      <c r="K1620" t="str">
        <f>VLOOKUP(Table1[[#This Row],[Loser]],[1]Ranking!D:E,2,FALSE)</f>
        <v>B12</v>
      </c>
      <c r="L1620" s="9">
        <v>67</v>
      </c>
      <c r="N1620" s="9">
        <f>Table1[[#This Row],[Winning Score]]-Table1[[#This Row],[Losing Score]]</f>
        <v>2</v>
      </c>
      <c r="O1620" s="9">
        <f>Table1[[#This Row],[Losing Seed]]-Table1[[#This Row],[Winning Seed]]</f>
        <v>-8</v>
      </c>
      <c r="P1620" s="9" t="str">
        <f>IF(Table1[[#This Row],[SeD]]&lt;-2,Table1[[#This Row],[Winning Seed]]&amp; " over " &amp;Table1[[#This Row],[Losing Seed]],"")</f>
        <v>9 over 1</v>
      </c>
      <c r="Q1620">
        <f>VLOOKUP(Table1[[#This Row],[Losing Seed]],'[1]Seed History'!$N$4:$O$19,2)</f>
        <v>3.3571428571428572</v>
      </c>
      <c r="R1620" s="9">
        <f>IF(Table1[[#This Row],[Round]]="PI",0,Table1[[#This Row],[Round]]-1)</f>
        <v>1</v>
      </c>
      <c r="S1620">
        <f>Table1[[#This Row],[LAW]]-Table1[[#This Row],[LEW]]</f>
        <v>-2.3571428571428572</v>
      </c>
      <c r="V1620">
        <f>COUNTIF([1]PASE!B:B,Table1[[#This Row],[Loser]])</f>
        <v>1</v>
      </c>
    </row>
    <row r="1621" spans="1:22" x14ac:dyDescent="0.25">
      <c r="A1621" s="7">
        <v>40257</v>
      </c>
      <c r="B1621" s="8">
        <v>2010</v>
      </c>
      <c r="C1621" s="9">
        <v>2</v>
      </c>
      <c r="D1621" t="s">
        <v>316</v>
      </c>
      <c r="E1621" s="9">
        <v>10</v>
      </c>
      <c r="F1621" t="s">
        <v>228</v>
      </c>
      <c r="G1621" t="str">
        <f>VLOOKUP(Table1[[#This Row],[Winner]],[1]Ranking!D:E,2,FALSE)</f>
        <v>WCC</v>
      </c>
      <c r="H1621" s="9">
        <v>75</v>
      </c>
      <c r="I1621" s="9">
        <v>2</v>
      </c>
      <c r="J1621" t="s">
        <v>139</v>
      </c>
      <c r="K1621" t="str">
        <f>VLOOKUP(Table1[[#This Row],[Loser]],[1]Ranking!D:E,2,FALSE)</f>
        <v>BE</v>
      </c>
      <c r="L1621" s="9">
        <v>68</v>
      </c>
      <c r="N1621" s="9">
        <f>Table1[[#This Row],[Winning Score]]-Table1[[#This Row],[Losing Score]]</f>
        <v>7</v>
      </c>
      <c r="O1621" s="9">
        <f>Table1[[#This Row],[Losing Seed]]-Table1[[#This Row],[Winning Seed]]</f>
        <v>-8</v>
      </c>
      <c r="P1621" s="9" t="str">
        <f>IF(Table1[[#This Row],[SeD]]&lt;-2,Table1[[#This Row],[Winning Seed]]&amp; " over " &amp;Table1[[#This Row],[Losing Seed]],"")</f>
        <v>10 over 2</v>
      </c>
      <c r="Q1621">
        <f>VLOOKUP(Table1[[#This Row],[Losing Seed]],'[1]Seed History'!$N$4:$O$19,2)</f>
        <v>2.3714285714285714</v>
      </c>
      <c r="R1621" s="9">
        <f>IF(Table1[[#This Row],[Round]]="PI",0,Table1[[#This Row],[Round]]-1)</f>
        <v>1</v>
      </c>
      <c r="S1621">
        <f>Table1[[#This Row],[LAW]]-Table1[[#This Row],[LEW]]</f>
        <v>-1.3714285714285714</v>
      </c>
      <c r="V1621">
        <f>COUNTIF([1]PASE!B:B,Table1[[#This Row],[Loser]])</f>
        <v>1</v>
      </c>
    </row>
    <row r="1622" spans="1:22" x14ac:dyDescent="0.25">
      <c r="A1622" s="7">
        <v>40257</v>
      </c>
      <c r="B1622" s="8">
        <v>2010</v>
      </c>
      <c r="C1622" s="9">
        <v>2</v>
      </c>
      <c r="D1622" t="s">
        <v>84</v>
      </c>
      <c r="E1622" s="9">
        <v>1</v>
      </c>
      <c r="F1622" t="s">
        <v>112</v>
      </c>
      <c r="G1622" t="str">
        <f>VLOOKUP(Table1[[#This Row],[Winner]],[1]Ranking!D:E,2,FALSE)</f>
        <v>SEC</v>
      </c>
      <c r="H1622" s="9">
        <v>90</v>
      </c>
      <c r="I1622" s="9">
        <v>9</v>
      </c>
      <c r="J1622" t="s">
        <v>255</v>
      </c>
      <c r="K1622" t="str">
        <f>VLOOKUP(Table1[[#This Row],[Loser]],[1]Ranking!D:E,2,FALSE)</f>
        <v>ACC</v>
      </c>
      <c r="L1622" s="9">
        <v>60</v>
      </c>
      <c r="N1622" s="9">
        <f>Table1[[#This Row],[Winning Score]]-Table1[[#This Row],[Losing Score]]</f>
        <v>30</v>
      </c>
      <c r="O1622" s="9">
        <f>Table1[[#This Row],[Losing Seed]]-Table1[[#This Row],[Winning Seed]]</f>
        <v>8</v>
      </c>
      <c r="P1622" s="9" t="str">
        <f>IF(Table1[[#This Row],[SeD]]&lt;-2,Table1[[#This Row],[Winning Seed]]&amp; " over " &amp;Table1[[#This Row],[Losing Seed]],"")</f>
        <v/>
      </c>
      <c r="Q1622">
        <f>VLOOKUP(Table1[[#This Row],[Losing Seed]],'[1]Seed History'!$N$4:$O$19,2)</f>
        <v>0.6</v>
      </c>
      <c r="R1622" s="9">
        <f>IF(Table1[[#This Row],[Round]]="PI",0,Table1[[#This Row],[Round]]-1)</f>
        <v>1</v>
      </c>
      <c r="S1622">
        <f>Table1[[#This Row],[LAW]]-Table1[[#This Row],[LEW]]</f>
        <v>0.4</v>
      </c>
      <c r="V1622">
        <f>COUNTIF([1]PASE!B:B,Table1[[#This Row],[Loser]])</f>
        <v>1</v>
      </c>
    </row>
    <row r="1623" spans="1:22" x14ac:dyDescent="0.25">
      <c r="A1623" s="7">
        <v>40257</v>
      </c>
      <c r="B1623" s="8">
        <v>2010</v>
      </c>
      <c r="C1623" s="9">
        <v>2</v>
      </c>
      <c r="D1623" t="s">
        <v>93</v>
      </c>
      <c r="E1623" s="9">
        <v>6</v>
      </c>
      <c r="F1623" t="s">
        <v>222</v>
      </c>
      <c r="G1623" t="str">
        <f>VLOOKUP(Table1[[#This Row],[Winner]],[1]Ranking!D:E,2,FALSE)</f>
        <v>SEC</v>
      </c>
      <c r="H1623" s="9">
        <v>83</v>
      </c>
      <c r="I1623" s="9">
        <v>14</v>
      </c>
      <c r="J1623" t="s">
        <v>104</v>
      </c>
      <c r="K1623" t="str">
        <f>VLOOKUP(Table1[[#This Row],[Loser]],[1]Ranking!D:E,2,FALSE)</f>
        <v>MAC</v>
      </c>
      <c r="L1623" s="9">
        <v>68</v>
      </c>
      <c r="N1623" s="9">
        <f>Table1[[#This Row],[Winning Score]]-Table1[[#This Row],[Losing Score]]</f>
        <v>15</v>
      </c>
      <c r="O1623" s="9">
        <f>Table1[[#This Row],[Losing Seed]]-Table1[[#This Row],[Winning Seed]]</f>
        <v>8</v>
      </c>
      <c r="P1623" s="9" t="str">
        <f>IF(Table1[[#This Row],[SeD]]&lt;-2,Table1[[#This Row],[Winning Seed]]&amp; " over " &amp;Table1[[#This Row],[Losing Seed]],"")</f>
        <v/>
      </c>
      <c r="Q1623">
        <f>VLOOKUP(Table1[[#This Row],[Losing Seed]],'[1]Seed History'!$N$4:$O$19,2)</f>
        <v>0.16428571428571428</v>
      </c>
      <c r="R1623" s="9">
        <f>IF(Table1[[#This Row],[Round]]="PI",0,Table1[[#This Row],[Round]]-1)</f>
        <v>1</v>
      </c>
      <c r="S1623">
        <f>Table1[[#This Row],[LAW]]-Table1[[#This Row],[LEW]]</f>
        <v>0.83571428571428574</v>
      </c>
      <c r="V1623">
        <f>COUNTIF([1]PASE!B:B,Table1[[#This Row],[Loser]])</f>
        <v>1</v>
      </c>
    </row>
    <row r="1624" spans="1:22" x14ac:dyDescent="0.25">
      <c r="A1624" s="7">
        <v>40257</v>
      </c>
      <c r="B1624" s="8">
        <v>2010</v>
      </c>
      <c r="C1624" s="9">
        <v>2</v>
      </c>
      <c r="D1624" t="s">
        <v>316</v>
      </c>
      <c r="E1624" s="9">
        <v>3</v>
      </c>
      <c r="F1624" t="s">
        <v>209</v>
      </c>
      <c r="G1624" t="str">
        <f>VLOOKUP(Table1[[#This Row],[Winner]],[1]Ranking!D:E,2,FALSE)</f>
        <v>B12</v>
      </c>
      <c r="H1624" s="9">
        <v>76</v>
      </c>
      <c r="I1624" s="9">
        <v>11</v>
      </c>
      <c r="J1624" t="s">
        <v>90</v>
      </c>
      <c r="K1624" t="str">
        <f>VLOOKUP(Table1[[#This Row],[Loser]],[1]Ranking!D:E,2,FALSE)</f>
        <v>CAA</v>
      </c>
      <c r="L1624" s="9">
        <v>68</v>
      </c>
      <c r="N1624" s="9">
        <f>Table1[[#This Row],[Winning Score]]-Table1[[#This Row],[Losing Score]]</f>
        <v>8</v>
      </c>
      <c r="O1624" s="9">
        <f>Table1[[#This Row],[Losing Seed]]-Table1[[#This Row],[Winning Seed]]</f>
        <v>8</v>
      </c>
      <c r="P1624" s="9" t="str">
        <f>IF(Table1[[#This Row],[SeD]]&lt;-2,Table1[[#This Row],[Winning Seed]]&amp; " over " &amp;Table1[[#This Row],[Losing Seed]],"")</f>
        <v/>
      </c>
      <c r="Q1624">
        <f>VLOOKUP(Table1[[#This Row],[Losing Seed]],'[1]Seed History'!$N$4:$O$19,2)</f>
        <v>0.61428571428571432</v>
      </c>
      <c r="R1624" s="9">
        <f>IF(Table1[[#This Row],[Round]]="PI",0,Table1[[#This Row],[Round]]-1)</f>
        <v>1</v>
      </c>
      <c r="S1624">
        <f>Table1[[#This Row],[LAW]]-Table1[[#This Row],[LEW]]</f>
        <v>0.38571428571428568</v>
      </c>
      <c r="V1624">
        <f>COUNTIF([1]PASE!B:B,Table1[[#This Row],[Loser]])</f>
        <v>1</v>
      </c>
    </row>
    <row r="1625" spans="1:22" x14ac:dyDescent="0.25">
      <c r="A1625" s="7">
        <v>40257</v>
      </c>
      <c r="B1625" s="8">
        <v>2010</v>
      </c>
      <c r="C1625" s="9">
        <v>2</v>
      </c>
      <c r="D1625" t="s">
        <v>107</v>
      </c>
      <c r="E1625" s="9">
        <v>2</v>
      </c>
      <c r="F1625" t="s">
        <v>193</v>
      </c>
      <c r="G1625" t="str">
        <f>VLOOKUP(Table1[[#This Row],[Winner]],[1]Ranking!D:E,2,FALSE)</f>
        <v>B12</v>
      </c>
      <c r="H1625" s="9">
        <v>84</v>
      </c>
      <c r="I1625" s="9">
        <v>7</v>
      </c>
      <c r="J1625" t="s">
        <v>188</v>
      </c>
      <c r="K1625" t="str">
        <f>VLOOKUP(Table1[[#This Row],[Loser]],[1]Ranking!D:E,2,FALSE)</f>
        <v>MWC</v>
      </c>
      <c r="L1625" s="9">
        <v>72</v>
      </c>
      <c r="N1625" s="9">
        <f>Table1[[#This Row],[Winning Score]]-Table1[[#This Row],[Losing Score]]</f>
        <v>12</v>
      </c>
      <c r="O1625" s="9">
        <f>Table1[[#This Row],[Losing Seed]]-Table1[[#This Row],[Winning Seed]]</f>
        <v>5</v>
      </c>
      <c r="P1625" s="9" t="str">
        <f>IF(Table1[[#This Row],[SeD]]&lt;-2,Table1[[#This Row],[Winning Seed]]&amp; " over " &amp;Table1[[#This Row],[Losing Seed]],"")</f>
        <v/>
      </c>
      <c r="Q1625">
        <f>VLOOKUP(Table1[[#This Row],[Losing Seed]],'[1]Seed History'!$N$4:$O$19,2)</f>
        <v>0.9</v>
      </c>
      <c r="R1625" s="9">
        <f>IF(Table1[[#This Row],[Round]]="PI",0,Table1[[#This Row],[Round]]-1)</f>
        <v>1</v>
      </c>
      <c r="S1625">
        <f>Table1[[#This Row],[LAW]]-Table1[[#This Row],[LEW]]</f>
        <v>9.9999999999999978E-2</v>
      </c>
      <c r="V1625">
        <f>COUNTIF([1]PASE!B:B,Table1[[#This Row],[Loser]])</f>
        <v>1</v>
      </c>
    </row>
    <row r="1626" spans="1:22" x14ac:dyDescent="0.25">
      <c r="A1626" s="7">
        <v>40257</v>
      </c>
      <c r="B1626" s="8">
        <v>2010</v>
      </c>
      <c r="C1626" s="9">
        <v>2</v>
      </c>
      <c r="D1626" t="s">
        <v>107</v>
      </c>
      <c r="E1626" s="9">
        <v>5</v>
      </c>
      <c r="F1626" t="s">
        <v>306</v>
      </c>
      <c r="G1626" t="str">
        <f>VLOOKUP(Table1[[#This Row],[Winner]],[1]Ranking!D:E,2,FALSE)</f>
        <v>Horz</v>
      </c>
      <c r="H1626" s="9">
        <v>54</v>
      </c>
      <c r="I1626" s="9">
        <v>13</v>
      </c>
      <c r="J1626" t="s">
        <v>210</v>
      </c>
      <c r="K1626" t="str">
        <f>VLOOKUP(Table1[[#This Row],[Loser]],[1]Ranking!D:E,2,FALSE)</f>
        <v>OVC</v>
      </c>
      <c r="L1626" s="9">
        <v>52</v>
      </c>
      <c r="N1626" s="9">
        <f>Table1[[#This Row],[Winning Score]]-Table1[[#This Row],[Losing Score]]</f>
        <v>2</v>
      </c>
      <c r="O1626" s="9">
        <f>Table1[[#This Row],[Losing Seed]]-Table1[[#This Row],[Winning Seed]]</f>
        <v>8</v>
      </c>
      <c r="P1626" s="9" t="str">
        <f>IF(Table1[[#This Row],[SeD]]&lt;-2,Table1[[#This Row],[Winning Seed]]&amp; " over " &amp;Table1[[#This Row],[Losing Seed]],"")</f>
        <v/>
      </c>
      <c r="Q1626">
        <f>VLOOKUP(Table1[[#This Row],[Losing Seed]],'[1]Seed History'!$N$4:$O$19,2)</f>
        <v>0.25</v>
      </c>
      <c r="R1626" s="9">
        <f>IF(Table1[[#This Row],[Round]]="PI",0,Table1[[#This Row],[Round]]-1)</f>
        <v>1</v>
      </c>
      <c r="S1626">
        <f>Table1[[#This Row],[LAW]]-Table1[[#This Row],[LEW]]</f>
        <v>0.75</v>
      </c>
      <c r="V1626">
        <f>COUNTIF([1]PASE!B:B,Table1[[#This Row],[Loser]])</f>
        <v>1</v>
      </c>
    </row>
    <row r="1627" spans="1:22" x14ac:dyDescent="0.25">
      <c r="A1627" s="7">
        <v>40258</v>
      </c>
      <c r="B1627" s="8">
        <v>2010</v>
      </c>
      <c r="C1627" s="9">
        <v>2</v>
      </c>
      <c r="D1627" t="s">
        <v>84</v>
      </c>
      <c r="E1627" s="9">
        <v>12</v>
      </c>
      <c r="F1627" t="s">
        <v>216</v>
      </c>
      <c r="G1627" t="str">
        <f>VLOOKUP(Table1[[#This Row],[Winner]],[1]Ranking!D:E,2,FALSE)</f>
        <v>Ivy</v>
      </c>
      <c r="H1627" s="9">
        <v>87</v>
      </c>
      <c r="I1627" s="9">
        <v>4</v>
      </c>
      <c r="J1627" t="s">
        <v>286</v>
      </c>
      <c r="K1627" t="str">
        <f>VLOOKUP(Table1[[#This Row],[Loser]],[1]Ranking!D:E,2,FALSE)</f>
        <v>B10</v>
      </c>
      <c r="L1627" s="9">
        <v>69</v>
      </c>
      <c r="N1627" s="9">
        <f>Table1[[#This Row],[Winning Score]]-Table1[[#This Row],[Losing Score]]</f>
        <v>18</v>
      </c>
      <c r="O1627" s="9">
        <f>Table1[[#This Row],[Losing Seed]]-Table1[[#This Row],[Winning Seed]]</f>
        <v>-8</v>
      </c>
      <c r="P1627" s="9" t="str">
        <f>IF(Table1[[#This Row],[SeD]]&lt;-2,Table1[[#This Row],[Winning Seed]]&amp; " over " &amp;Table1[[#This Row],[Losing Seed]],"")</f>
        <v>12 over 4</v>
      </c>
      <c r="Q1627">
        <f>VLOOKUP(Table1[[#This Row],[Losing Seed]],'[1]Seed History'!$N$4:$O$19,2)</f>
        <v>1.5357142857142858</v>
      </c>
      <c r="R1627" s="9">
        <f>IF(Table1[[#This Row],[Round]]="PI",0,Table1[[#This Row],[Round]]-1)</f>
        <v>1</v>
      </c>
      <c r="S1627">
        <f>Table1[[#This Row],[LAW]]-Table1[[#This Row],[LEW]]</f>
        <v>-0.53571428571428581</v>
      </c>
      <c r="V1627">
        <f>COUNTIF([1]PASE!B:B,Table1[[#This Row],[Loser]])</f>
        <v>1</v>
      </c>
    </row>
    <row r="1628" spans="1:22" x14ac:dyDescent="0.25">
      <c r="A1628" s="7">
        <v>40258</v>
      </c>
      <c r="B1628" s="8">
        <v>2010</v>
      </c>
      <c r="C1628" s="9">
        <v>2</v>
      </c>
      <c r="D1628" t="s">
        <v>107</v>
      </c>
      <c r="E1628" s="9">
        <v>6</v>
      </c>
      <c r="F1628" t="s">
        <v>176</v>
      </c>
      <c r="G1628" t="str">
        <f>VLOOKUP(Table1[[#This Row],[Winner]],[1]Ranking!D:E,2,FALSE)</f>
        <v>A10</v>
      </c>
      <c r="H1628" s="9">
        <v>71</v>
      </c>
      <c r="I1628" s="9">
        <v>3</v>
      </c>
      <c r="J1628" t="s">
        <v>99</v>
      </c>
      <c r="K1628" t="str">
        <f>VLOOKUP(Table1[[#This Row],[Loser]],[1]Ranking!D:E,2,FALSE)</f>
        <v>BE</v>
      </c>
      <c r="L1628" s="9">
        <v>68</v>
      </c>
      <c r="N1628" s="9">
        <f>Table1[[#This Row],[Winning Score]]-Table1[[#This Row],[Losing Score]]</f>
        <v>3</v>
      </c>
      <c r="O1628" s="9">
        <f>Table1[[#This Row],[Losing Seed]]-Table1[[#This Row],[Winning Seed]]</f>
        <v>-3</v>
      </c>
      <c r="P1628" s="9" t="str">
        <f>IF(Table1[[#This Row],[SeD]]&lt;-2,Table1[[#This Row],[Winning Seed]]&amp; " over " &amp;Table1[[#This Row],[Losing Seed]],"")</f>
        <v>6 over 3</v>
      </c>
      <c r="Q1628">
        <f>VLOOKUP(Table1[[#This Row],[Losing Seed]],'[1]Seed History'!$N$4:$O$19,2)</f>
        <v>1.8642857142857143</v>
      </c>
      <c r="R1628" s="9">
        <f>IF(Table1[[#This Row],[Round]]="PI",0,Table1[[#This Row],[Round]]-1)</f>
        <v>1</v>
      </c>
      <c r="S1628">
        <f>Table1[[#This Row],[LAW]]-Table1[[#This Row],[LEW]]</f>
        <v>-0.86428571428571432</v>
      </c>
      <c r="V1628">
        <f>COUNTIF([1]PASE!B:B,Table1[[#This Row],[Loser]])</f>
        <v>1</v>
      </c>
    </row>
    <row r="1629" spans="1:22" x14ac:dyDescent="0.25">
      <c r="A1629" s="7">
        <v>40258</v>
      </c>
      <c r="B1629" s="8">
        <v>2010</v>
      </c>
      <c r="C1629" s="9">
        <v>2</v>
      </c>
      <c r="D1629" t="s">
        <v>84</v>
      </c>
      <c r="E1629" s="9">
        <v>2</v>
      </c>
      <c r="F1629" t="s">
        <v>156</v>
      </c>
      <c r="G1629" t="str">
        <f>VLOOKUP(Table1[[#This Row],[Winner]],[1]Ranking!D:E,2,FALSE)</f>
        <v>BE</v>
      </c>
      <c r="H1629" s="9">
        <v>68</v>
      </c>
      <c r="I1629" s="9">
        <v>10</v>
      </c>
      <c r="J1629" t="s">
        <v>162</v>
      </c>
      <c r="K1629" t="str">
        <f>VLOOKUP(Table1[[#This Row],[Loser]],[1]Ranking!D:E,2,FALSE)</f>
        <v>B12</v>
      </c>
      <c r="L1629" s="9">
        <v>59</v>
      </c>
      <c r="N1629" s="9">
        <f>Table1[[#This Row],[Winning Score]]-Table1[[#This Row],[Losing Score]]</f>
        <v>9</v>
      </c>
      <c r="O1629" s="9">
        <f>Table1[[#This Row],[Losing Seed]]-Table1[[#This Row],[Winning Seed]]</f>
        <v>8</v>
      </c>
      <c r="P1629" s="9" t="str">
        <f>IF(Table1[[#This Row],[SeD]]&lt;-2,Table1[[#This Row],[Winning Seed]]&amp; " over " &amp;Table1[[#This Row],[Losing Seed]],"")</f>
        <v/>
      </c>
      <c r="Q1629">
        <f>VLOOKUP(Table1[[#This Row],[Losing Seed]],'[1]Seed History'!$N$4:$O$19,2)</f>
        <v>0.62142857142857144</v>
      </c>
      <c r="R1629" s="9">
        <f>IF(Table1[[#This Row],[Round]]="PI",0,Table1[[#This Row],[Round]]-1)</f>
        <v>1</v>
      </c>
      <c r="S1629">
        <f>Table1[[#This Row],[LAW]]-Table1[[#This Row],[LEW]]</f>
        <v>0.37857142857142856</v>
      </c>
      <c r="V1629">
        <f>COUNTIF([1]PASE!B:B,Table1[[#This Row],[Loser]])</f>
        <v>1</v>
      </c>
    </row>
    <row r="1630" spans="1:22" x14ac:dyDescent="0.25">
      <c r="A1630" s="7">
        <v>40258</v>
      </c>
      <c r="B1630" s="8">
        <v>2010</v>
      </c>
      <c r="C1630" s="9">
        <v>2</v>
      </c>
      <c r="D1630" t="s">
        <v>93</v>
      </c>
      <c r="E1630" s="9">
        <v>2</v>
      </c>
      <c r="F1630" t="s">
        <v>96</v>
      </c>
      <c r="G1630" t="str">
        <f>VLOOKUP(Table1[[#This Row],[Winner]],[1]Ranking!D:E,2,FALSE)</f>
        <v>B10</v>
      </c>
      <c r="H1630" s="9">
        <v>75</v>
      </c>
      <c r="I1630" s="9">
        <v>10</v>
      </c>
      <c r="J1630" t="s">
        <v>120</v>
      </c>
      <c r="K1630" t="str">
        <f>VLOOKUP(Table1[[#This Row],[Loser]],[1]Ranking!D:E,2,FALSE)</f>
        <v>ACC</v>
      </c>
      <c r="L1630" s="9">
        <v>66</v>
      </c>
      <c r="N1630" s="9">
        <f>Table1[[#This Row],[Winning Score]]-Table1[[#This Row],[Losing Score]]</f>
        <v>9</v>
      </c>
      <c r="O1630" s="9">
        <f>Table1[[#This Row],[Losing Seed]]-Table1[[#This Row],[Winning Seed]]</f>
        <v>8</v>
      </c>
      <c r="P1630" s="9" t="str">
        <f>IF(Table1[[#This Row],[SeD]]&lt;-2,Table1[[#This Row],[Winning Seed]]&amp; " over " &amp;Table1[[#This Row],[Losing Seed]],"")</f>
        <v/>
      </c>
      <c r="Q1630">
        <f>VLOOKUP(Table1[[#This Row],[Losing Seed]],'[1]Seed History'!$N$4:$O$19,2)</f>
        <v>0.62142857142857144</v>
      </c>
      <c r="R1630" s="9">
        <f>IF(Table1[[#This Row],[Round]]="PI",0,Table1[[#This Row],[Round]]-1)</f>
        <v>1</v>
      </c>
      <c r="S1630">
        <f>Table1[[#This Row],[LAW]]-Table1[[#This Row],[LEW]]</f>
        <v>0.37857142857142856</v>
      </c>
      <c r="V1630">
        <f>COUNTIF([1]PASE!B:B,Table1[[#This Row],[Loser]])</f>
        <v>1</v>
      </c>
    </row>
    <row r="1631" spans="1:22" x14ac:dyDescent="0.25">
      <c r="A1631" s="7">
        <v>40258</v>
      </c>
      <c r="B1631" s="8">
        <v>2010</v>
      </c>
      <c r="C1631" s="9">
        <v>2</v>
      </c>
      <c r="D1631" t="s">
        <v>316</v>
      </c>
      <c r="E1631" s="9">
        <v>1</v>
      </c>
      <c r="F1631" t="s">
        <v>130</v>
      </c>
      <c r="G1631" t="str">
        <f>VLOOKUP(Table1[[#This Row],[Winner]],[1]Ranking!D:E,2,FALSE)</f>
        <v>ACC</v>
      </c>
      <c r="H1631" s="9">
        <v>68</v>
      </c>
      <c r="I1631" s="9">
        <v>8</v>
      </c>
      <c r="J1631" t="s">
        <v>241</v>
      </c>
      <c r="K1631" t="str">
        <f>VLOOKUP(Table1[[#This Row],[Loser]],[1]Ranking!D:E,2,FALSE)</f>
        <v>P10</v>
      </c>
      <c r="L1631" s="9">
        <v>53</v>
      </c>
      <c r="N1631" s="9">
        <f>Table1[[#This Row],[Winning Score]]-Table1[[#This Row],[Losing Score]]</f>
        <v>15</v>
      </c>
      <c r="O1631" s="9">
        <f>Table1[[#This Row],[Losing Seed]]-Table1[[#This Row],[Winning Seed]]</f>
        <v>7</v>
      </c>
      <c r="P1631" s="9" t="str">
        <f>IF(Table1[[#This Row],[SeD]]&lt;-2,Table1[[#This Row],[Winning Seed]]&amp; " over " &amp;Table1[[#This Row],[Losing Seed]],"")</f>
        <v/>
      </c>
      <c r="Q1631">
        <f>VLOOKUP(Table1[[#This Row],[Losing Seed]],'[1]Seed History'!$N$4:$O$19,2)</f>
        <v>0.7</v>
      </c>
      <c r="R1631" s="9">
        <f>IF(Table1[[#This Row],[Round]]="PI",0,Table1[[#This Row],[Round]]-1)</f>
        <v>1</v>
      </c>
      <c r="S1631">
        <f>Table1[[#This Row],[LAW]]-Table1[[#This Row],[LEW]]</f>
        <v>0.30000000000000004</v>
      </c>
      <c r="V1631">
        <f>COUNTIF([1]PASE!B:B,Table1[[#This Row],[Loser]])</f>
        <v>1</v>
      </c>
    </row>
    <row r="1632" spans="1:22" x14ac:dyDescent="0.25">
      <c r="A1632" s="7">
        <v>40258</v>
      </c>
      <c r="B1632" s="8">
        <v>2010</v>
      </c>
      <c r="C1632" s="9">
        <v>2</v>
      </c>
      <c r="D1632" t="s">
        <v>316</v>
      </c>
      <c r="E1632" s="9">
        <v>4</v>
      </c>
      <c r="F1632" t="s">
        <v>115</v>
      </c>
      <c r="G1632" t="str">
        <f>VLOOKUP(Table1[[#This Row],[Winner]],[1]Ranking!D:E,2,FALSE)</f>
        <v>B10</v>
      </c>
      <c r="H1632" s="9">
        <v>63</v>
      </c>
      <c r="I1632" s="9">
        <v>5</v>
      </c>
      <c r="J1632" t="s">
        <v>184</v>
      </c>
      <c r="K1632" t="str">
        <f>VLOOKUP(Table1[[#This Row],[Loser]],[1]Ranking!D:E,2,FALSE)</f>
        <v>B12</v>
      </c>
      <c r="L1632" s="9">
        <v>61</v>
      </c>
      <c r="M1632" s="9" t="s">
        <v>138</v>
      </c>
      <c r="N1632" s="9">
        <f>Table1[[#This Row],[Winning Score]]-Table1[[#This Row],[Losing Score]]</f>
        <v>2</v>
      </c>
      <c r="O1632" s="9">
        <f>Table1[[#This Row],[Losing Seed]]-Table1[[#This Row],[Winning Seed]]</f>
        <v>1</v>
      </c>
      <c r="P1632" s="9" t="str">
        <f>IF(Table1[[#This Row],[SeD]]&lt;-2,Table1[[#This Row],[Winning Seed]]&amp; " over " &amp;Table1[[#This Row],[Losing Seed]],"")</f>
        <v/>
      </c>
      <c r="Q1632">
        <f>VLOOKUP(Table1[[#This Row],[Losing Seed]],'[1]Seed History'!$N$4:$O$19,2)</f>
        <v>1.1071428571428572</v>
      </c>
      <c r="R1632" s="9">
        <f>IF(Table1[[#This Row],[Round]]="PI",0,Table1[[#This Row],[Round]]-1)</f>
        <v>1</v>
      </c>
      <c r="S1632">
        <f>Table1[[#This Row],[LAW]]-Table1[[#This Row],[LEW]]</f>
        <v>-0.10714285714285721</v>
      </c>
      <c r="V1632">
        <f>COUNTIF([1]PASE!B:B,Table1[[#This Row],[Loser]])</f>
        <v>1</v>
      </c>
    </row>
    <row r="1633" spans="1:22" x14ac:dyDescent="0.25">
      <c r="A1633" s="7">
        <v>40258</v>
      </c>
      <c r="B1633" s="8">
        <v>2010</v>
      </c>
      <c r="C1633" s="9">
        <v>2</v>
      </c>
      <c r="D1633" t="s">
        <v>107</v>
      </c>
      <c r="E1633" s="9">
        <v>1</v>
      </c>
      <c r="F1633" t="s">
        <v>126</v>
      </c>
      <c r="G1633" t="str">
        <f>VLOOKUP(Table1[[#This Row],[Winner]],[1]Ranking!D:E,2,FALSE)</f>
        <v>BE</v>
      </c>
      <c r="H1633" s="9">
        <v>87</v>
      </c>
      <c r="I1633" s="9">
        <v>8</v>
      </c>
      <c r="J1633" t="s">
        <v>293</v>
      </c>
      <c r="K1633" t="str">
        <f>VLOOKUP(Table1[[#This Row],[Loser]],[1]Ranking!D:E,2,FALSE)</f>
        <v>WCC</v>
      </c>
      <c r="L1633" s="9">
        <v>65</v>
      </c>
      <c r="N1633" s="9">
        <f>Table1[[#This Row],[Winning Score]]-Table1[[#This Row],[Losing Score]]</f>
        <v>22</v>
      </c>
      <c r="O1633" s="9">
        <f>Table1[[#This Row],[Losing Seed]]-Table1[[#This Row],[Winning Seed]]</f>
        <v>7</v>
      </c>
      <c r="P1633" s="9" t="str">
        <f>IF(Table1[[#This Row],[SeD]]&lt;-2,Table1[[#This Row],[Winning Seed]]&amp; " over " &amp;Table1[[#This Row],[Losing Seed]],"")</f>
        <v/>
      </c>
      <c r="Q1633">
        <f>VLOOKUP(Table1[[#This Row],[Losing Seed]],'[1]Seed History'!$N$4:$O$19,2)</f>
        <v>0.7</v>
      </c>
      <c r="R1633" s="9">
        <f>IF(Table1[[#This Row],[Round]]="PI",0,Table1[[#This Row],[Round]]-1)</f>
        <v>1</v>
      </c>
      <c r="S1633">
        <f>Table1[[#This Row],[LAW]]-Table1[[#This Row],[LEW]]</f>
        <v>0.30000000000000004</v>
      </c>
      <c r="V1633">
        <f>COUNTIF([1]PASE!B:B,Table1[[#This Row],[Loser]])</f>
        <v>1</v>
      </c>
    </row>
    <row r="1634" spans="1:22" x14ac:dyDescent="0.25">
      <c r="A1634" s="7">
        <v>40258</v>
      </c>
      <c r="B1634" s="8">
        <v>2010</v>
      </c>
      <c r="C1634" s="9">
        <v>2</v>
      </c>
      <c r="D1634" t="s">
        <v>93</v>
      </c>
      <c r="E1634" s="9">
        <v>5</v>
      </c>
      <c r="F1634" t="s">
        <v>133</v>
      </c>
      <c r="G1634" t="str">
        <f>VLOOKUP(Table1[[#This Row],[Winner]],[1]Ranking!D:E,2,FALSE)</f>
        <v>B10</v>
      </c>
      <c r="H1634" s="9">
        <v>85</v>
      </c>
      <c r="I1634" s="9">
        <v>4</v>
      </c>
      <c r="J1634" t="s">
        <v>136</v>
      </c>
      <c r="K1634" t="str">
        <f>VLOOKUP(Table1[[#This Row],[Loser]],[1]Ranking!D:E,2,FALSE)</f>
        <v>ACC</v>
      </c>
      <c r="L1634" s="9">
        <v>83</v>
      </c>
      <c r="N1634" s="9">
        <f>Table1[[#This Row],[Winning Score]]-Table1[[#This Row],[Losing Score]]</f>
        <v>2</v>
      </c>
      <c r="O1634" s="9">
        <f>Table1[[#This Row],[Losing Seed]]-Table1[[#This Row],[Winning Seed]]</f>
        <v>-1</v>
      </c>
      <c r="P1634" s="9" t="str">
        <f>IF(Table1[[#This Row],[SeD]]&lt;-2,Table1[[#This Row],[Winning Seed]]&amp; " over " &amp;Table1[[#This Row],[Losing Seed]],"")</f>
        <v/>
      </c>
      <c r="Q1634">
        <f>VLOOKUP(Table1[[#This Row],[Losing Seed]],'[1]Seed History'!$N$4:$O$19,2)</f>
        <v>1.5357142857142858</v>
      </c>
      <c r="R1634" s="9">
        <f>IF(Table1[[#This Row],[Round]]="PI",0,Table1[[#This Row],[Round]]-1)</f>
        <v>1</v>
      </c>
      <c r="S1634">
        <f>Table1[[#This Row],[LAW]]-Table1[[#This Row],[LEW]]</f>
        <v>-0.53571428571428581</v>
      </c>
      <c r="V1634">
        <f>COUNTIF([1]PASE!B:B,Table1[[#This Row],[Loser]])</f>
        <v>1</v>
      </c>
    </row>
    <row r="1635" spans="1:22" x14ac:dyDescent="0.25">
      <c r="A1635" s="7">
        <v>40262</v>
      </c>
      <c r="B1635" s="8">
        <v>2010</v>
      </c>
      <c r="C1635" s="9">
        <v>3</v>
      </c>
      <c r="D1635" t="s">
        <v>107</v>
      </c>
      <c r="E1635" s="9">
        <v>5</v>
      </c>
      <c r="F1635" t="s">
        <v>306</v>
      </c>
      <c r="G1635" t="str">
        <f>VLOOKUP(Table1[[#This Row],[Winner]],[1]Ranking!D:E,2,FALSE)</f>
        <v>Horz</v>
      </c>
      <c r="H1635" s="9">
        <v>63</v>
      </c>
      <c r="I1635" s="9">
        <v>1</v>
      </c>
      <c r="J1635" t="s">
        <v>126</v>
      </c>
      <c r="K1635" t="str">
        <f>VLOOKUP(Table1[[#This Row],[Loser]],[1]Ranking!D:E,2,FALSE)</f>
        <v>BE</v>
      </c>
      <c r="L1635" s="9">
        <v>59</v>
      </c>
      <c r="N1635" s="9">
        <f>Table1[[#This Row],[Winning Score]]-Table1[[#This Row],[Losing Score]]</f>
        <v>4</v>
      </c>
      <c r="O1635" s="9">
        <f>Table1[[#This Row],[Losing Seed]]-Table1[[#This Row],[Winning Seed]]</f>
        <v>-4</v>
      </c>
      <c r="P1635" s="9" t="str">
        <f>IF(Table1[[#This Row],[SeD]]&lt;-2,Table1[[#This Row],[Winning Seed]]&amp; " over " &amp;Table1[[#This Row],[Losing Seed]],"")</f>
        <v>5 over 1</v>
      </c>
      <c r="Q1635">
        <f>VLOOKUP(Table1[[#This Row],[Losing Seed]],'[1]Seed History'!$N$4:$O$19,2)</f>
        <v>3.3571428571428572</v>
      </c>
      <c r="R1635" s="9">
        <f>IF(Table1[[#This Row],[Round]]="PI",0,Table1[[#This Row],[Round]]-1)</f>
        <v>2</v>
      </c>
      <c r="S1635">
        <f>Table1[[#This Row],[LAW]]-Table1[[#This Row],[LEW]]</f>
        <v>-1.3571428571428572</v>
      </c>
      <c r="V1635">
        <f>COUNTIF([1]PASE!B:B,Table1[[#This Row],[Loser]])</f>
        <v>1</v>
      </c>
    </row>
    <row r="1636" spans="1:22" x14ac:dyDescent="0.25">
      <c r="A1636" s="7">
        <v>40262</v>
      </c>
      <c r="B1636" s="8">
        <v>2010</v>
      </c>
      <c r="C1636" s="9">
        <v>3</v>
      </c>
      <c r="D1636" t="s">
        <v>84</v>
      </c>
      <c r="E1636" s="9">
        <v>1</v>
      </c>
      <c r="F1636" t="s">
        <v>112</v>
      </c>
      <c r="G1636" t="str">
        <f>VLOOKUP(Table1[[#This Row],[Winner]],[1]Ranking!D:E,2,FALSE)</f>
        <v>SEC</v>
      </c>
      <c r="H1636" s="9">
        <v>62</v>
      </c>
      <c r="I1636" s="9">
        <v>12</v>
      </c>
      <c r="J1636" t="s">
        <v>216</v>
      </c>
      <c r="K1636" t="str">
        <f>VLOOKUP(Table1[[#This Row],[Loser]],[1]Ranking!D:E,2,FALSE)</f>
        <v>Ivy</v>
      </c>
      <c r="L1636" s="9">
        <v>45</v>
      </c>
      <c r="N1636" s="9">
        <f>Table1[[#This Row],[Winning Score]]-Table1[[#This Row],[Losing Score]]</f>
        <v>17</v>
      </c>
      <c r="O1636" s="9">
        <f>Table1[[#This Row],[Losing Seed]]-Table1[[#This Row],[Winning Seed]]</f>
        <v>11</v>
      </c>
      <c r="P1636" s="9" t="str">
        <f>IF(Table1[[#This Row],[SeD]]&lt;-2,Table1[[#This Row],[Winning Seed]]&amp; " over " &amp;Table1[[#This Row],[Losing Seed]],"")</f>
        <v/>
      </c>
      <c r="Q1636">
        <f>VLOOKUP(Table1[[#This Row],[Losing Seed]],'[1]Seed History'!$N$4:$O$19,2)</f>
        <v>0.51428571428571423</v>
      </c>
      <c r="R1636" s="9">
        <f>IF(Table1[[#This Row],[Round]]="PI",0,Table1[[#This Row],[Round]]-1)</f>
        <v>2</v>
      </c>
      <c r="S1636">
        <f>Table1[[#This Row],[LAW]]-Table1[[#This Row],[LEW]]</f>
        <v>1.4857142857142858</v>
      </c>
      <c r="V1636">
        <f>COUNTIF([1]PASE!B:B,Table1[[#This Row],[Loser]])</f>
        <v>1</v>
      </c>
    </row>
    <row r="1637" spans="1:22" x14ac:dyDescent="0.25">
      <c r="A1637" s="7">
        <v>40262</v>
      </c>
      <c r="B1637" s="8">
        <v>2010</v>
      </c>
      <c r="C1637" s="9">
        <v>3</v>
      </c>
      <c r="D1637" t="s">
        <v>84</v>
      </c>
      <c r="E1637" s="9">
        <v>2</v>
      </c>
      <c r="F1637" t="s">
        <v>156</v>
      </c>
      <c r="G1637" t="str">
        <f>VLOOKUP(Table1[[#This Row],[Winner]],[1]Ranking!D:E,2,FALSE)</f>
        <v>BE</v>
      </c>
      <c r="H1637" s="9">
        <v>69</v>
      </c>
      <c r="I1637" s="9">
        <v>11</v>
      </c>
      <c r="J1637" t="s">
        <v>113</v>
      </c>
      <c r="K1637" t="str">
        <f>VLOOKUP(Table1[[#This Row],[Loser]],[1]Ranking!D:E,2,FALSE)</f>
        <v>P10</v>
      </c>
      <c r="L1637" s="9">
        <v>56</v>
      </c>
      <c r="N1637" s="9">
        <f>Table1[[#This Row],[Winning Score]]-Table1[[#This Row],[Losing Score]]</f>
        <v>13</v>
      </c>
      <c r="O1637" s="9">
        <f>Table1[[#This Row],[Losing Seed]]-Table1[[#This Row],[Winning Seed]]</f>
        <v>9</v>
      </c>
      <c r="P1637" s="9" t="str">
        <f>IF(Table1[[#This Row],[SeD]]&lt;-2,Table1[[#This Row],[Winning Seed]]&amp; " over " &amp;Table1[[#This Row],[Losing Seed]],"")</f>
        <v/>
      </c>
      <c r="Q1637">
        <f>VLOOKUP(Table1[[#This Row],[Losing Seed]],'[1]Seed History'!$N$4:$O$19,2)</f>
        <v>0.61428571428571432</v>
      </c>
      <c r="R1637" s="9">
        <f>IF(Table1[[#This Row],[Round]]="PI",0,Table1[[#This Row],[Round]]-1)</f>
        <v>2</v>
      </c>
      <c r="S1637">
        <f>Table1[[#This Row],[LAW]]-Table1[[#This Row],[LEW]]</f>
        <v>1.3857142857142857</v>
      </c>
      <c r="V1637">
        <f>COUNTIF([1]PASE!B:B,Table1[[#This Row],[Loser]])</f>
        <v>1</v>
      </c>
    </row>
    <row r="1638" spans="1:22" x14ac:dyDescent="0.25">
      <c r="A1638" s="7">
        <v>40262</v>
      </c>
      <c r="B1638" s="8">
        <v>2010</v>
      </c>
      <c r="C1638" s="9">
        <v>3</v>
      </c>
      <c r="D1638" t="s">
        <v>107</v>
      </c>
      <c r="E1638" s="9">
        <v>2</v>
      </c>
      <c r="F1638" t="s">
        <v>193</v>
      </c>
      <c r="G1638" t="str">
        <f>VLOOKUP(Table1[[#This Row],[Winner]],[1]Ranking!D:E,2,FALSE)</f>
        <v>B12</v>
      </c>
      <c r="H1638" s="9">
        <v>101</v>
      </c>
      <c r="I1638" s="9">
        <v>6</v>
      </c>
      <c r="J1638" t="s">
        <v>176</v>
      </c>
      <c r="K1638" t="str">
        <f>VLOOKUP(Table1[[#This Row],[Loser]],[1]Ranking!D:E,2,FALSE)</f>
        <v>A10</v>
      </c>
      <c r="L1638" s="9">
        <v>96</v>
      </c>
      <c r="M1638" s="9" t="s">
        <v>165</v>
      </c>
      <c r="N1638" s="9">
        <f>Table1[[#This Row],[Winning Score]]-Table1[[#This Row],[Losing Score]]</f>
        <v>5</v>
      </c>
      <c r="O1638" s="9">
        <f>Table1[[#This Row],[Losing Seed]]-Table1[[#This Row],[Winning Seed]]</f>
        <v>4</v>
      </c>
      <c r="P1638" s="9" t="str">
        <f>IF(Table1[[#This Row],[SeD]]&lt;-2,Table1[[#This Row],[Winning Seed]]&amp; " over " &amp;Table1[[#This Row],[Losing Seed]],"")</f>
        <v/>
      </c>
      <c r="Q1638">
        <f>VLOOKUP(Table1[[#This Row],[Losing Seed]],'[1]Seed History'!$N$4:$O$19,2)</f>
        <v>1.0785714285714285</v>
      </c>
      <c r="R1638" s="9">
        <f>IF(Table1[[#This Row],[Round]]="PI",0,Table1[[#This Row],[Round]]-1)</f>
        <v>2</v>
      </c>
      <c r="S1638">
        <f>Table1[[#This Row],[LAW]]-Table1[[#This Row],[LEW]]</f>
        <v>0.92142857142857149</v>
      </c>
      <c r="V1638">
        <f>COUNTIF([1]PASE!B:B,Table1[[#This Row],[Loser]])</f>
        <v>1</v>
      </c>
    </row>
    <row r="1639" spans="1:22" x14ac:dyDescent="0.25">
      <c r="A1639" s="7">
        <v>40263</v>
      </c>
      <c r="B1639" s="8">
        <v>2010</v>
      </c>
      <c r="C1639" s="9">
        <v>3</v>
      </c>
      <c r="D1639" t="s">
        <v>93</v>
      </c>
      <c r="E1639" s="9">
        <v>6</v>
      </c>
      <c r="F1639" t="s">
        <v>222</v>
      </c>
      <c r="G1639" t="str">
        <f>VLOOKUP(Table1[[#This Row],[Winner]],[1]Ranking!D:E,2,FALSE)</f>
        <v>SEC</v>
      </c>
      <c r="H1639" s="9">
        <v>76</v>
      </c>
      <c r="I1639" s="9">
        <v>2</v>
      </c>
      <c r="J1639" t="s">
        <v>96</v>
      </c>
      <c r="K1639" t="str">
        <f>VLOOKUP(Table1[[#This Row],[Loser]],[1]Ranking!D:E,2,FALSE)</f>
        <v>B10</v>
      </c>
      <c r="L1639" s="9">
        <v>73</v>
      </c>
      <c r="N1639" s="9">
        <f>Table1[[#This Row],[Winning Score]]-Table1[[#This Row],[Losing Score]]</f>
        <v>3</v>
      </c>
      <c r="O1639" s="9">
        <f>Table1[[#This Row],[Losing Seed]]-Table1[[#This Row],[Winning Seed]]</f>
        <v>-4</v>
      </c>
      <c r="P1639" s="9" t="str">
        <f>IF(Table1[[#This Row],[SeD]]&lt;-2,Table1[[#This Row],[Winning Seed]]&amp; " over " &amp;Table1[[#This Row],[Losing Seed]],"")</f>
        <v>6 over 2</v>
      </c>
      <c r="Q1639">
        <f>VLOOKUP(Table1[[#This Row],[Losing Seed]],'[1]Seed History'!$N$4:$O$19,2)</f>
        <v>2.3714285714285714</v>
      </c>
      <c r="R1639" s="9">
        <f>IF(Table1[[#This Row],[Round]]="PI",0,Table1[[#This Row],[Round]]-1)</f>
        <v>2</v>
      </c>
      <c r="S1639">
        <f>Table1[[#This Row],[LAW]]-Table1[[#This Row],[LEW]]</f>
        <v>-0.37142857142857144</v>
      </c>
      <c r="V1639">
        <f>COUNTIF([1]PASE!B:B,Table1[[#This Row],[Loser]])</f>
        <v>1</v>
      </c>
    </row>
    <row r="1640" spans="1:22" x14ac:dyDescent="0.25">
      <c r="A1640" s="7">
        <v>40263</v>
      </c>
      <c r="B1640" s="8">
        <v>2010</v>
      </c>
      <c r="C1640" s="9">
        <v>3</v>
      </c>
      <c r="D1640" t="s">
        <v>93</v>
      </c>
      <c r="E1640" s="9">
        <v>5</v>
      </c>
      <c r="F1640" t="s">
        <v>133</v>
      </c>
      <c r="G1640" t="str">
        <f>VLOOKUP(Table1[[#This Row],[Winner]],[1]Ranking!D:E,2,FALSE)</f>
        <v>B10</v>
      </c>
      <c r="H1640" s="9">
        <v>59</v>
      </c>
      <c r="I1640" s="9">
        <v>9</v>
      </c>
      <c r="J1640" t="s">
        <v>242</v>
      </c>
      <c r="K1640" t="str">
        <f>VLOOKUP(Table1[[#This Row],[Loser]],[1]Ranking!D:E,2,FALSE)</f>
        <v>MVC</v>
      </c>
      <c r="L1640" s="9">
        <v>52</v>
      </c>
      <c r="N1640" s="9">
        <f>Table1[[#This Row],[Winning Score]]-Table1[[#This Row],[Losing Score]]</f>
        <v>7</v>
      </c>
      <c r="O1640" s="9">
        <f>Table1[[#This Row],[Losing Seed]]-Table1[[#This Row],[Winning Seed]]</f>
        <v>4</v>
      </c>
      <c r="P1640" s="9" t="str">
        <f>IF(Table1[[#This Row],[SeD]]&lt;-2,Table1[[#This Row],[Winning Seed]]&amp; " over " &amp;Table1[[#This Row],[Losing Seed]],"")</f>
        <v/>
      </c>
      <c r="Q1640">
        <f>VLOOKUP(Table1[[#This Row],[Losing Seed]],'[1]Seed History'!$N$4:$O$19,2)</f>
        <v>0.6</v>
      </c>
      <c r="R1640" s="9">
        <f>IF(Table1[[#This Row],[Round]]="PI",0,Table1[[#This Row],[Round]]-1)</f>
        <v>2</v>
      </c>
      <c r="S1640">
        <f>Table1[[#This Row],[LAW]]-Table1[[#This Row],[LEW]]</f>
        <v>1.4</v>
      </c>
      <c r="V1640">
        <f>COUNTIF([1]PASE!B:B,Table1[[#This Row],[Loser]])</f>
        <v>1</v>
      </c>
    </row>
    <row r="1641" spans="1:22" x14ac:dyDescent="0.25">
      <c r="A1641" s="7">
        <v>40263</v>
      </c>
      <c r="B1641" s="8">
        <v>2010</v>
      </c>
      <c r="C1641" s="9">
        <v>3</v>
      </c>
      <c r="D1641" t="s">
        <v>316</v>
      </c>
      <c r="E1641" s="9">
        <v>1</v>
      </c>
      <c r="F1641" t="s">
        <v>130</v>
      </c>
      <c r="G1641" t="str">
        <f>VLOOKUP(Table1[[#This Row],[Winner]],[1]Ranking!D:E,2,FALSE)</f>
        <v>ACC</v>
      </c>
      <c r="H1641" s="9">
        <v>70</v>
      </c>
      <c r="I1641" s="9">
        <v>4</v>
      </c>
      <c r="J1641" t="s">
        <v>115</v>
      </c>
      <c r="K1641" t="str">
        <f>VLOOKUP(Table1[[#This Row],[Loser]],[1]Ranking!D:E,2,FALSE)</f>
        <v>B10</v>
      </c>
      <c r="L1641" s="9">
        <v>57</v>
      </c>
      <c r="N1641" s="9">
        <f>Table1[[#This Row],[Winning Score]]-Table1[[#This Row],[Losing Score]]</f>
        <v>13</v>
      </c>
      <c r="O1641" s="9">
        <f>Table1[[#This Row],[Losing Seed]]-Table1[[#This Row],[Winning Seed]]</f>
        <v>3</v>
      </c>
      <c r="P1641" s="9" t="str">
        <f>IF(Table1[[#This Row],[SeD]]&lt;-2,Table1[[#This Row],[Winning Seed]]&amp; " over " &amp;Table1[[#This Row],[Losing Seed]],"")</f>
        <v/>
      </c>
      <c r="Q1641">
        <f>VLOOKUP(Table1[[#This Row],[Losing Seed]],'[1]Seed History'!$N$4:$O$19,2)</f>
        <v>1.5357142857142858</v>
      </c>
      <c r="R1641" s="9">
        <f>IF(Table1[[#This Row],[Round]]="PI",0,Table1[[#This Row],[Round]]-1)</f>
        <v>2</v>
      </c>
      <c r="S1641">
        <f>Table1[[#This Row],[LAW]]-Table1[[#This Row],[LEW]]</f>
        <v>0.46428571428571419</v>
      </c>
      <c r="V1641">
        <f>COUNTIF([1]PASE!B:B,Table1[[#This Row],[Loser]])</f>
        <v>1</v>
      </c>
    </row>
    <row r="1642" spans="1:22" x14ac:dyDescent="0.25">
      <c r="A1642" s="7">
        <v>40263</v>
      </c>
      <c r="B1642" s="8">
        <v>2010</v>
      </c>
      <c r="C1642" s="9">
        <v>3</v>
      </c>
      <c r="D1642" t="s">
        <v>316</v>
      </c>
      <c r="E1642" s="9">
        <v>3</v>
      </c>
      <c r="F1642" t="s">
        <v>209</v>
      </c>
      <c r="G1642" t="str">
        <f>VLOOKUP(Table1[[#This Row],[Winner]],[1]Ranking!D:E,2,FALSE)</f>
        <v>B12</v>
      </c>
      <c r="H1642" s="9">
        <v>72</v>
      </c>
      <c r="I1642" s="9">
        <v>10</v>
      </c>
      <c r="J1642" t="s">
        <v>228</v>
      </c>
      <c r="K1642" t="str">
        <f>VLOOKUP(Table1[[#This Row],[Loser]],[1]Ranking!D:E,2,FALSE)</f>
        <v>WCC</v>
      </c>
      <c r="L1642" s="9">
        <v>49</v>
      </c>
      <c r="N1642" s="9">
        <f>Table1[[#This Row],[Winning Score]]-Table1[[#This Row],[Losing Score]]</f>
        <v>23</v>
      </c>
      <c r="O1642" s="9">
        <f>Table1[[#This Row],[Losing Seed]]-Table1[[#This Row],[Winning Seed]]</f>
        <v>7</v>
      </c>
      <c r="P1642" s="9" t="str">
        <f>IF(Table1[[#This Row],[SeD]]&lt;-2,Table1[[#This Row],[Winning Seed]]&amp; " over " &amp;Table1[[#This Row],[Losing Seed]],"")</f>
        <v/>
      </c>
      <c r="Q1642">
        <f>VLOOKUP(Table1[[#This Row],[Losing Seed]],'[1]Seed History'!$N$4:$O$19,2)</f>
        <v>0.62142857142857144</v>
      </c>
      <c r="R1642" s="9">
        <f>IF(Table1[[#This Row],[Round]]="PI",0,Table1[[#This Row],[Round]]-1)</f>
        <v>2</v>
      </c>
      <c r="S1642">
        <f>Table1[[#This Row],[LAW]]-Table1[[#This Row],[LEW]]</f>
        <v>1.3785714285714286</v>
      </c>
      <c r="V1642">
        <f>COUNTIF([1]PASE!B:B,Table1[[#This Row],[Loser]])</f>
        <v>1</v>
      </c>
    </row>
    <row r="1643" spans="1:22" x14ac:dyDescent="0.25">
      <c r="A1643" s="7">
        <v>40264</v>
      </c>
      <c r="B1643" s="8">
        <v>2010</v>
      </c>
      <c r="C1643" s="9">
        <v>4</v>
      </c>
      <c r="D1643" t="s">
        <v>107</v>
      </c>
      <c r="E1643" s="9">
        <v>5</v>
      </c>
      <c r="F1643" t="s">
        <v>306</v>
      </c>
      <c r="G1643" t="str">
        <f>VLOOKUP(Table1[[#This Row],[Winner]],[1]Ranking!D:E,2,FALSE)</f>
        <v>Horz</v>
      </c>
      <c r="H1643" s="9">
        <v>63</v>
      </c>
      <c r="I1643" s="9">
        <v>2</v>
      </c>
      <c r="J1643" t="s">
        <v>193</v>
      </c>
      <c r="K1643" t="str">
        <f>VLOOKUP(Table1[[#This Row],[Loser]],[1]Ranking!D:E,2,FALSE)</f>
        <v>B12</v>
      </c>
      <c r="L1643" s="9">
        <v>56</v>
      </c>
      <c r="N1643" s="9">
        <f>Table1[[#This Row],[Winning Score]]-Table1[[#This Row],[Losing Score]]</f>
        <v>7</v>
      </c>
      <c r="O1643" s="9">
        <f>Table1[[#This Row],[Losing Seed]]-Table1[[#This Row],[Winning Seed]]</f>
        <v>-3</v>
      </c>
      <c r="P1643" s="9" t="str">
        <f>IF(Table1[[#This Row],[SeD]]&lt;-2,Table1[[#This Row],[Winning Seed]]&amp; " over " &amp;Table1[[#This Row],[Losing Seed]],"")</f>
        <v>5 over 2</v>
      </c>
      <c r="Q1643">
        <f>VLOOKUP(Table1[[#This Row],[Losing Seed]],'[1]Seed History'!$N$4:$O$19,2)</f>
        <v>2.3714285714285714</v>
      </c>
      <c r="R1643" s="9">
        <f>IF(Table1[[#This Row],[Round]]="PI",0,Table1[[#This Row],[Round]]-1)</f>
        <v>3</v>
      </c>
      <c r="S1643">
        <f>Table1[[#This Row],[LAW]]-Table1[[#This Row],[LEW]]</f>
        <v>0.62857142857142856</v>
      </c>
      <c r="V1643">
        <f>COUNTIF([1]PASE!B:B,Table1[[#This Row],[Loser]])</f>
        <v>1</v>
      </c>
    </row>
    <row r="1644" spans="1:22" x14ac:dyDescent="0.25">
      <c r="A1644" s="7">
        <v>40264</v>
      </c>
      <c r="B1644" s="8">
        <v>2010</v>
      </c>
      <c r="C1644" s="9">
        <v>4</v>
      </c>
      <c r="D1644" t="s">
        <v>84</v>
      </c>
      <c r="E1644" s="9">
        <v>2</v>
      </c>
      <c r="F1644" t="s">
        <v>156</v>
      </c>
      <c r="G1644" t="str">
        <f>VLOOKUP(Table1[[#This Row],[Winner]],[1]Ranking!D:E,2,FALSE)</f>
        <v>BE</v>
      </c>
      <c r="H1644" s="9">
        <v>73</v>
      </c>
      <c r="I1644" s="9">
        <v>1</v>
      </c>
      <c r="J1644" t="s">
        <v>112</v>
      </c>
      <c r="K1644" t="str">
        <f>VLOOKUP(Table1[[#This Row],[Loser]],[1]Ranking!D:E,2,FALSE)</f>
        <v>SEC</v>
      </c>
      <c r="L1644" s="9">
        <v>66</v>
      </c>
      <c r="N1644" s="9">
        <f>Table1[[#This Row],[Winning Score]]-Table1[[#This Row],[Losing Score]]</f>
        <v>7</v>
      </c>
      <c r="O1644" s="9">
        <f>Table1[[#This Row],[Losing Seed]]-Table1[[#This Row],[Winning Seed]]</f>
        <v>-1</v>
      </c>
      <c r="P1644" s="9" t="str">
        <f>IF(Table1[[#This Row],[SeD]]&lt;-2,Table1[[#This Row],[Winning Seed]]&amp; " over " &amp;Table1[[#This Row],[Losing Seed]],"")</f>
        <v/>
      </c>
      <c r="Q1644">
        <f>VLOOKUP(Table1[[#This Row],[Losing Seed]],'[1]Seed History'!$N$4:$O$19,2)</f>
        <v>3.3571428571428572</v>
      </c>
      <c r="R1644" s="9">
        <f>IF(Table1[[#This Row],[Round]]="PI",0,Table1[[#This Row],[Round]]-1)</f>
        <v>3</v>
      </c>
      <c r="S1644">
        <f>Table1[[#This Row],[LAW]]-Table1[[#This Row],[LEW]]</f>
        <v>-0.35714285714285721</v>
      </c>
      <c r="V1644">
        <f>COUNTIF([1]PASE!B:B,Table1[[#This Row],[Loser]])</f>
        <v>1</v>
      </c>
    </row>
    <row r="1645" spans="1:22" x14ac:dyDescent="0.25">
      <c r="A1645" s="7">
        <v>40265</v>
      </c>
      <c r="B1645" s="8">
        <v>2010</v>
      </c>
      <c r="C1645" s="9">
        <v>4</v>
      </c>
      <c r="D1645" t="s">
        <v>93</v>
      </c>
      <c r="E1645" s="9">
        <v>5</v>
      </c>
      <c r="F1645" t="s">
        <v>133</v>
      </c>
      <c r="G1645" t="str">
        <f>VLOOKUP(Table1[[#This Row],[Winner]],[1]Ranking!D:E,2,FALSE)</f>
        <v>B10</v>
      </c>
      <c r="H1645" s="9">
        <v>70</v>
      </c>
      <c r="I1645" s="9">
        <v>6</v>
      </c>
      <c r="J1645" t="s">
        <v>222</v>
      </c>
      <c r="K1645" t="str">
        <f>VLOOKUP(Table1[[#This Row],[Loser]],[1]Ranking!D:E,2,FALSE)</f>
        <v>SEC</v>
      </c>
      <c r="L1645" s="9">
        <v>69</v>
      </c>
      <c r="N1645" s="9">
        <f>Table1[[#This Row],[Winning Score]]-Table1[[#This Row],[Losing Score]]</f>
        <v>1</v>
      </c>
      <c r="O1645" s="9">
        <f>Table1[[#This Row],[Losing Seed]]-Table1[[#This Row],[Winning Seed]]</f>
        <v>1</v>
      </c>
      <c r="P1645" s="9" t="str">
        <f>IF(Table1[[#This Row],[SeD]]&lt;-2,Table1[[#This Row],[Winning Seed]]&amp; " over " &amp;Table1[[#This Row],[Losing Seed]],"")</f>
        <v/>
      </c>
      <c r="Q1645">
        <f>VLOOKUP(Table1[[#This Row],[Losing Seed]],'[1]Seed History'!$N$4:$O$19,2)</f>
        <v>1.0785714285714285</v>
      </c>
      <c r="R1645" s="9">
        <f>IF(Table1[[#This Row],[Round]]="PI",0,Table1[[#This Row],[Round]]-1)</f>
        <v>3</v>
      </c>
      <c r="S1645">
        <f>Table1[[#This Row],[LAW]]-Table1[[#This Row],[LEW]]</f>
        <v>1.9214285714285715</v>
      </c>
      <c r="V1645">
        <f>COUNTIF([1]PASE!B:B,Table1[[#This Row],[Loser]])</f>
        <v>1</v>
      </c>
    </row>
    <row r="1646" spans="1:22" x14ac:dyDescent="0.25">
      <c r="A1646" s="7">
        <v>40265</v>
      </c>
      <c r="B1646" s="8">
        <v>2010</v>
      </c>
      <c r="C1646" s="9">
        <v>4</v>
      </c>
      <c r="D1646" t="s">
        <v>316</v>
      </c>
      <c r="E1646" s="9">
        <v>1</v>
      </c>
      <c r="F1646" t="s">
        <v>130</v>
      </c>
      <c r="G1646" t="str">
        <f>VLOOKUP(Table1[[#This Row],[Winner]],[1]Ranking!D:E,2,FALSE)</f>
        <v>ACC</v>
      </c>
      <c r="H1646" s="9">
        <v>78</v>
      </c>
      <c r="I1646" s="9">
        <v>3</v>
      </c>
      <c r="J1646" t="s">
        <v>209</v>
      </c>
      <c r="K1646" t="str">
        <f>VLOOKUP(Table1[[#This Row],[Loser]],[1]Ranking!D:E,2,FALSE)</f>
        <v>B12</v>
      </c>
      <c r="L1646" s="9">
        <v>71</v>
      </c>
      <c r="N1646" s="9">
        <f>Table1[[#This Row],[Winning Score]]-Table1[[#This Row],[Losing Score]]</f>
        <v>7</v>
      </c>
      <c r="O1646" s="9">
        <f>Table1[[#This Row],[Losing Seed]]-Table1[[#This Row],[Winning Seed]]</f>
        <v>2</v>
      </c>
      <c r="P1646" s="9" t="str">
        <f>IF(Table1[[#This Row],[SeD]]&lt;-2,Table1[[#This Row],[Winning Seed]]&amp; " over " &amp;Table1[[#This Row],[Losing Seed]],"")</f>
        <v/>
      </c>
      <c r="Q1646">
        <f>VLOOKUP(Table1[[#This Row],[Losing Seed]],'[1]Seed History'!$N$4:$O$19,2)</f>
        <v>1.8642857142857143</v>
      </c>
      <c r="R1646" s="9">
        <f>IF(Table1[[#This Row],[Round]]="PI",0,Table1[[#This Row],[Round]]-1)</f>
        <v>3</v>
      </c>
      <c r="S1646">
        <f>Table1[[#This Row],[LAW]]-Table1[[#This Row],[LEW]]</f>
        <v>1.1357142857142857</v>
      </c>
      <c r="V1646">
        <f>COUNTIF([1]PASE!B:B,Table1[[#This Row],[Loser]])</f>
        <v>1</v>
      </c>
    </row>
    <row r="1647" spans="1:22" x14ac:dyDescent="0.25">
      <c r="A1647" s="7">
        <v>40271</v>
      </c>
      <c r="B1647" s="8">
        <v>2010</v>
      </c>
      <c r="C1647" s="9">
        <v>5</v>
      </c>
      <c r="D1647" t="s">
        <v>153</v>
      </c>
      <c r="E1647" s="9">
        <v>1</v>
      </c>
      <c r="F1647" t="s">
        <v>130</v>
      </c>
      <c r="G1647" t="str">
        <f>VLOOKUP(Table1[[#This Row],[Winner]],[1]Ranking!D:E,2,FALSE)</f>
        <v>ACC</v>
      </c>
      <c r="H1647" s="9">
        <v>78</v>
      </c>
      <c r="I1647" s="9">
        <v>2</v>
      </c>
      <c r="J1647" t="s">
        <v>156</v>
      </c>
      <c r="K1647" t="str">
        <f>VLOOKUP(Table1[[#This Row],[Loser]],[1]Ranking!D:E,2,FALSE)</f>
        <v>BE</v>
      </c>
      <c r="L1647" s="9">
        <v>57</v>
      </c>
      <c r="N1647" s="9">
        <f>Table1[[#This Row],[Winning Score]]-Table1[[#This Row],[Losing Score]]</f>
        <v>21</v>
      </c>
      <c r="O1647" s="9">
        <f>Table1[[#This Row],[Losing Seed]]-Table1[[#This Row],[Winning Seed]]</f>
        <v>1</v>
      </c>
      <c r="P1647" s="9" t="str">
        <f>IF(Table1[[#This Row],[SeD]]&lt;-2,Table1[[#This Row],[Winning Seed]]&amp; " over " &amp;Table1[[#This Row],[Losing Seed]],"")</f>
        <v/>
      </c>
      <c r="Q1647">
        <f>VLOOKUP(Table1[[#This Row],[Losing Seed]],'[1]Seed History'!$N$4:$O$19,2)</f>
        <v>2.3714285714285714</v>
      </c>
      <c r="R1647" s="9">
        <f>IF(Table1[[#This Row],[Round]]="PI",0,Table1[[#This Row],[Round]]-1)</f>
        <v>4</v>
      </c>
      <c r="S1647">
        <f>Table1[[#This Row],[LAW]]-Table1[[#This Row],[LEW]]</f>
        <v>1.6285714285714286</v>
      </c>
      <c r="V1647">
        <f>COUNTIF([1]PASE!B:B,Table1[[#This Row],[Loser]])</f>
        <v>1</v>
      </c>
    </row>
    <row r="1648" spans="1:22" x14ac:dyDescent="0.25">
      <c r="A1648" s="7">
        <v>40271</v>
      </c>
      <c r="B1648" s="8">
        <v>2010</v>
      </c>
      <c r="C1648" s="9">
        <v>5</v>
      </c>
      <c r="D1648" t="s">
        <v>153</v>
      </c>
      <c r="E1648" s="9">
        <v>5</v>
      </c>
      <c r="F1648" t="s">
        <v>306</v>
      </c>
      <c r="G1648" t="str">
        <f>VLOOKUP(Table1[[#This Row],[Winner]],[1]Ranking!D:E,2,FALSE)</f>
        <v>Horz</v>
      </c>
      <c r="H1648" s="9">
        <v>52</v>
      </c>
      <c r="I1648" s="9">
        <v>5</v>
      </c>
      <c r="J1648" t="s">
        <v>133</v>
      </c>
      <c r="K1648" t="str">
        <f>VLOOKUP(Table1[[#This Row],[Loser]],[1]Ranking!D:E,2,FALSE)</f>
        <v>B10</v>
      </c>
      <c r="L1648" s="9">
        <v>50</v>
      </c>
      <c r="N1648" s="9">
        <f>Table1[[#This Row],[Winning Score]]-Table1[[#This Row],[Losing Score]]</f>
        <v>2</v>
      </c>
      <c r="O1648" s="9">
        <f>Table1[[#This Row],[Losing Seed]]-Table1[[#This Row],[Winning Seed]]</f>
        <v>0</v>
      </c>
      <c r="P1648" s="9" t="str">
        <f>IF(Table1[[#This Row],[SeD]]&lt;-2,Table1[[#This Row],[Winning Seed]]&amp; " over " &amp;Table1[[#This Row],[Losing Seed]],"")</f>
        <v/>
      </c>
      <c r="Q1648">
        <f>VLOOKUP(Table1[[#This Row],[Losing Seed]],'[1]Seed History'!$N$4:$O$19,2)</f>
        <v>1.1071428571428572</v>
      </c>
      <c r="R1648" s="9">
        <f>IF(Table1[[#This Row],[Round]]="PI",0,Table1[[#This Row],[Round]]-1)</f>
        <v>4</v>
      </c>
      <c r="S1648">
        <f>Table1[[#This Row],[LAW]]-Table1[[#This Row],[LEW]]</f>
        <v>2.8928571428571428</v>
      </c>
      <c r="V1648">
        <f>COUNTIF([1]PASE!B:B,Table1[[#This Row],[Loser]])</f>
        <v>1</v>
      </c>
    </row>
    <row r="1649" spans="1:22" x14ac:dyDescent="0.25">
      <c r="A1649" s="7">
        <v>40273</v>
      </c>
      <c r="B1649" s="8">
        <v>2010</v>
      </c>
      <c r="C1649" s="9">
        <v>6</v>
      </c>
      <c r="D1649" t="s">
        <v>154</v>
      </c>
      <c r="E1649" s="9">
        <v>1</v>
      </c>
      <c r="F1649" t="s">
        <v>130</v>
      </c>
      <c r="G1649" t="str">
        <f>VLOOKUP(Table1[[#This Row],[Winner]],[1]Ranking!D:E,2,FALSE)</f>
        <v>ACC</v>
      </c>
      <c r="H1649" s="9">
        <v>61</v>
      </c>
      <c r="I1649" s="9">
        <v>5</v>
      </c>
      <c r="J1649" t="s">
        <v>306</v>
      </c>
      <c r="K1649" t="str">
        <f>VLOOKUP(Table1[[#This Row],[Loser]],[1]Ranking!D:E,2,FALSE)</f>
        <v>Horz</v>
      </c>
      <c r="L1649" s="9">
        <v>59</v>
      </c>
      <c r="N1649" s="9">
        <f>Table1[[#This Row],[Winning Score]]-Table1[[#This Row],[Losing Score]]</f>
        <v>2</v>
      </c>
      <c r="O1649" s="9">
        <f>Table1[[#This Row],[Losing Seed]]-Table1[[#This Row],[Winning Seed]]</f>
        <v>4</v>
      </c>
      <c r="P1649" s="9" t="str">
        <f>IF(Table1[[#This Row],[SeD]]&lt;-2,Table1[[#This Row],[Winning Seed]]&amp; " over " &amp;Table1[[#This Row],[Losing Seed]],"")</f>
        <v/>
      </c>
      <c r="Q1649">
        <f>VLOOKUP(Table1[[#This Row],[Losing Seed]],'[1]Seed History'!$N$4:$O$19,2)</f>
        <v>1.1071428571428572</v>
      </c>
      <c r="R1649" s="9">
        <f>IF(Table1[[#This Row],[Round]]="PI",0,Table1[[#This Row],[Round]]-1)</f>
        <v>5</v>
      </c>
      <c r="S1649">
        <f>Table1[[#This Row],[LAW]]-Table1[[#This Row],[LEW]]</f>
        <v>3.8928571428571428</v>
      </c>
      <c r="V1649">
        <f>COUNTIF([1]PASE!B:B,Table1[[#This Row],[Loser]])</f>
        <v>1</v>
      </c>
    </row>
    <row r="1650" spans="1:22" x14ac:dyDescent="0.25">
      <c r="A1650" s="7">
        <v>40617</v>
      </c>
      <c r="B1650" s="8">
        <v>2011</v>
      </c>
      <c r="C1650" s="9" t="s">
        <v>335</v>
      </c>
      <c r="D1650" t="s">
        <v>84</v>
      </c>
      <c r="E1650" s="9">
        <v>12</v>
      </c>
      <c r="F1650" t="s">
        <v>195</v>
      </c>
      <c r="G1650" t="str">
        <f>VLOOKUP(Table1[[#This Row],[Winner]],[1]Ranking!D:E,2,FALSE)</f>
        <v>ACC</v>
      </c>
      <c r="H1650" s="9">
        <v>70</v>
      </c>
      <c r="I1650" s="9">
        <v>12</v>
      </c>
      <c r="J1650" t="s">
        <v>132</v>
      </c>
      <c r="K1650" t="str">
        <f>VLOOKUP(Table1[[#This Row],[Loser]],[1]Ranking!D:E,2,FALSE)</f>
        <v>CUSA</v>
      </c>
      <c r="L1650" s="9">
        <v>52</v>
      </c>
      <c r="N1650" s="9">
        <f>Table1[[#This Row],[Winning Score]]-Table1[[#This Row],[Losing Score]]</f>
        <v>18</v>
      </c>
      <c r="O1650" s="9">
        <f>Table1[[#This Row],[Losing Seed]]-Table1[[#This Row],[Winning Seed]]</f>
        <v>0</v>
      </c>
      <c r="P1650" s="9" t="str">
        <f>IF(Table1[[#This Row],[SeD]]&lt;-2,Table1[[#This Row],[Winning Seed]]&amp; " over " &amp;Table1[[#This Row],[Losing Seed]],"")</f>
        <v/>
      </c>
      <c r="Q1650">
        <f>VLOOKUP(Table1[[#This Row],[Losing Seed]],'[1]Seed History'!$N$4:$O$19,2)</f>
        <v>0.51428571428571423</v>
      </c>
      <c r="R1650" s="9">
        <f>IF(Table1[[#This Row],[Round]]="PI",0,Table1[[#This Row],[Round]]-1)</f>
        <v>0</v>
      </c>
      <c r="S1650">
        <f>Table1[[#This Row],[LAW]]-Table1[[#This Row],[LEW]]</f>
        <v>-0.51428571428571423</v>
      </c>
      <c r="V1650">
        <f>COUNTIF([1]PASE!B:B,Table1[[#This Row],[Loser]])</f>
        <v>1</v>
      </c>
    </row>
    <row r="1651" spans="1:22" x14ac:dyDescent="0.25">
      <c r="A1651" s="7">
        <v>40617</v>
      </c>
      <c r="B1651" s="8">
        <v>2011</v>
      </c>
      <c r="C1651" s="9" t="s">
        <v>335</v>
      </c>
      <c r="D1651" t="s">
        <v>100</v>
      </c>
      <c r="E1651" s="9">
        <v>16</v>
      </c>
      <c r="F1651" t="s">
        <v>342</v>
      </c>
      <c r="G1651" t="str">
        <f>VLOOKUP(Table1[[#This Row],[Winner]],[1]Ranking!D:E,2,FALSE)</f>
        <v>BSth</v>
      </c>
      <c r="H1651" s="9">
        <v>81</v>
      </c>
      <c r="I1651" s="9">
        <v>16</v>
      </c>
      <c r="J1651" t="s">
        <v>181</v>
      </c>
      <c r="K1651" t="str">
        <f>VLOOKUP(Table1[[#This Row],[Loser]],[1]Ranking!D:E,2,FALSE)</f>
        <v>SB</v>
      </c>
      <c r="L1651" s="9">
        <v>77</v>
      </c>
      <c r="M1651" s="9" t="s">
        <v>138</v>
      </c>
      <c r="N1651" s="9">
        <f>Table1[[#This Row],[Winning Score]]-Table1[[#This Row],[Losing Score]]</f>
        <v>4</v>
      </c>
      <c r="O1651" s="9">
        <f>Table1[[#This Row],[Losing Seed]]-Table1[[#This Row],[Winning Seed]]</f>
        <v>0</v>
      </c>
      <c r="P1651" s="9" t="str">
        <f>IF(Table1[[#This Row],[SeD]]&lt;-2,Table1[[#This Row],[Winning Seed]]&amp; " over " &amp;Table1[[#This Row],[Losing Seed]],"")</f>
        <v/>
      </c>
      <c r="Q1651">
        <f>VLOOKUP(Table1[[#This Row],[Losing Seed]],'[1]Seed History'!$N$4:$O$19,2)</f>
        <v>7.1428571428571426E-3</v>
      </c>
      <c r="R1651" s="9">
        <f>IF(Table1[[#This Row],[Round]]="PI",0,Table1[[#This Row],[Round]]-1)</f>
        <v>0</v>
      </c>
      <c r="S1651">
        <f>Table1[[#This Row],[LAW]]-Table1[[#This Row],[LEW]]</f>
        <v>-7.1428571428571426E-3</v>
      </c>
      <c r="V1651">
        <f>COUNTIF([1]PASE!B:B,Table1[[#This Row],[Loser]])</f>
        <v>1</v>
      </c>
    </row>
    <row r="1652" spans="1:22" x14ac:dyDescent="0.25">
      <c r="A1652" s="7">
        <v>40618</v>
      </c>
      <c r="B1652" s="8">
        <v>2011</v>
      </c>
      <c r="C1652" s="9" t="s">
        <v>335</v>
      </c>
      <c r="D1652" t="s">
        <v>84</v>
      </c>
      <c r="E1652" s="9">
        <v>16</v>
      </c>
      <c r="F1652" t="s">
        <v>214</v>
      </c>
      <c r="G1652" t="str">
        <f>VLOOKUP(Table1[[#This Row],[Winner]],[1]Ranking!D:E,2,FALSE)</f>
        <v>Slnd</v>
      </c>
      <c r="H1652" s="9">
        <v>70</v>
      </c>
      <c r="I1652" s="9">
        <v>16</v>
      </c>
      <c r="J1652" t="s">
        <v>340</v>
      </c>
      <c r="K1652" t="str">
        <f>VLOOKUP(Table1[[#This Row],[Loser]],[1]Ranking!D:E,2,FALSE)</f>
        <v>SWAC</v>
      </c>
      <c r="L1652" s="9">
        <v>61</v>
      </c>
      <c r="N1652" s="9">
        <f>Table1[[#This Row],[Winning Score]]-Table1[[#This Row],[Losing Score]]</f>
        <v>9</v>
      </c>
      <c r="O1652" s="9">
        <f>Table1[[#This Row],[Losing Seed]]-Table1[[#This Row],[Winning Seed]]</f>
        <v>0</v>
      </c>
      <c r="P1652" s="9" t="str">
        <f>IF(Table1[[#This Row],[SeD]]&lt;-2,Table1[[#This Row],[Winning Seed]]&amp; " over " &amp;Table1[[#This Row],[Losing Seed]],"")</f>
        <v/>
      </c>
      <c r="Q1652">
        <f>VLOOKUP(Table1[[#This Row],[Losing Seed]],'[1]Seed History'!$N$4:$O$19,2)</f>
        <v>7.1428571428571426E-3</v>
      </c>
      <c r="R1652" s="9">
        <f>IF(Table1[[#This Row],[Round]]="PI",0,Table1[[#This Row],[Round]]-1)</f>
        <v>0</v>
      </c>
      <c r="S1652">
        <f>Table1[[#This Row],[LAW]]-Table1[[#This Row],[LEW]]</f>
        <v>-7.1428571428571426E-3</v>
      </c>
      <c r="V1652">
        <f>COUNTIF([1]PASE!B:B,Table1[[#This Row],[Loser]])</f>
        <v>1</v>
      </c>
    </row>
    <row r="1653" spans="1:22" x14ac:dyDescent="0.25">
      <c r="A1653" s="7">
        <v>40618</v>
      </c>
      <c r="B1653" s="8">
        <v>2011</v>
      </c>
      <c r="C1653" s="9" t="s">
        <v>335</v>
      </c>
      <c r="D1653" t="s">
        <v>374</v>
      </c>
      <c r="E1653" s="9">
        <v>11</v>
      </c>
      <c r="F1653" t="s">
        <v>141</v>
      </c>
      <c r="G1653" t="str">
        <f>VLOOKUP(Table1[[#This Row],[Winner]],[1]Ranking!D:E,2,FALSE)</f>
        <v>CAA</v>
      </c>
      <c r="H1653" s="9">
        <v>59</v>
      </c>
      <c r="I1653" s="9">
        <v>11</v>
      </c>
      <c r="J1653" t="s">
        <v>117</v>
      </c>
      <c r="K1653" t="str">
        <f>VLOOKUP(Table1[[#This Row],[Loser]],[1]Ranking!D:E,2,FALSE)</f>
        <v>P10</v>
      </c>
      <c r="L1653" s="9">
        <v>46</v>
      </c>
      <c r="N1653" s="9">
        <f>Table1[[#This Row],[Winning Score]]-Table1[[#This Row],[Losing Score]]</f>
        <v>13</v>
      </c>
      <c r="O1653" s="9">
        <f>Table1[[#This Row],[Losing Seed]]-Table1[[#This Row],[Winning Seed]]</f>
        <v>0</v>
      </c>
      <c r="P1653" s="9" t="str">
        <f>IF(Table1[[#This Row],[SeD]]&lt;-2,Table1[[#This Row],[Winning Seed]]&amp; " over " &amp;Table1[[#This Row],[Losing Seed]],"")</f>
        <v/>
      </c>
      <c r="Q1653">
        <f>VLOOKUP(Table1[[#This Row],[Losing Seed]],'[1]Seed History'!$N$4:$O$19,2)</f>
        <v>0.61428571428571432</v>
      </c>
      <c r="R1653" s="9">
        <f>IF(Table1[[#This Row],[Round]]="PI",0,Table1[[#This Row],[Round]]-1)</f>
        <v>0</v>
      </c>
      <c r="S1653">
        <f>Table1[[#This Row],[LAW]]-Table1[[#This Row],[LEW]]</f>
        <v>-0.61428571428571432</v>
      </c>
      <c r="V1653">
        <f>COUNTIF([1]PASE!B:B,Table1[[#This Row],[Loser]])</f>
        <v>1</v>
      </c>
    </row>
    <row r="1654" spans="1:22" x14ac:dyDescent="0.25">
      <c r="A1654" s="7">
        <v>40619</v>
      </c>
      <c r="B1654" s="8">
        <v>2011</v>
      </c>
      <c r="C1654" s="9">
        <v>1</v>
      </c>
      <c r="D1654" t="s">
        <v>374</v>
      </c>
      <c r="E1654" s="9">
        <v>13</v>
      </c>
      <c r="F1654" t="s">
        <v>367</v>
      </c>
      <c r="G1654" t="str">
        <f>VLOOKUP(Table1[[#This Row],[Winner]],[1]Ranking!D:E,2,FALSE)</f>
        <v>OVC</v>
      </c>
      <c r="H1654" s="9">
        <v>62</v>
      </c>
      <c r="I1654" s="9">
        <v>4</v>
      </c>
      <c r="J1654" t="s">
        <v>159</v>
      </c>
      <c r="K1654" t="str">
        <f>VLOOKUP(Table1[[#This Row],[Loser]],[1]Ranking!D:E,2,FALSE)</f>
        <v>CUSA</v>
      </c>
      <c r="L1654" s="9">
        <v>61</v>
      </c>
      <c r="N1654" s="9">
        <f>Table1[[#This Row],[Winning Score]]-Table1[[#This Row],[Losing Score]]</f>
        <v>1</v>
      </c>
      <c r="O1654" s="9">
        <f>Table1[[#This Row],[Losing Seed]]-Table1[[#This Row],[Winning Seed]]</f>
        <v>-9</v>
      </c>
      <c r="P1654" s="9" t="str">
        <f>IF(Table1[[#This Row],[SeD]]&lt;-2,Table1[[#This Row],[Winning Seed]]&amp; " over " &amp;Table1[[#This Row],[Losing Seed]],"")</f>
        <v>13 over 4</v>
      </c>
      <c r="Q1654">
        <f>VLOOKUP(Table1[[#This Row],[Losing Seed]],'[1]Seed History'!$N$4:$O$19,2)</f>
        <v>1.5357142857142858</v>
      </c>
      <c r="R1654" s="9">
        <f>IF(Table1[[#This Row],[Round]]="PI",0,Table1[[#This Row],[Round]]-1)</f>
        <v>0</v>
      </c>
      <c r="S1654">
        <f>Table1[[#This Row],[LAW]]-Table1[[#This Row],[LEW]]</f>
        <v>-1.5357142857142858</v>
      </c>
      <c r="V1654">
        <f>COUNTIF([1]PASE!B:B,Table1[[#This Row],[Loser]])</f>
        <v>1</v>
      </c>
    </row>
    <row r="1655" spans="1:22" x14ac:dyDescent="0.25">
      <c r="A1655" s="7">
        <v>40619</v>
      </c>
      <c r="B1655" s="8">
        <v>2011</v>
      </c>
      <c r="C1655" s="9">
        <v>1</v>
      </c>
      <c r="D1655" t="s">
        <v>374</v>
      </c>
      <c r="E1655" s="9">
        <v>12</v>
      </c>
      <c r="F1655" t="s">
        <v>172</v>
      </c>
      <c r="G1655" t="str">
        <f>VLOOKUP(Table1[[#This Row],[Winner]],[1]Ranking!D:E,2,FALSE)</f>
        <v>A10</v>
      </c>
      <c r="H1655" s="9">
        <v>69</v>
      </c>
      <c r="I1655" s="9">
        <v>5</v>
      </c>
      <c r="J1655" t="s">
        <v>212</v>
      </c>
      <c r="K1655" t="str">
        <f>VLOOKUP(Table1[[#This Row],[Loser]],[1]Ranking!D:E,2,FALSE)</f>
        <v>SEC</v>
      </c>
      <c r="L1655" s="9">
        <v>66</v>
      </c>
      <c r="N1655" s="9">
        <f>Table1[[#This Row],[Winning Score]]-Table1[[#This Row],[Losing Score]]</f>
        <v>3</v>
      </c>
      <c r="O1655" s="9">
        <f>Table1[[#This Row],[Losing Seed]]-Table1[[#This Row],[Winning Seed]]</f>
        <v>-7</v>
      </c>
      <c r="P1655" s="9" t="str">
        <f>IF(Table1[[#This Row],[SeD]]&lt;-2,Table1[[#This Row],[Winning Seed]]&amp; " over " &amp;Table1[[#This Row],[Losing Seed]],"")</f>
        <v>12 over 5</v>
      </c>
      <c r="Q1655">
        <f>VLOOKUP(Table1[[#This Row],[Losing Seed]],'[1]Seed History'!$N$4:$O$19,2)</f>
        <v>1.1071428571428572</v>
      </c>
      <c r="R1655" s="9">
        <f>IF(Table1[[#This Row],[Round]]="PI",0,Table1[[#This Row],[Round]]-1)</f>
        <v>0</v>
      </c>
      <c r="S1655">
        <f>Table1[[#This Row],[LAW]]-Table1[[#This Row],[LEW]]</f>
        <v>-1.1071428571428572</v>
      </c>
      <c r="V1655">
        <f>COUNTIF([1]PASE!B:B,Table1[[#This Row],[Loser]])</f>
        <v>1</v>
      </c>
    </row>
    <row r="1656" spans="1:22" x14ac:dyDescent="0.25">
      <c r="A1656" s="7">
        <v>40619</v>
      </c>
      <c r="B1656" s="8">
        <v>2011</v>
      </c>
      <c r="C1656" s="9">
        <v>1</v>
      </c>
      <c r="D1656" t="s">
        <v>100</v>
      </c>
      <c r="E1656" s="9">
        <v>11</v>
      </c>
      <c r="F1656" t="s">
        <v>293</v>
      </c>
      <c r="G1656" t="str">
        <f>VLOOKUP(Table1[[#This Row],[Winner]],[1]Ranking!D:E,2,FALSE)</f>
        <v>WCC</v>
      </c>
      <c r="H1656" s="9">
        <v>86</v>
      </c>
      <c r="I1656" s="9">
        <v>6</v>
      </c>
      <c r="J1656" t="s">
        <v>108</v>
      </c>
      <c r="K1656" t="str">
        <f>VLOOKUP(Table1[[#This Row],[Loser]],[1]Ranking!D:E,2,FALSE)</f>
        <v>BE</v>
      </c>
      <c r="L1656" s="9">
        <v>71</v>
      </c>
      <c r="N1656" s="9">
        <f>Table1[[#This Row],[Winning Score]]-Table1[[#This Row],[Losing Score]]</f>
        <v>15</v>
      </c>
      <c r="O1656" s="9">
        <f>Table1[[#This Row],[Losing Seed]]-Table1[[#This Row],[Winning Seed]]</f>
        <v>-5</v>
      </c>
      <c r="P1656" s="9" t="str">
        <f>IF(Table1[[#This Row],[SeD]]&lt;-2,Table1[[#This Row],[Winning Seed]]&amp; " over " &amp;Table1[[#This Row],[Losing Seed]],"")</f>
        <v>11 over 6</v>
      </c>
      <c r="Q1656">
        <f>VLOOKUP(Table1[[#This Row],[Losing Seed]],'[1]Seed History'!$N$4:$O$19,2)</f>
        <v>1.0785714285714285</v>
      </c>
      <c r="R1656" s="9">
        <f>IF(Table1[[#This Row],[Round]]="PI",0,Table1[[#This Row],[Round]]-1)</f>
        <v>0</v>
      </c>
      <c r="S1656">
        <f>Table1[[#This Row],[LAW]]-Table1[[#This Row],[LEW]]</f>
        <v>-1.0785714285714285</v>
      </c>
      <c r="V1656">
        <f>COUNTIF([1]PASE!B:B,Table1[[#This Row],[Loser]])</f>
        <v>1</v>
      </c>
    </row>
    <row r="1657" spans="1:22" x14ac:dyDescent="0.25">
      <c r="A1657" s="7">
        <v>40619</v>
      </c>
      <c r="B1657" s="8">
        <v>2011</v>
      </c>
      <c r="C1657" s="9">
        <v>1</v>
      </c>
      <c r="D1657" t="s">
        <v>84</v>
      </c>
      <c r="E1657" s="9">
        <v>4</v>
      </c>
      <c r="F1657" t="s">
        <v>112</v>
      </c>
      <c r="G1657" t="str">
        <f>VLOOKUP(Table1[[#This Row],[Winner]],[1]Ranking!D:E,2,FALSE)</f>
        <v>SEC</v>
      </c>
      <c r="H1657" s="9">
        <v>59</v>
      </c>
      <c r="I1657" s="9">
        <v>13</v>
      </c>
      <c r="J1657" t="s">
        <v>229</v>
      </c>
      <c r="K1657" t="str">
        <f>VLOOKUP(Table1[[#This Row],[Loser]],[1]Ranking!D:E,2,FALSE)</f>
        <v>Ivy</v>
      </c>
      <c r="L1657" s="9">
        <v>57</v>
      </c>
      <c r="N1657" s="9">
        <f>Table1[[#This Row],[Winning Score]]-Table1[[#This Row],[Losing Score]]</f>
        <v>2</v>
      </c>
      <c r="O1657" s="9">
        <f>Table1[[#This Row],[Losing Seed]]-Table1[[#This Row],[Winning Seed]]</f>
        <v>9</v>
      </c>
      <c r="P1657" s="9" t="str">
        <f>IF(Table1[[#This Row],[SeD]]&lt;-2,Table1[[#This Row],[Winning Seed]]&amp; " over " &amp;Table1[[#This Row],[Losing Seed]],"")</f>
        <v/>
      </c>
      <c r="Q1657">
        <f>VLOOKUP(Table1[[#This Row],[Losing Seed]],'[1]Seed History'!$N$4:$O$19,2)</f>
        <v>0.25</v>
      </c>
      <c r="R1657" s="9">
        <f>IF(Table1[[#This Row],[Round]]="PI",0,Table1[[#This Row],[Round]]-1)</f>
        <v>0</v>
      </c>
      <c r="S1657">
        <f>Table1[[#This Row],[LAW]]-Table1[[#This Row],[LEW]]</f>
        <v>-0.25</v>
      </c>
      <c r="V1657">
        <f>COUNTIF([1]PASE!B:B,Table1[[#This Row],[Loser]])</f>
        <v>1</v>
      </c>
    </row>
    <row r="1658" spans="1:22" x14ac:dyDescent="0.25">
      <c r="A1658" s="7">
        <v>40619</v>
      </c>
      <c r="B1658" s="8">
        <v>2011</v>
      </c>
      <c r="C1658" s="9">
        <v>1</v>
      </c>
      <c r="D1658" t="s">
        <v>84</v>
      </c>
      <c r="E1658" s="9">
        <v>5</v>
      </c>
      <c r="F1658" t="s">
        <v>156</v>
      </c>
      <c r="G1658" t="str">
        <f>VLOOKUP(Table1[[#This Row],[Winner]],[1]Ranking!D:E,2,FALSE)</f>
        <v>BE</v>
      </c>
      <c r="H1658" s="9">
        <v>84</v>
      </c>
      <c r="I1658" s="9">
        <v>12</v>
      </c>
      <c r="J1658" t="s">
        <v>195</v>
      </c>
      <c r="K1658" t="str">
        <f>VLOOKUP(Table1[[#This Row],[Loser]],[1]Ranking!D:E,2,FALSE)</f>
        <v>ACC</v>
      </c>
      <c r="L1658" s="9">
        <v>76</v>
      </c>
      <c r="N1658" s="9">
        <f>Table1[[#This Row],[Winning Score]]-Table1[[#This Row],[Losing Score]]</f>
        <v>8</v>
      </c>
      <c r="O1658" s="9">
        <f>Table1[[#This Row],[Losing Seed]]-Table1[[#This Row],[Winning Seed]]</f>
        <v>7</v>
      </c>
      <c r="P1658" s="9" t="str">
        <f>IF(Table1[[#This Row],[SeD]]&lt;-2,Table1[[#This Row],[Winning Seed]]&amp; " over " &amp;Table1[[#This Row],[Losing Seed]],"")</f>
        <v/>
      </c>
      <c r="Q1658">
        <f>VLOOKUP(Table1[[#This Row],[Losing Seed]],'[1]Seed History'!$N$4:$O$19,2)</f>
        <v>0.51428571428571423</v>
      </c>
      <c r="R1658" s="9">
        <f>IF(Table1[[#This Row],[Round]]="PI",0,Table1[[#This Row],[Round]]-1)</f>
        <v>0</v>
      </c>
      <c r="S1658">
        <f>Table1[[#This Row],[LAW]]-Table1[[#This Row],[LEW]]</f>
        <v>-0.51428571428571423</v>
      </c>
      <c r="V1658">
        <f>COUNTIF([1]PASE!B:B,Table1[[#This Row],[Loser]])</f>
        <v>1</v>
      </c>
    </row>
    <row r="1659" spans="1:22" x14ac:dyDescent="0.25">
      <c r="A1659" s="7">
        <v>40619</v>
      </c>
      <c r="B1659" s="8">
        <v>2011</v>
      </c>
      <c r="C1659" s="9">
        <v>1</v>
      </c>
      <c r="D1659" t="s">
        <v>100</v>
      </c>
      <c r="E1659" s="9">
        <v>1</v>
      </c>
      <c r="F1659" t="s">
        <v>99</v>
      </c>
      <c r="G1659" t="str">
        <f>VLOOKUP(Table1[[#This Row],[Winner]],[1]Ranking!D:E,2,FALSE)</f>
        <v>BE</v>
      </c>
      <c r="H1659" s="9">
        <v>74</v>
      </c>
      <c r="I1659" s="9">
        <v>16</v>
      </c>
      <c r="J1659" t="s">
        <v>342</v>
      </c>
      <c r="K1659" t="str">
        <f>VLOOKUP(Table1[[#This Row],[Loser]],[1]Ranking!D:E,2,FALSE)</f>
        <v>BSth</v>
      </c>
      <c r="L1659" s="9">
        <v>51</v>
      </c>
      <c r="N1659" s="9">
        <f>Table1[[#This Row],[Winning Score]]-Table1[[#This Row],[Losing Score]]</f>
        <v>23</v>
      </c>
      <c r="O1659" s="9">
        <f>Table1[[#This Row],[Losing Seed]]-Table1[[#This Row],[Winning Seed]]</f>
        <v>15</v>
      </c>
      <c r="P1659" s="9" t="str">
        <f>IF(Table1[[#This Row],[SeD]]&lt;-2,Table1[[#This Row],[Winning Seed]]&amp; " over " &amp;Table1[[#This Row],[Losing Seed]],"")</f>
        <v/>
      </c>
      <c r="Q1659">
        <f>VLOOKUP(Table1[[#This Row],[Losing Seed]],'[1]Seed History'!$N$4:$O$19,2)</f>
        <v>7.1428571428571426E-3</v>
      </c>
      <c r="R1659" s="9">
        <f>IF(Table1[[#This Row],[Round]]="PI",0,Table1[[#This Row],[Round]]-1)</f>
        <v>0</v>
      </c>
      <c r="S1659">
        <f>Table1[[#This Row],[LAW]]-Table1[[#This Row],[LEW]]</f>
        <v>-7.1428571428571426E-3</v>
      </c>
      <c r="V1659">
        <f>COUNTIF([1]PASE!B:B,Table1[[#This Row],[Loser]])</f>
        <v>1</v>
      </c>
    </row>
    <row r="1660" spans="1:22" x14ac:dyDescent="0.25">
      <c r="A1660" s="7">
        <v>40619</v>
      </c>
      <c r="B1660" s="8">
        <v>2011</v>
      </c>
      <c r="C1660" s="9">
        <v>1</v>
      </c>
      <c r="D1660" t="s">
        <v>100</v>
      </c>
      <c r="E1660" s="9">
        <v>2</v>
      </c>
      <c r="F1660" t="s">
        <v>197</v>
      </c>
      <c r="G1660" t="str">
        <f>VLOOKUP(Table1[[#This Row],[Winner]],[1]Ranking!D:E,2,FALSE)</f>
        <v>SEC</v>
      </c>
      <c r="H1660" s="9">
        <v>79</v>
      </c>
      <c r="I1660" s="9">
        <v>15</v>
      </c>
      <c r="J1660" t="s">
        <v>215</v>
      </c>
      <c r="K1660" t="str">
        <f>VLOOKUP(Table1[[#This Row],[Loser]],[1]Ranking!D:E,2,FALSE)</f>
        <v>BW</v>
      </c>
      <c r="L1660" s="9">
        <v>51</v>
      </c>
      <c r="N1660" s="9">
        <f>Table1[[#This Row],[Winning Score]]-Table1[[#This Row],[Losing Score]]</f>
        <v>28</v>
      </c>
      <c r="O1660" s="9">
        <f>Table1[[#This Row],[Losing Seed]]-Table1[[#This Row],[Winning Seed]]</f>
        <v>13</v>
      </c>
      <c r="P1660" s="9" t="str">
        <f>IF(Table1[[#This Row],[SeD]]&lt;-2,Table1[[#This Row],[Winning Seed]]&amp; " over " &amp;Table1[[#This Row],[Losing Seed]],"")</f>
        <v/>
      </c>
      <c r="Q1660">
        <f>VLOOKUP(Table1[[#This Row],[Losing Seed]],'[1]Seed History'!$N$4:$O$19,2)</f>
        <v>6.4285714285714279E-2</v>
      </c>
      <c r="R1660" s="9">
        <f>IF(Table1[[#This Row],[Round]]="PI",0,Table1[[#This Row],[Round]]-1)</f>
        <v>0</v>
      </c>
      <c r="S1660">
        <f>Table1[[#This Row],[LAW]]-Table1[[#This Row],[LEW]]</f>
        <v>-6.4285714285714279E-2</v>
      </c>
      <c r="V1660">
        <f>COUNTIF([1]PASE!B:B,Table1[[#This Row],[Loser]])</f>
        <v>1</v>
      </c>
    </row>
    <row r="1661" spans="1:22" x14ac:dyDescent="0.25">
      <c r="A1661" s="7">
        <v>40619</v>
      </c>
      <c r="B1661" s="8">
        <v>2011</v>
      </c>
      <c r="C1661" s="9">
        <v>1</v>
      </c>
      <c r="D1661" t="s">
        <v>100</v>
      </c>
      <c r="E1661" s="9">
        <v>3</v>
      </c>
      <c r="F1661" t="s">
        <v>188</v>
      </c>
      <c r="G1661" t="str">
        <f>VLOOKUP(Table1[[#This Row],[Winner]],[1]Ranking!D:E,2,FALSE)</f>
        <v>MWC</v>
      </c>
      <c r="H1661" s="9">
        <v>74</v>
      </c>
      <c r="I1661" s="9">
        <v>14</v>
      </c>
      <c r="J1661" t="s">
        <v>373</v>
      </c>
      <c r="K1661" t="str">
        <f>VLOOKUP(Table1[[#This Row],[Loser]],[1]Ranking!D:E,2,FALSE)</f>
        <v>SC</v>
      </c>
      <c r="L1661" s="9">
        <v>66</v>
      </c>
      <c r="N1661" s="9">
        <f>Table1[[#This Row],[Winning Score]]-Table1[[#This Row],[Losing Score]]</f>
        <v>8</v>
      </c>
      <c r="O1661" s="9">
        <f>Table1[[#This Row],[Losing Seed]]-Table1[[#This Row],[Winning Seed]]</f>
        <v>11</v>
      </c>
      <c r="P1661" s="9" t="str">
        <f>IF(Table1[[#This Row],[SeD]]&lt;-2,Table1[[#This Row],[Winning Seed]]&amp; " over " &amp;Table1[[#This Row],[Losing Seed]],"")</f>
        <v/>
      </c>
      <c r="Q1661">
        <f>VLOOKUP(Table1[[#This Row],[Losing Seed]],'[1]Seed History'!$N$4:$O$19,2)</f>
        <v>0.16428571428571428</v>
      </c>
      <c r="R1661" s="9">
        <f>IF(Table1[[#This Row],[Round]]="PI",0,Table1[[#This Row],[Round]]-1)</f>
        <v>0</v>
      </c>
      <c r="S1661">
        <f>Table1[[#This Row],[LAW]]-Table1[[#This Row],[LEW]]</f>
        <v>-0.16428571428571428</v>
      </c>
      <c r="V1661">
        <f>COUNTIF([1]PASE!B:B,Table1[[#This Row],[Loser]])</f>
        <v>1</v>
      </c>
    </row>
    <row r="1662" spans="1:22" x14ac:dyDescent="0.25">
      <c r="A1662" s="7">
        <v>40619</v>
      </c>
      <c r="B1662" s="8">
        <v>2011</v>
      </c>
      <c r="C1662" s="9">
        <v>1</v>
      </c>
      <c r="D1662" t="s">
        <v>100</v>
      </c>
      <c r="E1662" s="9">
        <v>4</v>
      </c>
      <c r="F1662" t="s">
        <v>286</v>
      </c>
      <c r="G1662" t="str">
        <f>VLOOKUP(Table1[[#This Row],[Winner]],[1]Ranking!D:E,2,FALSE)</f>
        <v>B10</v>
      </c>
      <c r="H1662" s="9">
        <v>72</v>
      </c>
      <c r="I1662" s="9">
        <v>13</v>
      </c>
      <c r="J1662" t="s">
        <v>357</v>
      </c>
      <c r="K1662" t="str">
        <f>VLOOKUP(Table1[[#This Row],[Loser]],[1]Ranking!D:E,2,FALSE)</f>
        <v>ASun</v>
      </c>
      <c r="L1662" s="9">
        <v>58</v>
      </c>
      <c r="N1662" s="9">
        <f>Table1[[#This Row],[Winning Score]]-Table1[[#This Row],[Losing Score]]</f>
        <v>14</v>
      </c>
      <c r="O1662" s="9">
        <f>Table1[[#This Row],[Losing Seed]]-Table1[[#This Row],[Winning Seed]]</f>
        <v>9</v>
      </c>
      <c r="P1662" s="9" t="str">
        <f>IF(Table1[[#This Row],[SeD]]&lt;-2,Table1[[#This Row],[Winning Seed]]&amp; " over " &amp;Table1[[#This Row],[Losing Seed]],"")</f>
        <v/>
      </c>
      <c r="Q1662">
        <f>VLOOKUP(Table1[[#This Row],[Losing Seed]],'[1]Seed History'!$N$4:$O$19,2)</f>
        <v>0.25</v>
      </c>
      <c r="R1662" s="9">
        <f>IF(Table1[[#This Row],[Round]]="PI",0,Table1[[#This Row],[Round]]-1)</f>
        <v>0</v>
      </c>
      <c r="S1662">
        <f>Table1[[#This Row],[LAW]]-Table1[[#This Row],[LEW]]</f>
        <v>-0.25</v>
      </c>
      <c r="V1662">
        <f>COUNTIF([1]PASE!B:B,Table1[[#This Row],[Loser]])</f>
        <v>1</v>
      </c>
    </row>
    <row r="1663" spans="1:22" x14ac:dyDescent="0.25">
      <c r="A1663" s="7">
        <v>40619</v>
      </c>
      <c r="B1663" s="8">
        <v>2011</v>
      </c>
      <c r="C1663" s="9">
        <v>1</v>
      </c>
      <c r="D1663" t="s">
        <v>100</v>
      </c>
      <c r="E1663" s="9">
        <v>5</v>
      </c>
      <c r="F1663" t="s">
        <v>193</v>
      </c>
      <c r="G1663" t="str">
        <f>VLOOKUP(Table1[[#This Row],[Winner]],[1]Ranking!D:E,2,FALSE)</f>
        <v>B12</v>
      </c>
      <c r="H1663" s="9">
        <v>73</v>
      </c>
      <c r="I1663" s="9">
        <v>12</v>
      </c>
      <c r="J1663" t="s">
        <v>213</v>
      </c>
      <c r="K1663" t="str">
        <f>VLOOKUP(Table1[[#This Row],[Loser]],[1]Ranking!D:E,2,FALSE)</f>
        <v>BW</v>
      </c>
      <c r="L1663" s="9">
        <v>68</v>
      </c>
      <c r="N1663" s="9">
        <f>Table1[[#This Row],[Winning Score]]-Table1[[#This Row],[Losing Score]]</f>
        <v>5</v>
      </c>
      <c r="O1663" s="9">
        <f>Table1[[#This Row],[Losing Seed]]-Table1[[#This Row],[Winning Seed]]</f>
        <v>7</v>
      </c>
      <c r="P1663" s="9" t="str">
        <f>IF(Table1[[#This Row],[SeD]]&lt;-2,Table1[[#This Row],[Winning Seed]]&amp; " over " &amp;Table1[[#This Row],[Losing Seed]],"")</f>
        <v/>
      </c>
      <c r="Q1663">
        <f>VLOOKUP(Table1[[#This Row],[Losing Seed]],'[1]Seed History'!$N$4:$O$19,2)</f>
        <v>0.51428571428571423</v>
      </c>
      <c r="R1663" s="9">
        <f>IF(Table1[[#This Row],[Round]]="PI",0,Table1[[#This Row],[Round]]-1)</f>
        <v>0</v>
      </c>
      <c r="S1663">
        <f>Table1[[#This Row],[LAW]]-Table1[[#This Row],[LEW]]</f>
        <v>-0.51428571428571423</v>
      </c>
      <c r="V1663">
        <f>COUNTIF([1]PASE!B:B,Table1[[#This Row],[Loser]])</f>
        <v>1</v>
      </c>
    </row>
    <row r="1664" spans="1:22" x14ac:dyDescent="0.25">
      <c r="A1664" s="7">
        <v>40619</v>
      </c>
      <c r="B1664" s="8">
        <v>2011</v>
      </c>
      <c r="C1664" s="9">
        <v>1</v>
      </c>
      <c r="D1664" t="s">
        <v>100</v>
      </c>
      <c r="E1664" s="9">
        <v>7</v>
      </c>
      <c r="F1664" t="s">
        <v>190</v>
      </c>
      <c r="G1664" t="str">
        <f>VLOOKUP(Table1[[#This Row],[Winner]],[1]Ranking!D:E,2,FALSE)</f>
        <v>P10</v>
      </c>
      <c r="H1664" s="9">
        <v>78</v>
      </c>
      <c r="I1664" s="9">
        <v>10</v>
      </c>
      <c r="J1664" t="s">
        <v>133</v>
      </c>
      <c r="K1664" t="str">
        <f>VLOOKUP(Table1[[#This Row],[Loser]],[1]Ranking!D:E,2,FALSE)</f>
        <v>B10</v>
      </c>
      <c r="L1664" s="9">
        <v>76</v>
      </c>
      <c r="N1664" s="9">
        <f>Table1[[#This Row],[Winning Score]]-Table1[[#This Row],[Losing Score]]</f>
        <v>2</v>
      </c>
      <c r="O1664" s="9">
        <f>Table1[[#This Row],[Losing Seed]]-Table1[[#This Row],[Winning Seed]]</f>
        <v>3</v>
      </c>
      <c r="P1664" s="9" t="str">
        <f>IF(Table1[[#This Row],[SeD]]&lt;-2,Table1[[#This Row],[Winning Seed]]&amp; " over " &amp;Table1[[#This Row],[Losing Seed]],"")</f>
        <v/>
      </c>
      <c r="Q1664">
        <f>VLOOKUP(Table1[[#This Row],[Losing Seed]],'[1]Seed History'!$N$4:$O$19,2)</f>
        <v>0.62142857142857144</v>
      </c>
      <c r="R1664" s="9">
        <f>IF(Table1[[#This Row],[Round]]="PI",0,Table1[[#This Row],[Round]]-1)</f>
        <v>0</v>
      </c>
      <c r="S1664">
        <f>Table1[[#This Row],[LAW]]-Table1[[#This Row],[LEW]]</f>
        <v>-0.62142857142857144</v>
      </c>
      <c r="V1664">
        <f>COUNTIF([1]PASE!B:B,Table1[[#This Row],[Loser]])</f>
        <v>1</v>
      </c>
    </row>
    <row r="1665" spans="1:22" x14ac:dyDescent="0.25">
      <c r="A1665" s="7">
        <v>40619</v>
      </c>
      <c r="B1665" s="8">
        <v>2011</v>
      </c>
      <c r="C1665" s="9">
        <v>1</v>
      </c>
      <c r="D1665" t="s">
        <v>100</v>
      </c>
      <c r="E1665" s="9">
        <v>8</v>
      </c>
      <c r="F1665" t="s">
        <v>306</v>
      </c>
      <c r="G1665" t="str">
        <f>VLOOKUP(Table1[[#This Row],[Winner]],[1]Ranking!D:E,2,FALSE)</f>
        <v>Horz</v>
      </c>
      <c r="H1665" s="9">
        <v>60</v>
      </c>
      <c r="I1665" s="9">
        <v>9</v>
      </c>
      <c r="J1665" t="s">
        <v>90</v>
      </c>
      <c r="K1665" t="str">
        <f>VLOOKUP(Table1[[#This Row],[Loser]],[1]Ranking!D:E,2,FALSE)</f>
        <v>CAA</v>
      </c>
      <c r="L1665" s="9">
        <v>58</v>
      </c>
      <c r="N1665" s="9">
        <f>Table1[[#This Row],[Winning Score]]-Table1[[#This Row],[Losing Score]]</f>
        <v>2</v>
      </c>
      <c r="O1665" s="9">
        <f>Table1[[#This Row],[Losing Seed]]-Table1[[#This Row],[Winning Seed]]</f>
        <v>1</v>
      </c>
      <c r="P1665" s="9" t="str">
        <f>IF(Table1[[#This Row],[SeD]]&lt;-2,Table1[[#This Row],[Winning Seed]]&amp; " over " &amp;Table1[[#This Row],[Losing Seed]],"")</f>
        <v/>
      </c>
      <c r="Q1665">
        <f>VLOOKUP(Table1[[#This Row],[Losing Seed]],'[1]Seed History'!$N$4:$O$19,2)</f>
        <v>0.6</v>
      </c>
      <c r="R1665" s="9">
        <f>IF(Table1[[#This Row],[Round]]="PI",0,Table1[[#This Row],[Round]]-1)</f>
        <v>0</v>
      </c>
      <c r="S1665">
        <f>Table1[[#This Row],[LAW]]-Table1[[#This Row],[LEW]]</f>
        <v>-0.6</v>
      </c>
      <c r="V1665">
        <f>COUNTIF([1]PASE!B:B,Table1[[#This Row],[Loser]])</f>
        <v>1</v>
      </c>
    </row>
    <row r="1666" spans="1:22" x14ac:dyDescent="0.25">
      <c r="A1666" s="7">
        <v>40619</v>
      </c>
      <c r="B1666" s="8">
        <v>2011</v>
      </c>
      <c r="C1666" s="9">
        <v>1</v>
      </c>
      <c r="D1666" t="s">
        <v>107</v>
      </c>
      <c r="E1666" s="9">
        <v>2</v>
      </c>
      <c r="F1666" t="s">
        <v>111</v>
      </c>
      <c r="G1666" t="str">
        <f>VLOOKUP(Table1[[#This Row],[Winner]],[1]Ranking!D:E,2,FALSE)</f>
        <v>MWC</v>
      </c>
      <c r="H1666" s="9">
        <v>68</v>
      </c>
      <c r="I1666" s="9">
        <v>15</v>
      </c>
      <c r="J1666" t="s">
        <v>375</v>
      </c>
      <c r="K1666" t="str">
        <f>VLOOKUP(Table1[[#This Row],[Loser]],[1]Ranking!D:E,2,FALSE)</f>
        <v>ind</v>
      </c>
      <c r="L1666" s="9">
        <v>50</v>
      </c>
      <c r="N1666" s="9">
        <f>Table1[[#This Row],[Winning Score]]-Table1[[#This Row],[Losing Score]]</f>
        <v>18</v>
      </c>
      <c r="O1666" s="9">
        <f>Table1[[#This Row],[Losing Seed]]-Table1[[#This Row],[Winning Seed]]</f>
        <v>13</v>
      </c>
      <c r="P1666" s="9" t="str">
        <f>IF(Table1[[#This Row],[SeD]]&lt;-2,Table1[[#This Row],[Winning Seed]]&amp; " over " &amp;Table1[[#This Row],[Losing Seed]],"")</f>
        <v/>
      </c>
      <c r="Q1666">
        <f>VLOOKUP(Table1[[#This Row],[Losing Seed]],'[1]Seed History'!$N$4:$O$19,2)</f>
        <v>6.4285714285714279E-2</v>
      </c>
      <c r="R1666" s="9">
        <f>IF(Table1[[#This Row],[Round]]="PI",0,Table1[[#This Row],[Round]]-1)</f>
        <v>0</v>
      </c>
      <c r="S1666">
        <f>Table1[[#This Row],[LAW]]-Table1[[#This Row],[LEW]]</f>
        <v>-6.4285714285714279E-2</v>
      </c>
      <c r="V1666">
        <f>COUNTIF([1]PASE!B:B,Table1[[#This Row],[Loser]])</f>
        <v>1</v>
      </c>
    </row>
    <row r="1667" spans="1:22" x14ac:dyDescent="0.25">
      <c r="A1667" s="7">
        <v>40619</v>
      </c>
      <c r="B1667" s="8">
        <v>2011</v>
      </c>
      <c r="C1667" s="9">
        <v>1</v>
      </c>
      <c r="D1667" t="s">
        <v>107</v>
      </c>
      <c r="E1667" s="9">
        <v>3</v>
      </c>
      <c r="F1667" t="s">
        <v>238</v>
      </c>
      <c r="G1667" t="str">
        <f>VLOOKUP(Table1[[#This Row],[Winner]],[1]Ranking!D:E,2,FALSE)</f>
        <v>BE</v>
      </c>
      <c r="H1667" s="9">
        <v>81</v>
      </c>
      <c r="I1667" s="9">
        <v>14</v>
      </c>
      <c r="J1667" t="s">
        <v>198</v>
      </c>
      <c r="K1667" t="str">
        <f>VLOOKUP(Table1[[#This Row],[Loser]],[1]Ranking!D:E,2,FALSE)</f>
        <v>Pat</v>
      </c>
      <c r="L1667" s="9">
        <v>52</v>
      </c>
      <c r="N1667" s="9">
        <f>Table1[[#This Row],[Winning Score]]-Table1[[#This Row],[Losing Score]]</f>
        <v>29</v>
      </c>
      <c r="O1667" s="9">
        <f>Table1[[#This Row],[Losing Seed]]-Table1[[#This Row],[Winning Seed]]</f>
        <v>11</v>
      </c>
      <c r="P1667" s="9" t="str">
        <f>IF(Table1[[#This Row],[SeD]]&lt;-2,Table1[[#This Row],[Winning Seed]]&amp; " over " &amp;Table1[[#This Row],[Losing Seed]],"")</f>
        <v/>
      </c>
      <c r="Q1667">
        <f>VLOOKUP(Table1[[#This Row],[Losing Seed]],'[1]Seed History'!$N$4:$O$19,2)</f>
        <v>0.16428571428571428</v>
      </c>
      <c r="R1667" s="9">
        <f>IF(Table1[[#This Row],[Round]]="PI",0,Table1[[#This Row],[Round]]-1)</f>
        <v>0</v>
      </c>
      <c r="S1667">
        <f>Table1[[#This Row],[LAW]]-Table1[[#This Row],[LEW]]</f>
        <v>-0.16428571428571428</v>
      </c>
      <c r="V1667">
        <f>COUNTIF([1]PASE!B:B,Table1[[#This Row],[Loser]])</f>
        <v>1</v>
      </c>
    </row>
    <row r="1668" spans="1:22" x14ac:dyDescent="0.25">
      <c r="A1668" s="7">
        <v>40619</v>
      </c>
      <c r="B1668" s="8">
        <v>2011</v>
      </c>
      <c r="C1668" s="9">
        <v>1</v>
      </c>
      <c r="D1668" t="s">
        <v>107</v>
      </c>
      <c r="E1668" s="9">
        <v>6</v>
      </c>
      <c r="F1668" t="s">
        <v>266</v>
      </c>
      <c r="G1668" t="str">
        <f>VLOOKUP(Table1[[#This Row],[Winner]],[1]Ranking!D:E,2,FALSE)</f>
        <v>CUSA</v>
      </c>
      <c r="H1668" s="9">
        <v>78</v>
      </c>
      <c r="I1668" s="9">
        <v>11</v>
      </c>
      <c r="J1668" t="s">
        <v>162</v>
      </c>
      <c r="K1668" t="str">
        <f>VLOOKUP(Table1[[#This Row],[Loser]],[1]Ranking!D:E,2,FALSE)</f>
        <v>B12</v>
      </c>
      <c r="L1668" s="9">
        <v>63</v>
      </c>
      <c r="N1668" s="9">
        <f>Table1[[#This Row],[Winning Score]]-Table1[[#This Row],[Losing Score]]</f>
        <v>15</v>
      </c>
      <c r="O1668" s="9">
        <f>Table1[[#This Row],[Losing Seed]]-Table1[[#This Row],[Winning Seed]]</f>
        <v>5</v>
      </c>
      <c r="P1668" s="9" t="str">
        <f>IF(Table1[[#This Row],[SeD]]&lt;-2,Table1[[#This Row],[Winning Seed]]&amp; " over " &amp;Table1[[#This Row],[Losing Seed]],"")</f>
        <v/>
      </c>
      <c r="Q1668">
        <f>VLOOKUP(Table1[[#This Row],[Losing Seed]],'[1]Seed History'!$N$4:$O$19,2)</f>
        <v>0.61428571428571432</v>
      </c>
      <c r="R1668" s="9">
        <f>IF(Table1[[#This Row],[Round]]="PI",0,Table1[[#This Row],[Round]]-1)</f>
        <v>0</v>
      </c>
      <c r="S1668">
        <f>Table1[[#This Row],[LAW]]-Table1[[#This Row],[LEW]]</f>
        <v>-0.61428571428571432</v>
      </c>
      <c r="V1668">
        <f>COUNTIF([1]PASE!B:B,Table1[[#This Row],[Loser]])</f>
        <v>1</v>
      </c>
    </row>
    <row r="1669" spans="1:22" x14ac:dyDescent="0.25">
      <c r="A1669" s="7">
        <v>40619</v>
      </c>
      <c r="B1669" s="8">
        <v>2011</v>
      </c>
      <c r="C1669" s="9">
        <v>1</v>
      </c>
      <c r="D1669" t="s">
        <v>107</v>
      </c>
      <c r="E1669" s="9">
        <v>7</v>
      </c>
      <c r="F1669" t="s">
        <v>91</v>
      </c>
      <c r="G1669" t="str">
        <f>VLOOKUP(Table1[[#This Row],[Winner]],[1]Ranking!D:E,2,FALSE)</f>
        <v>A10</v>
      </c>
      <c r="H1669" s="9">
        <v>66</v>
      </c>
      <c r="I1669" s="9">
        <v>10</v>
      </c>
      <c r="J1669" t="s">
        <v>251</v>
      </c>
      <c r="K1669" t="str">
        <f>VLOOKUP(Table1[[#This Row],[Loser]],[1]Ranking!D:E,2,FALSE)</f>
        <v>B10</v>
      </c>
      <c r="L1669" s="9">
        <v>64</v>
      </c>
      <c r="N1669" s="9">
        <f>Table1[[#This Row],[Winning Score]]-Table1[[#This Row],[Losing Score]]</f>
        <v>2</v>
      </c>
      <c r="O1669" s="9">
        <f>Table1[[#This Row],[Losing Seed]]-Table1[[#This Row],[Winning Seed]]</f>
        <v>3</v>
      </c>
      <c r="P1669" s="9" t="str">
        <f>IF(Table1[[#This Row],[SeD]]&lt;-2,Table1[[#This Row],[Winning Seed]]&amp; " over " &amp;Table1[[#This Row],[Losing Seed]],"")</f>
        <v/>
      </c>
      <c r="Q1669">
        <f>VLOOKUP(Table1[[#This Row],[Losing Seed]],'[1]Seed History'!$N$4:$O$19,2)</f>
        <v>0.62142857142857144</v>
      </c>
      <c r="R1669" s="9">
        <f>IF(Table1[[#This Row],[Round]]="PI",0,Table1[[#This Row],[Round]]-1)</f>
        <v>0</v>
      </c>
      <c r="S1669">
        <f>Table1[[#This Row],[LAW]]-Table1[[#This Row],[LEW]]</f>
        <v>-0.62142857142857144</v>
      </c>
      <c r="V1669">
        <f>COUNTIF([1]PASE!B:B,Table1[[#This Row],[Loser]])</f>
        <v>1</v>
      </c>
    </row>
    <row r="1670" spans="1:22" x14ac:dyDescent="0.25">
      <c r="A1670" s="7">
        <v>40620</v>
      </c>
      <c r="B1670" s="8">
        <v>2011</v>
      </c>
      <c r="C1670" s="9">
        <v>1</v>
      </c>
      <c r="D1670" t="s">
        <v>84</v>
      </c>
      <c r="E1670" s="9">
        <v>11</v>
      </c>
      <c r="F1670" t="s">
        <v>278</v>
      </c>
      <c r="G1670" t="str">
        <f>VLOOKUP(Table1[[#This Row],[Winner]],[1]Ranking!D:E,2,FALSE)</f>
        <v>CUSA</v>
      </c>
      <c r="H1670" s="9">
        <v>66</v>
      </c>
      <c r="I1670" s="9">
        <v>6</v>
      </c>
      <c r="J1670" t="s">
        <v>176</v>
      </c>
      <c r="K1670" t="str">
        <f>VLOOKUP(Table1[[#This Row],[Loser]],[1]Ranking!D:E,2,FALSE)</f>
        <v>A10</v>
      </c>
      <c r="L1670" s="9">
        <v>55</v>
      </c>
      <c r="N1670" s="9">
        <f>Table1[[#This Row],[Winning Score]]-Table1[[#This Row],[Losing Score]]</f>
        <v>11</v>
      </c>
      <c r="O1670" s="9">
        <f>Table1[[#This Row],[Losing Seed]]-Table1[[#This Row],[Winning Seed]]</f>
        <v>-5</v>
      </c>
      <c r="P1670" s="9" t="str">
        <f>IF(Table1[[#This Row],[SeD]]&lt;-2,Table1[[#This Row],[Winning Seed]]&amp; " over " &amp;Table1[[#This Row],[Losing Seed]],"")</f>
        <v>11 over 6</v>
      </c>
      <c r="Q1670">
        <f>VLOOKUP(Table1[[#This Row],[Losing Seed]],'[1]Seed History'!$N$4:$O$19,2)</f>
        <v>1.0785714285714285</v>
      </c>
      <c r="R1670" s="9">
        <f>IF(Table1[[#This Row],[Round]]="PI",0,Table1[[#This Row],[Round]]-1)</f>
        <v>0</v>
      </c>
      <c r="S1670">
        <f>Table1[[#This Row],[LAW]]-Table1[[#This Row],[LEW]]</f>
        <v>-1.0785714285714285</v>
      </c>
      <c r="V1670">
        <f>COUNTIF([1]PASE!B:B,Table1[[#This Row],[Loser]])</f>
        <v>1</v>
      </c>
    </row>
    <row r="1671" spans="1:22" x14ac:dyDescent="0.25">
      <c r="A1671" s="7">
        <v>40620</v>
      </c>
      <c r="B1671" s="8">
        <v>2011</v>
      </c>
      <c r="C1671" s="9">
        <v>1</v>
      </c>
      <c r="D1671" t="s">
        <v>374</v>
      </c>
      <c r="E1671" s="9">
        <v>11</v>
      </c>
      <c r="F1671" t="s">
        <v>141</v>
      </c>
      <c r="G1671" t="str">
        <f>VLOOKUP(Table1[[#This Row],[Winner]],[1]Ranking!D:E,2,FALSE)</f>
        <v>CAA</v>
      </c>
      <c r="H1671" s="9">
        <v>74</v>
      </c>
      <c r="I1671" s="9">
        <v>6</v>
      </c>
      <c r="J1671" t="s">
        <v>85</v>
      </c>
      <c r="K1671" t="str">
        <f>VLOOKUP(Table1[[#This Row],[Loser]],[1]Ranking!D:E,2,FALSE)</f>
        <v>BE</v>
      </c>
      <c r="L1671" s="9">
        <v>56</v>
      </c>
      <c r="N1671" s="9">
        <f>Table1[[#This Row],[Winning Score]]-Table1[[#This Row],[Losing Score]]</f>
        <v>18</v>
      </c>
      <c r="O1671" s="9">
        <f>Table1[[#This Row],[Losing Seed]]-Table1[[#This Row],[Winning Seed]]</f>
        <v>-5</v>
      </c>
      <c r="P1671" s="9" t="str">
        <f>IF(Table1[[#This Row],[SeD]]&lt;-2,Table1[[#This Row],[Winning Seed]]&amp; " over " &amp;Table1[[#This Row],[Losing Seed]],"")</f>
        <v>11 over 6</v>
      </c>
      <c r="Q1671">
        <f>VLOOKUP(Table1[[#This Row],[Losing Seed]],'[1]Seed History'!$N$4:$O$19,2)</f>
        <v>1.0785714285714285</v>
      </c>
      <c r="R1671" s="9">
        <f>IF(Table1[[#This Row],[Round]]="PI",0,Table1[[#This Row],[Round]]-1)</f>
        <v>0</v>
      </c>
      <c r="S1671">
        <f>Table1[[#This Row],[LAW]]-Table1[[#This Row],[LEW]]</f>
        <v>-1.0785714285714285</v>
      </c>
      <c r="V1671">
        <f>COUNTIF([1]PASE!B:B,Table1[[#This Row],[Loser]])</f>
        <v>1</v>
      </c>
    </row>
    <row r="1672" spans="1:22" x14ac:dyDescent="0.25">
      <c r="A1672" s="7">
        <v>40620</v>
      </c>
      <c r="B1672" s="8">
        <v>2011</v>
      </c>
      <c r="C1672" s="9">
        <v>1</v>
      </c>
      <c r="D1672" t="s">
        <v>107</v>
      </c>
      <c r="E1672" s="9">
        <v>5</v>
      </c>
      <c r="F1672" t="s">
        <v>146</v>
      </c>
      <c r="G1672" t="str">
        <f>VLOOKUP(Table1[[#This Row],[Winner]],[1]Ranking!D:E,2,FALSE)</f>
        <v>P10</v>
      </c>
      <c r="H1672" s="9">
        <v>77</v>
      </c>
      <c r="I1672" s="9">
        <v>12</v>
      </c>
      <c r="J1672" t="s">
        <v>128</v>
      </c>
      <c r="K1672" t="str">
        <f>VLOOKUP(Table1[[#This Row],[Loser]],[1]Ranking!D:E,2,FALSE)</f>
        <v>CUSA</v>
      </c>
      <c r="L1672" s="9">
        <v>75</v>
      </c>
      <c r="N1672" s="9">
        <f>Table1[[#This Row],[Winning Score]]-Table1[[#This Row],[Losing Score]]</f>
        <v>2</v>
      </c>
      <c r="O1672" s="9">
        <f>Table1[[#This Row],[Losing Seed]]-Table1[[#This Row],[Winning Seed]]</f>
        <v>7</v>
      </c>
      <c r="P1672" s="9" t="str">
        <f>IF(Table1[[#This Row],[SeD]]&lt;-2,Table1[[#This Row],[Winning Seed]]&amp; " over " &amp;Table1[[#This Row],[Losing Seed]],"")</f>
        <v/>
      </c>
      <c r="Q1672">
        <f>VLOOKUP(Table1[[#This Row],[Losing Seed]],'[1]Seed History'!$N$4:$O$19,2)</f>
        <v>0.51428571428571423</v>
      </c>
      <c r="R1672" s="9">
        <f>IF(Table1[[#This Row],[Round]]="PI",0,Table1[[#This Row],[Round]]-1)</f>
        <v>0</v>
      </c>
      <c r="S1672">
        <f>Table1[[#This Row],[LAW]]-Table1[[#This Row],[LEW]]</f>
        <v>-0.51428571428571423</v>
      </c>
      <c r="V1672">
        <f>COUNTIF([1]PASE!B:B,Table1[[#This Row],[Loser]])</f>
        <v>1</v>
      </c>
    </row>
    <row r="1673" spans="1:22" x14ac:dyDescent="0.25">
      <c r="A1673" s="7">
        <v>40620</v>
      </c>
      <c r="B1673" s="8">
        <v>2011</v>
      </c>
      <c r="C1673" s="9">
        <v>1</v>
      </c>
      <c r="D1673" t="s">
        <v>374</v>
      </c>
      <c r="E1673" s="9">
        <v>10</v>
      </c>
      <c r="F1673" t="s">
        <v>217</v>
      </c>
      <c r="G1673" t="str">
        <f>VLOOKUP(Table1[[#This Row],[Winner]],[1]Ranking!D:E,2,FALSE)</f>
        <v>ACC</v>
      </c>
      <c r="H1673" s="9">
        <v>57</v>
      </c>
      <c r="I1673" s="9">
        <v>7</v>
      </c>
      <c r="J1673" t="s">
        <v>184</v>
      </c>
      <c r="K1673" t="str">
        <f>VLOOKUP(Table1[[#This Row],[Loser]],[1]Ranking!D:E,2,FALSE)</f>
        <v>B12</v>
      </c>
      <c r="L1673" s="9">
        <v>50</v>
      </c>
      <c r="N1673" s="9">
        <f>Table1[[#This Row],[Winning Score]]-Table1[[#This Row],[Losing Score]]</f>
        <v>7</v>
      </c>
      <c r="O1673" s="9">
        <f>Table1[[#This Row],[Losing Seed]]-Table1[[#This Row],[Winning Seed]]</f>
        <v>-3</v>
      </c>
      <c r="P1673" s="9" t="str">
        <f>IF(Table1[[#This Row],[SeD]]&lt;-2,Table1[[#This Row],[Winning Seed]]&amp; " over " &amp;Table1[[#This Row],[Losing Seed]],"")</f>
        <v>10 over 7</v>
      </c>
      <c r="Q1673">
        <f>VLOOKUP(Table1[[#This Row],[Losing Seed]],'[1]Seed History'!$N$4:$O$19,2)</f>
        <v>0.9</v>
      </c>
      <c r="R1673" s="9">
        <f>IF(Table1[[#This Row],[Round]]="PI",0,Table1[[#This Row],[Round]]-1)</f>
        <v>0</v>
      </c>
      <c r="S1673">
        <f>Table1[[#This Row],[LAW]]-Table1[[#This Row],[LEW]]</f>
        <v>-0.9</v>
      </c>
      <c r="V1673">
        <f>COUNTIF([1]PASE!B:B,Table1[[#This Row],[Loser]])</f>
        <v>1</v>
      </c>
    </row>
    <row r="1674" spans="1:22" x14ac:dyDescent="0.25">
      <c r="A1674" s="7">
        <v>40620</v>
      </c>
      <c r="B1674" s="8">
        <v>2011</v>
      </c>
      <c r="C1674" s="9">
        <v>1</v>
      </c>
      <c r="D1674" t="s">
        <v>84</v>
      </c>
      <c r="E1674" s="9">
        <v>1</v>
      </c>
      <c r="F1674" t="s">
        <v>96</v>
      </c>
      <c r="G1674" t="str">
        <f>VLOOKUP(Table1[[#This Row],[Winner]],[1]Ranking!D:E,2,FALSE)</f>
        <v>B10</v>
      </c>
      <c r="H1674" s="9">
        <v>75</v>
      </c>
      <c r="I1674" s="9">
        <v>16</v>
      </c>
      <c r="J1674" t="s">
        <v>214</v>
      </c>
      <c r="K1674" t="str">
        <f>VLOOKUP(Table1[[#This Row],[Loser]],[1]Ranking!D:E,2,FALSE)</f>
        <v>Slnd</v>
      </c>
      <c r="L1674" s="9">
        <v>46</v>
      </c>
      <c r="N1674" s="9">
        <f>Table1[[#This Row],[Winning Score]]-Table1[[#This Row],[Losing Score]]</f>
        <v>29</v>
      </c>
      <c r="O1674" s="9">
        <f>Table1[[#This Row],[Losing Seed]]-Table1[[#This Row],[Winning Seed]]</f>
        <v>15</v>
      </c>
      <c r="P1674" s="9" t="str">
        <f>IF(Table1[[#This Row],[SeD]]&lt;-2,Table1[[#This Row],[Winning Seed]]&amp; " over " &amp;Table1[[#This Row],[Losing Seed]],"")</f>
        <v/>
      </c>
      <c r="Q1674">
        <f>VLOOKUP(Table1[[#This Row],[Losing Seed]],'[1]Seed History'!$N$4:$O$19,2)</f>
        <v>7.1428571428571426E-3</v>
      </c>
      <c r="R1674" s="9">
        <f>IF(Table1[[#This Row],[Round]]="PI",0,Table1[[#This Row],[Round]]-1)</f>
        <v>0</v>
      </c>
      <c r="S1674">
        <f>Table1[[#This Row],[LAW]]-Table1[[#This Row],[LEW]]</f>
        <v>-7.1428571428571426E-3</v>
      </c>
      <c r="V1674">
        <f>COUNTIF([1]PASE!B:B,Table1[[#This Row],[Loser]])</f>
        <v>1</v>
      </c>
    </row>
    <row r="1675" spans="1:22" x14ac:dyDescent="0.25">
      <c r="A1675" s="7">
        <v>40620</v>
      </c>
      <c r="B1675" s="8">
        <v>2011</v>
      </c>
      <c r="C1675" s="9">
        <v>1</v>
      </c>
      <c r="D1675" t="s">
        <v>84</v>
      </c>
      <c r="E1675" s="9">
        <v>2</v>
      </c>
      <c r="F1675" t="s">
        <v>101</v>
      </c>
      <c r="G1675" t="str">
        <f>VLOOKUP(Table1[[#This Row],[Winner]],[1]Ranking!D:E,2,FALSE)</f>
        <v>ACC</v>
      </c>
      <c r="H1675" s="9">
        <v>102</v>
      </c>
      <c r="I1675" s="9">
        <v>15</v>
      </c>
      <c r="J1675" t="s">
        <v>305</v>
      </c>
      <c r="K1675" t="str">
        <f>VLOOKUP(Table1[[#This Row],[Loser]],[1]Ranking!D:E,2,FALSE)</f>
        <v>NEC</v>
      </c>
      <c r="L1675" s="9">
        <v>87</v>
      </c>
      <c r="N1675" s="9">
        <f>Table1[[#This Row],[Winning Score]]-Table1[[#This Row],[Losing Score]]</f>
        <v>15</v>
      </c>
      <c r="O1675" s="9">
        <f>Table1[[#This Row],[Losing Seed]]-Table1[[#This Row],[Winning Seed]]</f>
        <v>13</v>
      </c>
      <c r="P1675" s="9" t="str">
        <f>IF(Table1[[#This Row],[SeD]]&lt;-2,Table1[[#This Row],[Winning Seed]]&amp; " over " &amp;Table1[[#This Row],[Losing Seed]],"")</f>
        <v/>
      </c>
      <c r="Q1675">
        <f>VLOOKUP(Table1[[#This Row],[Losing Seed]],'[1]Seed History'!$N$4:$O$19,2)</f>
        <v>6.4285714285714279E-2</v>
      </c>
      <c r="R1675" s="9">
        <f>IF(Table1[[#This Row],[Round]]="PI",0,Table1[[#This Row],[Round]]-1)</f>
        <v>0</v>
      </c>
      <c r="S1675">
        <f>Table1[[#This Row],[LAW]]-Table1[[#This Row],[LEW]]</f>
        <v>-6.4285714285714279E-2</v>
      </c>
      <c r="V1675">
        <f>COUNTIF([1]PASE!B:B,Table1[[#This Row],[Loser]])</f>
        <v>1</v>
      </c>
    </row>
    <row r="1676" spans="1:22" x14ac:dyDescent="0.25">
      <c r="A1676" s="7">
        <v>40620</v>
      </c>
      <c r="B1676" s="8">
        <v>2011</v>
      </c>
      <c r="C1676" s="9">
        <v>1</v>
      </c>
      <c r="D1676" t="s">
        <v>84</v>
      </c>
      <c r="E1676" s="9">
        <v>3</v>
      </c>
      <c r="F1676" t="s">
        <v>126</v>
      </c>
      <c r="G1676" t="str">
        <f>VLOOKUP(Table1[[#This Row],[Winner]],[1]Ranking!D:E,2,FALSE)</f>
        <v>BE</v>
      </c>
      <c r="H1676" s="9">
        <v>77</v>
      </c>
      <c r="I1676" s="9">
        <v>14</v>
      </c>
      <c r="J1676" t="s">
        <v>329</v>
      </c>
      <c r="K1676" t="str">
        <f>VLOOKUP(Table1[[#This Row],[Loser]],[1]Ranking!D:E,2,FALSE)</f>
        <v>MVC</v>
      </c>
      <c r="L1676" s="9">
        <v>60</v>
      </c>
      <c r="N1676" s="9">
        <f>Table1[[#This Row],[Winning Score]]-Table1[[#This Row],[Losing Score]]</f>
        <v>17</v>
      </c>
      <c r="O1676" s="9">
        <f>Table1[[#This Row],[Losing Seed]]-Table1[[#This Row],[Winning Seed]]</f>
        <v>11</v>
      </c>
      <c r="P1676" s="9" t="str">
        <f>IF(Table1[[#This Row],[SeD]]&lt;-2,Table1[[#This Row],[Winning Seed]]&amp; " over " &amp;Table1[[#This Row],[Losing Seed]],"")</f>
        <v/>
      </c>
      <c r="Q1676">
        <f>VLOOKUP(Table1[[#This Row],[Losing Seed]],'[1]Seed History'!$N$4:$O$19,2)</f>
        <v>0.16428571428571428</v>
      </c>
      <c r="R1676" s="9">
        <f>IF(Table1[[#This Row],[Round]]="PI",0,Table1[[#This Row],[Round]]-1)</f>
        <v>0</v>
      </c>
      <c r="S1676">
        <f>Table1[[#This Row],[LAW]]-Table1[[#This Row],[LEW]]</f>
        <v>-0.16428571428571428</v>
      </c>
      <c r="V1676">
        <f>COUNTIF([1]PASE!B:B,Table1[[#This Row],[Loser]])</f>
        <v>1</v>
      </c>
    </row>
    <row r="1677" spans="1:22" x14ac:dyDescent="0.25">
      <c r="A1677" s="7">
        <v>40620</v>
      </c>
      <c r="B1677" s="8">
        <v>2011</v>
      </c>
      <c r="C1677" s="9">
        <v>1</v>
      </c>
      <c r="D1677" t="s">
        <v>84</v>
      </c>
      <c r="E1677" s="9">
        <v>7</v>
      </c>
      <c r="F1677" t="s">
        <v>113</v>
      </c>
      <c r="G1677" t="str">
        <f>VLOOKUP(Table1[[#This Row],[Winner]],[1]Ranking!D:E,2,FALSE)</f>
        <v>P10</v>
      </c>
      <c r="H1677" s="9">
        <v>68</v>
      </c>
      <c r="I1677" s="9">
        <v>10</v>
      </c>
      <c r="J1677" t="s">
        <v>124</v>
      </c>
      <c r="K1677" t="str">
        <f>VLOOKUP(Table1[[#This Row],[Loser]],[1]Ranking!D:E,2,FALSE)</f>
        <v>SEC</v>
      </c>
      <c r="L1677" s="9">
        <v>65</v>
      </c>
      <c r="N1677" s="9">
        <f>Table1[[#This Row],[Winning Score]]-Table1[[#This Row],[Losing Score]]</f>
        <v>3</v>
      </c>
      <c r="O1677" s="9">
        <f>Table1[[#This Row],[Losing Seed]]-Table1[[#This Row],[Winning Seed]]</f>
        <v>3</v>
      </c>
      <c r="P1677" s="9" t="str">
        <f>IF(Table1[[#This Row],[SeD]]&lt;-2,Table1[[#This Row],[Winning Seed]]&amp; " over " &amp;Table1[[#This Row],[Losing Seed]],"")</f>
        <v/>
      </c>
      <c r="Q1677">
        <f>VLOOKUP(Table1[[#This Row],[Losing Seed]],'[1]Seed History'!$N$4:$O$19,2)</f>
        <v>0.62142857142857144</v>
      </c>
      <c r="R1677" s="9">
        <f>IF(Table1[[#This Row],[Round]]="PI",0,Table1[[#This Row],[Round]]-1)</f>
        <v>0</v>
      </c>
      <c r="S1677">
        <f>Table1[[#This Row],[LAW]]-Table1[[#This Row],[LEW]]</f>
        <v>-0.62142857142857144</v>
      </c>
      <c r="V1677">
        <f>COUNTIF([1]PASE!B:B,Table1[[#This Row],[Loser]])</f>
        <v>1</v>
      </c>
    </row>
    <row r="1678" spans="1:22" x14ac:dyDescent="0.25">
      <c r="A1678" s="7">
        <v>40620</v>
      </c>
      <c r="B1678" s="8">
        <v>2011</v>
      </c>
      <c r="C1678" s="9">
        <v>1</v>
      </c>
      <c r="D1678" t="s">
        <v>84</v>
      </c>
      <c r="E1678" s="9">
        <v>8</v>
      </c>
      <c r="F1678" t="s">
        <v>233</v>
      </c>
      <c r="G1678" t="str">
        <f>VLOOKUP(Table1[[#This Row],[Winner]],[1]Ranking!D:E,2,FALSE)</f>
        <v>CAA</v>
      </c>
      <c r="H1678" s="9">
        <v>61</v>
      </c>
      <c r="I1678" s="9">
        <v>9</v>
      </c>
      <c r="J1678" t="s">
        <v>139</v>
      </c>
      <c r="K1678" t="str">
        <f>VLOOKUP(Table1[[#This Row],[Loser]],[1]Ranking!D:E,2,FALSE)</f>
        <v>BE</v>
      </c>
      <c r="L1678" s="9">
        <v>57</v>
      </c>
      <c r="N1678" s="9">
        <f>Table1[[#This Row],[Winning Score]]-Table1[[#This Row],[Losing Score]]</f>
        <v>4</v>
      </c>
      <c r="O1678" s="9">
        <f>Table1[[#This Row],[Losing Seed]]-Table1[[#This Row],[Winning Seed]]</f>
        <v>1</v>
      </c>
      <c r="P1678" s="9" t="str">
        <f>IF(Table1[[#This Row],[SeD]]&lt;-2,Table1[[#This Row],[Winning Seed]]&amp; " over " &amp;Table1[[#This Row],[Losing Seed]],"")</f>
        <v/>
      </c>
      <c r="Q1678">
        <f>VLOOKUP(Table1[[#This Row],[Losing Seed]],'[1]Seed History'!$N$4:$O$19,2)</f>
        <v>0.6</v>
      </c>
      <c r="R1678" s="9">
        <f>IF(Table1[[#This Row],[Round]]="PI",0,Table1[[#This Row],[Round]]-1)</f>
        <v>0</v>
      </c>
      <c r="S1678">
        <f>Table1[[#This Row],[LAW]]-Table1[[#This Row],[LEW]]</f>
        <v>-0.6</v>
      </c>
      <c r="V1678">
        <f>COUNTIF([1]PASE!B:B,Table1[[#This Row],[Loser]])</f>
        <v>1</v>
      </c>
    </row>
    <row r="1679" spans="1:22" x14ac:dyDescent="0.25">
      <c r="A1679" s="7">
        <v>40620</v>
      </c>
      <c r="B1679" s="8">
        <v>2011</v>
      </c>
      <c r="C1679" s="9">
        <v>1</v>
      </c>
      <c r="D1679" t="s">
        <v>374</v>
      </c>
      <c r="E1679" s="9">
        <v>1</v>
      </c>
      <c r="F1679" t="s">
        <v>103</v>
      </c>
      <c r="G1679" t="str">
        <f>VLOOKUP(Table1[[#This Row],[Winner]],[1]Ranking!D:E,2,FALSE)</f>
        <v>B12</v>
      </c>
      <c r="H1679" s="9">
        <v>72</v>
      </c>
      <c r="I1679" s="9">
        <v>16</v>
      </c>
      <c r="J1679" t="s">
        <v>201</v>
      </c>
      <c r="K1679" t="str">
        <f>VLOOKUP(Table1[[#This Row],[Loser]],[1]Ranking!D:E,2,FALSE)</f>
        <v>AE</v>
      </c>
      <c r="L1679" s="9">
        <v>53</v>
      </c>
      <c r="N1679" s="9">
        <f>Table1[[#This Row],[Winning Score]]-Table1[[#This Row],[Losing Score]]</f>
        <v>19</v>
      </c>
      <c r="O1679" s="9">
        <f>Table1[[#This Row],[Losing Seed]]-Table1[[#This Row],[Winning Seed]]</f>
        <v>15</v>
      </c>
      <c r="P1679" s="9" t="str">
        <f>IF(Table1[[#This Row],[SeD]]&lt;-2,Table1[[#This Row],[Winning Seed]]&amp; " over " &amp;Table1[[#This Row],[Losing Seed]],"")</f>
        <v/>
      </c>
      <c r="Q1679">
        <f>VLOOKUP(Table1[[#This Row],[Losing Seed]],'[1]Seed History'!$N$4:$O$19,2)</f>
        <v>7.1428571428571426E-3</v>
      </c>
      <c r="R1679" s="9">
        <f>IF(Table1[[#This Row],[Round]]="PI",0,Table1[[#This Row],[Round]]-1)</f>
        <v>0</v>
      </c>
      <c r="S1679">
        <f>Table1[[#This Row],[LAW]]-Table1[[#This Row],[LEW]]</f>
        <v>-7.1428571428571426E-3</v>
      </c>
      <c r="V1679">
        <f>COUNTIF([1]PASE!B:B,Table1[[#This Row],[Loser]])</f>
        <v>1</v>
      </c>
    </row>
    <row r="1680" spans="1:22" x14ac:dyDescent="0.25">
      <c r="A1680" s="7">
        <v>40620</v>
      </c>
      <c r="B1680" s="8">
        <v>2011</v>
      </c>
      <c r="C1680" s="9">
        <v>1</v>
      </c>
      <c r="D1680" t="s">
        <v>374</v>
      </c>
      <c r="E1680" s="9">
        <v>2</v>
      </c>
      <c r="F1680" t="s">
        <v>105</v>
      </c>
      <c r="G1680" t="str">
        <f>VLOOKUP(Table1[[#This Row],[Winner]],[1]Ranking!D:E,2,FALSE)</f>
        <v>BE</v>
      </c>
      <c r="H1680" s="9">
        <v>69</v>
      </c>
      <c r="I1680" s="9">
        <v>15</v>
      </c>
      <c r="J1680" t="s">
        <v>173</v>
      </c>
      <c r="K1680" t="str">
        <f>VLOOKUP(Table1[[#This Row],[Loser]],[1]Ranking!D:E,2,FALSE)</f>
        <v>MAC</v>
      </c>
      <c r="L1680" s="9">
        <v>56</v>
      </c>
      <c r="N1680" s="9">
        <f>Table1[[#This Row],[Winning Score]]-Table1[[#This Row],[Losing Score]]</f>
        <v>13</v>
      </c>
      <c r="O1680" s="9">
        <f>Table1[[#This Row],[Losing Seed]]-Table1[[#This Row],[Winning Seed]]</f>
        <v>13</v>
      </c>
      <c r="P1680" s="9" t="str">
        <f>IF(Table1[[#This Row],[SeD]]&lt;-2,Table1[[#This Row],[Winning Seed]]&amp; " over " &amp;Table1[[#This Row],[Losing Seed]],"")</f>
        <v/>
      </c>
      <c r="Q1680">
        <f>VLOOKUP(Table1[[#This Row],[Losing Seed]],'[1]Seed History'!$N$4:$O$19,2)</f>
        <v>6.4285714285714279E-2</v>
      </c>
      <c r="R1680" s="9">
        <f>IF(Table1[[#This Row],[Round]]="PI",0,Table1[[#This Row],[Round]]-1)</f>
        <v>0</v>
      </c>
      <c r="S1680">
        <f>Table1[[#This Row],[LAW]]-Table1[[#This Row],[LEW]]</f>
        <v>-6.4285714285714279E-2</v>
      </c>
      <c r="V1680">
        <f>COUNTIF([1]PASE!B:B,Table1[[#This Row],[Loser]])</f>
        <v>1</v>
      </c>
    </row>
    <row r="1681" spans="1:22" x14ac:dyDescent="0.25">
      <c r="A1681" s="7">
        <v>40620</v>
      </c>
      <c r="B1681" s="8">
        <v>2011</v>
      </c>
      <c r="C1681" s="9">
        <v>1</v>
      </c>
      <c r="D1681" t="s">
        <v>374</v>
      </c>
      <c r="E1681" s="9">
        <v>3</v>
      </c>
      <c r="F1681" t="s">
        <v>115</v>
      </c>
      <c r="G1681" t="str">
        <f>VLOOKUP(Table1[[#This Row],[Winner]],[1]Ranking!D:E,2,FALSE)</f>
        <v>B10</v>
      </c>
      <c r="H1681" s="9">
        <v>65</v>
      </c>
      <c r="I1681" s="9">
        <v>14</v>
      </c>
      <c r="J1681" t="s">
        <v>253</v>
      </c>
      <c r="K1681" t="str">
        <f>VLOOKUP(Table1[[#This Row],[Loser]],[1]Ranking!D:E,2,FALSE)</f>
        <v>MAAC</v>
      </c>
      <c r="L1681" s="9">
        <v>43</v>
      </c>
      <c r="N1681" s="9">
        <f>Table1[[#This Row],[Winning Score]]-Table1[[#This Row],[Losing Score]]</f>
        <v>22</v>
      </c>
      <c r="O1681" s="9">
        <f>Table1[[#This Row],[Losing Seed]]-Table1[[#This Row],[Winning Seed]]</f>
        <v>11</v>
      </c>
      <c r="P1681" s="9" t="str">
        <f>IF(Table1[[#This Row],[SeD]]&lt;-2,Table1[[#This Row],[Winning Seed]]&amp; " over " &amp;Table1[[#This Row],[Losing Seed]],"")</f>
        <v/>
      </c>
      <c r="Q1681">
        <f>VLOOKUP(Table1[[#This Row],[Losing Seed]],'[1]Seed History'!$N$4:$O$19,2)</f>
        <v>0.16428571428571428</v>
      </c>
      <c r="R1681" s="9">
        <f>IF(Table1[[#This Row],[Round]]="PI",0,Table1[[#This Row],[Round]]-1)</f>
        <v>0</v>
      </c>
      <c r="S1681">
        <f>Table1[[#This Row],[LAW]]-Table1[[#This Row],[LEW]]</f>
        <v>-0.16428571428571428</v>
      </c>
      <c r="V1681">
        <f>COUNTIF([1]PASE!B:B,Table1[[#This Row],[Loser]])</f>
        <v>1</v>
      </c>
    </row>
    <row r="1682" spans="1:22" x14ac:dyDescent="0.25">
      <c r="A1682" s="7">
        <v>40620</v>
      </c>
      <c r="B1682" s="8">
        <v>2011</v>
      </c>
      <c r="C1682" s="9">
        <v>1</v>
      </c>
      <c r="D1682" t="s">
        <v>107</v>
      </c>
      <c r="E1682" s="9">
        <v>1</v>
      </c>
      <c r="F1682" t="s">
        <v>130</v>
      </c>
      <c r="G1682" t="str">
        <f>VLOOKUP(Table1[[#This Row],[Winner]],[1]Ranking!D:E,2,FALSE)</f>
        <v>ACC</v>
      </c>
      <c r="H1682" s="9">
        <v>87</v>
      </c>
      <c r="I1682" s="9">
        <v>16</v>
      </c>
      <c r="J1682" t="s">
        <v>337</v>
      </c>
      <c r="K1682" t="str">
        <f>VLOOKUP(Table1[[#This Row],[Loser]],[1]Ranking!D:E,2,FALSE)</f>
        <v>MEAC</v>
      </c>
      <c r="L1682" s="9">
        <v>45</v>
      </c>
      <c r="N1682" s="9">
        <f>Table1[[#This Row],[Winning Score]]-Table1[[#This Row],[Losing Score]]</f>
        <v>42</v>
      </c>
      <c r="O1682" s="9">
        <f>Table1[[#This Row],[Losing Seed]]-Table1[[#This Row],[Winning Seed]]</f>
        <v>15</v>
      </c>
      <c r="P1682" s="9" t="str">
        <f>IF(Table1[[#This Row],[SeD]]&lt;-2,Table1[[#This Row],[Winning Seed]]&amp; " over " &amp;Table1[[#This Row],[Losing Seed]],"")</f>
        <v/>
      </c>
      <c r="Q1682">
        <f>VLOOKUP(Table1[[#This Row],[Losing Seed]],'[1]Seed History'!$N$4:$O$19,2)</f>
        <v>7.1428571428571426E-3</v>
      </c>
      <c r="R1682" s="9">
        <f>IF(Table1[[#This Row],[Round]]="PI",0,Table1[[#This Row],[Round]]-1)</f>
        <v>0</v>
      </c>
      <c r="S1682">
        <f>Table1[[#This Row],[LAW]]-Table1[[#This Row],[LEW]]</f>
        <v>-7.1428571428571426E-3</v>
      </c>
      <c r="V1682">
        <f>COUNTIF([1]PASE!B:B,Table1[[#This Row],[Loser]])</f>
        <v>1</v>
      </c>
    </row>
    <row r="1683" spans="1:22" x14ac:dyDescent="0.25">
      <c r="A1683" s="7">
        <v>40620</v>
      </c>
      <c r="B1683" s="8">
        <v>2011</v>
      </c>
      <c r="C1683" s="9">
        <v>1</v>
      </c>
      <c r="D1683" t="s">
        <v>107</v>
      </c>
      <c r="E1683" s="9">
        <v>4</v>
      </c>
      <c r="F1683" t="s">
        <v>234</v>
      </c>
      <c r="G1683" t="str">
        <f>VLOOKUP(Table1[[#This Row],[Winner]],[1]Ranking!D:E,2,FALSE)</f>
        <v>B12</v>
      </c>
      <c r="H1683" s="9">
        <v>85</v>
      </c>
      <c r="I1683" s="9">
        <v>13</v>
      </c>
      <c r="J1683" t="s">
        <v>351</v>
      </c>
      <c r="K1683" t="str">
        <f>VLOOKUP(Table1[[#This Row],[Loser]],[1]Ranking!D:E,2,FALSE)</f>
        <v>MCon</v>
      </c>
      <c r="L1683" s="9">
        <v>81</v>
      </c>
      <c r="N1683" s="9">
        <f>Table1[[#This Row],[Winning Score]]-Table1[[#This Row],[Losing Score]]</f>
        <v>4</v>
      </c>
      <c r="O1683" s="9">
        <f>Table1[[#This Row],[Losing Seed]]-Table1[[#This Row],[Winning Seed]]</f>
        <v>9</v>
      </c>
      <c r="P1683" s="9" t="str">
        <f>IF(Table1[[#This Row],[SeD]]&lt;-2,Table1[[#This Row],[Winning Seed]]&amp; " over " &amp;Table1[[#This Row],[Losing Seed]],"")</f>
        <v/>
      </c>
      <c r="Q1683">
        <f>VLOOKUP(Table1[[#This Row],[Losing Seed]],'[1]Seed History'!$N$4:$O$19,2)</f>
        <v>0.25</v>
      </c>
      <c r="R1683" s="9">
        <f>IF(Table1[[#This Row],[Round]]="PI",0,Table1[[#This Row],[Round]]-1)</f>
        <v>0</v>
      </c>
      <c r="S1683">
        <f>Table1[[#This Row],[LAW]]-Table1[[#This Row],[LEW]]</f>
        <v>-0.25</v>
      </c>
      <c r="V1683">
        <f>COUNTIF([1]PASE!B:B,Table1[[#This Row],[Loser]])</f>
        <v>1</v>
      </c>
    </row>
    <row r="1684" spans="1:22" x14ac:dyDescent="0.25">
      <c r="A1684" s="7">
        <v>40620</v>
      </c>
      <c r="B1684" s="8">
        <v>2011</v>
      </c>
      <c r="C1684" s="9">
        <v>1</v>
      </c>
      <c r="D1684" t="s">
        <v>107</v>
      </c>
      <c r="E1684" s="9">
        <v>8</v>
      </c>
      <c r="F1684" t="s">
        <v>134</v>
      </c>
      <c r="G1684" t="str">
        <f>VLOOKUP(Table1[[#This Row],[Winner]],[1]Ranking!D:E,2,FALSE)</f>
        <v>B10</v>
      </c>
      <c r="H1684" s="9">
        <v>75</v>
      </c>
      <c r="I1684" s="9">
        <v>9</v>
      </c>
      <c r="J1684" t="s">
        <v>222</v>
      </c>
      <c r="K1684" t="str">
        <f>VLOOKUP(Table1[[#This Row],[Loser]],[1]Ranking!D:E,2,FALSE)</f>
        <v>SEC</v>
      </c>
      <c r="L1684" s="9">
        <v>45</v>
      </c>
      <c r="N1684" s="9">
        <f>Table1[[#This Row],[Winning Score]]-Table1[[#This Row],[Losing Score]]</f>
        <v>30</v>
      </c>
      <c r="O1684" s="9">
        <f>Table1[[#This Row],[Losing Seed]]-Table1[[#This Row],[Winning Seed]]</f>
        <v>1</v>
      </c>
      <c r="P1684" s="9" t="str">
        <f>IF(Table1[[#This Row],[SeD]]&lt;-2,Table1[[#This Row],[Winning Seed]]&amp; " over " &amp;Table1[[#This Row],[Losing Seed]],"")</f>
        <v/>
      </c>
      <c r="Q1684">
        <f>VLOOKUP(Table1[[#This Row],[Losing Seed]],'[1]Seed History'!$N$4:$O$19,2)</f>
        <v>0.6</v>
      </c>
      <c r="R1684" s="9">
        <f>IF(Table1[[#This Row],[Round]]="PI",0,Table1[[#This Row],[Round]]-1)</f>
        <v>0</v>
      </c>
      <c r="S1684">
        <f>Table1[[#This Row],[LAW]]-Table1[[#This Row],[LEW]]</f>
        <v>-0.6</v>
      </c>
      <c r="V1684">
        <f>COUNTIF([1]PASE!B:B,Table1[[#This Row],[Loser]])</f>
        <v>1</v>
      </c>
    </row>
    <row r="1685" spans="1:22" x14ac:dyDescent="0.25">
      <c r="A1685" s="7">
        <v>40620</v>
      </c>
      <c r="B1685" s="8">
        <v>2011</v>
      </c>
      <c r="C1685" s="9">
        <v>1</v>
      </c>
      <c r="D1685" t="s">
        <v>374</v>
      </c>
      <c r="E1685" s="9">
        <v>9</v>
      </c>
      <c r="F1685" t="s">
        <v>122</v>
      </c>
      <c r="G1685" t="str">
        <f>VLOOKUP(Table1[[#This Row],[Winner]],[1]Ranking!D:E,2,FALSE)</f>
        <v>B10</v>
      </c>
      <c r="H1685" s="9">
        <v>73</v>
      </c>
      <c r="I1685" s="9">
        <v>8</v>
      </c>
      <c r="J1685" t="s">
        <v>110</v>
      </c>
      <c r="K1685" t="str">
        <f>VLOOKUP(Table1[[#This Row],[Loser]],[1]Ranking!D:E,2,FALSE)</f>
        <v>MWC</v>
      </c>
      <c r="L1685" s="9">
        <v>62</v>
      </c>
      <c r="N1685" s="9">
        <f>Table1[[#This Row],[Winning Score]]-Table1[[#This Row],[Losing Score]]</f>
        <v>11</v>
      </c>
      <c r="O1685" s="9">
        <f>Table1[[#This Row],[Losing Seed]]-Table1[[#This Row],[Winning Seed]]</f>
        <v>-1</v>
      </c>
      <c r="P1685" s="9" t="str">
        <f>IF(Table1[[#This Row],[SeD]]&lt;-2,Table1[[#This Row],[Winning Seed]]&amp; " over " &amp;Table1[[#This Row],[Losing Seed]],"")</f>
        <v/>
      </c>
      <c r="Q1685">
        <f>VLOOKUP(Table1[[#This Row],[Losing Seed]],'[1]Seed History'!$N$4:$O$19,2)</f>
        <v>0.7</v>
      </c>
      <c r="R1685" s="9">
        <f>IF(Table1[[#This Row],[Round]]="PI",0,Table1[[#This Row],[Round]]-1)</f>
        <v>0</v>
      </c>
      <c r="S1685">
        <f>Table1[[#This Row],[LAW]]-Table1[[#This Row],[LEW]]</f>
        <v>-0.7</v>
      </c>
      <c r="V1685">
        <f>COUNTIF([1]PASE!B:B,Table1[[#This Row],[Loser]])</f>
        <v>1</v>
      </c>
    </row>
    <row r="1686" spans="1:22" x14ac:dyDescent="0.25">
      <c r="A1686" s="7">
        <v>40621</v>
      </c>
      <c r="B1686" s="8">
        <v>2011</v>
      </c>
      <c r="C1686" s="9">
        <v>2</v>
      </c>
      <c r="D1686" t="s">
        <v>100</v>
      </c>
      <c r="E1686" s="9">
        <v>8</v>
      </c>
      <c r="F1686" t="s">
        <v>306</v>
      </c>
      <c r="G1686" t="str">
        <f>VLOOKUP(Table1[[#This Row],[Winner]],[1]Ranking!D:E,2,FALSE)</f>
        <v>Horz</v>
      </c>
      <c r="H1686" s="9">
        <v>71</v>
      </c>
      <c r="I1686" s="9">
        <v>1</v>
      </c>
      <c r="J1686" t="s">
        <v>99</v>
      </c>
      <c r="K1686" t="str">
        <f>VLOOKUP(Table1[[#This Row],[Loser]],[1]Ranking!D:E,2,FALSE)</f>
        <v>BE</v>
      </c>
      <c r="L1686" s="9">
        <v>70</v>
      </c>
      <c r="N1686" s="9">
        <f>Table1[[#This Row],[Winning Score]]-Table1[[#This Row],[Losing Score]]</f>
        <v>1</v>
      </c>
      <c r="O1686" s="9">
        <f>Table1[[#This Row],[Losing Seed]]-Table1[[#This Row],[Winning Seed]]</f>
        <v>-7</v>
      </c>
      <c r="P1686" s="9" t="str">
        <f>IF(Table1[[#This Row],[SeD]]&lt;-2,Table1[[#This Row],[Winning Seed]]&amp; " over " &amp;Table1[[#This Row],[Losing Seed]],"")</f>
        <v>8 over 1</v>
      </c>
      <c r="Q1686">
        <f>VLOOKUP(Table1[[#This Row],[Losing Seed]],'[1]Seed History'!$N$4:$O$19,2)</f>
        <v>3.3571428571428572</v>
      </c>
      <c r="R1686" s="9">
        <f>IF(Table1[[#This Row],[Round]]="PI",0,Table1[[#This Row],[Round]]-1)</f>
        <v>1</v>
      </c>
      <c r="S1686">
        <f>Table1[[#This Row],[LAW]]-Table1[[#This Row],[LEW]]</f>
        <v>-2.3571428571428572</v>
      </c>
      <c r="V1686">
        <f>COUNTIF([1]PASE!B:B,Table1[[#This Row],[Loser]])</f>
        <v>1</v>
      </c>
    </row>
    <row r="1687" spans="1:22" x14ac:dyDescent="0.25">
      <c r="A1687" s="7">
        <v>40621</v>
      </c>
      <c r="B1687" s="8">
        <v>2011</v>
      </c>
      <c r="C1687" s="9">
        <v>2</v>
      </c>
      <c r="D1687" t="s">
        <v>84</v>
      </c>
      <c r="E1687" s="9">
        <v>4</v>
      </c>
      <c r="F1687" t="s">
        <v>112</v>
      </c>
      <c r="G1687" t="str">
        <f>VLOOKUP(Table1[[#This Row],[Winner]],[1]Ranking!D:E,2,FALSE)</f>
        <v>SEC</v>
      </c>
      <c r="H1687" s="9">
        <v>71</v>
      </c>
      <c r="I1687" s="9">
        <v>5</v>
      </c>
      <c r="J1687" t="s">
        <v>156</v>
      </c>
      <c r="K1687" t="str">
        <f>VLOOKUP(Table1[[#This Row],[Loser]],[1]Ranking!D:E,2,FALSE)</f>
        <v>BE</v>
      </c>
      <c r="L1687" s="9">
        <v>63</v>
      </c>
      <c r="N1687" s="9">
        <f>Table1[[#This Row],[Winning Score]]-Table1[[#This Row],[Losing Score]]</f>
        <v>8</v>
      </c>
      <c r="O1687" s="9">
        <f>Table1[[#This Row],[Losing Seed]]-Table1[[#This Row],[Winning Seed]]</f>
        <v>1</v>
      </c>
      <c r="P1687" s="9" t="str">
        <f>IF(Table1[[#This Row],[SeD]]&lt;-2,Table1[[#This Row],[Winning Seed]]&amp; " over " &amp;Table1[[#This Row],[Losing Seed]],"")</f>
        <v/>
      </c>
      <c r="Q1687">
        <f>VLOOKUP(Table1[[#This Row],[Losing Seed]],'[1]Seed History'!$N$4:$O$19,2)</f>
        <v>1.1071428571428572</v>
      </c>
      <c r="R1687" s="9">
        <f>IF(Table1[[#This Row],[Round]]="PI",0,Table1[[#This Row],[Round]]-1)</f>
        <v>1</v>
      </c>
      <c r="S1687">
        <f>Table1[[#This Row],[LAW]]-Table1[[#This Row],[LEW]]</f>
        <v>-0.10714285714285721</v>
      </c>
      <c r="V1687">
        <f>COUNTIF([1]PASE!B:B,Table1[[#This Row],[Loser]])</f>
        <v>1</v>
      </c>
    </row>
    <row r="1688" spans="1:22" x14ac:dyDescent="0.25">
      <c r="A1688" s="7">
        <v>40621</v>
      </c>
      <c r="B1688" s="8">
        <v>2011</v>
      </c>
      <c r="C1688" s="9">
        <v>2</v>
      </c>
      <c r="D1688" t="s">
        <v>100</v>
      </c>
      <c r="E1688" s="9">
        <v>2</v>
      </c>
      <c r="F1688" t="s">
        <v>197</v>
      </c>
      <c r="G1688" t="str">
        <f>VLOOKUP(Table1[[#This Row],[Winner]],[1]Ranking!D:E,2,FALSE)</f>
        <v>SEC</v>
      </c>
      <c r="H1688" s="9">
        <v>73</v>
      </c>
      <c r="I1688" s="9">
        <v>7</v>
      </c>
      <c r="J1688" t="s">
        <v>190</v>
      </c>
      <c r="K1688" t="str">
        <f>VLOOKUP(Table1[[#This Row],[Loser]],[1]Ranking!D:E,2,FALSE)</f>
        <v>P10</v>
      </c>
      <c r="L1688" s="9">
        <v>65</v>
      </c>
      <c r="N1688" s="9">
        <f>Table1[[#This Row],[Winning Score]]-Table1[[#This Row],[Losing Score]]</f>
        <v>8</v>
      </c>
      <c r="O1688" s="9">
        <f>Table1[[#This Row],[Losing Seed]]-Table1[[#This Row],[Winning Seed]]</f>
        <v>5</v>
      </c>
      <c r="P1688" s="9" t="str">
        <f>IF(Table1[[#This Row],[SeD]]&lt;-2,Table1[[#This Row],[Winning Seed]]&amp; " over " &amp;Table1[[#This Row],[Losing Seed]],"")</f>
        <v/>
      </c>
      <c r="Q1688">
        <f>VLOOKUP(Table1[[#This Row],[Losing Seed]],'[1]Seed History'!$N$4:$O$19,2)</f>
        <v>0.9</v>
      </c>
      <c r="R1688" s="9">
        <f>IF(Table1[[#This Row],[Round]]="PI",0,Table1[[#This Row],[Round]]-1)</f>
        <v>1</v>
      </c>
      <c r="S1688">
        <f>Table1[[#This Row],[LAW]]-Table1[[#This Row],[LEW]]</f>
        <v>9.9999999999999978E-2</v>
      </c>
      <c r="V1688">
        <f>COUNTIF([1]PASE!B:B,Table1[[#This Row],[Loser]])</f>
        <v>1</v>
      </c>
    </row>
    <row r="1689" spans="1:22" x14ac:dyDescent="0.25">
      <c r="A1689" s="7">
        <v>40621</v>
      </c>
      <c r="B1689" s="8">
        <v>2011</v>
      </c>
      <c r="C1689" s="9">
        <v>2</v>
      </c>
      <c r="D1689" t="s">
        <v>100</v>
      </c>
      <c r="E1689" s="9">
        <v>3</v>
      </c>
      <c r="F1689" t="s">
        <v>188</v>
      </c>
      <c r="G1689" t="str">
        <f>VLOOKUP(Table1[[#This Row],[Winner]],[1]Ranking!D:E,2,FALSE)</f>
        <v>MWC</v>
      </c>
      <c r="H1689" s="9">
        <v>89</v>
      </c>
      <c r="I1689" s="9">
        <v>11</v>
      </c>
      <c r="J1689" t="s">
        <v>293</v>
      </c>
      <c r="K1689" t="str">
        <f>VLOOKUP(Table1[[#This Row],[Loser]],[1]Ranking!D:E,2,FALSE)</f>
        <v>WCC</v>
      </c>
      <c r="L1689" s="9">
        <v>67</v>
      </c>
      <c r="N1689" s="9">
        <f>Table1[[#This Row],[Winning Score]]-Table1[[#This Row],[Losing Score]]</f>
        <v>22</v>
      </c>
      <c r="O1689" s="9">
        <f>Table1[[#This Row],[Losing Seed]]-Table1[[#This Row],[Winning Seed]]</f>
        <v>8</v>
      </c>
      <c r="P1689" s="9" t="str">
        <f>IF(Table1[[#This Row],[SeD]]&lt;-2,Table1[[#This Row],[Winning Seed]]&amp; " over " &amp;Table1[[#This Row],[Losing Seed]],"")</f>
        <v/>
      </c>
      <c r="Q1689">
        <f>VLOOKUP(Table1[[#This Row],[Losing Seed]],'[1]Seed History'!$N$4:$O$19,2)</f>
        <v>0.61428571428571432</v>
      </c>
      <c r="R1689" s="9">
        <f>IF(Table1[[#This Row],[Round]]="PI",0,Table1[[#This Row],[Round]]-1)</f>
        <v>1</v>
      </c>
      <c r="S1689">
        <f>Table1[[#This Row],[LAW]]-Table1[[#This Row],[LEW]]</f>
        <v>0.38571428571428568</v>
      </c>
      <c r="V1689">
        <f>COUNTIF([1]PASE!B:B,Table1[[#This Row],[Loser]])</f>
        <v>1</v>
      </c>
    </row>
    <row r="1690" spans="1:22" x14ac:dyDescent="0.25">
      <c r="A1690" s="7">
        <v>40621</v>
      </c>
      <c r="B1690" s="8">
        <v>2011</v>
      </c>
      <c r="C1690" s="9">
        <v>2</v>
      </c>
      <c r="D1690" t="s">
        <v>100</v>
      </c>
      <c r="E1690" s="9">
        <v>4</v>
      </c>
      <c r="F1690" t="s">
        <v>286</v>
      </c>
      <c r="G1690" t="str">
        <f>VLOOKUP(Table1[[#This Row],[Winner]],[1]Ranking!D:E,2,FALSE)</f>
        <v>B10</v>
      </c>
      <c r="H1690" s="9">
        <v>70</v>
      </c>
      <c r="I1690" s="9">
        <v>5</v>
      </c>
      <c r="J1690" t="s">
        <v>193</v>
      </c>
      <c r="K1690" t="str">
        <f>VLOOKUP(Table1[[#This Row],[Loser]],[1]Ranking!D:E,2,FALSE)</f>
        <v>B12</v>
      </c>
      <c r="L1690" s="9">
        <v>65</v>
      </c>
      <c r="N1690" s="9">
        <f>Table1[[#This Row],[Winning Score]]-Table1[[#This Row],[Losing Score]]</f>
        <v>5</v>
      </c>
      <c r="O1690" s="9">
        <f>Table1[[#This Row],[Losing Seed]]-Table1[[#This Row],[Winning Seed]]</f>
        <v>1</v>
      </c>
      <c r="P1690" s="9" t="str">
        <f>IF(Table1[[#This Row],[SeD]]&lt;-2,Table1[[#This Row],[Winning Seed]]&amp; " over " &amp;Table1[[#This Row],[Losing Seed]],"")</f>
        <v/>
      </c>
      <c r="Q1690">
        <f>VLOOKUP(Table1[[#This Row],[Losing Seed]],'[1]Seed History'!$N$4:$O$19,2)</f>
        <v>1.1071428571428572</v>
      </c>
      <c r="R1690" s="9">
        <f>IF(Table1[[#This Row],[Round]]="PI",0,Table1[[#This Row],[Round]]-1)</f>
        <v>1</v>
      </c>
      <c r="S1690">
        <f>Table1[[#This Row],[LAW]]-Table1[[#This Row],[LEW]]</f>
        <v>-0.10714285714285721</v>
      </c>
      <c r="V1690">
        <f>COUNTIF([1]PASE!B:B,Table1[[#This Row],[Loser]])</f>
        <v>1</v>
      </c>
    </row>
    <row r="1691" spans="1:22" x14ac:dyDescent="0.25">
      <c r="A1691" s="7">
        <v>40621</v>
      </c>
      <c r="B1691" s="8">
        <v>2011</v>
      </c>
      <c r="C1691" s="9">
        <v>2</v>
      </c>
      <c r="D1691" t="s">
        <v>374</v>
      </c>
      <c r="E1691" s="9">
        <v>12</v>
      </c>
      <c r="F1691" t="s">
        <v>172</v>
      </c>
      <c r="G1691" t="str">
        <f>VLOOKUP(Table1[[#This Row],[Winner]],[1]Ranking!D:E,2,FALSE)</f>
        <v>A10</v>
      </c>
      <c r="H1691" s="9">
        <v>65</v>
      </c>
      <c r="I1691" s="9">
        <v>13</v>
      </c>
      <c r="J1691" t="s">
        <v>367</v>
      </c>
      <c r="K1691" t="str">
        <f>VLOOKUP(Table1[[#This Row],[Loser]],[1]Ranking!D:E,2,FALSE)</f>
        <v>OVC</v>
      </c>
      <c r="L1691" s="9">
        <v>48</v>
      </c>
      <c r="N1691" s="9">
        <f>Table1[[#This Row],[Winning Score]]-Table1[[#This Row],[Losing Score]]</f>
        <v>17</v>
      </c>
      <c r="O1691" s="9">
        <f>Table1[[#This Row],[Losing Seed]]-Table1[[#This Row],[Winning Seed]]</f>
        <v>1</v>
      </c>
      <c r="P1691" s="9" t="str">
        <f>IF(Table1[[#This Row],[SeD]]&lt;-2,Table1[[#This Row],[Winning Seed]]&amp; " over " &amp;Table1[[#This Row],[Losing Seed]],"")</f>
        <v/>
      </c>
      <c r="Q1691">
        <f>VLOOKUP(Table1[[#This Row],[Losing Seed]],'[1]Seed History'!$N$4:$O$19,2)</f>
        <v>0.25</v>
      </c>
      <c r="R1691" s="9">
        <f>IF(Table1[[#This Row],[Round]]="PI",0,Table1[[#This Row],[Round]]-1)</f>
        <v>1</v>
      </c>
      <c r="S1691">
        <f>Table1[[#This Row],[LAW]]-Table1[[#This Row],[LEW]]</f>
        <v>0.75</v>
      </c>
      <c r="V1691">
        <f>COUNTIF([1]PASE!B:B,Table1[[#This Row],[Loser]])</f>
        <v>1</v>
      </c>
    </row>
    <row r="1692" spans="1:22" x14ac:dyDescent="0.25">
      <c r="A1692" s="7">
        <v>40621</v>
      </c>
      <c r="B1692" s="8">
        <v>2011</v>
      </c>
      <c r="C1692" s="9">
        <v>2</v>
      </c>
      <c r="D1692" t="s">
        <v>107</v>
      </c>
      <c r="E1692" s="9">
        <v>2</v>
      </c>
      <c r="F1692" t="s">
        <v>111</v>
      </c>
      <c r="G1692" t="str">
        <f>VLOOKUP(Table1[[#This Row],[Winner]],[1]Ranking!D:E,2,FALSE)</f>
        <v>MWC</v>
      </c>
      <c r="H1692" s="9">
        <v>71</v>
      </c>
      <c r="I1692" s="9">
        <v>7</v>
      </c>
      <c r="J1692" t="s">
        <v>91</v>
      </c>
      <c r="K1692" t="str">
        <f>VLOOKUP(Table1[[#This Row],[Loser]],[1]Ranking!D:E,2,FALSE)</f>
        <v>A10</v>
      </c>
      <c r="L1692" s="9">
        <v>64</v>
      </c>
      <c r="M1692" s="9" t="s">
        <v>165</v>
      </c>
      <c r="N1692" s="9">
        <f>Table1[[#This Row],[Winning Score]]-Table1[[#This Row],[Losing Score]]</f>
        <v>7</v>
      </c>
      <c r="O1692" s="9">
        <f>Table1[[#This Row],[Losing Seed]]-Table1[[#This Row],[Winning Seed]]</f>
        <v>5</v>
      </c>
      <c r="P1692" s="9" t="str">
        <f>IF(Table1[[#This Row],[SeD]]&lt;-2,Table1[[#This Row],[Winning Seed]]&amp; " over " &amp;Table1[[#This Row],[Losing Seed]],"")</f>
        <v/>
      </c>
      <c r="Q1692">
        <f>VLOOKUP(Table1[[#This Row],[Losing Seed]],'[1]Seed History'!$N$4:$O$19,2)</f>
        <v>0.9</v>
      </c>
      <c r="R1692" s="9">
        <f>IF(Table1[[#This Row],[Round]]="PI",0,Table1[[#This Row],[Round]]-1)</f>
        <v>1</v>
      </c>
      <c r="S1692">
        <f>Table1[[#This Row],[LAW]]-Table1[[#This Row],[LEW]]</f>
        <v>9.9999999999999978E-2</v>
      </c>
      <c r="V1692">
        <f>COUNTIF([1]PASE!B:B,Table1[[#This Row],[Loser]])</f>
        <v>1</v>
      </c>
    </row>
    <row r="1693" spans="1:22" x14ac:dyDescent="0.25">
      <c r="A1693" s="7">
        <v>40621</v>
      </c>
      <c r="B1693" s="8">
        <v>2011</v>
      </c>
      <c r="C1693" s="9">
        <v>2</v>
      </c>
      <c r="D1693" t="s">
        <v>107</v>
      </c>
      <c r="E1693" s="9">
        <v>3</v>
      </c>
      <c r="F1693" t="s">
        <v>238</v>
      </c>
      <c r="G1693" t="str">
        <f>VLOOKUP(Table1[[#This Row],[Winner]],[1]Ranking!D:E,2,FALSE)</f>
        <v>BE</v>
      </c>
      <c r="H1693" s="9">
        <v>69</v>
      </c>
      <c r="I1693" s="9">
        <v>6</v>
      </c>
      <c r="J1693" t="s">
        <v>266</v>
      </c>
      <c r="K1693" t="str">
        <f>VLOOKUP(Table1[[#This Row],[Loser]],[1]Ranking!D:E,2,FALSE)</f>
        <v>CUSA</v>
      </c>
      <c r="L1693" s="9">
        <v>58</v>
      </c>
      <c r="N1693" s="9">
        <f>Table1[[#This Row],[Winning Score]]-Table1[[#This Row],[Losing Score]]</f>
        <v>11</v>
      </c>
      <c r="O1693" s="9">
        <f>Table1[[#This Row],[Losing Seed]]-Table1[[#This Row],[Winning Seed]]</f>
        <v>3</v>
      </c>
      <c r="P1693" s="9" t="str">
        <f>IF(Table1[[#This Row],[SeD]]&lt;-2,Table1[[#This Row],[Winning Seed]]&amp; " over " &amp;Table1[[#This Row],[Losing Seed]],"")</f>
        <v/>
      </c>
      <c r="Q1693">
        <f>VLOOKUP(Table1[[#This Row],[Losing Seed]],'[1]Seed History'!$N$4:$O$19,2)</f>
        <v>1.0785714285714285</v>
      </c>
      <c r="R1693" s="9">
        <f>IF(Table1[[#This Row],[Round]]="PI",0,Table1[[#This Row],[Round]]-1)</f>
        <v>1</v>
      </c>
      <c r="S1693">
        <f>Table1[[#This Row],[LAW]]-Table1[[#This Row],[LEW]]</f>
        <v>-7.8571428571428514E-2</v>
      </c>
      <c r="V1693">
        <f>COUNTIF([1]PASE!B:B,Table1[[#This Row],[Loser]])</f>
        <v>1</v>
      </c>
    </row>
    <row r="1694" spans="1:22" x14ac:dyDescent="0.25">
      <c r="A1694" s="7">
        <v>40622</v>
      </c>
      <c r="B1694" s="8">
        <v>2011</v>
      </c>
      <c r="C1694" s="9">
        <v>2</v>
      </c>
      <c r="D1694" t="s">
        <v>84</v>
      </c>
      <c r="E1694" s="9">
        <v>11</v>
      </c>
      <c r="F1694" t="s">
        <v>278</v>
      </c>
      <c r="G1694" t="str">
        <f>VLOOKUP(Table1[[#This Row],[Winner]],[1]Ranking!D:E,2,FALSE)</f>
        <v>CUSA</v>
      </c>
      <c r="H1694" s="9">
        <v>66</v>
      </c>
      <c r="I1694" s="9">
        <v>3</v>
      </c>
      <c r="J1694" t="s">
        <v>126</v>
      </c>
      <c r="K1694" t="str">
        <f>VLOOKUP(Table1[[#This Row],[Loser]],[1]Ranking!D:E,2,FALSE)</f>
        <v>BE</v>
      </c>
      <c r="L1694" s="9">
        <v>62</v>
      </c>
      <c r="N1694" s="9">
        <f>Table1[[#This Row],[Winning Score]]-Table1[[#This Row],[Losing Score]]</f>
        <v>4</v>
      </c>
      <c r="O1694" s="9">
        <f>Table1[[#This Row],[Losing Seed]]-Table1[[#This Row],[Winning Seed]]</f>
        <v>-8</v>
      </c>
      <c r="P1694" s="9" t="str">
        <f>IF(Table1[[#This Row],[SeD]]&lt;-2,Table1[[#This Row],[Winning Seed]]&amp; " over " &amp;Table1[[#This Row],[Losing Seed]],"")</f>
        <v>11 over 3</v>
      </c>
      <c r="Q1694">
        <f>VLOOKUP(Table1[[#This Row],[Losing Seed]],'[1]Seed History'!$N$4:$O$19,2)</f>
        <v>1.8642857142857143</v>
      </c>
      <c r="R1694" s="9">
        <f>IF(Table1[[#This Row],[Round]]="PI",0,Table1[[#This Row],[Round]]-1)</f>
        <v>1</v>
      </c>
      <c r="S1694">
        <f>Table1[[#This Row],[LAW]]-Table1[[#This Row],[LEW]]</f>
        <v>-0.86428571428571432</v>
      </c>
      <c r="V1694">
        <f>COUNTIF([1]PASE!B:B,Table1[[#This Row],[Loser]])</f>
        <v>1</v>
      </c>
    </row>
    <row r="1695" spans="1:22" x14ac:dyDescent="0.25">
      <c r="A1695" s="7">
        <v>40622</v>
      </c>
      <c r="B1695" s="8">
        <v>2011</v>
      </c>
      <c r="C1695" s="9">
        <v>2</v>
      </c>
      <c r="D1695" t="s">
        <v>374</v>
      </c>
      <c r="E1695" s="9">
        <v>10</v>
      </c>
      <c r="F1695" t="s">
        <v>217</v>
      </c>
      <c r="G1695" t="str">
        <f>VLOOKUP(Table1[[#This Row],[Winner]],[1]Ranking!D:E,2,FALSE)</f>
        <v>ACC</v>
      </c>
      <c r="H1695" s="9">
        <v>71</v>
      </c>
      <c r="I1695" s="9">
        <v>2</v>
      </c>
      <c r="J1695" t="s">
        <v>105</v>
      </c>
      <c r="K1695" t="str">
        <f>VLOOKUP(Table1[[#This Row],[Loser]],[1]Ranking!D:E,2,FALSE)</f>
        <v>BE</v>
      </c>
      <c r="L1695" s="9">
        <v>57</v>
      </c>
      <c r="N1695" s="9">
        <f>Table1[[#This Row],[Winning Score]]-Table1[[#This Row],[Losing Score]]</f>
        <v>14</v>
      </c>
      <c r="O1695" s="9">
        <f>Table1[[#This Row],[Losing Seed]]-Table1[[#This Row],[Winning Seed]]</f>
        <v>-8</v>
      </c>
      <c r="P1695" s="9" t="str">
        <f>IF(Table1[[#This Row],[SeD]]&lt;-2,Table1[[#This Row],[Winning Seed]]&amp; " over " &amp;Table1[[#This Row],[Losing Seed]],"")</f>
        <v>10 over 2</v>
      </c>
      <c r="Q1695">
        <f>VLOOKUP(Table1[[#This Row],[Losing Seed]],'[1]Seed History'!$N$4:$O$19,2)</f>
        <v>2.3714285714285714</v>
      </c>
      <c r="R1695" s="9">
        <f>IF(Table1[[#This Row],[Round]]="PI",0,Table1[[#This Row],[Round]]-1)</f>
        <v>1</v>
      </c>
      <c r="S1695">
        <f>Table1[[#This Row],[LAW]]-Table1[[#This Row],[LEW]]</f>
        <v>-1.3714285714285714</v>
      </c>
      <c r="V1695">
        <f>COUNTIF([1]PASE!B:B,Table1[[#This Row],[Loser]])</f>
        <v>1</v>
      </c>
    </row>
    <row r="1696" spans="1:22" x14ac:dyDescent="0.25">
      <c r="A1696" s="7">
        <v>40622</v>
      </c>
      <c r="B1696" s="8">
        <v>2011</v>
      </c>
      <c r="C1696" s="9">
        <v>2</v>
      </c>
      <c r="D1696" t="s">
        <v>374</v>
      </c>
      <c r="E1696" s="9">
        <v>11</v>
      </c>
      <c r="F1696" t="s">
        <v>141</v>
      </c>
      <c r="G1696" t="str">
        <f>VLOOKUP(Table1[[#This Row],[Winner]],[1]Ranking!D:E,2,FALSE)</f>
        <v>CAA</v>
      </c>
      <c r="H1696" s="9">
        <v>94</v>
      </c>
      <c r="I1696" s="9">
        <v>3</v>
      </c>
      <c r="J1696" t="s">
        <v>115</v>
      </c>
      <c r="K1696" t="str">
        <f>VLOOKUP(Table1[[#This Row],[Loser]],[1]Ranking!D:E,2,FALSE)</f>
        <v>B10</v>
      </c>
      <c r="L1696" s="9">
        <v>76</v>
      </c>
      <c r="N1696" s="9">
        <f>Table1[[#This Row],[Winning Score]]-Table1[[#This Row],[Losing Score]]</f>
        <v>18</v>
      </c>
      <c r="O1696" s="9">
        <f>Table1[[#This Row],[Losing Seed]]-Table1[[#This Row],[Winning Seed]]</f>
        <v>-8</v>
      </c>
      <c r="P1696" s="9" t="str">
        <f>IF(Table1[[#This Row],[SeD]]&lt;-2,Table1[[#This Row],[Winning Seed]]&amp; " over " &amp;Table1[[#This Row],[Losing Seed]],"")</f>
        <v>11 over 3</v>
      </c>
      <c r="Q1696">
        <f>VLOOKUP(Table1[[#This Row],[Losing Seed]],'[1]Seed History'!$N$4:$O$19,2)</f>
        <v>1.8642857142857143</v>
      </c>
      <c r="R1696" s="9">
        <f>IF(Table1[[#This Row],[Round]]="PI",0,Table1[[#This Row],[Round]]-1)</f>
        <v>1</v>
      </c>
      <c r="S1696">
        <f>Table1[[#This Row],[LAW]]-Table1[[#This Row],[LEW]]</f>
        <v>-0.86428571428571432</v>
      </c>
      <c r="V1696">
        <f>COUNTIF([1]PASE!B:B,Table1[[#This Row],[Loser]])</f>
        <v>1</v>
      </c>
    </row>
    <row r="1697" spans="1:22" x14ac:dyDescent="0.25">
      <c r="A1697" s="7">
        <v>40622</v>
      </c>
      <c r="B1697" s="8">
        <v>2011</v>
      </c>
      <c r="C1697" s="9">
        <v>2</v>
      </c>
      <c r="D1697" t="s">
        <v>107</v>
      </c>
      <c r="E1697" s="9">
        <v>5</v>
      </c>
      <c r="F1697" t="s">
        <v>146</v>
      </c>
      <c r="G1697" t="str">
        <f>VLOOKUP(Table1[[#This Row],[Winner]],[1]Ranking!D:E,2,FALSE)</f>
        <v>P10</v>
      </c>
      <c r="H1697" s="9">
        <v>70</v>
      </c>
      <c r="I1697" s="9">
        <v>4</v>
      </c>
      <c r="J1697" t="s">
        <v>234</v>
      </c>
      <c r="K1697" t="str">
        <f>VLOOKUP(Table1[[#This Row],[Loser]],[1]Ranking!D:E,2,FALSE)</f>
        <v>B12</v>
      </c>
      <c r="L1697" s="9">
        <v>69</v>
      </c>
      <c r="N1697" s="9">
        <f>Table1[[#This Row],[Winning Score]]-Table1[[#This Row],[Losing Score]]</f>
        <v>1</v>
      </c>
      <c r="O1697" s="9">
        <f>Table1[[#This Row],[Losing Seed]]-Table1[[#This Row],[Winning Seed]]</f>
        <v>-1</v>
      </c>
      <c r="P1697" s="9" t="str">
        <f>IF(Table1[[#This Row],[SeD]]&lt;-2,Table1[[#This Row],[Winning Seed]]&amp; " over " &amp;Table1[[#This Row],[Losing Seed]],"")</f>
        <v/>
      </c>
      <c r="Q1697">
        <f>VLOOKUP(Table1[[#This Row],[Losing Seed]],'[1]Seed History'!$N$4:$O$19,2)</f>
        <v>1.5357142857142858</v>
      </c>
      <c r="R1697" s="9">
        <f>IF(Table1[[#This Row],[Round]]="PI",0,Table1[[#This Row],[Round]]-1)</f>
        <v>1</v>
      </c>
      <c r="S1697">
        <f>Table1[[#This Row],[LAW]]-Table1[[#This Row],[LEW]]</f>
        <v>-0.53571428571428581</v>
      </c>
      <c r="V1697">
        <f>COUNTIF([1]PASE!B:B,Table1[[#This Row],[Loser]])</f>
        <v>1</v>
      </c>
    </row>
    <row r="1698" spans="1:22" x14ac:dyDescent="0.25">
      <c r="A1698" s="7">
        <v>40622</v>
      </c>
      <c r="B1698" s="8">
        <v>2011</v>
      </c>
      <c r="C1698" s="9">
        <v>2</v>
      </c>
      <c r="D1698" t="s">
        <v>84</v>
      </c>
      <c r="E1698" s="9">
        <v>1</v>
      </c>
      <c r="F1698" t="s">
        <v>96</v>
      </c>
      <c r="G1698" t="str">
        <f>VLOOKUP(Table1[[#This Row],[Winner]],[1]Ranking!D:E,2,FALSE)</f>
        <v>B10</v>
      </c>
      <c r="H1698" s="9">
        <v>98</v>
      </c>
      <c r="I1698" s="9">
        <v>8</v>
      </c>
      <c r="J1698" t="s">
        <v>233</v>
      </c>
      <c r="K1698" t="str">
        <f>VLOOKUP(Table1[[#This Row],[Loser]],[1]Ranking!D:E,2,FALSE)</f>
        <v>CAA</v>
      </c>
      <c r="L1698" s="9">
        <v>66</v>
      </c>
      <c r="N1698" s="9">
        <f>Table1[[#This Row],[Winning Score]]-Table1[[#This Row],[Losing Score]]</f>
        <v>32</v>
      </c>
      <c r="O1698" s="9">
        <f>Table1[[#This Row],[Losing Seed]]-Table1[[#This Row],[Winning Seed]]</f>
        <v>7</v>
      </c>
      <c r="P1698" s="9" t="str">
        <f>IF(Table1[[#This Row],[SeD]]&lt;-2,Table1[[#This Row],[Winning Seed]]&amp; " over " &amp;Table1[[#This Row],[Losing Seed]],"")</f>
        <v/>
      </c>
      <c r="Q1698">
        <f>VLOOKUP(Table1[[#This Row],[Losing Seed]],'[1]Seed History'!$N$4:$O$19,2)</f>
        <v>0.7</v>
      </c>
      <c r="R1698" s="9">
        <f>IF(Table1[[#This Row],[Round]]="PI",0,Table1[[#This Row],[Round]]-1)</f>
        <v>1</v>
      </c>
      <c r="S1698">
        <f>Table1[[#This Row],[LAW]]-Table1[[#This Row],[LEW]]</f>
        <v>0.30000000000000004</v>
      </c>
      <c r="V1698">
        <f>COUNTIF([1]PASE!B:B,Table1[[#This Row],[Loser]])</f>
        <v>1</v>
      </c>
    </row>
    <row r="1699" spans="1:22" x14ac:dyDescent="0.25">
      <c r="A1699" s="7">
        <v>40622</v>
      </c>
      <c r="B1699" s="8">
        <v>2011</v>
      </c>
      <c r="C1699" s="9">
        <v>2</v>
      </c>
      <c r="D1699" t="s">
        <v>84</v>
      </c>
      <c r="E1699" s="9">
        <v>2</v>
      </c>
      <c r="F1699" t="s">
        <v>101</v>
      </c>
      <c r="G1699" t="str">
        <f>VLOOKUP(Table1[[#This Row],[Winner]],[1]Ranking!D:E,2,FALSE)</f>
        <v>ACC</v>
      </c>
      <c r="H1699" s="9">
        <v>86</v>
      </c>
      <c r="I1699" s="9">
        <v>7</v>
      </c>
      <c r="J1699" t="s">
        <v>113</v>
      </c>
      <c r="K1699" t="str">
        <f>VLOOKUP(Table1[[#This Row],[Loser]],[1]Ranking!D:E,2,FALSE)</f>
        <v>P10</v>
      </c>
      <c r="L1699" s="9">
        <v>83</v>
      </c>
      <c r="N1699" s="9">
        <f>Table1[[#This Row],[Winning Score]]-Table1[[#This Row],[Losing Score]]</f>
        <v>3</v>
      </c>
      <c r="O1699" s="9">
        <f>Table1[[#This Row],[Losing Seed]]-Table1[[#This Row],[Winning Seed]]</f>
        <v>5</v>
      </c>
      <c r="P1699" s="9" t="str">
        <f>IF(Table1[[#This Row],[SeD]]&lt;-2,Table1[[#This Row],[Winning Seed]]&amp; " over " &amp;Table1[[#This Row],[Losing Seed]],"")</f>
        <v/>
      </c>
      <c r="Q1699">
        <f>VLOOKUP(Table1[[#This Row],[Losing Seed]],'[1]Seed History'!$N$4:$O$19,2)</f>
        <v>0.9</v>
      </c>
      <c r="R1699" s="9">
        <f>IF(Table1[[#This Row],[Round]]="PI",0,Table1[[#This Row],[Round]]-1)</f>
        <v>1</v>
      </c>
      <c r="S1699">
        <f>Table1[[#This Row],[LAW]]-Table1[[#This Row],[LEW]]</f>
        <v>9.9999999999999978E-2</v>
      </c>
      <c r="V1699">
        <f>COUNTIF([1]PASE!B:B,Table1[[#This Row],[Loser]])</f>
        <v>1</v>
      </c>
    </row>
    <row r="1700" spans="1:22" x14ac:dyDescent="0.25">
      <c r="A1700" s="7">
        <v>40622</v>
      </c>
      <c r="B1700" s="8">
        <v>2011</v>
      </c>
      <c r="C1700" s="9">
        <v>2</v>
      </c>
      <c r="D1700" t="s">
        <v>374</v>
      </c>
      <c r="E1700" s="9">
        <v>1</v>
      </c>
      <c r="F1700" t="s">
        <v>103</v>
      </c>
      <c r="G1700" t="str">
        <f>VLOOKUP(Table1[[#This Row],[Winner]],[1]Ranking!D:E,2,FALSE)</f>
        <v>B12</v>
      </c>
      <c r="H1700" s="9">
        <v>73</v>
      </c>
      <c r="I1700" s="9">
        <v>9</v>
      </c>
      <c r="J1700" t="s">
        <v>122</v>
      </c>
      <c r="K1700" t="str">
        <f>VLOOKUP(Table1[[#This Row],[Loser]],[1]Ranking!D:E,2,FALSE)</f>
        <v>B10</v>
      </c>
      <c r="L1700" s="9">
        <v>59</v>
      </c>
      <c r="N1700" s="9">
        <f>Table1[[#This Row],[Winning Score]]-Table1[[#This Row],[Losing Score]]</f>
        <v>14</v>
      </c>
      <c r="O1700" s="9">
        <f>Table1[[#This Row],[Losing Seed]]-Table1[[#This Row],[Winning Seed]]</f>
        <v>8</v>
      </c>
      <c r="P1700" s="9" t="str">
        <f>IF(Table1[[#This Row],[SeD]]&lt;-2,Table1[[#This Row],[Winning Seed]]&amp; " over " &amp;Table1[[#This Row],[Losing Seed]],"")</f>
        <v/>
      </c>
      <c r="Q1700">
        <f>VLOOKUP(Table1[[#This Row],[Losing Seed]],'[1]Seed History'!$N$4:$O$19,2)</f>
        <v>0.6</v>
      </c>
      <c r="R1700" s="9">
        <f>IF(Table1[[#This Row],[Round]]="PI",0,Table1[[#This Row],[Round]]-1)</f>
        <v>1</v>
      </c>
      <c r="S1700">
        <f>Table1[[#This Row],[LAW]]-Table1[[#This Row],[LEW]]</f>
        <v>0.4</v>
      </c>
      <c r="V1700">
        <f>COUNTIF([1]PASE!B:B,Table1[[#This Row],[Loser]])</f>
        <v>1</v>
      </c>
    </row>
    <row r="1701" spans="1:22" x14ac:dyDescent="0.25">
      <c r="A1701" s="7">
        <v>40622</v>
      </c>
      <c r="B1701" s="8">
        <v>2011</v>
      </c>
      <c r="C1701" s="9">
        <v>2</v>
      </c>
      <c r="D1701" t="s">
        <v>107</v>
      </c>
      <c r="E1701" s="9">
        <v>1</v>
      </c>
      <c r="F1701" t="s">
        <v>130</v>
      </c>
      <c r="G1701" t="str">
        <f>VLOOKUP(Table1[[#This Row],[Winner]],[1]Ranking!D:E,2,FALSE)</f>
        <v>ACC</v>
      </c>
      <c r="H1701" s="9">
        <v>73</v>
      </c>
      <c r="I1701" s="9">
        <v>8</v>
      </c>
      <c r="J1701" t="s">
        <v>134</v>
      </c>
      <c r="K1701" t="str">
        <f>VLOOKUP(Table1[[#This Row],[Loser]],[1]Ranking!D:E,2,FALSE)</f>
        <v>B10</v>
      </c>
      <c r="L1701" s="9">
        <v>71</v>
      </c>
      <c r="N1701" s="9">
        <f>Table1[[#This Row],[Winning Score]]-Table1[[#This Row],[Losing Score]]</f>
        <v>2</v>
      </c>
      <c r="O1701" s="9">
        <f>Table1[[#This Row],[Losing Seed]]-Table1[[#This Row],[Winning Seed]]</f>
        <v>7</v>
      </c>
      <c r="P1701" s="9" t="str">
        <f>IF(Table1[[#This Row],[SeD]]&lt;-2,Table1[[#This Row],[Winning Seed]]&amp; " over " &amp;Table1[[#This Row],[Losing Seed]],"")</f>
        <v/>
      </c>
      <c r="Q1701">
        <f>VLOOKUP(Table1[[#This Row],[Losing Seed]],'[1]Seed History'!$N$4:$O$19,2)</f>
        <v>0.7</v>
      </c>
      <c r="R1701" s="9">
        <f>IF(Table1[[#This Row],[Round]]="PI",0,Table1[[#This Row],[Round]]-1)</f>
        <v>1</v>
      </c>
      <c r="S1701">
        <f>Table1[[#This Row],[LAW]]-Table1[[#This Row],[LEW]]</f>
        <v>0.30000000000000004</v>
      </c>
      <c r="V1701">
        <f>COUNTIF([1]PASE!B:B,Table1[[#This Row],[Loser]])</f>
        <v>1</v>
      </c>
    </row>
    <row r="1702" spans="1:22" x14ac:dyDescent="0.25">
      <c r="A1702" s="7">
        <v>40626</v>
      </c>
      <c r="B1702" s="8">
        <v>2011</v>
      </c>
      <c r="C1702" s="9">
        <v>3</v>
      </c>
      <c r="D1702" t="s">
        <v>100</v>
      </c>
      <c r="E1702" s="9">
        <v>8</v>
      </c>
      <c r="F1702" t="s">
        <v>306</v>
      </c>
      <c r="G1702" t="str">
        <f>VLOOKUP(Table1[[#This Row],[Winner]],[1]Ranking!D:E,2,FALSE)</f>
        <v>Horz</v>
      </c>
      <c r="H1702" s="9">
        <v>61</v>
      </c>
      <c r="I1702" s="9">
        <v>4</v>
      </c>
      <c r="J1702" t="s">
        <v>286</v>
      </c>
      <c r="K1702" t="str">
        <f>VLOOKUP(Table1[[#This Row],[Loser]],[1]Ranking!D:E,2,FALSE)</f>
        <v>B10</v>
      </c>
      <c r="L1702" s="9">
        <v>54</v>
      </c>
      <c r="N1702" s="9">
        <f>Table1[[#This Row],[Winning Score]]-Table1[[#This Row],[Losing Score]]</f>
        <v>7</v>
      </c>
      <c r="O1702" s="9">
        <f>Table1[[#This Row],[Losing Seed]]-Table1[[#This Row],[Winning Seed]]</f>
        <v>-4</v>
      </c>
      <c r="P1702" s="9" t="str">
        <f>IF(Table1[[#This Row],[SeD]]&lt;-2,Table1[[#This Row],[Winning Seed]]&amp; " over " &amp;Table1[[#This Row],[Losing Seed]],"")</f>
        <v>8 over 4</v>
      </c>
      <c r="Q1702">
        <f>VLOOKUP(Table1[[#This Row],[Losing Seed]],'[1]Seed History'!$N$4:$O$19,2)</f>
        <v>1.5357142857142858</v>
      </c>
      <c r="R1702" s="9">
        <f>IF(Table1[[#This Row],[Round]]="PI",0,Table1[[#This Row],[Round]]-1)</f>
        <v>2</v>
      </c>
      <c r="S1702">
        <f>Table1[[#This Row],[LAW]]-Table1[[#This Row],[LEW]]</f>
        <v>0.46428571428571419</v>
      </c>
      <c r="V1702">
        <f>COUNTIF([1]PASE!B:B,Table1[[#This Row],[Loser]])</f>
        <v>1</v>
      </c>
    </row>
    <row r="1703" spans="1:22" x14ac:dyDescent="0.25">
      <c r="A1703" s="7">
        <v>40626</v>
      </c>
      <c r="B1703" s="8">
        <v>2011</v>
      </c>
      <c r="C1703" s="9">
        <v>3</v>
      </c>
      <c r="D1703" t="s">
        <v>100</v>
      </c>
      <c r="E1703" s="9">
        <v>2</v>
      </c>
      <c r="F1703" t="s">
        <v>197</v>
      </c>
      <c r="G1703" t="str">
        <f>VLOOKUP(Table1[[#This Row],[Winner]],[1]Ranking!D:E,2,FALSE)</f>
        <v>SEC</v>
      </c>
      <c r="H1703" s="9">
        <v>83</v>
      </c>
      <c r="I1703" s="9">
        <v>3</v>
      </c>
      <c r="J1703" t="s">
        <v>188</v>
      </c>
      <c r="K1703" t="str">
        <f>VLOOKUP(Table1[[#This Row],[Loser]],[1]Ranking!D:E,2,FALSE)</f>
        <v>MWC</v>
      </c>
      <c r="L1703" s="9">
        <v>74</v>
      </c>
      <c r="M1703" s="9" t="s">
        <v>138</v>
      </c>
      <c r="N1703" s="9">
        <f>Table1[[#This Row],[Winning Score]]-Table1[[#This Row],[Losing Score]]</f>
        <v>9</v>
      </c>
      <c r="O1703" s="9">
        <f>Table1[[#This Row],[Losing Seed]]-Table1[[#This Row],[Winning Seed]]</f>
        <v>1</v>
      </c>
      <c r="P1703" s="9" t="str">
        <f>IF(Table1[[#This Row],[SeD]]&lt;-2,Table1[[#This Row],[Winning Seed]]&amp; " over " &amp;Table1[[#This Row],[Losing Seed]],"")</f>
        <v/>
      </c>
      <c r="Q1703">
        <f>VLOOKUP(Table1[[#This Row],[Losing Seed]],'[1]Seed History'!$N$4:$O$19,2)</f>
        <v>1.8642857142857143</v>
      </c>
      <c r="R1703" s="9">
        <f>IF(Table1[[#This Row],[Round]]="PI",0,Table1[[#This Row],[Round]]-1)</f>
        <v>2</v>
      </c>
      <c r="S1703">
        <f>Table1[[#This Row],[LAW]]-Table1[[#This Row],[LEW]]</f>
        <v>0.13571428571428568</v>
      </c>
      <c r="V1703">
        <f>COUNTIF([1]PASE!B:B,Table1[[#This Row],[Loser]])</f>
        <v>1</v>
      </c>
    </row>
    <row r="1704" spans="1:22" x14ac:dyDescent="0.25">
      <c r="A1704" s="7">
        <v>40626</v>
      </c>
      <c r="B1704" s="8">
        <v>2011</v>
      </c>
      <c r="C1704" s="9">
        <v>3</v>
      </c>
      <c r="D1704" t="s">
        <v>107</v>
      </c>
      <c r="E1704" s="9">
        <v>5</v>
      </c>
      <c r="F1704" t="s">
        <v>146</v>
      </c>
      <c r="G1704" t="str">
        <f>VLOOKUP(Table1[[#This Row],[Winner]],[1]Ranking!D:E,2,FALSE)</f>
        <v>P10</v>
      </c>
      <c r="H1704" s="9">
        <v>93</v>
      </c>
      <c r="I1704" s="9">
        <v>1</v>
      </c>
      <c r="J1704" t="s">
        <v>130</v>
      </c>
      <c r="K1704" t="str">
        <f>VLOOKUP(Table1[[#This Row],[Loser]],[1]Ranking!D:E,2,FALSE)</f>
        <v>ACC</v>
      </c>
      <c r="L1704" s="9">
        <v>77</v>
      </c>
      <c r="N1704" s="9">
        <f>Table1[[#This Row],[Winning Score]]-Table1[[#This Row],[Losing Score]]</f>
        <v>16</v>
      </c>
      <c r="O1704" s="9">
        <f>Table1[[#This Row],[Losing Seed]]-Table1[[#This Row],[Winning Seed]]</f>
        <v>-4</v>
      </c>
      <c r="P1704" s="9" t="str">
        <f>IF(Table1[[#This Row],[SeD]]&lt;-2,Table1[[#This Row],[Winning Seed]]&amp; " over " &amp;Table1[[#This Row],[Losing Seed]],"")</f>
        <v>5 over 1</v>
      </c>
      <c r="Q1704">
        <f>VLOOKUP(Table1[[#This Row],[Losing Seed]],'[1]Seed History'!$N$4:$O$19,2)</f>
        <v>3.3571428571428572</v>
      </c>
      <c r="R1704" s="9">
        <f>IF(Table1[[#This Row],[Round]]="PI",0,Table1[[#This Row],[Round]]-1)</f>
        <v>2</v>
      </c>
      <c r="S1704">
        <f>Table1[[#This Row],[LAW]]-Table1[[#This Row],[LEW]]</f>
        <v>-1.3571428571428572</v>
      </c>
      <c r="V1704">
        <f>COUNTIF([1]PASE!B:B,Table1[[#This Row],[Loser]])</f>
        <v>1</v>
      </c>
    </row>
    <row r="1705" spans="1:22" x14ac:dyDescent="0.25">
      <c r="A1705" s="7">
        <v>40626</v>
      </c>
      <c r="B1705" s="8">
        <v>2011</v>
      </c>
      <c r="C1705" s="9">
        <v>3</v>
      </c>
      <c r="D1705" t="s">
        <v>107</v>
      </c>
      <c r="E1705" s="9">
        <v>3</v>
      </c>
      <c r="F1705" t="s">
        <v>238</v>
      </c>
      <c r="G1705" t="str">
        <f>VLOOKUP(Table1[[#This Row],[Winner]],[1]Ranking!D:E,2,FALSE)</f>
        <v>BE</v>
      </c>
      <c r="H1705" s="9">
        <v>74</v>
      </c>
      <c r="I1705" s="9">
        <v>2</v>
      </c>
      <c r="J1705" t="s">
        <v>111</v>
      </c>
      <c r="K1705" t="str">
        <f>VLOOKUP(Table1[[#This Row],[Loser]],[1]Ranking!D:E,2,FALSE)</f>
        <v>MWC</v>
      </c>
      <c r="L1705" s="9">
        <v>67</v>
      </c>
      <c r="N1705" s="9">
        <f>Table1[[#This Row],[Winning Score]]-Table1[[#This Row],[Losing Score]]</f>
        <v>7</v>
      </c>
      <c r="O1705" s="9">
        <f>Table1[[#This Row],[Losing Seed]]-Table1[[#This Row],[Winning Seed]]</f>
        <v>-1</v>
      </c>
      <c r="P1705" s="9" t="str">
        <f>IF(Table1[[#This Row],[SeD]]&lt;-2,Table1[[#This Row],[Winning Seed]]&amp; " over " &amp;Table1[[#This Row],[Losing Seed]],"")</f>
        <v/>
      </c>
      <c r="Q1705">
        <f>VLOOKUP(Table1[[#This Row],[Losing Seed]],'[1]Seed History'!$N$4:$O$19,2)</f>
        <v>2.3714285714285714</v>
      </c>
      <c r="R1705" s="9">
        <f>IF(Table1[[#This Row],[Round]]="PI",0,Table1[[#This Row],[Round]]-1)</f>
        <v>2</v>
      </c>
      <c r="S1705">
        <f>Table1[[#This Row],[LAW]]-Table1[[#This Row],[LEW]]</f>
        <v>-0.37142857142857144</v>
      </c>
      <c r="V1705">
        <f>COUNTIF([1]PASE!B:B,Table1[[#This Row],[Loser]])</f>
        <v>1</v>
      </c>
    </row>
    <row r="1706" spans="1:22" x14ac:dyDescent="0.25">
      <c r="A1706" s="7">
        <v>40627</v>
      </c>
      <c r="B1706" s="8">
        <v>2011</v>
      </c>
      <c r="C1706" s="9">
        <v>3</v>
      </c>
      <c r="D1706" t="s">
        <v>84</v>
      </c>
      <c r="E1706" s="9">
        <v>4</v>
      </c>
      <c r="F1706" t="s">
        <v>112</v>
      </c>
      <c r="G1706" t="str">
        <f>VLOOKUP(Table1[[#This Row],[Winner]],[1]Ranking!D:E,2,FALSE)</f>
        <v>SEC</v>
      </c>
      <c r="H1706" s="9">
        <v>62</v>
      </c>
      <c r="I1706" s="9">
        <v>1</v>
      </c>
      <c r="J1706" t="s">
        <v>96</v>
      </c>
      <c r="K1706" t="str">
        <f>VLOOKUP(Table1[[#This Row],[Loser]],[1]Ranking!D:E,2,FALSE)</f>
        <v>B10</v>
      </c>
      <c r="L1706" s="9">
        <v>60</v>
      </c>
      <c r="N1706" s="9">
        <f>Table1[[#This Row],[Winning Score]]-Table1[[#This Row],[Losing Score]]</f>
        <v>2</v>
      </c>
      <c r="O1706" s="9">
        <f>Table1[[#This Row],[Losing Seed]]-Table1[[#This Row],[Winning Seed]]</f>
        <v>-3</v>
      </c>
      <c r="P1706" s="9" t="str">
        <f>IF(Table1[[#This Row],[SeD]]&lt;-2,Table1[[#This Row],[Winning Seed]]&amp; " over " &amp;Table1[[#This Row],[Losing Seed]],"")</f>
        <v>4 over 1</v>
      </c>
      <c r="Q1706">
        <f>VLOOKUP(Table1[[#This Row],[Losing Seed]],'[1]Seed History'!$N$4:$O$19,2)</f>
        <v>3.3571428571428572</v>
      </c>
      <c r="R1706" s="9">
        <f>IF(Table1[[#This Row],[Round]]="PI",0,Table1[[#This Row],[Round]]-1)</f>
        <v>2</v>
      </c>
      <c r="S1706">
        <f>Table1[[#This Row],[LAW]]-Table1[[#This Row],[LEW]]</f>
        <v>-1.3571428571428572</v>
      </c>
      <c r="V1706">
        <f>COUNTIF([1]PASE!B:B,Table1[[#This Row],[Loser]])</f>
        <v>1</v>
      </c>
    </row>
    <row r="1707" spans="1:22" x14ac:dyDescent="0.25">
      <c r="A1707" s="7">
        <v>40627</v>
      </c>
      <c r="B1707" s="8">
        <v>2011</v>
      </c>
      <c r="C1707" s="9">
        <v>3</v>
      </c>
      <c r="D1707" t="s">
        <v>84</v>
      </c>
      <c r="E1707" s="9">
        <v>2</v>
      </c>
      <c r="F1707" t="s">
        <v>101</v>
      </c>
      <c r="G1707" t="str">
        <f>VLOOKUP(Table1[[#This Row],[Winner]],[1]Ranking!D:E,2,FALSE)</f>
        <v>ACC</v>
      </c>
      <c r="H1707" s="9">
        <v>81</v>
      </c>
      <c r="I1707" s="9">
        <v>11</v>
      </c>
      <c r="J1707" t="s">
        <v>278</v>
      </c>
      <c r="K1707" t="str">
        <f>VLOOKUP(Table1[[#This Row],[Loser]],[1]Ranking!D:E,2,FALSE)</f>
        <v>CUSA</v>
      </c>
      <c r="L1707" s="9">
        <v>63</v>
      </c>
      <c r="N1707" s="9">
        <f>Table1[[#This Row],[Winning Score]]-Table1[[#This Row],[Losing Score]]</f>
        <v>18</v>
      </c>
      <c r="O1707" s="9">
        <f>Table1[[#This Row],[Losing Seed]]-Table1[[#This Row],[Winning Seed]]</f>
        <v>9</v>
      </c>
      <c r="P1707" s="9" t="str">
        <f>IF(Table1[[#This Row],[SeD]]&lt;-2,Table1[[#This Row],[Winning Seed]]&amp; " over " &amp;Table1[[#This Row],[Losing Seed]],"")</f>
        <v/>
      </c>
      <c r="Q1707">
        <f>VLOOKUP(Table1[[#This Row],[Losing Seed]],'[1]Seed History'!$N$4:$O$19,2)</f>
        <v>0.61428571428571432</v>
      </c>
      <c r="R1707" s="9">
        <f>IF(Table1[[#This Row],[Round]]="PI",0,Table1[[#This Row],[Round]]-1)</f>
        <v>2</v>
      </c>
      <c r="S1707">
        <f>Table1[[#This Row],[LAW]]-Table1[[#This Row],[LEW]]</f>
        <v>1.3857142857142857</v>
      </c>
      <c r="V1707">
        <f>COUNTIF([1]PASE!B:B,Table1[[#This Row],[Loser]])</f>
        <v>1</v>
      </c>
    </row>
    <row r="1708" spans="1:22" x14ac:dyDescent="0.25">
      <c r="A1708" s="7">
        <v>40627</v>
      </c>
      <c r="B1708" s="8">
        <v>2011</v>
      </c>
      <c r="C1708" s="9">
        <v>3</v>
      </c>
      <c r="D1708" t="s">
        <v>374</v>
      </c>
      <c r="E1708" s="9">
        <v>1</v>
      </c>
      <c r="F1708" t="s">
        <v>103</v>
      </c>
      <c r="G1708" t="str">
        <f>VLOOKUP(Table1[[#This Row],[Winner]],[1]Ranking!D:E,2,FALSE)</f>
        <v>B12</v>
      </c>
      <c r="H1708" s="9">
        <v>77</v>
      </c>
      <c r="I1708" s="9">
        <v>12</v>
      </c>
      <c r="J1708" t="s">
        <v>172</v>
      </c>
      <c r="K1708" t="str">
        <f>VLOOKUP(Table1[[#This Row],[Loser]],[1]Ranking!D:E,2,FALSE)</f>
        <v>A10</v>
      </c>
      <c r="L1708" s="9">
        <v>57</v>
      </c>
      <c r="N1708" s="9">
        <f>Table1[[#This Row],[Winning Score]]-Table1[[#This Row],[Losing Score]]</f>
        <v>20</v>
      </c>
      <c r="O1708" s="9">
        <f>Table1[[#This Row],[Losing Seed]]-Table1[[#This Row],[Winning Seed]]</f>
        <v>11</v>
      </c>
      <c r="P1708" s="9" t="str">
        <f>IF(Table1[[#This Row],[SeD]]&lt;-2,Table1[[#This Row],[Winning Seed]]&amp; " over " &amp;Table1[[#This Row],[Losing Seed]],"")</f>
        <v/>
      </c>
      <c r="Q1708">
        <f>VLOOKUP(Table1[[#This Row],[Losing Seed]],'[1]Seed History'!$N$4:$O$19,2)</f>
        <v>0.51428571428571423</v>
      </c>
      <c r="R1708" s="9">
        <f>IF(Table1[[#This Row],[Round]]="PI",0,Table1[[#This Row],[Round]]-1)</f>
        <v>2</v>
      </c>
      <c r="S1708">
        <f>Table1[[#This Row],[LAW]]-Table1[[#This Row],[LEW]]</f>
        <v>1.4857142857142858</v>
      </c>
      <c r="V1708">
        <f>COUNTIF([1]PASE!B:B,Table1[[#This Row],[Loser]])</f>
        <v>1</v>
      </c>
    </row>
    <row r="1709" spans="1:22" x14ac:dyDescent="0.25">
      <c r="A1709" s="7">
        <v>40627</v>
      </c>
      <c r="B1709" s="8">
        <v>2011</v>
      </c>
      <c r="C1709" s="9">
        <v>3</v>
      </c>
      <c r="D1709" t="s">
        <v>374</v>
      </c>
      <c r="E1709" s="9">
        <v>11</v>
      </c>
      <c r="F1709" t="s">
        <v>141</v>
      </c>
      <c r="G1709" t="str">
        <f>VLOOKUP(Table1[[#This Row],[Winner]],[1]Ranking!D:E,2,FALSE)</f>
        <v>CAA</v>
      </c>
      <c r="H1709" s="9">
        <v>72</v>
      </c>
      <c r="I1709" s="9">
        <v>10</v>
      </c>
      <c r="J1709" t="s">
        <v>217</v>
      </c>
      <c r="K1709" t="str">
        <f>VLOOKUP(Table1[[#This Row],[Loser]],[1]Ranking!D:E,2,FALSE)</f>
        <v>ACC</v>
      </c>
      <c r="L1709" s="9">
        <v>71</v>
      </c>
      <c r="M1709" s="9" t="s">
        <v>138</v>
      </c>
      <c r="N1709" s="9">
        <f>Table1[[#This Row],[Winning Score]]-Table1[[#This Row],[Losing Score]]</f>
        <v>1</v>
      </c>
      <c r="O1709" s="9">
        <f>Table1[[#This Row],[Losing Seed]]-Table1[[#This Row],[Winning Seed]]</f>
        <v>-1</v>
      </c>
      <c r="P1709" s="9" t="str">
        <f>IF(Table1[[#This Row],[SeD]]&lt;-2,Table1[[#This Row],[Winning Seed]]&amp; " over " &amp;Table1[[#This Row],[Losing Seed]],"")</f>
        <v/>
      </c>
      <c r="Q1709">
        <f>VLOOKUP(Table1[[#This Row],[Losing Seed]],'[1]Seed History'!$N$4:$O$19,2)</f>
        <v>0.62142857142857144</v>
      </c>
      <c r="R1709" s="9">
        <f>IF(Table1[[#This Row],[Round]]="PI",0,Table1[[#This Row],[Round]]-1)</f>
        <v>2</v>
      </c>
      <c r="S1709">
        <f>Table1[[#This Row],[LAW]]-Table1[[#This Row],[LEW]]</f>
        <v>1.3785714285714286</v>
      </c>
      <c r="V1709">
        <f>COUNTIF([1]PASE!B:B,Table1[[#This Row],[Loser]])</f>
        <v>1</v>
      </c>
    </row>
    <row r="1710" spans="1:22" x14ac:dyDescent="0.25">
      <c r="A1710" s="7">
        <v>40628</v>
      </c>
      <c r="B1710" s="8">
        <v>2011</v>
      </c>
      <c r="C1710" s="9">
        <v>4</v>
      </c>
      <c r="D1710" t="s">
        <v>100</v>
      </c>
      <c r="E1710" s="9">
        <v>8</v>
      </c>
      <c r="F1710" t="s">
        <v>306</v>
      </c>
      <c r="G1710" t="str">
        <f>VLOOKUP(Table1[[#This Row],[Winner]],[1]Ranking!D:E,2,FALSE)</f>
        <v>Horz</v>
      </c>
      <c r="H1710" s="9">
        <v>74</v>
      </c>
      <c r="I1710" s="9">
        <v>2</v>
      </c>
      <c r="J1710" t="s">
        <v>197</v>
      </c>
      <c r="K1710" t="str">
        <f>VLOOKUP(Table1[[#This Row],[Loser]],[1]Ranking!D:E,2,FALSE)</f>
        <v>SEC</v>
      </c>
      <c r="L1710" s="9">
        <v>71</v>
      </c>
      <c r="M1710" s="9" t="s">
        <v>138</v>
      </c>
      <c r="N1710" s="9">
        <f>Table1[[#This Row],[Winning Score]]-Table1[[#This Row],[Losing Score]]</f>
        <v>3</v>
      </c>
      <c r="O1710" s="9">
        <f>Table1[[#This Row],[Losing Seed]]-Table1[[#This Row],[Winning Seed]]</f>
        <v>-6</v>
      </c>
      <c r="P1710" s="9" t="str">
        <f>IF(Table1[[#This Row],[SeD]]&lt;-2,Table1[[#This Row],[Winning Seed]]&amp; " over " &amp;Table1[[#This Row],[Losing Seed]],"")</f>
        <v>8 over 2</v>
      </c>
      <c r="Q1710">
        <f>VLOOKUP(Table1[[#This Row],[Losing Seed]],'[1]Seed History'!$N$4:$O$19,2)</f>
        <v>2.3714285714285714</v>
      </c>
      <c r="R1710" s="9">
        <f>IF(Table1[[#This Row],[Round]]="PI",0,Table1[[#This Row],[Round]]-1)</f>
        <v>3</v>
      </c>
      <c r="S1710">
        <f>Table1[[#This Row],[LAW]]-Table1[[#This Row],[LEW]]</f>
        <v>0.62857142857142856</v>
      </c>
      <c r="V1710">
        <f>COUNTIF([1]PASE!B:B,Table1[[#This Row],[Loser]])</f>
        <v>1</v>
      </c>
    </row>
    <row r="1711" spans="1:22" x14ac:dyDescent="0.25">
      <c r="A1711" s="7">
        <v>40628</v>
      </c>
      <c r="B1711" s="8">
        <v>2011</v>
      </c>
      <c r="C1711" s="9">
        <v>4</v>
      </c>
      <c r="D1711" t="s">
        <v>107</v>
      </c>
      <c r="E1711" s="9">
        <v>3</v>
      </c>
      <c r="F1711" t="s">
        <v>238</v>
      </c>
      <c r="G1711" t="str">
        <f>VLOOKUP(Table1[[#This Row],[Winner]],[1]Ranking!D:E,2,FALSE)</f>
        <v>BE</v>
      </c>
      <c r="H1711" s="9">
        <v>65</v>
      </c>
      <c r="I1711" s="9">
        <v>5</v>
      </c>
      <c r="J1711" t="s">
        <v>146</v>
      </c>
      <c r="K1711" t="str">
        <f>VLOOKUP(Table1[[#This Row],[Loser]],[1]Ranking!D:E,2,FALSE)</f>
        <v>P10</v>
      </c>
      <c r="L1711" s="9">
        <v>63</v>
      </c>
      <c r="N1711" s="9">
        <f>Table1[[#This Row],[Winning Score]]-Table1[[#This Row],[Losing Score]]</f>
        <v>2</v>
      </c>
      <c r="O1711" s="9">
        <f>Table1[[#This Row],[Losing Seed]]-Table1[[#This Row],[Winning Seed]]</f>
        <v>2</v>
      </c>
      <c r="P1711" s="9" t="str">
        <f>IF(Table1[[#This Row],[SeD]]&lt;-2,Table1[[#This Row],[Winning Seed]]&amp; " over " &amp;Table1[[#This Row],[Losing Seed]],"")</f>
        <v/>
      </c>
      <c r="Q1711">
        <f>VLOOKUP(Table1[[#This Row],[Losing Seed]],'[1]Seed History'!$N$4:$O$19,2)</f>
        <v>1.1071428571428572</v>
      </c>
      <c r="R1711" s="9">
        <f>IF(Table1[[#This Row],[Round]]="PI",0,Table1[[#This Row],[Round]]-1)</f>
        <v>3</v>
      </c>
      <c r="S1711">
        <f>Table1[[#This Row],[LAW]]-Table1[[#This Row],[LEW]]</f>
        <v>1.8928571428571428</v>
      </c>
      <c r="V1711">
        <f>COUNTIF([1]PASE!B:B,Table1[[#This Row],[Loser]])</f>
        <v>1</v>
      </c>
    </row>
    <row r="1712" spans="1:22" x14ac:dyDescent="0.25">
      <c r="A1712" s="7">
        <v>40629</v>
      </c>
      <c r="B1712" s="8">
        <v>2011</v>
      </c>
      <c r="C1712" s="9">
        <v>4</v>
      </c>
      <c r="D1712" t="s">
        <v>374</v>
      </c>
      <c r="E1712" s="9">
        <v>11</v>
      </c>
      <c r="F1712" t="s">
        <v>141</v>
      </c>
      <c r="G1712" t="str">
        <f>VLOOKUP(Table1[[#This Row],[Winner]],[1]Ranking!D:E,2,FALSE)</f>
        <v>CAA</v>
      </c>
      <c r="H1712" s="9">
        <v>71</v>
      </c>
      <c r="I1712" s="9">
        <v>1</v>
      </c>
      <c r="J1712" t="s">
        <v>103</v>
      </c>
      <c r="K1712" t="str">
        <f>VLOOKUP(Table1[[#This Row],[Loser]],[1]Ranking!D:E,2,FALSE)</f>
        <v>B12</v>
      </c>
      <c r="L1712" s="9">
        <v>61</v>
      </c>
      <c r="N1712" s="9">
        <f>Table1[[#This Row],[Winning Score]]-Table1[[#This Row],[Losing Score]]</f>
        <v>10</v>
      </c>
      <c r="O1712" s="9">
        <f>Table1[[#This Row],[Losing Seed]]-Table1[[#This Row],[Winning Seed]]</f>
        <v>-10</v>
      </c>
      <c r="P1712" s="9" t="str">
        <f>IF(Table1[[#This Row],[SeD]]&lt;-2,Table1[[#This Row],[Winning Seed]]&amp; " over " &amp;Table1[[#This Row],[Losing Seed]],"")</f>
        <v>11 over 1</v>
      </c>
      <c r="Q1712">
        <f>VLOOKUP(Table1[[#This Row],[Losing Seed]],'[1]Seed History'!$N$4:$O$19,2)</f>
        <v>3.3571428571428572</v>
      </c>
      <c r="R1712" s="9">
        <f>IF(Table1[[#This Row],[Round]]="PI",0,Table1[[#This Row],[Round]]-1)</f>
        <v>3</v>
      </c>
      <c r="S1712">
        <f>Table1[[#This Row],[LAW]]-Table1[[#This Row],[LEW]]</f>
        <v>-0.35714285714285721</v>
      </c>
      <c r="V1712">
        <f>COUNTIF([1]PASE!B:B,Table1[[#This Row],[Loser]])</f>
        <v>1</v>
      </c>
    </row>
    <row r="1713" spans="1:22" x14ac:dyDescent="0.25">
      <c r="A1713" s="7">
        <v>40629</v>
      </c>
      <c r="B1713" s="8">
        <v>2011</v>
      </c>
      <c r="C1713" s="9">
        <v>4</v>
      </c>
      <c r="D1713" t="s">
        <v>84</v>
      </c>
      <c r="E1713" s="9">
        <v>4</v>
      </c>
      <c r="F1713" t="s">
        <v>112</v>
      </c>
      <c r="G1713" t="str">
        <f>VLOOKUP(Table1[[#This Row],[Winner]],[1]Ranking!D:E,2,FALSE)</f>
        <v>SEC</v>
      </c>
      <c r="H1713" s="9">
        <v>76</v>
      </c>
      <c r="I1713" s="9">
        <v>2</v>
      </c>
      <c r="J1713" t="s">
        <v>101</v>
      </c>
      <c r="K1713" t="str">
        <f>VLOOKUP(Table1[[#This Row],[Loser]],[1]Ranking!D:E,2,FALSE)</f>
        <v>ACC</v>
      </c>
      <c r="L1713" s="9">
        <v>69</v>
      </c>
      <c r="N1713" s="9">
        <f>Table1[[#This Row],[Winning Score]]-Table1[[#This Row],[Losing Score]]</f>
        <v>7</v>
      </c>
      <c r="O1713" s="9">
        <f>Table1[[#This Row],[Losing Seed]]-Table1[[#This Row],[Winning Seed]]</f>
        <v>-2</v>
      </c>
      <c r="P1713" s="9" t="str">
        <f>IF(Table1[[#This Row],[SeD]]&lt;-2,Table1[[#This Row],[Winning Seed]]&amp; " over " &amp;Table1[[#This Row],[Losing Seed]],"")</f>
        <v/>
      </c>
      <c r="Q1713">
        <f>VLOOKUP(Table1[[#This Row],[Losing Seed]],'[1]Seed History'!$N$4:$O$19,2)</f>
        <v>2.3714285714285714</v>
      </c>
      <c r="R1713" s="9">
        <f>IF(Table1[[#This Row],[Round]]="PI",0,Table1[[#This Row],[Round]]-1)</f>
        <v>3</v>
      </c>
      <c r="S1713">
        <f>Table1[[#This Row],[LAW]]-Table1[[#This Row],[LEW]]</f>
        <v>0.62857142857142856</v>
      </c>
      <c r="V1713">
        <f>COUNTIF([1]PASE!B:B,Table1[[#This Row],[Loser]])</f>
        <v>1</v>
      </c>
    </row>
    <row r="1714" spans="1:22" x14ac:dyDescent="0.25">
      <c r="A1714" s="7">
        <v>40635</v>
      </c>
      <c r="B1714" s="8">
        <v>2011</v>
      </c>
      <c r="C1714" s="9">
        <v>5</v>
      </c>
      <c r="D1714" t="s">
        <v>153</v>
      </c>
      <c r="E1714" s="9">
        <v>3</v>
      </c>
      <c r="F1714" t="s">
        <v>238</v>
      </c>
      <c r="G1714" t="str">
        <f>VLOOKUP(Table1[[#This Row],[Winner]],[1]Ranking!D:E,2,FALSE)</f>
        <v>BE</v>
      </c>
      <c r="H1714" s="9">
        <v>56</v>
      </c>
      <c r="I1714" s="9">
        <v>4</v>
      </c>
      <c r="J1714" t="s">
        <v>112</v>
      </c>
      <c r="K1714" t="str">
        <f>VLOOKUP(Table1[[#This Row],[Loser]],[1]Ranking!D:E,2,FALSE)</f>
        <v>SEC</v>
      </c>
      <c r="L1714" s="9">
        <v>55</v>
      </c>
      <c r="N1714" s="9">
        <f>Table1[[#This Row],[Winning Score]]-Table1[[#This Row],[Losing Score]]</f>
        <v>1</v>
      </c>
      <c r="O1714" s="9">
        <f>Table1[[#This Row],[Losing Seed]]-Table1[[#This Row],[Winning Seed]]</f>
        <v>1</v>
      </c>
      <c r="P1714" s="9" t="str">
        <f>IF(Table1[[#This Row],[SeD]]&lt;-2,Table1[[#This Row],[Winning Seed]]&amp; " over " &amp;Table1[[#This Row],[Losing Seed]],"")</f>
        <v/>
      </c>
      <c r="Q1714">
        <f>VLOOKUP(Table1[[#This Row],[Losing Seed]],'[1]Seed History'!$N$4:$O$19,2)</f>
        <v>1.5357142857142858</v>
      </c>
      <c r="R1714" s="9">
        <f>IF(Table1[[#This Row],[Round]]="PI",0,Table1[[#This Row],[Round]]-1)</f>
        <v>4</v>
      </c>
      <c r="S1714">
        <f>Table1[[#This Row],[LAW]]-Table1[[#This Row],[LEW]]</f>
        <v>2.4642857142857144</v>
      </c>
      <c r="V1714">
        <f>COUNTIF([1]PASE!B:B,Table1[[#This Row],[Loser]])</f>
        <v>1</v>
      </c>
    </row>
    <row r="1715" spans="1:22" x14ac:dyDescent="0.25">
      <c r="A1715" s="7">
        <v>40635</v>
      </c>
      <c r="B1715" s="8">
        <v>2011</v>
      </c>
      <c r="C1715" s="9">
        <v>5</v>
      </c>
      <c r="D1715" t="s">
        <v>153</v>
      </c>
      <c r="E1715" s="9">
        <v>8</v>
      </c>
      <c r="F1715" t="s">
        <v>306</v>
      </c>
      <c r="G1715" t="str">
        <f>VLOOKUP(Table1[[#This Row],[Winner]],[1]Ranking!D:E,2,FALSE)</f>
        <v>Horz</v>
      </c>
      <c r="H1715" s="9">
        <v>70</v>
      </c>
      <c r="I1715" s="9">
        <v>11</v>
      </c>
      <c r="J1715" t="s">
        <v>141</v>
      </c>
      <c r="K1715" t="str">
        <f>VLOOKUP(Table1[[#This Row],[Loser]],[1]Ranking!D:E,2,FALSE)</f>
        <v>CAA</v>
      </c>
      <c r="L1715" s="9">
        <v>62</v>
      </c>
      <c r="N1715" s="9">
        <f>Table1[[#This Row],[Winning Score]]-Table1[[#This Row],[Losing Score]]</f>
        <v>8</v>
      </c>
      <c r="O1715" s="9">
        <f>Table1[[#This Row],[Losing Seed]]-Table1[[#This Row],[Winning Seed]]</f>
        <v>3</v>
      </c>
      <c r="P1715" s="9" t="str">
        <f>IF(Table1[[#This Row],[SeD]]&lt;-2,Table1[[#This Row],[Winning Seed]]&amp; " over " &amp;Table1[[#This Row],[Losing Seed]],"")</f>
        <v/>
      </c>
      <c r="Q1715">
        <f>VLOOKUP(Table1[[#This Row],[Losing Seed]],'[1]Seed History'!$N$4:$O$19,2)</f>
        <v>0.61428571428571432</v>
      </c>
      <c r="R1715" s="9">
        <f>IF(Table1[[#This Row],[Round]]="PI",0,Table1[[#This Row],[Round]]-1)</f>
        <v>4</v>
      </c>
      <c r="S1715">
        <f>Table1[[#This Row],[LAW]]-Table1[[#This Row],[LEW]]</f>
        <v>3.3857142857142857</v>
      </c>
      <c r="V1715">
        <f>COUNTIF([1]PASE!B:B,Table1[[#This Row],[Loser]])</f>
        <v>1</v>
      </c>
    </row>
    <row r="1716" spans="1:22" x14ac:dyDescent="0.25">
      <c r="A1716" s="7">
        <v>40637</v>
      </c>
      <c r="B1716" s="8">
        <v>2011</v>
      </c>
      <c r="C1716" s="9">
        <v>6</v>
      </c>
      <c r="D1716" t="s">
        <v>154</v>
      </c>
      <c r="E1716" s="9">
        <v>3</v>
      </c>
      <c r="F1716" t="s">
        <v>238</v>
      </c>
      <c r="G1716" t="str">
        <f>VLOOKUP(Table1[[#This Row],[Winner]],[1]Ranking!D:E,2,FALSE)</f>
        <v>BE</v>
      </c>
      <c r="H1716" s="9">
        <v>53</v>
      </c>
      <c r="I1716" s="9">
        <v>8</v>
      </c>
      <c r="J1716" t="s">
        <v>306</v>
      </c>
      <c r="K1716" t="str">
        <f>VLOOKUP(Table1[[#This Row],[Loser]],[1]Ranking!D:E,2,FALSE)</f>
        <v>Horz</v>
      </c>
      <c r="L1716" s="9">
        <v>41</v>
      </c>
      <c r="N1716" s="9">
        <f>Table1[[#This Row],[Winning Score]]-Table1[[#This Row],[Losing Score]]</f>
        <v>12</v>
      </c>
      <c r="O1716" s="9">
        <f>Table1[[#This Row],[Losing Seed]]-Table1[[#This Row],[Winning Seed]]</f>
        <v>5</v>
      </c>
      <c r="P1716" s="9" t="str">
        <f>IF(Table1[[#This Row],[SeD]]&lt;-2,Table1[[#This Row],[Winning Seed]]&amp; " over " &amp;Table1[[#This Row],[Losing Seed]],"")</f>
        <v/>
      </c>
      <c r="Q1716">
        <f>VLOOKUP(Table1[[#This Row],[Losing Seed]],'[1]Seed History'!$N$4:$O$19,2)</f>
        <v>0.7</v>
      </c>
      <c r="R1716" s="9">
        <f>IF(Table1[[#This Row],[Round]]="PI",0,Table1[[#This Row],[Round]]-1)</f>
        <v>5</v>
      </c>
      <c r="S1716">
        <f>Table1[[#This Row],[LAW]]-Table1[[#This Row],[LEW]]</f>
        <v>4.3</v>
      </c>
      <c r="V1716">
        <f>COUNTIF([1]PASE!B:B,Table1[[#This Row],[Loser]])</f>
        <v>1</v>
      </c>
    </row>
    <row r="1717" spans="1:22" x14ac:dyDescent="0.25">
      <c r="A1717" s="7">
        <v>40981</v>
      </c>
      <c r="B1717" s="8">
        <v>2012</v>
      </c>
      <c r="C1717" s="9" t="s">
        <v>335</v>
      </c>
      <c r="D1717" t="s">
        <v>316</v>
      </c>
      <c r="E1717" s="9">
        <v>16</v>
      </c>
      <c r="F1717" t="s">
        <v>177</v>
      </c>
      <c r="G1717" t="str">
        <f>VLOOKUP(Table1[[#This Row],[Winner]],[1]Ranking!D:E,2,FALSE)</f>
        <v>SB</v>
      </c>
      <c r="H1717" s="9">
        <v>59</v>
      </c>
      <c r="I1717" s="9">
        <v>16</v>
      </c>
      <c r="J1717" t="s">
        <v>155</v>
      </c>
      <c r="K1717" t="str">
        <f>VLOOKUP(Table1[[#This Row],[Loser]],[1]Ranking!D:E,2,FALSE)</f>
        <v>SWAC</v>
      </c>
      <c r="L1717" s="9">
        <v>58</v>
      </c>
      <c r="N1717" s="9">
        <f>Table1[[#This Row],[Winning Score]]-Table1[[#This Row],[Losing Score]]</f>
        <v>1</v>
      </c>
      <c r="O1717" s="9">
        <f>Table1[[#This Row],[Losing Seed]]-Table1[[#This Row],[Winning Seed]]</f>
        <v>0</v>
      </c>
      <c r="P1717" s="9" t="str">
        <f>IF(Table1[[#This Row],[SeD]]&lt;-2,Table1[[#This Row],[Winning Seed]]&amp; " over " &amp;Table1[[#This Row],[Losing Seed]],"")</f>
        <v/>
      </c>
      <c r="Q1717">
        <f>VLOOKUP(Table1[[#This Row],[Losing Seed]],'[1]Seed History'!$N$4:$O$19,2)</f>
        <v>7.1428571428571426E-3</v>
      </c>
      <c r="R1717" s="9">
        <f>IF(Table1[[#This Row],[Round]]="PI",0,Table1[[#This Row],[Round]]-1)</f>
        <v>0</v>
      </c>
      <c r="S1717">
        <f>Table1[[#This Row],[LAW]]-Table1[[#This Row],[LEW]]</f>
        <v>-7.1428571428571426E-3</v>
      </c>
      <c r="V1717">
        <f>COUNTIF([1]PASE!B:B,Table1[[#This Row],[Loser]])</f>
        <v>1</v>
      </c>
    </row>
    <row r="1718" spans="1:22" x14ac:dyDescent="0.25">
      <c r="A1718" s="7">
        <v>40981</v>
      </c>
      <c r="B1718" s="8">
        <v>2012</v>
      </c>
      <c r="C1718" s="9" t="s">
        <v>335</v>
      </c>
      <c r="D1718" t="s">
        <v>107</v>
      </c>
      <c r="E1718" s="9">
        <v>14</v>
      </c>
      <c r="F1718" t="s">
        <v>188</v>
      </c>
      <c r="G1718" t="str">
        <f>VLOOKUP(Table1[[#This Row],[Winner]],[1]Ranking!D:E,2,FALSE)</f>
        <v>MWC</v>
      </c>
      <c r="H1718" s="9">
        <v>78</v>
      </c>
      <c r="I1718" s="9">
        <v>14</v>
      </c>
      <c r="J1718" t="s">
        <v>88</v>
      </c>
      <c r="K1718" t="str">
        <f>VLOOKUP(Table1[[#This Row],[Loser]],[1]Ranking!D:E,2,FALSE)</f>
        <v>MAAC</v>
      </c>
      <c r="L1718" s="9">
        <v>72</v>
      </c>
      <c r="N1718" s="9">
        <f>Table1[[#This Row],[Winning Score]]-Table1[[#This Row],[Losing Score]]</f>
        <v>6</v>
      </c>
      <c r="O1718" s="9">
        <f>Table1[[#This Row],[Losing Seed]]-Table1[[#This Row],[Winning Seed]]</f>
        <v>0</v>
      </c>
      <c r="P1718" s="9" t="str">
        <f>IF(Table1[[#This Row],[SeD]]&lt;-2,Table1[[#This Row],[Winning Seed]]&amp; " over " &amp;Table1[[#This Row],[Losing Seed]],"")</f>
        <v/>
      </c>
      <c r="Q1718">
        <f>VLOOKUP(Table1[[#This Row],[Losing Seed]],'[1]Seed History'!$N$4:$O$19,2)</f>
        <v>0.16428571428571428</v>
      </c>
      <c r="R1718" s="9">
        <f>IF(Table1[[#This Row],[Round]]="PI",0,Table1[[#This Row],[Round]]-1)</f>
        <v>0</v>
      </c>
      <c r="S1718">
        <f>Table1[[#This Row],[LAW]]-Table1[[#This Row],[LEW]]</f>
        <v>-0.16428571428571428</v>
      </c>
      <c r="V1718">
        <f>COUNTIF([1]PASE!B:B,Table1[[#This Row],[Loser]])</f>
        <v>1</v>
      </c>
    </row>
    <row r="1719" spans="1:22" x14ac:dyDescent="0.25">
      <c r="A1719" s="7">
        <v>40982</v>
      </c>
      <c r="B1719" s="8">
        <v>2012</v>
      </c>
      <c r="C1719" s="9" t="s">
        <v>335</v>
      </c>
      <c r="D1719" t="s">
        <v>93</v>
      </c>
      <c r="E1719" s="9">
        <v>12</v>
      </c>
      <c r="F1719" t="s">
        <v>245</v>
      </c>
      <c r="G1719" t="str">
        <f>VLOOKUP(Table1[[#This Row],[Winner]],[1]Ranking!D:E,2,FALSE)</f>
        <v>CUSA</v>
      </c>
      <c r="H1719" s="9">
        <v>65</v>
      </c>
      <c r="I1719" s="9">
        <v>12</v>
      </c>
      <c r="J1719" t="s">
        <v>241</v>
      </c>
      <c r="K1719" t="str">
        <f>VLOOKUP(Table1[[#This Row],[Loser]],[1]Ranking!D:E,2,FALSE)</f>
        <v>P10</v>
      </c>
      <c r="L1719" s="9">
        <v>54</v>
      </c>
      <c r="N1719" s="9">
        <f>Table1[[#This Row],[Winning Score]]-Table1[[#This Row],[Losing Score]]</f>
        <v>11</v>
      </c>
      <c r="O1719" s="9">
        <f>Table1[[#This Row],[Losing Seed]]-Table1[[#This Row],[Winning Seed]]</f>
        <v>0</v>
      </c>
      <c r="P1719" s="9" t="str">
        <f>IF(Table1[[#This Row],[SeD]]&lt;-2,Table1[[#This Row],[Winning Seed]]&amp; " over " &amp;Table1[[#This Row],[Losing Seed]],"")</f>
        <v/>
      </c>
      <c r="Q1719">
        <f>VLOOKUP(Table1[[#This Row],[Losing Seed]],'[1]Seed History'!$N$4:$O$19,2)</f>
        <v>0.51428571428571423</v>
      </c>
      <c r="R1719" s="9">
        <f>IF(Table1[[#This Row],[Round]]="PI",0,Table1[[#This Row],[Round]]-1)</f>
        <v>0</v>
      </c>
      <c r="S1719">
        <f>Table1[[#This Row],[LAW]]-Table1[[#This Row],[LEW]]</f>
        <v>-0.51428571428571423</v>
      </c>
      <c r="V1719">
        <f>COUNTIF([1]PASE!B:B,Table1[[#This Row],[Loser]])</f>
        <v>1</v>
      </c>
    </row>
    <row r="1720" spans="1:22" x14ac:dyDescent="0.25">
      <c r="A1720" s="7">
        <v>40982</v>
      </c>
      <c r="B1720" s="8">
        <v>2012</v>
      </c>
      <c r="C1720" s="9" t="s">
        <v>335</v>
      </c>
      <c r="D1720" t="s">
        <v>93</v>
      </c>
      <c r="E1720" s="9">
        <v>16</v>
      </c>
      <c r="F1720" t="s">
        <v>343</v>
      </c>
      <c r="G1720" t="str">
        <f>VLOOKUP(Table1[[#This Row],[Winner]],[1]Ranking!D:E,2,FALSE)</f>
        <v>AE</v>
      </c>
      <c r="H1720" s="9">
        <v>71</v>
      </c>
      <c r="I1720" s="9">
        <v>16</v>
      </c>
      <c r="J1720" t="s">
        <v>331</v>
      </c>
      <c r="K1720" t="str">
        <f>VLOOKUP(Table1[[#This Row],[Loser]],[1]Ranking!D:E,2,FALSE)</f>
        <v>Slnd</v>
      </c>
      <c r="L1720" s="9">
        <v>59</v>
      </c>
      <c r="N1720" s="9">
        <f>Table1[[#This Row],[Winning Score]]-Table1[[#This Row],[Losing Score]]</f>
        <v>12</v>
      </c>
      <c r="O1720" s="9">
        <f>Table1[[#This Row],[Losing Seed]]-Table1[[#This Row],[Winning Seed]]</f>
        <v>0</v>
      </c>
      <c r="P1720" s="9" t="str">
        <f>IF(Table1[[#This Row],[SeD]]&lt;-2,Table1[[#This Row],[Winning Seed]]&amp; " over " &amp;Table1[[#This Row],[Losing Seed]],"")</f>
        <v/>
      </c>
      <c r="Q1720">
        <f>VLOOKUP(Table1[[#This Row],[Losing Seed]],'[1]Seed History'!$N$4:$O$19,2)</f>
        <v>7.1428571428571426E-3</v>
      </c>
      <c r="R1720" s="9">
        <f>IF(Table1[[#This Row],[Round]]="PI",0,Table1[[#This Row],[Round]]-1)</f>
        <v>0</v>
      </c>
      <c r="S1720">
        <f>Table1[[#This Row],[LAW]]-Table1[[#This Row],[LEW]]</f>
        <v>-7.1428571428571426E-3</v>
      </c>
      <c r="V1720">
        <f>COUNTIF([1]PASE!B:B,Table1[[#This Row],[Loser]])</f>
        <v>1</v>
      </c>
    </row>
    <row r="1721" spans="1:22" x14ac:dyDescent="0.25">
      <c r="A1721" s="7">
        <v>40983</v>
      </c>
      <c r="B1721" s="8">
        <v>2012</v>
      </c>
      <c r="C1721" s="9">
        <v>1</v>
      </c>
      <c r="D1721" t="s">
        <v>316</v>
      </c>
      <c r="E1721" s="9">
        <v>12</v>
      </c>
      <c r="F1721" t="s">
        <v>141</v>
      </c>
      <c r="G1721" t="str">
        <f>VLOOKUP(Table1[[#This Row],[Winner]],[1]Ranking!D:E,2,FALSE)</f>
        <v>CAA</v>
      </c>
      <c r="H1721" s="9">
        <v>62</v>
      </c>
      <c r="I1721" s="9">
        <v>5</v>
      </c>
      <c r="J1721" t="s">
        <v>125</v>
      </c>
      <c r="K1721" t="str">
        <f>VLOOKUP(Table1[[#This Row],[Loser]],[1]Ranking!D:E,2,FALSE)</f>
        <v>MVC</v>
      </c>
      <c r="L1721" s="9">
        <v>59</v>
      </c>
      <c r="N1721" s="9">
        <f>Table1[[#This Row],[Winning Score]]-Table1[[#This Row],[Losing Score]]</f>
        <v>3</v>
      </c>
      <c r="O1721" s="9">
        <f>Table1[[#This Row],[Losing Seed]]-Table1[[#This Row],[Winning Seed]]</f>
        <v>-7</v>
      </c>
      <c r="P1721" s="9" t="str">
        <f>IF(Table1[[#This Row],[SeD]]&lt;-2,Table1[[#This Row],[Winning Seed]]&amp; " over " &amp;Table1[[#This Row],[Losing Seed]],"")</f>
        <v>12 over 5</v>
      </c>
      <c r="Q1721">
        <f>VLOOKUP(Table1[[#This Row],[Losing Seed]],'[1]Seed History'!$N$4:$O$19,2)</f>
        <v>1.1071428571428572</v>
      </c>
      <c r="R1721" s="9">
        <f>IF(Table1[[#This Row],[Round]]="PI",0,Table1[[#This Row],[Round]]-1)</f>
        <v>0</v>
      </c>
      <c r="S1721">
        <f>Table1[[#This Row],[LAW]]-Table1[[#This Row],[LEW]]</f>
        <v>-1.1071428571428572</v>
      </c>
      <c r="V1721">
        <f>COUNTIF([1]PASE!B:B,Table1[[#This Row],[Loser]])</f>
        <v>1</v>
      </c>
    </row>
    <row r="1722" spans="1:22" x14ac:dyDescent="0.25">
      <c r="A1722" s="7">
        <v>40983</v>
      </c>
      <c r="B1722" s="8">
        <v>2012</v>
      </c>
      <c r="C1722" s="9">
        <v>1</v>
      </c>
      <c r="D1722" t="s">
        <v>316</v>
      </c>
      <c r="E1722" s="9">
        <v>11</v>
      </c>
      <c r="F1722" t="s">
        <v>309</v>
      </c>
      <c r="G1722" t="str">
        <f>VLOOKUP(Table1[[#This Row],[Winner]],[1]Ranking!D:E,2,FALSE)</f>
        <v>B12</v>
      </c>
      <c r="H1722" s="9">
        <v>68</v>
      </c>
      <c r="I1722" s="9">
        <v>6</v>
      </c>
      <c r="J1722" t="s">
        <v>110</v>
      </c>
      <c r="K1722" t="str">
        <f>VLOOKUP(Table1[[#This Row],[Loser]],[1]Ranking!D:E,2,FALSE)</f>
        <v>MWC</v>
      </c>
      <c r="L1722" s="9">
        <v>64</v>
      </c>
      <c r="N1722" s="9">
        <f>Table1[[#This Row],[Winning Score]]-Table1[[#This Row],[Losing Score]]</f>
        <v>4</v>
      </c>
      <c r="O1722" s="9">
        <f>Table1[[#This Row],[Losing Seed]]-Table1[[#This Row],[Winning Seed]]</f>
        <v>-5</v>
      </c>
      <c r="P1722" s="9" t="str">
        <f>IF(Table1[[#This Row],[SeD]]&lt;-2,Table1[[#This Row],[Winning Seed]]&amp; " over " &amp;Table1[[#This Row],[Losing Seed]],"")</f>
        <v>11 over 6</v>
      </c>
      <c r="Q1722">
        <f>VLOOKUP(Table1[[#This Row],[Losing Seed]],'[1]Seed History'!$N$4:$O$19,2)</f>
        <v>1.0785714285714285</v>
      </c>
      <c r="R1722" s="9">
        <f>IF(Table1[[#This Row],[Round]]="PI",0,Table1[[#This Row],[Round]]-1)</f>
        <v>0</v>
      </c>
      <c r="S1722">
        <f>Table1[[#This Row],[LAW]]-Table1[[#This Row],[LEW]]</f>
        <v>-1.0785714285714285</v>
      </c>
      <c r="V1722">
        <f>COUNTIF([1]PASE!B:B,Table1[[#This Row],[Loser]])</f>
        <v>1</v>
      </c>
    </row>
    <row r="1723" spans="1:22" x14ac:dyDescent="0.25">
      <c r="A1723" s="7">
        <v>40983</v>
      </c>
      <c r="B1723" s="8">
        <v>2012</v>
      </c>
      <c r="C1723" s="9">
        <v>1</v>
      </c>
      <c r="D1723" t="s">
        <v>84</v>
      </c>
      <c r="E1723" s="9">
        <v>1</v>
      </c>
      <c r="F1723" t="s">
        <v>126</v>
      </c>
      <c r="G1723" t="str">
        <f>VLOOKUP(Table1[[#This Row],[Winner]],[1]Ranking!D:E,2,FALSE)</f>
        <v>BE</v>
      </c>
      <c r="H1723" s="9">
        <v>72</v>
      </c>
      <c r="I1723" s="9">
        <v>16</v>
      </c>
      <c r="J1723" t="s">
        <v>342</v>
      </c>
      <c r="K1723" t="str">
        <f>VLOOKUP(Table1[[#This Row],[Loser]],[1]Ranking!D:E,2,FALSE)</f>
        <v>BSth</v>
      </c>
      <c r="L1723" s="9">
        <v>65</v>
      </c>
      <c r="N1723" s="9">
        <f>Table1[[#This Row],[Winning Score]]-Table1[[#This Row],[Losing Score]]</f>
        <v>7</v>
      </c>
      <c r="O1723" s="9">
        <f>Table1[[#This Row],[Losing Seed]]-Table1[[#This Row],[Winning Seed]]</f>
        <v>15</v>
      </c>
      <c r="P1723" s="9" t="str">
        <f>IF(Table1[[#This Row],[SeD]]&lt;-2,Table1[[#This Row],[Winning Seed]]&amp; " over " &amp;Table1[[#This Row],[Losing Seed]],"")</f>
        <v/>
      </c>
      <c r="Q1723">
        <f>VLOOKUP(Table1[[#This Row],[Losing Seed]],'[1]Seed History'!$N$4:$O$19,2)</f>
        <v>7.1428571428571426E-3</v>
      </c>
      <c r="R1723" s="9">
        <f>IF(Table1[[#This Row],[Round]]="PI",0,Table1[[#This Row],[Round]]-1)</f>
        <v>0</v>
      </c>
      <c r="S1723">
        <f>Table1[[#This Row],[LAW]]-Table1[[#This Row],[LEW]]</f>
        <v>-7.1428571428571426E-3</v>
      </c>
      <c r="V1723">
        <f>COUNTIF([1]PASE!B:B,Table1[[#This Row],[Loser]])</f>
        <v>1</v>
      </c>
    </row>
    <row r="1724" spans="1:22" x14ac:dyDescent="0.25">
      <c r="A1724" s="7">
        <v>40983</v>
      </c>
      <c r="B1724" s="8">
        <v>2012</v>
      </c>
      <c r="C1724" s="9">
        <v>1</v>
      </c>
      <c r="D1724" t="s">
        <v>84</v>
      </c>
      <c r="E1724" s="9">
        <v>2</v>
      </c>
      <c r="F1724" t="s">
        <v>96</v>
      </c>
      <c r="G1724" t="str">
        <f>VLOOKUP(Table1[[#This Row],[Winner]],[1]Ranking!D:E,2,FALSE)</f>
        <v>B10</v>
      </c>
      <c r="H1724" s="9">
        <v>78</v>
      </c>
      <c r="I1724" s="9">
        <v>15</v>
      </c>
      <c r="J1724" t="s">
        <v>288</v>
      </c>
      <c r="K1724" t="str">
        <f>VLOOKUP(Table1[[#This Row],[Loser]],[1]Ranking!D:E,2,FALSE)</f>
        <v>MAAC</v>
      </c>
      <c r="L1724" s="9">
        <v>59</v>
      </c>
      <c r="N1724" s="9">
        <f>Table1[[#This Row],[Winning Score]]-Table1[[#This Row],[Losing Score]]</f>
        <v>19</v>
      </c>
      <c r="O1724" s="9">
        <f>Table1[[#This Row],[Losing Seed]]-Table1[[#This Row],[Winning Seed]]</f>
        <v>13</v>
      </c>
      <c r="P1724" s="9" t="str">
        <f>IF(Table1[[#This Row],[SeD]]&lt;-2,Table1[[#This Row],[Winning Seed]]&amp; " over " &amp;Table1[[#This Row],[Losing Seed]],"")</f>
        <v/>
      </c>
      <c r="Q1724">
        <f>VLOOKUP(Table1[[#This Row],[Losing Seed]],'[1]Seed History'!$N$4:$O$19,2)</f>
        <v>6.4285714285714279E-2</v>
      </c>
      <c r="R1724" s="9">
        <f>IF(Table1[[#This Row],[Round]]="PI",0,Table1[[#This Row],[Round]]-1)</f>
        <v>0</v>
      </c>
      <c r="S1724">
        <f>Table1[[#This Row],[LAW]]-Table1[[#This Row],[LEW]]</f>
        <v>-6.4285714285714279E-2</v>
      </c>
      <c r="V1724">
        <f>COUNTIF([1]PASE!B:B,Table1[[#This Row],[Loser]])</f>
        <v>1</v>
      </c>
    </row>
    <row r="1725" spans="1:22" x14ac:dyDescent="0.25">
      <c r="A1725" s="7">
        <v>40983</v>
      </c>
      <c r="B1725" s="8">
        <v>2012</v>
      </c>
      <c r="C1725" s="9">
        <v>1</v>
      </c>
      <c r="D1725" t="s">
        <v>84</v>
      </c>
      <c r="E1725" s="9">
        <v>4</v>
      </c>
      <c r="F1725" t="s">
        <v>286</v>
      </c>
      <c r="G1725" t="str">
        <f>VLOOKUP(Table1[[#This Row],[Winner]],[1]Ranking!D:E,2,FALSE)</f>
        <v>B10</v>
      </c>
      <c r="H1725" s="9">
        <v>73</v>
      </c>
      <c r="I1725" s="9">
        <v>13</v>
      </c>
      <c r="J1725" t="s">
        <v>257</v>
      </c>
      <c r="K1725" t="str">
        <f>VLOOKUP(Table1[[#This Row],[Loser]],[1]Ranking!D:E,2,FALSE)</f>
        <v>BSky</v>
      </c>
      <c r="L1725" s="9">
        <v>49</v>
      </c>
      <c r="N1725" s="9">
        <f>Table1[[#This Row],[Winning Score]]-Table1[[#This Row],[Losing Score]]</f>
        <v>24</v>
      </c>
      <c r="O1725" s="9">
        <f>Table1[[#This Row],[Losing Seed]]-Table1[[#This Row],[Winning Seed]]</f>
        <v>9</v>
      </c>
      <c r="P1725" s="9" t="str">
        <f>IF(Table1[[#This Row],[SeD]]&lt;-2,Table1[[#This Row],[Winning Seed]]&amp; " over " &amp;Table1[[#This Row],[Losing Seed]],"")</f>
        <v/>
      </c>
      <c r="Q1725">
        <f>VLOOKUP(Table1[[#This Row],[Losing Seed]],'[1]Seed History'!$N$4:$O$19,2)</f>
        <v>0.25</v>
      </c>
      <c r="R1725" s="9">
        <f>IF(Table1[[#This Row],[Round]]="PI",0,Table1[[#This Row],[Round]]-1)</f>
        <v>0</v>
      </c>
      <c r="S1725">
        <f>Table1[[#This Row],[LAW]]-Table1[[#This Row],[LEW]]</f>
        <v>-0.25</v>
      </c>
      <c r="V1725">
        <f>COUNTIF([1]PASE!B:B,Table1[[#This Row],[Loser]])</f>
        <v>1</v>
      </c>
    </row>
    <row r="1726" spans="1:22" x14ac:dyDescent="0.25">
      <c r="A1726" s="7">
        <v>40983</v>
      </c>
      <c r="B1726" s="8">
        <v>2012</v>
      </c>
      <c r="C1726" s="9">
        <v>1</v>
      </c>
      <c r="D1726" t="s">
        <v>84</v>
      </c>
      <c r="E1726" s="9">
        <v>5</v>
      </c>
      <c r="F1726" t="s">
        <v>212</v>
      </c>
      <c r="G1726" t="str">
        <f>VLOOKUP(Table1[[#This Row],[Winner]],[1]Ranking!D:E,2,FALSE)</f>
        <v>SEC</v>
      </c>
      <c r="H1726" s="9">
        <v>79</v>
      </c>
      <c r="I1726" s="9">
        <v>12</v>
      </c>
      <c r="J1726" t="s">
        <v>376</v>
      </c>
      <c r="K1726" t="str">
        <f>VLOOKUP(Table1[[#This Row],[Loser]],[1]Ranking!D:E,2,FALSE)</f>
        <v>Ivy</v>
      </c>
      <c r="L1726" s="9">
        <v>70</v>
      </c>
      <c r="N1726" s="9">
        <f>Table1[[#This Row],[Winning Score]]-Table1[[#This Row],[Losing Score]]</f>
        <v>9</v>
      </c>
      <c r="O1726" s="9">
        <f>Table1[[#This Row],[Losing Seed]]-Table1[[#This Row],[Winning Seed]]</f>
        <v>7</v>
      </c>
      <c r="P1726" s="9" t="str">
        <f>IF(Table1[[#This Row],[SeD]]&lt;-2,Table1[[#This Row],[Winning Seed]]&amp; " over " &amp;Table1[[#This Row],[Losing Seed]],"")</f>
        <v/>
      </c>
      <c r="Q1726">
        <f>VLOOKUP(Table1[[#This Row],[Losing Seed]],'[1]Seed History'!$N$4:$O$19,2)</f>
        <v>0.51428571428571423</v>
      </c>
      <c r="R1726" s="9">
        <f>IF(Table1[[#This Row],[Round]]="PI",0,Table1[[#This Row],[Round]]-1)</f>
        <v>0</v>
      </c>
      <c r="S1726">
        <f>Table1[[#This Row],[LAW]]-Table1[[#This Row],[LEW]]</f>
        <v>-0.51428571428571423</v>
      </c>
      <c r="V1726">
        <f>COUNTIF([1]PASE!B:B,Table1[[#This Row],[Loser]])</f>
        <v>1</v>
      </c>
    </row>
    <row r="1727" spans="1:22" x14ac:dyDescent="0.25">
      <c r="A1727" s="7">
        <v>40983</v>
      </c>
      <c r="B1727" s="8">
        <v>2012</v>
      </c>
      <c r="C1727" s="9">
        <v>1</v>
      </c>
      <c r="D1727" t="s">
        <v>84</v>
      </c>
      <c r="E1727" s="9">
        <v>7</v>
      </c>
      <c r="F1727" t="s">
        <v>293</v>
      </c>
      <c r="G1727" t="str">
        <f>VLOOKUP(Table1[[#This Row],[Winner]],[1]Ranking!D:E,2,FALSE)</f>
        <v>WCC</v>
      </c>
      <c r="H1727" s="9">
        <v>77</v>
      </c>
      <c r="I1727" s="9">
        <v>10</v>
      </c>
      <c r="J1727" t="s">
        <v>156</v>
      </c>
      <c r="K1727" t="str">
        <f>VLOOKUP(Table1[[#This Row],[Loser]],[1]Ranking!D:E,2,FALSE)</f>
        <v>BE</v>
      </c>
      <c r="L1727" s="9">
        <v>54</v>
      </c>
      <c r="N1727" s="9">
        <f>Table1[[#This Row],[Winning Score]]-Table1[[#This Row],[Losing Score]]</f>
        <v>23</v>
      </c>
      <c r="O1727" s="9">
        <f>Table1[[#This Row],[Losing Seed]]-Table1[[#This Row],[Winning Seed]]</f>
        <v>3</v>
      </c>
      <c r="P1727" s="9" t="str">
        <f>IF(Table1[[#This Row],[SeD]]&lt;-2,Table1[[#This Row],[Winning Seed]]&amp; " over " &amp;Table1[[#This Row],[Losing Seed]],"")</f>
        <v/>
      </c>
      <c r="Q1727">
        <f>VLOOKUP(Table1[[#This Row],[Losing Seed]],'[1]Seed History'!$N$4:$O$19,2)</f>
        <v>0.62142857142857144</v>
      </c>
      <c r="R1727" s="9">
        <f>IF(Table1[[#This Row],[Round]]="PI",0,Table1[[#This Row],[Round]]-1)</f>
        <v>0</v>
      </c>
      <c r="S1727">
        <f>Table1[[#This Row],[LAW]]-Table1[[#This Row],[LEW]]</f>
        <v>-0.62142857142857144</v>
      </c>
      <c r="V1727">
        <f>COUNTIF([1]PASE!B:B,Table1[[#This Row],[Loser]])</f>
        <v>1</v>
      </c>
    </row>
    <row r="1728" spans="1:22" x14ac:dyDescent="0.25">
      <c r="A1728" s="7">
        <v>40983</v>
      </c>
      <c r="B1728" s="8">
        <v>2012</v>
      </c>
      <c r="C1728" s="9">
        <v>1</v>
      </c>
      <c r="D1728" t="s">
        <v>84</v>
      </c>
      <c r="E1728" s="9">
        <v>8</v>
      </c>
      <c r="F1728" t="s">
        <v>193</v>
      </c>
      <c r="G1728" t="str">
        <f>VLOOKUP(Table1[[#This Row],[Winner]],[1]Ranking!D:E,2,FALSE)</f>
        <v>B12</v>
      </c>
      <c r="H1728" s="9">
        <v>70</v>
      </c>
      <c r="I1728" s="9">
        <v>9</v>
      </c>
      <c r="J1728" t="s">
        <v>239</v>
      </c>
      <c r="K1728" t="str">
        <f>VLOOKUP(Table1[[#This Row],[Loser]],[1]Ranking!D:E,2,FALSE)</f>
        <v>CUSA</v>
      </c>
      <c r="L1728" s="9">
        <v>64</v>
      </c>
      <c r="N1728" s="9">
        <f>Table1[[#This Row],[Winning Score]]-Table1[[#This Row],[Losing Score]]</f>
        <v>6</v>
      </c>
      <c r="O1728" s="9">
        <f>Table1[[#This Row],[Losing Seed]]-Table1[[#This Row],[Winning Seed]]</f>
        <v>1</v>
      </c>
      <c r="P1728" s="9" t="str">
        <f>IF(Table1[[#This Row],[SeD]]&lt;-2,Table1[[#This Row],[Winning Seed]]&amp; " over " &amp;Table1[[#This Row],[Losing Seed]],"")</f>
        <v/>
      </c>
      <c r="Q1728">
        <f>VLOOKUP(Table1[[#This Row],[Losing Seed]],'[1]Seed History'!$N$4:$O$19,2)</f>
        <v>0.6</v>
      </c>
      <c r="R1728" s="9">
        <f>IF(Table1[[#This Row],[Round]]="PI",0,Table1[[#This Row],[Round]]-1)</f>
        <v>0</v>
      </c>
      <c r="S1728">
        <f>Table1[[#This Row],[LAW]]-Table1[[#This Row],[LEW]]</f>
        <v>-0.6</v>
      </c>
      <c r="V1728">
        <f>COUNTIF([1]PASE!B:B,Table1[[#This Row],[Loser]])</f>
        <v>1</v>
      </c>
    </row>
    <row r="1729" spans="1:22" x14ac:dyDescent="0.25">
      <c r="A1729" s="7">
        <v>40983</v>
      </c>
      <c r="B1729" s="8">
        <v>2012</v>
      </c>
      <c r="C1729" s="9">
        <v>1</v>
      </c>
      <c r="D1729" t="s">
        <v>316</v>
      </c>
      <c r="E1729" s="9">
        <v>1</v>
      </c>
      <c r="F1729" t="s">
        <v>112</v>
      </c>
      <c r="G1729" t="str">
        <f>VLOOKUP(Table1[[#This Row],[Winner]],[1]Ranking!D:E,2,FALSE)</f>
        <v>SEC</v>
      </c>
      <c r="H1729" s="9">
        <v>81</v>
      </c>
      <c r="I1729" s="9">
        <v>16</v>
      </c>
      <c r="J1729" t="s">
        <v>177</v>
      </c>
      <c r="K1729" t="str">
        <f>VLOOKUP(Table1[[#This Row],[Loser]],[1]Ranking!D:E,2,FALSE)</f>
        <v>SB</v>
      </c>
      <c r="L1729" s="9">
        <v>66</v>
      </c>
      <c r="N1729" s="9">
        <f>Table1[[#This Row],[Winning Score]]-Table1[[#This Row],[Losing Score]]</f>
        <v>15</v>
      </c>
      <c r="O1729" s="9">
        <f>Table1[[#This Row],[Losing Seed]]-Table1[[#This Row],[Winning Seed]]</f>
        <v>15</v>
      </c>
      <c r="P1729" s="9" t="str">
        <f>IF(Table1[[#This Row],[SeD]]&lt;-2,Table1[[#This Row],[Winning Seed]]&amp; " over " &amp;Table1[[#This Row],[Losing Seed]],"")</f>
        <v/>
      </c>
      <c r="Q1729">
        <f>VLOOKUP(Table1[[#This Row],[Losing Seed]],'[1]Seed History'!$N$4:$O$19,2)</f>
        <v>7.1428571428571426E-3</v>
      </c>
      <c r="R1729" s="9">
        <f>IF(Table1[[#This Row],[Round]]="PI",0,Table1[[#This Row],[Round]]-1)</f>
        <v>0</v>
      </c>
      <c r="S1729">
        <f>Table1[[#This Row],[LAW]]-Table1[[#This Row],[LEW]]</f>
        <v>-7.1428571428571426E-3</v>
      </c>
      <c r="V1729">
        <f>COUNTIF([1]PASE!B:B,Table1[[#This Row],[Loser]])</f>
        <v>1</v>
      </c>
    </row>
    <row r="1730" spans="1:22" x14ac:dyDescent="0.25">
      <c r="A1730" s="7">
        <v>40983</v>
      </c>
      <c r="B1730" s="8">
        <v>2012</v>
      </c>
      <c r="C1730" s="9">
        <v>1</v>
      </c>
      <c r="D1730" t="s">
        <v>316</v>
      </c>
      <c r="E1730" s="9">
        <v>3</v>
      </c>
      <c r="F1730" t="s">
        <v>209</v>
      </c>
      <c r="G1730" t="str">
        <f>VLOOKUP(Table1[[#This Row],[Winner]],[1]Ranking!D:E,2,FALSE)</f>
        <v>B12</v>
      </c>
      <c r="H1730" s="9">
        <v>68</v>
      </c>
      <c r="I1730" s="9">
        <v>14</v>
      </c>
      <c r="J1730" t="s">
        <v>377</v>
      </c>
      <c r="K1730" t="str">
        <f>VLOOKUP(Table1[[#This Row],[Loser]],[1]Ranking!D:E,2,FALSE)</f>
        <v>ind</v>
      </c>
      <c r="L1730" s="9">
        <v>60</v>
      </c>
      <c r="N1730" s="9">
        <f>Table1[[#This Row],[Winning Score]]-Table1[[#This Row],[Losing Score]]</f>
        <v>8</v>
      </c>
      <c r="O1730" s="9">
        <f>Table1[[#This Row],[Losing Seed]]-Table1[[#This Row],[Winning Seed]]</f>
        <v>11</v>
      </c>
      <c r="P1730" s="9" t="str">
        <f>IF(Table1[[#This Row],[SeD]]&lt;-2,Table1[[#This Row],[Winning Seed]]&amp; " over " &amp;Table1[[#This Row],[Losing Seed]],"")</f>
        <v/>
      </c>
      <c r="Q1730">
        <f>VLOOKUP(Table1[[#This Row],[Losing Seed]],'[1]Seed History'!$N$4:$O$19,2)</f>
        <v>0.16428571428571428</v>
      </c>
      <c r="R1730" s="9">
        <f>IF(Table1[[#This Row],[Round]]="PI",0,Table1[[#This Row],[Round]]-1)</f>
        <v>0</v>
      </c>
      <c r="S1730">
        <f>Table1[[#This Row],[LAW]]-Table1[[#This Row],[LEW]]</f>
        <v>-0.16428571428571428</v>
      </c>
      <c r="V1730">
        <f>COUNTIF([1]PASE!B:B,Table1[[#This Row],[Loser]])</f>
        <v>1</v>
      </c>
    </row>
    <row r="1731" spans="1:22" x14ac:dyDescent="0.25">
      <c r="A1731" s="7">
        <v>40983</v>
      </c>
      <c r="B1731" s="8">
        <v>2012</v>
      </c>
      <c r="C1731" s="9">
        <v>1</v>
      </c>
      <c r="D1731" t="s">
        <v>316</v>
      </c>
      <c r="E1731" s="9">
        <v>4</v>
      </c>
      <c r="F1731" t="s">
        <v>168</v>
      </c>
      <c r="G1731" t="str">
        <f>VLOOKUP(Table1[[#This Row],[Winner]],[1]Ranking!D:E,2,FALSE)</f>
        <v>B10</v>
      </c>
      <c r="H1731" s="9">
        <v>79</v>
      </c>
      <c r="I1731" s="9">
        <v>13</v>
      </c>
      <c r="J1731" t="s">
        <v>246</v>
      </c>
      <c r="K1731" t="str">
        <f>VLOOKUP(Table1[[#This Row],[Loser]],[1]Ranking!D:E,2,FALSE)</f>
        <v>SB</v>
      </c>
      <c r="L1731" s="9">
        <v>66</v>
      </c>
      <c r="N1731" s="9">
        <f>Table1[[#This Row],[Winning Score]]-Table1[[#This Row],[Losing Score]]</f>
        <v>13</v>
      </c>
      <c r="O1731" s="9">
        <f>Table1[[#This Row],[Losing Seed]]-Table1[[#This Row],[Winning Seed]]</f>
        <v>9</v>
      </c>
      <c r="P1731" s="9" t="str">
        <f>IF(Table1[[#This Row],[SeD]]&lt;-2,Table1[[#This Row],[Winning Seed]]&amp; " over " &amp;Table1[[#This Row],[Losing Seed]],"")</f>
        <v/>
      </c>
      <c r="Q1731">
        <f>VLOOKUP(Table1[[#This Row],[Losing Seed]],'[1]Seed History'!$N$4:$O$19,2)</f>
        <v>0.25</v>
      </c>
      <c r="R1731" s="9">
        <f>IF(Table1[[#This Row],[Round]]="PI",0,Table1[[#This Row],[Round]]-1)</f>
        <v>0</v>
      </c>
      <c r="S1731">
        <f>Table1[[#This Row],[LAW]]-Table1[[#This Row],[LEW]]</f>
        <v>-0.25</v>
      </c>
      <c r="V1731">
        <f>COUNTIF([1]PASE!B:B,Table1[[#This Row],[Loser]])</f>
        <v>1</v>
      </c>
    </row>
    <row r="1732" spans="1:22" x14ac:dyDescent="0.25">
      <c r="A1732" s="7">
        <v>40983</v>
      </c>
      <c r="B1732" s="8">
        <v>2012</v>
      </c>
      <c r="C1732" s="9">
        <v>1</v>
      </c>
      <c r="D1732" t="s">
        <v>316</v>
      </c>
      <c r="E1732" s="9">
        <v>8</v>
      </c>
      <c r="F1732" t="s">
        <v>97</v>
      </c>
      <c r="G1732" t="str">
        <f>VLOOKUP(Table1[[#This Row],[Winner]],[1]Ranking!D:E,2,FALSE)</f>
        <v>B12</v>
      </c>
      <c r="H1732" s="9">
        <v>77</v>
      </c>
      <c r="I1732" s="9">
        <v>9</v>
      </c>
      <c r="J1732" t="s">
        <v>238</v>
      </c>
      <c r="K1732" t="str">
        <f>VLOOKUP(Table1[[#This Row],[Loser]],[1]Ranking!D:E,2,FALSE)</f>
        <v>BE</v>
      </c>
      <c r="L1732" s="9">
        <v>64</v>
      </c>
      <c r="N1732" s="9">
        <f>Table1[[#This Row],[Winning Score]]-Table1[[#This Row],[Losing Score]]</f>
        <v>13</v>
      </c>
      <c r="O1732" s="9">
        <f>Table1[[#This Row],[Losing Seed]]-Table1[[#This Row],[Winning Seed]]</f>
        <v>1</v>
      </c>
      <c r="P1732" s="9" t="str">
        <f>IF(Table1[[#This Row],[SeD]]&lt;-2,Table1[[#This Row],[Winning Seed]]&amp; " over " &amp;Table1[[#This Row],[Losing Seed]],"")</f>
        <v/>
      </c>
      <c r="Q1732">
        <f>VLOOKUP(Table1[[#This Row],[Losing Seed]],'[1]Seed History'!$N$4:$O$19,2)</f>
        <v>0.6</v>
      </c>
      <c r="R1732" s="9">
        <f>IF(Table1[[#This Row],[Round]]="PI",0,Table1[[#This Row],[Round]]-1)</f>
        <v>0</v>
      </c>
      <c r="S1732">
        <f>Table1[[#This Row],[LAW]]-Table1[[#This Row],[LEW]]</f>
        <v>-0.6</v>
      </c>
      <c r="V1732">
        <f>COUNTIF([1]PASE!B:B,Table1[[#This Row],[Loser]])</f>
        <v>1</v>
      </c>
    </row>
    <row r="1733" spans="1:22" x14ac:dyDescent="0.25">
      <c r="A1733" s="7">
        <v>40983</v>
      </c>
      <c r="B1733" s="8">
        <v>2012</v>
      </c>
      <c r="C1733" s="9">
        <v>1</v>
      </c>
      <c r="D1733" t="s">
        <v>107</v>
      </c>
      <c r="E1733" s="9">
        <v>3</v>
      </c>
      <c r="F1733" t="s">
        <v>278</v>
      </c>
      <c r="G1733" t="str">
        <f>VLOOKUP(Table1[[#This Row],[Winner]],[1]Ranking!D:E,2,FALSE)</f>
        <v>CUSA</v>
      </c>
      <c r="H1733" s="9">
        <v>88</v>
      </c>
      <c r="I1733" s="9">
        <v>14</v>
      </c>
      <c r="J1733" t="s">
        <v>188</v>
      </c>
      <c r="K1733" t="str">
        <f>VLOOKUP(Table1[[#This Row],[Loser]],[1]Ranking!D:E,2,FALSE)</f>
        <v>MWC</v>
      </c>
      <c r="L1733" s="9">
        <v>68</v>
      </c>
      <c r="N1733" s="9">
        <f>Table1[[#This Row],[Winning Score]]-Table1[[#This Row],[Losing Score]]</f>
        <v>20</v>
      </c>
      <c r="O1733" s="9">
        <f>Table1[[#This Row],[Losing Seed]]-Table1[[#This Row],[Winning Seed]]</f>
        <v>11</v>
      </c>
      <c r="P1733" s="9" t="str">
        <f>IF(Table1[[#This Row],[SeD]]&lt;-2,Table1[[#This Row],[Winning Seed]]&amp; " over " &amp;Table1[[#This Row],[Losing Seed]],"")</f>
        <v/>
      </c>
      <c r="Q1733">
        <f>VLOOKUP(Table1[[#This Row],[Losing Seed]],'[1]Seed History'!$N$4:$O$19,2)</f>
        <v>0.16428571428571428</v>
      </c>
      <c r="R1733" s="9">
        <f>IF(Table1[[#This Row],[Round]]="PI",0,Table1[[#This Row],[Round]]-1)</f>
        <v>0</v>
      </c>
      <c r="S1733">
        <f>Table1[[#This Row],[LAW]]-Table1[[#This Row],[LEW]]</f>
        <v>-0.16428571428571428</v>
      </c>
      <c r="V1733">
        <f>COUNTIF([1]PASE!B:B,Table1[[#This Row],[Loser]])</f>
        <v>1</v>
      </c>
    </row>
    <row r="1734" spans="1:22" x14ac:dyDescent="0.25">
      <c r="A1734" s="7">
        <v>40983</v>
      </c>
      <c r="B1734" s="8">
        <v>2012</v>
      </c>
      <c r="C1734" s="9">
        <v>1</v>
      </c>
      <c r="D1734" t="s">
        <v>107</v>
      </c>
      <c r="E1734" s="9">
        <v>4</v>
      </c>
      <c r="F1734" t="s">
        <v>159</v>
      </c>
      <c r="G1734" t="str">
        <f>VLOOKUP(Table1[[#This Row],[Winner]],[1]Ranking!D:E,2,FALSE)</f>
        <v>CUSA</v>
      </c>
      <c r="H1734" s="9">
        <v>69</v>
      </c>
      <c r="I1734" s="9">
        <v>13</v>
      </c>
      <c r="J1734" t="s">
        <v>174</v>
      </c>
      <c r="K1734" t="str">
        <f>VLOOKUP(Table1[[#This Row],[Loser]],[1]Ranking!D:E,2,FALSE)</f>
        <v>SC</v>
      </c>
      <c r="L1734" s="9">
        <v>62</v>
      </c>
      <c r="N1734" s="9">
        <f>Table1[[#This Row],[Winning Score]]-Table1[[#This Row],[Losing Score]]</f>
        <v>7</v>
      </c>
      <c r="O1734" s="9">
        <f>Table1[[#This Row],[Losing Seed]]-Table1[[#This Row],[Winning Seed]]</f>
        <v>9</v>
      </c>
      <c r="P1734" s="9" t="str">
        <f>IF(Table1[[#This Row],[SeD]]&lt;-2,Table1[[#This Row],[Winning Seed]]&amp; " over " &amp;Table1[[#This Row],[Losing Seed]],"")</f>
        <v/>
      </c>
      <c r="Q1734">
        <f>VLOOKUP(Table1[[#This Row],[Losing Seed]],'[1]Seed History'!$N$4:$O$19,2)</f>
        <v>0.25</v>
      </c>
      <c r="R1734" s="9">
        <f>IF(Table1[[#This Row],[Round]]="PI",0,Table1[[#This Row],[Round]]-1)</f>
        <v>0</v>
      </c>
      <c r="S1734">
        <f>Table1[[#This Row],[LAW]]-Table1[[#This Row],[LEW]]</f>
        <v>-0.25</v>
      </c>
      <c r="V1734">
        <f>COUNTIF([1]PASE!B:B,Table1[[#This Row],[Loser]])</f>
        <v>1</v>
      </c>
    </row>
    <row r="1735" spans="1:22" x14ac:dyDescent="0.25">
      <c r="A1735" s="7">
        <v>40983</v>
      </c>
      <c r="B1735" s="8">
        <v>2012</v>
      </c>
      <c r="C1735" s="9">
        <v>1</v>
      </c>
      <c r="D1735" t="s">
        <v>107</v>
      </c>
      <c r="E1735" s="9">
        <v>5</v>
      </c>
      <c r="F1735" t="s">
        <v>248</v>
      </c>
      <c r="G1735" t="str">
        <f>VLOOKUP(Table1[[#This Row],[Winner]],[1]Ranking!D:E,2,FALSE)</f>
        <v>MWC</v>
      </c>
      <c r="H1735" s="9">
        <v>75</v>
      </c>
      <c r="I1735" s="9">
        <v>12</v>
      </c>
      <c r="J1735" t="s">
        <v>274</v>
      </c>
      <c r="K1735" t="str">
        <f>VLOOKUP(Table1[[#This Row],[Loser]],[1]Ranking!D:E,2,FALSE)</f>
        <v>BW</v>
      </c>
      <c r="L1735" s="9">
        <v>68</v>
      </c>
      <c r="N1735" s="9">
        <f>Table1[[#This Row],[Winning Score]]-Table1[[#This Row],[Losing Score]]</f>
        <v>7</v>
      </c>
      <c r="O1735" s="9">
        <f>Table1[[#This Row],[Losing Seed]]-Table1[[#This Row],[Winning Seed]]</f>
        <v>7</v>
      </c>
      <c r="P1735" s="9" t="str">
        <f>IF(Table1[[#This Row],[SeD]]&lt;-2,Table1[[#This Row],[Winning Seed]]&amp; " over " &amp;Table1[[#This Row],[Losing Seed]],"")</f>
        <v/>
      </c>
      <c r="Q1735">
        <f>VLOOKUP(Table1[[#This Row],[Losing Seed]],'[1]Seed History'!$N$4:$O$19,2)</f>
        <v>0.51428571428571423</v>
      </c>
      <c r="R1735" s="9">
        <f>IF(Table1[[#This Row],[Round]]="PI",0,Table1[[#This Row],[Round]]-1)</f>
        <v>0</v>
      </c>
      <c r="S1735">
        <f>Table1[[#This Row],[LAW]]-Table1[[#This Row],[LEW]]</f>
        <v>-0.51428571428571423</v>
      </c>
      <c r="V1735">
        <f>COUNTIF([1]PASE!B:B,Table1[[#This Row],[Loser]])</f>
        <v>1</v>
      </c>
    </row>
    <row r="1736" spans="1:22" x14ac:dyDescent="0.25">
      <c r="A1736" s="7">
        <v>40983</v>
      </c>
      <c r="B1736" s="8">
        <v>2012</v>
      </c>
      <c r="C1736" s="9">
        <v>1</v>
      </c>
      <c r="D1736" t="s">
        <v>107</v>
      </c>
      <c r="E1736" s="9">
        <v>6</v>
      </c>
      <c r="F1736" t="s">
        <v>210</v>
      </c>
      <c r="G1736" t="str">
        <f>VLOOKUP(Table1[[#This Row],[Winner]],[1]Ranking!D:E,2,FALSE)</f>
        <v>OVC</v>
      </c>
      <c r="H1736" s="9">
        <v>58</v>
      </c>
      <c r="I1736" s="9">
        <v>11</v>
      </c>
      <c r="J1736" t="s">
        <v>237</v>
      </c>
      <c r="K1736" t="str">
        <f>VLOOKUP(Table1[[#This Row],[Loser]],[1]Ranking!D:E,2,FALSE)</f>
        <v>MWC</v>
      </c>
      <c r="L1736" s="9">
        <v>41</v>
      </c>
      <c r="N1736" s="9">
        <f>Table1[[#This Row],[Winning Score]]-Table1[[#This Row],[Losing Score]]</f>
        <v>17</v>
      </c>
      <c r="O1736" s="9">
        <f>Table1[[#This Row],[Losing Seed]]-Table1[[#This Row],[Winning Seed]]</f>
        <v>5</v>
      </c>
      <c r="P1736" s="9" t="str">
        <f>IF(Table1[[#This Row],[SeD]]&lt;-2,Table1[[#This Row],[Winning Seed]]&amp; " over " &amp;Table1[[#This Row],[Losing Seed]],"")</f>
        <v/>
      </c>
      <c r="Q1736">
        <f>VLOOKUP(Table1[[#This Row],[Losing Seed]],'[1]Seed History'!$N$4:$O$19,2)</f>
        <v>0.61428571428571432</v>
      </c>
      <c r="R1736" s="9">
        <f>IF(Table1[[#This Row],[Round]]="PI",0,Table1[[#This Row],[Round]]-1)</f>
        <v>0</v>
      </c>
      <c r="S1736">
        <f>Table1[[#This Row],[LAW]]-Table1[[#This Row],[LEW]]</f>
        <v>-0.61428571428571432</v>
      </c>
      <c r="V1736">
        <f>COUNTIF([1]PASE!B:B,Table1[[#This Row],[Loser]])</f>
        <v>1</v>
      </c>
    </row>
    <row r="1737" spans="1:22" x14ac:dyDescent="0.25">
      <c r="A1737" s="7">
        <v>40984</v>
      </c>
      <c r="B1737" s="8">
        <v>2012</v>
      </c>
      <c r="C1737" s="9">
        <v>1</v>
      </c>
      <c r="D1737" t="s">
        <v>316</v>
      </c>
      <c r="E1737" s="9">
        <v>15</v>
      </c>
      <c r="F1737" t="s">
        <v>86</v>
      </c>
      <c r="G1737" t="str">
        <f>VLOOKUP(Table1[[#This Row],[Winner]],[1]Ranking!D:E,2,FALSE)</f>
        <v>Pat</v>
      </c>
      <c r="H1737" s="9">
        <v>75</v>
      </c>
      <c r="I1737" s="9">
        <v>2</v>
      </c>
      <c r="J1737" t="s">
        <v>130</v>
      </c>
      <c r="K1737" t="str">
        <f>VLOOKUP(Table1[[#This Row],[Loser]],[1]Ranking!D:E,2,FALSE)</f>
        <v>ACC</v>
      </c>
      <c r="L1737" s="9">
        <v>70</v>
      </c>
      <c r="N1737" s="9">
        <f>Table1[[#This Row],[Winning Score]]-Table1[[#This Row],[Losing Score]]</f>
        <v>5</v>
      </c>
      <c r="O1737" s="9">
        <f>Table1[[#This Row],[Losing Seed]]-Table1[[#This Row],[Winning Seed]]</f>
        <v>-13</v>
      </c>
      <c r="P1737" s="9" t="str">
        <f>IF(Table1[[#This Row],[SeD]]&lt;-2,Table1[[#This Row],[Winning Seed]]&amp; " over " &amp;Table1[[#This Row],[Losing Seed]],"")</f>
        <v>15 over 2</v>
      </c>
      <c r="Q1737">
        <f>VLOOKUP(Table1[[#This Row],[Losing Seed]],'[1]Seed History'!$N$4:$O$19,2)</f>
        <v>2.3714285714285714</v>
      </c>
      <c r="R1737" s="9">
        <f>IF(Table1[[#This Row],[Round]]="PI",0,Table1[[#This Row],[Round]]-1)</f>
        <v>0</v>
      </c>
      <c r="S1737">
        <f>Table1[[#This Row],[LAW]]-Table1[[#This Row],[LEW]]</f>
        <v>-2.3714285714285714</v>
      </c>
      <c r="V1737">
        <f>COUNTIF([1]PASE!B:B,Table1[[#This Row],[Loser]])</f>
        <v>1</v>
      </c>
    </row>
    <row r="1738" spans="1:22" x14ac:dyDescent="0.25">
      <c r="A1738" s="7">
        <v>40984</v>
      </c>
      <c r="B1738" s="8">
        <v>2012</v>
      </c>
      <c r="C1738" s="9">
        <v>1</v>
      </c>
      <c r="D1738" t="s">
        <v>107</v>
      </c>
      <c r="E1738" s="9">
        <v>15</v>
      </c>
      <c r="F1738" t="s">
        <v>378</v>
      </c>
      <c r="G1738" t="str">
        <f>VLOOKUP(Table1[[#This Row],[Winner]],[1]Ranking!D:E,2,FALSE)</f>
        <v>MEAC</v>
      </c>
      <c r="H1738" s="9">
        <v>86</v>
      </c>
      <c r="I1738" s="9">
        <v>2</v>
      </c>
      <c r="J1738" t="s">
        <v>162</v>
      </c>
      <c r="K1738" t="str">
        <f>VLOOKUP(Table1[[#This Row],[Loser]],[1]Ranking!D:E,2,FALSE)</f>
        <v>B12</v>
      </c>
      <c r="L1738" s="9">
        <v>84</v>
      </c>
      <c r="N1738" s="9">
        <f>Table1[[#This Row],[Winning Score]]-Table1[[#This Row],[Losing Score]]</f>
        <v>2</v>
      </c>
      <c r="O1738" s="9">
        <f>Table1[[#This Row],[Losing Seed]]-Table1[[#This Row],[Winning Seed]]</f>
        <v>-13</v>
      </c>
      <c r="P1738" s="9" t="str">
        <f>IF(Table1[[#This Row],[SeD]]&lt;-2,Table1[[#This Row],[Winning Seed]]&amp; " over " &amp;Table1[[#This Row],[Losing Seed]],"")</f>
        <v>15 over 2</v>
      </c>
      <c r="Q1738">
        <f>VLOOKUP(Table1[[#This Row],[Losing Seed]],'[1]Seed History'!$N$4:$O$19,2)</f>
        <v>2.3714285714285714</v>
      </c>
      <c r="R1738" s="9">
        <f>IF(Table1[[#This Row],[Round]]="PI",0,Table1[[#This Row],[Round]]-1)</f>
        <v>0</v>
      </c>
      <c r="S1738">
        <f>Table1[[#This Row],[LAW]]-Table1[[#This Row],[LEW]]</f>
        <v>-2.3714285714285714</v>
      </c>
      <c r="V1738">
        <f>COUNTIF([1]PASE!B:B,Table1[[#This Row],[Loser]])</f>
        <v>1</v>
      </c>
    </row>
    <row r="1739" spans="1:22" x14ac:dyDescent="0.25">
      <c r="A1739" s="7">
        <v>40984</v>
      </c>
      <c r="B1739" s="8">
        <v>2012</v>
      </c>
      <c r="C1739" s="9">
        <v>1</v>
      </c>
      <c r="D1739" t="s">
        <v>93</v>
      </c>
      <c r="E1739" s="9">
        <v>13</v>
      </c>
      <c r="F1739" t="s">
        <v>104</v>
      </c>
      <c r="G1739" t="str">
        <f>VLOOKUP(Table1[[#This Row],[Winner]],[1]Ranking!D:E,2,FALSE)</f>
        <v>MAC</v>
      </c>
      <c r="H1739" s="9">
        <v>65</v>
      </c>
      <c r="I1739" s="9">
        <v>4</v>
      </c>
      <c r="J1739" t="s">
        <v>134</v>
      </c>
      <c r="K1739" t="str">
        <f>VLOOKUP(Table1[[#This Row],[Loser]],[1]Ranking!D:E,2,FALSE)</f>
        <v>B10</v>
      </c>
      <c r="L1739" s="9">
        <v>60</v>
      </c>
      <c r="N1739" s="9">
        <f>Table1[[#This Row],[Winning Score]]-Table1[[#This Row],[Losing Score]]</f>
        <v>5</v>
      </c>
      <c r="O1739" s="9">
        <f>Table1[[#This Row],[Losing Seed]]-Table1[[#This Row],[Winning Seed]]</f>
        <v>-9</v>
      </c>
      <c r="P1739" s="9" t="str">
        <f>IF(Table1[[#This Row],[SeD]]&lt;-2,Table1[[#This Row],[Winning Seed]]&amp; " over " &amp;Table1[[#This Row],[Losing Seed]],"")</f>
        <v>13 over 4</v>
      </c>
      <c r="Q1739">
        <f>VLOOKUP(Table1[[#This Row],[Losing Seed]],'[1]Seed History'!$N$4:$O$19,2)</f>
        <v>1.5357142857142858</v>
      </c>
      <c r="R1739" s="9">
        <f>IF(Table1[[#This Row],[Round]]="PI",0,Table1[[#This Row],[Round]]-1)</f>
        <v>0</v>
      </c>
      <c r="S1739">
        <f>Table1[[#This Row],[LAW]]-Table1[[#This Row],[LEW]]</f>
        <v>-1.5357142857142858</v>
      </c>
      <c r="V1739">
        <f>COUNTIF([1]PASE!B:B,Table1[[#This Row],[Loser]])</f>
        <v>1</v>
      </c>
    </row>
    <row r="1740" spans="1:22" x14ac:dyDescent="0.25">
      <c r="A1740" s="7">
        <v>40984</v>
      </c>
      <c r="B1740" s="8">
        <v>2012</v>
      </c>
      <c r="C1740" s="9">
        <v>1</v>
      </c>
      <c r="D1740" t="s">
        <v>93</v>
      </c>
      <c r="E1740" s="9">
        <v>12</v>
      </c>
      <c r="F1740" t="s">
        <v>245</v>
      </c>
      <c r="G1740" t="str">
        <f>VLOOKUP(Table1[[#This Row],[Winner]],[1]Ranking!D:E,2,FALSE)</f>
        <v>CUSA</v>
      </c>
      <c r="H1740" s="9">
        <v>58</v>
      </c>
      <c r="I1740" s="9">
        <v>5</v>
      </c>
      <c r="J1740" t="s">
        <v>91</v>
      </c>
      <c r="K1740" t="str">
        <f>VLOOKUP(Table1[[#This Row],[Loser]],[1]Ranking!D:E,2,FALSE)</f>
        <v>A10</v>
      </c>
      <c r="L1740" s="9">
        <v>44</v>
      </c>
      <c r="N1740" s="9">
        <f>Table1[[#This Row],[Winning Score]]-Table1[[#This Row],[Losing Score]]</f>
        <v>14</v>
      </c>
      <c r="O1740" s="9">
        <f>Table1[[#This Row],[Losing Seed]]-Table1[[#This Row],[Winning Seed]]</f>
        <v>-7</v>
      </c>
      <c r="P1740" s="9" t="str">
        <f>IF(Table1[[#This Row],[SeD]]&lt;-2,Table1[[#This Row],[Winning Seed]]&amp; " over " &amp;Table1[[#This Row],[Losing Seed]],"")</f>
        <v>12 over 5</v>
      </c>
      <c r="Q1740">
        <f>VLOOKUP(Table1[[#This Row],[Losing Seed]],'[1]Seed History'!$N$4:$O$19,2)</f>
        <v>1.1071428571428572</v>
      </c>
      <c r="R1740" s="9">
        <f>IF(Table1[[#This Row],[Round]]="PI",0,Table1[[#This Row],[Round]]-1)</f>
        <v>0</v>
      </c>
      <c r="S1740">
        <f>Table1[[#This Row],[LAW]]-Table1[[#This Row],[LEW]]</f>
        <v>-1.1071428571428572</v>
      </c>
      <c r="V1740">
        <f>COUNTIF([1]PASE!B:B,Table1[[#This Row],[Loser]])</f>
        <v>1</v>
      </c>
    </row>
    <row r="1741" spans="1:22" x14ac:dyDescent="0.25">
      <c r="A1741" s="7">
        <v>40984</v>
      </c>
      <c r="B1741" s="8">
        <v>2012</v>
      </c>
      <c r="C1741" s="9">
        <v>1</v>
      </c>
      <c r="D1741" t="s">
        <v>93</v>
      </c>
      <c r="E1741" s="9">
        <v>11</v>
      </c>
      <c r="F1741" t="s">
        <v>143</v>
      </c>
      <c r="G1741" t="str">
        <f>VLOOKUP(Table1[[#This Row],[Winner]],[1]Ranking!D:E,2,FALSE)</f>
        <v>ACC</v>
      </c>
      <c r="H1741" s="9">
        <v>79</v>
      </c>
      <c r="I1741" s="9">
        <v>6</v>
      </c>
      <c r="J1741" t="s">
        <v>111</v>
      </c>
      <c r="K1741" t="str">
        <f>VLOOKUP(Table1[[#This Row],[Loser]],[1]Ranking!D:E,2,FALSE)</f>
        <v>MWC</v>
      </c>
      <c r="L1741" s="9">
        <v>65</v>
      </c>
      <c r="N1741" s="9">
        <f>Table1[[#This Row],[Winning Score]]-Table1[[#This Row],[Losing Score]]</f>
        <v>14</v>
      </c>
      <c r="O1741" s="9">
        <f>Table1[[#This Row],[Losing Seed]]-Table1[[#This Row],[Winning Seed]]</f>
        <v>-5</v>
      </c>
      <c r="P1741" s="9" t="str">
        <f>IF(Table1[[#This Row],[SeD]]&lt;-2,Table1[[#This Row],[Winning Seed]]&amp; " over " &amp;Table1[[#This Row],[Losing Seed]],"")</f>
        <v>11 over 6</v>
      </c>
      <c r="Q1741">
        <f>VLOOKUP(Table1[[#This Row],[Losing Seed]],'[1]Seed History'!$N$4:$O$19,2)</f>
        <v>1.0785714285714285</v>
      </c>
      <c r="R1741" s="9">
        <f>IF(Table1[[#This Row],[Round]]="PI",0,Table1[[#This Row],[Round]]-1)</f>
        <v>0</v>
      </c>
      <c r="S1741">
        <f>Table1[[#This Row],[LAW]]-Table1[[#This Row],[LEW]]</f>
        <v>-1.0785714285714285</v>
      </c>
      <c r="V1741">
        <f>COUNTIF([1]PASE!B:B,Table1[[#This Row],[Loser]])</f>
        <v>1</v>
      </c>
    </row>
    <row r="1742" spans="1:22" x14ac:dyDescent="0.25">
      <c r="A1742" s="7">
        <v>40984</v>
      </c>
      <c r="B1742" s="8">
        <v>2012</v>
      </c>
      <c r="C1742" s="9">
        <v>1</v>
      </c>
      <c r="D1742" t="s">
        <v>93</v>
      </c>
      <c r="E1742" s="9">
        <v>10</v>
      </c>
      <c r="F1742" t="s">
        <v>115</v>
      </c>
      <c r="G1742" t="str">
        <f>VLOOKUP(Table1[[#This Row],[Winner]],[1]Ranking!D:E,2,FALSE)</f>
        <v>B10</v>
      </c>
      <c r="H1742" s="9">
        <v>72</v>
      </c>
      <c r="I1742" s="9">
        <v>7</v>
      </c>
      <c r="J1742" t="s">
        <v>228</v>
      </c>
      <c r="K1742" t="str">
        <f>VLOOKUP(Table1[[#This Row],[Loser]],[1]Ranking!D:E,2,FALSE)</f>
        <v>WCC</v>
      </c>
      <c r="L1742" s="9">
        <v>69</v>
      </c>
      <c r="N1742" s="9">
        <f>Table1[[#This Row],[Winning Score]]-Table1[[#This Row],[Losing Score]]</f>
        <v>3</v>
      </c>
      <c r="O1742" s="9">
        <f>Table1[[#This Row],[Losing Seed]]-Table1[[#This Row],[Winning Seed]]</f>
        <v>-3</v>
      </c>
      <c r="P1742" s="9" t="str">
        <f>IF(Table1[[#This Row],[SeD]]&lt;-2,Table1[[#This Row],[Winning Seed]]&amp; " over " &amp;Table1[[#This Row],[Losing Seed]],"")</f>
        <v>10 over 7</v>
      </c>
      <c r="Q1742">
        <f>VLOOKUP(Table1[[#This Row],[Losing Seed]],'[1]Seed History'!$N$4:$O$19,2)</f>
        <v>0.9</v>
      </c>
      <c r="R1742" s="9">
        <f>IF(Table1[[#This Row],[Round]]="PI",0,Table1[[#This Row],[Round]]-1)</f>
        <v>0</v>
      </c>
      <c r="S1742">
        <f>Table1[[#This Row],[LAW]]-Table1[[#This Row],[LEW]]</f>
        <v>-0.9</v>
      </c>
      <c r="V1742">
        <f>COUNTIF([1]PASE!B:B,Table1[[#This Row],[Loser]])</f>
        <v>1</v>
      </c>
    </row>
    <row r="1743" spans="1:22" x14ac:dyDescent="0.25">
      <c r="A1743" s="7">
        <v>40984</v>
      </c>
      <c r="B1743" s="8">
        <v>2012</v>
      </c>
      <c r="C1743" s="9">
        <v>1</v>
      </c>
      <c r="D1743" t="s">
        <v>316</v>
      </c>
      <c r="E1743" s="9">
        <v>10</v>
      </c>
      <c r="F1743" t="s">
        <v>176</v>
      </c>
      <c r="G1743" t="str">
        <f>VLOOKUP(Table1[[#This Row],[Winner]],[1]Ranking!D:E,2,FALSE)</f>
        <v>A10</v>
      </c>
      <c r="H1743" s="9">
        <v>67</v>
      </c>
      <c r="I1743" s="9">
        <v>7</v>
      </c>
      <c r="J1743" t="s">
        <v>105</v>
      </c>
      <c r="K1743" t="str">
        <f>VLOOKUP(Table1[[#This Row],[Loser]],[1]Ranking!D:E,2,FALSE)</f>
        <v>BE</v>
      </c>
      <c r="L1743" s="9">
        <v>63</v>
      </c>
      <c r="N1743" s="9">
        <f>Table1[[#This Row],[Winning Score]]-Table1[[#This Row],[Losing Score]]</f>
        <v>4</v>
      </c>
      <c r="O1743" s="9">
        <f>Table1[[#This Row],[Losing Seed]]-Table1[[#This Row],[Winning Seed]]</f>
        <v>-3</v>
      </c>
      <c r="P1743" s="9" t="str">
        <f>IF(Table1[[#This Row],[SeD]]&lt;-2,Table1[[#This Row],[Winning Seed]]&amp; " over " &amp;Table1[[#This Row],[Losing Seed]],"")</f>
        <v>10 over 7</v>
      </c>
      <c r="Q1743">
        <f>VLOOKUP(Table1[[#This Row],[Losing Seed]],'[1]Seed History'!$N$4:$O$19,2)</f>
        <v>0.9</v>
      </c>
      <c r="R1743" s="9">
        <f>IF(Table1[[#This Row],[Round]]="PI",0,Table1[[#This Row],[Round]]-1)</f>
        <v>0</v>
      </c>
      <c r="S1743">
        <f>Table1[[#This Row],[LAW]]-Table1[[#This Row],[LEW]]</f>
        <v>-0.9</v>
      </c>
      <c r="V1743">
        <f>COUNTIF([1]PASE!B:B,Table1[[#This Row],[Loser]])</f>
        <v>1</v>
      </c>
    </row>
    <row r="1744" spans="1:22" x14ac:dyDescent="0.25">
      <c r="A1744" s="7">
        <v>40984</v>
      </c>
      <c r="B1744" s="8">
        <v>2012</v>
      </c>
      <c r="C1744" s="9">
        <v>1</v>
      </c>
      <c r="D1744" t="s">
        <v>84</v>
      </c>
      <c r="E1744" s="9">
        <v>3</v>
      </c>
      <c r="F1744" t="s">
        <v>217</v>
      </c>
      <c r="G1744" t="str">
        <f>VLOOKUP(Table1[[#This Row],[Winner]],[1]Ranking!D:E,2,FALSE)</f>
        <v>ACC</v>
      </c>
      <c r="H1744" s="9">
        <v>66</v>
      </c>
      <c r="I1744" s="9">
        <v>14</v>
      </c>
      <c r="J1744" t="s">
        <v>327</v>
      </c>
      <c r="K1744" t="str">
        <f>VLOOKUP(Table1[[#This Row],[Loser]],[1]Ranking!D:E,2,FALSE)</f>
        <v>A10</v>
      </c>
      <c r="L1744" s="9">
        <v>63</v>
      </c>
      <c r="N1744" s="9">
        <f>Table1[[#This Row],[Winning Score]]-Table1[[#This Row],[Losing Score]]</f>
        <v>3</v>
      </c>
      <c r="O1744" s="9">
        <f>Table1[[#This Row],[Losing Seed]]-Table1[[#This Row],[Winning Seed]]</f>
        <v>11</v>
      </c>
      <c r="P1744" s="9" t="str">
        <f>IF(Table1[[#This Row],[SeD]]&lt;-2,Table1[[#This Row],[Winning Seed]]&amp; " over " &amp;Table1[[#This Row],[Losing Seed]],"")</f>
        <v/>
      </c>
      <c r="Q1744">
        <f>VLOOKUP(Table1[[#This Row],[Losing Seed]],'[1]Seed History'!$N$4:$O$19,2)</f>
        <v>0.16428571428571428</v>
      </c>
      <c r="R1744" s="9">
        <f>IF(Table1[[#This Row],[Round]]="PI",0,Table1[[#This Row],[Round]]-1)</f>
        <v>0</v>
      </c>
      <c r="S1744">
        <f>Table1[[#This Row],[LAW]]-Table1[[#This Row],[LEW]]</f>
        <v>-0.16428571428571428</v>
      </c>
      <c r="V1744">
        <f>COUNTIF([1]PASE!B:B,Table1[[#This Row],[Loser]])</f>
        <v>1</v>
      </c>
    </row>
    <row r="1745" spans="1:22" x14ac:dyDescent="0.25">
      <c r="A1745" s="7">
        <v>40984</v>
      </c>
      <c r="B1745" s="8">
        <v>2012</v>
      </c>
      <c r="C1745" s="9">
        <v>1</v>
      </c>
      <c r="D1745" t="s">
        <v>84</v>
      </c>
      <c r="E1745" s="9">
        <v>6</v>
      </c>
      <c r="F1745" t="s">
        <v>266</v>
      </c>
      <c r="G1745" t="str">
        <f>VLOOKUP(Table1[[#This Row],[Winner]],[1]Ranking!D:E,2,FALSE)</f>
        <v>CUSA</v>
      </c>
      <c r="H1745" s="9">
        <v>65</v>
      </c>
      <c r="I1745" s="9">
        <v>11</v>
      </c>
      <c r="J1745" t="s">
        <v>234</v>
      </c>
      <c r="K1745" t="str">
        <f>VLOOKUP(Table1[[#This Row],[Loser]],[1]Ranking!D:E,2,FALSE)</f>
        <v>B12</v>
      </c>
      <c r="L1745" s="9">
        <v>59</v>
      </c>
      <c r="N1745" s="9">
        <f>Table1[[#This Row],[Winning Score]]-Table1[[#This Row],[Losing Score]]</f>
        <v>6</v>
      </c>
      <c r="O1745" s="9">
        <f>Table1[[#This Row],[Losing Seed]]-Table1[[#This Row],[Winning Seed]]</f>
        <v>5</v>
      </c>
      <c r="P1745" s="9" t="str">
        <f>IF(Table1[[#This Row],[SeD]]&lt;-2,Table1[[#This Row],[Winning Seed]]&amp; " over " &amp;Table1[[#This Row],[Losing Seed]],"")</f>
        <v/>
      </c>
      <c r="Q1745">
        <f>VLOOKUP(Table1[[#This Row],[Losing Seed]],'[1]Seed History'!$N$4:$O$19,2)</f>
        <v>0.61428571428571432</v>
      </c>
      <c r="R1745" s="9">
        <f>IF(Table1[[#This Row],[Round]]="PI",0,Table1[[#This Row],[Round]]-1)</f>
        <v>0</v>
      </c>
      <c r="S1745">
        <f>Table1[[#This Row],[LAW]]-Table1[[#This Row],[LEW]]</f>
        <v>-0.61428571428571432</v>
      </c>
      <c r="V1745">
        <f>COUNTIF([1]PASE!B:B,Table1[[#This Row],[Loser]])</f>
        <v>1</v>
      </c>
    </row>
    <row r="1746" spans="1:22" x14ac:dyDescent="0.25">
      <c r="A1746" s="7">
        <v>40984</v>
      </c>
      <c r="B1746" s="8">
        <v>2012</v>
      </c>
      <c r="C1746" s="9">
        <v>1</v>
      </c>
      <c r="D1746" t="s">
        <v>93</v>
      </c>
      <c r="E1746" s="9">
        <v>1</v>
      </c>
      <c r="F1746" t="s">
        <v>101</v>
      </c>
      <c r="G1746" t="str">
        <f>VLOOKUP(Table1[[#This Row],[Winner]],[1]Ranking!D:E,2,FALSE)</f>
        <v>ACC</v>
      </c>
      <c r="H1746" s="9">
        <v>77</v>
      </c>
      <c r="I1746" s="9">
        <v>16</v>
      </c>
      <c r="J1746" t="s">
        <v>343</v>
      </c>
      <c r="K1746" t="str">
        <f>VLOOKUP(Table1[[#This Row],[Loser]],[1]Ranking!D:E,2,FALSE)</f>
        <v>AE</v>
      </c>
      <c r="L1746" s="9">
        <v>58</v>
      </c>
      <c r="N1746" s="9">
        <f>Table1[[#This Row],[Winning Score]]-Table1[[#This Row],[Losing Score]]</f>
        <v>19</v>
      </c>
      <c r="O1746" s="9">
        <f>Table1[[#This Row],[Losing Seed]]-Table1[[#This Row],[Winning Seed]]</f>
        <v>15</v>
      </c>
      <c r="P1746" s="9" t="str">
        <f>IF(Table1[[#This Row],[SeD]]&lt;-2,Table1[[#This Row],[Winning Seed]]&amp; " over " &amp;Table1[[#This Row],[Losing Seed]],"")</f>
        <v/>
      </c>
      <c r="Q1746">
        <f>VLOOKUP(Table1[[#This Row],[Losing Seed]],'[1]Seed History'!$N$4:$O$19,2)</f>
        <v>7.1428571428571426E-3</v>
      </c>
      <c r="R1746" s="9">
        <f>IF(Table1[[#This Row],[Round]]="PI",0,Table1[[#This Row],[Round]]-1)</f>
        <v>0</v>
      </c>
      <c r="S1746">
        <f>Table1[[#This Row],[LAW]]-Table1[[#This Row],[LEW]]</f>
        <v>-7.1428571428571426E-3</v>
      </c>
      <c r="V1746">
        <f>COUNTIF([1]PASE!B:B,Table1[[#This Row],[Loser]])</f>
        <v>1</v>
      </c>
    </row>
    <row r="1747" spans="1:22" x14ac:dyDescent="0.25">
      <c r="A1747" s="7">
        <v>40984</v>
      </c>
      <c r="B1747" s="8">
        <v>2012</v>
      </c>
      <c r="C1747" s="9">
        <v>1</v>
      </c>
      <c r="D1747" t="s">
        <v>93</v>
      </c>
      <c r="E1747" s="9">
        <v>2</v>
      </c>
      <c r="F1747" t="s">
        <v>103</v>
      </c>
      <c r="G1747" t="str">
        <f>VLOOKUP(Table1[[#This Row],[Winner]],[1]Ranking!D:E,2,FALSE)</f>
        <v>B12</v>
      </c>
      <c r="H1747" s="9">
        <v>65</v>
      </c>
      <c r="I1747" s="9">
        <v>15</v>
      </c>
      <c r="J1747" t="s">
        <v>319</v>
      </c>
      <c r="K1747" t="str">
        <f>VLOOKUP(Table1[[#This Row],[Loser]],[1]Ranking!D:E,2,FALSE)</f>
        <v>Horz</v>
      </c>
      <c r="L1747" s="9">
        <v>50</v>
      </c>
      <c r="N1747" s="9">
        <f>Table1[[#This Row],[Winning Score]]-Table1[[#This Row],[Losing Score]]</f>
        <v>15</v>
      </c>
      <c r="O1747" s="9">
        <f>Table1[[#This Row],[Losing Seed]]-Table1[[#This Row],[Winning Seed]]</f>
        <v>13</v>
      </c>
      <c r="P1747" s="9" t="str">
        <f>IF(Table1[[#This Row],[SeD]]&lt;-2,Table1[[#This Row],[Winning Seed]]&amp; " over " &amp;Table1[[#This Row],[Losing Seed]],"")</f>
        <v/>
      </c>
      <c r="Q1747">
        <f>VLOOKUP(Table1[[#This Row],[Losing Seed]],'[1]Seed History'!$N$4:$O$19,2)</f>
        <v>6.4285714285714279E-2</v>
      </c>
      <c r="R1747" s="9">
        <f>IF(Table1[[#This Row],[Round]]="PI",0,Table1[[#This Row],[Round]]-1)</f>
        <v>0</v>
      </c>
      <c r="S1747">
        <f>Table1[[#This Row],[LAW]]-Table1[[#This Row],[LEW]]</f>
        <v>-6.4285714285714279E-2</v>
      </c>
      <c r="V1747">
        <f>COUNTIF([1]PASE!B:B,Table1[[#This Row],[Loser]])</f>
        <v>1</v>
      </c>
    </row>
    <row r="1748" spans="1:22" x14ac:dyDescent="0.25">
      <c r="A1748" s="7">
        <v>40984</v>
      </c>
      <c r="B1748" s="8">
        <v>2012</v>
      </c>
      <c r="C1748" s="9">
        <v>1</v>
      </c>
      <c r="D1748" t="s">
        <v>93</v>
      </c>
      <c r="E1748" s="9">
        <v>3</v>
      </c>
      <c r="F1748" t="s">
        <v>85</v>
      </c>
      <c r="G1748" t="str">
        <f>VLOOKUP(Table1[[#This Row],[Winner]],[1]Ranking!D:E,2,FALSE)</f>
        <v>BE</v>
      </c>
      <c r="H1748" s="9">
        <v>74</v>
      </c>
      <c r="I1748" s="9">
        <v>14</v>
      </c>
      <c r="J1748" t="s">
        <v>357</v>
      </c>
      <c r="K1748" t="str">
        <f>VLOOKUP(Table1[[#This Row],[Loser]],[1]Ranking!D:E,2,FALSE)</f>
        <v>ASun</v>
      </c>
      <c r="L1748" s="9">
        <v>59</v>
      </c>
      <c r="N1748" s="9">
        <f>Table1[[#This Row],[Winning Score]]-Table1[[#This Row],[Losing Score]]</f>
        <v>15</v>
      </c>
      <c r="O1748" s="9">
        <f>Table1[[#This Row],[Losing Seed]]-Table1[[#This Row],[Winning Seed]]</f>
        <v>11</v>
      </c>
      <c r="P1748" s="9" t="str">
        <f>IF(Table1[[#This Row],[SeD]]&lt;-2,Table1[[#This Row],[Winning Seed]]&amp; " over " &amp;Table1[[#This Row],[Losing Seed]],"")</f>
        <v/>
      </c>
      <c r="Q1748">
        <f>VLOOKUP(Table1[[#This Row],[Losing Seed]],'[1]Seed History'!$N$4:$O$19,2)</f>
        <v>0.16428571428571428</v>
      </c>
      <c r="R1748" s="9">
        <f>IF(Table1[[#This Row],[Round]]="PI",0,Table1[[#This Row],[Round]]-1)</f>
        <v>0</v>
      </c>
      <c r="S1748">
        <f>Table1[[#This Row],[LAW]]-Table1[[#This Row],[LEW]]</f>
        <v>-0.16428571428571428</v>
      </c>
      <c r="V1748">
        <f>COUNTIF([1]PASE!B:B,Table1[[#This Row],[Loser]])</f>
        <v>1</v>
      </c>
    </row>
    <row r="1749" spans="1:22" x14ac:dyDescent="0.25">
      <c r="A1749" s="7">
        <v>40984</v>
      </c>
      <c r="B1749" s="8">
        <v>2012</v>
      </c>
      <c r="C1749" s="9">
        <v>1</v>
      </c>
      <c r="D1749" t="s">
        <v>93</v>
      </c>
      <c r="E1749" s="9">
        <v>8</v>
      </c>
      <c r="F1749" t="s">
        <v>232</v>
      </c>
      <c r="G1749" t="str">
        <f>VLOOKUP(Table1[[#This Row],[Winner]],[1]Ranking!D:E,2,FALSE)</f>
        <v>MVC</v>
      </c>
      <c r="H1749" s="9">
        <v>58</v>
      </c>
      <c r="I1749" s="9">
        <v>9</v>
      </c>
      <c r="J1749" t="s">
        <v>145</v>
      </c>
      <c r="K1749" t="str">
        <f>VLOOKUP(Table1[[#This Row],[Loser]],[1]Ranking!D:E,2,FALSE)</f>
        <v>SEC</v>
      </c>
      <c r="L1749" s="9">
        <v>57</v>
      </c>
      <c r="N1749" s="9">
        <f>Table1[[#This Row],[Winning Score]]-Table1[[#This Row],[Losing Score]]</f>
        <v>1</v>
      </c>
      <c r="O1749" s="9">
        <f>Table1[[#This Row],[Losing Seed]]-Table1[[#This Row],[Winning Seed]]</f>
        <v>1</v>
      </c>
      <c r="P1749" s="9" t="str">
        <f>IF(Table1[[#This Row],[SeD]]&lt;-2,Table1[[#This Row],[Winning Seed]]&amp; " over " &amp;Table1[[#This Row],[Losing Seed]],"")</f>
        <v/>
      </c>
      <c r="Q1749">
        <f>VLOOKUP(Table1[[#This Row],[Losing Seed]],'[1]Seed History'!$N$4:$O$19,2)</f>
        <v>0.6</v>
      </c>
      <c r="R1749" s="9">
        <f>IF(Table1[[#This Row],[Round]]="PI",0,Table1[[#This Row],[Round]]-1)</f>
        <v>0</v>
      </c>
      <c r="S1749">
        <f>Table1[[#This Row],[LAW]]-Table1[[#This Row],[LEW]]</f>
        <v>-0.6</v>
      </c>
      <c r="V1749">
        <f>COUNTIF([1]PASE!B:B,Table1[[#This Row],[Loser]])</f>
        <v>1</v>
      </c>
    </row>
    <row r="1750" spans="1:22" x14ac:dyDescent="0.25">
      <c r="A1750" s="7">
        <v>40984</v>
      </c>
      <c r="B1750" s="8">
        <v>2012</v>
      </c>
      <c r="C1750" s="9">
        <v>1</v>
      </c>
      <c r="D1750" t="s">
        <v>107</v>
      </c>
      <c r="E1750" s="9">
        <v>1</v>
      </c>
      <c r="F1750" t="s">
        <v>133</v>
      </c>
      <c r="G1750" t="str">
        <f>VLOOKUP(Table1[[#This Row],[Winner]],[1]Ranking!D:E,2,FALSE)</f>
        <v>B10</v>
      </c>
      <c r="H1750" s="9">
        <v>89</v>
      </c>
      <c r="I1750" s="9">
        <v>16</v>
      </c>
      <c r="J1750" t="s">
        <v>305</v>
      </c>
      <c r="K1750" t="str">
        <f>VLOOKUP(Table1[[#This Row],[Loser]],[1]Ranking!D:E,2,FALSE)</f>
        <v>NEC</v>
      </c>
      <c r="L1750" s="9">
        <v>67</v>
      </c>
      <c r="N1750" s="9">
        <f>Table1[[#This Row],[Winning Score]]-Table1[[#This Row],[Losing Score]]</f>
        <v>22</v>
      </c>
      <c r="O1750" s="9">
        <f>Table1[[#This Row],[Losing Seed]]-Table1[[#This Row],[Winning Seed]]</f>
        <v>15</v>
      </c>
      <c r="P1750" s="9" t="str">
        <f>IF(Table1[[#This Row],[SeD]]&lt;-2,Table1[[#This Row],[Winning Seed]]&amp; " over " &amp;Table1[[#This Row],[Losing Seed]],"")</f>
        <v/>
      </c>
      <c r="Q1750">
        <f>VLOOKUP(Table1[[#This Row],[Losing Seed]],'[1]Seed History'!$N$4:$O$19,2)</f>
        <v>7.1428571428571426E-3</v>
      </c>
      <c r="R1750" s="9">
        <f>IF(Table1[[#This Row],[Round]]="PI",0,Table1[[#This Row],[Round]]-1)</f>
        <v>0</v>
      </c>
      <c r="S1750">
        <f>Table1[[#This Row],[LAW]]-Table1[[#This Row],[LEW]]</f>
        <v>-7.1428571428571426E-3</v>
      </c>
      <c r="V1750">
        <f>COUNTIF([1]PASE!B:B,Table1[[#This Row],[Loser]])</f>
        <v>1</v>
      </c>
    </row>
    <row r="1751" spans="1:22" x14ac:dyDescent="0.25">
      <c r="A1751" s="7">
        <v>40984</v>
      </c>
      <c r="B1751" s="8">
        <v>2012</v>
      </c>
      <c r="C1751" s="9">
        <v>1</v>
      </c>
      <c r="D1751" t="s">
        <v>107</v>
      </c>
      <c r="E1751" s="9">
        <v>7</v>
      </c>
      <c r="F1751" t="s">
        <v>197</v>
      </c>
      <c r="G1751" t="str">
        <f>VLOOKUP(Table1[[#This Row],[Winner]],[1]Ranking!D:E,2,FALSE)</f>
        <v>SEC</v>
      </c>
      <c r="H1751" s="9">
        <v>71</v>
      </c>
      <c r="I1751" s="9">
        <v>10</v>
      </c>
      <c r="J1751" t="s">
        <v>164</v>
      </c>
      <c r="K1751" t="str">
        <f>VLOOKUP(Table1[[#This Row],[Loser]],[1]Ranking!D:E,2,FALSE)</f>
        <v>ACC</v>
      </c>
      <c r="L1751" s="9">
        <v>45</v>
      </c>
      <c r="N1751" s="9">
        <f>Table1[[#This Row],[Winning Score]]-Table1[[#This Row],[Losing Score]]</f>
        <v>26</v>
      </c>
      <c r="O1751" s="9">
        <f>Table1[[#This Row],[Losing Seed]]-Table1[[#This Row],[Winning Seed]]</f>
        <v>3</v>
      </c>
      <c r="P1751" s="9" t="str">
        <f>IF(Table1[[#This Row],[SeD]]&lt;-2,Table1[[#This Row],[Winning Seed]]&amp; " over " &amp;Table1[[#This Row],[Losing Seed]],"")</f>
        <v/>
      </c>
      <c r="Q1751">
        <f>VLOOKUP(Table1[[#This Row],[Losing Seed]],'[1]Seed History'!$N$4:$O$19,2)</f>
        <v>0.62142857142857144</v>
      </c>
      <c r="R1751" s="9">
        <f>IF(Table1[[#This Row],[Round]]="PI",0,Table1[[#This Row],[Round]]-1)</f>
        <v>0</v>
      </c>
      <c r="S1751">
        <f>Table1[[#This Row],[LAW]]-Table1[[#This Row],[LEW]]</f>
        <v>-0.62142857142857144</v>
      </c>
      <c r="V1751">
        <f>COUNTIF([1]PASE!B:B,Table1[[#This Row],[Loser]])</f>
        <v>1</v>
      </c>
    </row>
    <row r="1752" spans="1:22" x14ac:dyDescent="0.25">
      <c r="A1752" s="7">
        <v>40984</v>
      </c>
      <c r="B1752" s="8">
        <v>2012</v>
      </c>
      <c r="C1752" s="9">
        <v>1</v>
      </c>
      <c r="D1752" t="s">
        <v>107</v>
      </c>
      <c r="E1752" s="9">
        <v>9</v>
      </c>
      <c r="F1752" t="s">
        <v>285</v>
      </c>
      <c r="G1752" t="str">
        <f>VLOOKUP(Table1[[#This Row],[Winner]],[1]Ranking!D:E,2,FALSE)</f>
        <v>CUSA</v>
      </c>
      <c r="H1752" s="9">
        <v>61</v>
      </c>
      <c r="I1752" s="9">
        <v>8</v>
      </c>
      <c r="J1752" t="s">
        <v>128</v>
      </c>
      <c r="K1752" t="str">
        <f>VLOOKUP(Table1[[#This Row],[Loser]],[1]Ranking!D:E,2,FALSE)</f>
        <v>CUSA</v>
      </c>
      <c r="L1752" s="9">
        <v>54</v>
      </c>
      <c r="N1752" s="9">
        <f>Table1[[#This Row],[Winning Score]]-Table1[[#This Row],[Losing Score]]</f>
        <v>7</v>
      </c>
      <c r="O1752" s="9">
        <f>Table1[[#This Row],[Losing Seed]]-Table1[[#This Row],[Winning Seed]]</f>
        <v>-1</v>
      </c>
      <c r="P1752" s="9" t="str">
        <f>IF(Table1[[#This Row],[SeD]]&lt;-2,Table1[[#This Row],[Winning Seed]]&amp; " over " &amp;Table1[[#This Row],[Losing Seed]],"")</f>
        <v/>
      </c>
      <c r="Q1752">
        <f>VLOOKUP(Table1[[#This Row],[Losing Seed]],'[1]Seed History'!$N$4:$O$19,2)</f>
        <v>0.7</v>
      </c>
      <c r="R1752" s="9">
        <f>IF(Table1[[#This Row],[Round]]="PI",0,Table1[[#This Row],[Round]]-1)</f>
        <v>0</v>
      </c>
      <c r="S1752">
        <f>Table1[[#This Row],[LAW]]-Table1[[#This Row],[LEW]]</f>
        <v>-0.7</v>
      </c>
      <c r="V1752">
        <f>COUNTIF([1]PASE!B:B,Table1[[#This Row],[Loser]])</f>
        <v>1</v>
      </c>
    </row>
    <row r="1753" spans="1:22" x14ac:dyDescent="0.25">
      <c r="A1753" s="7">
        <v>40985</v>
      </c>
      <c r="B1753" s="8">
        <v>2012</v>
      </c>
      <c r="C1753" s="9">
        <v>2</v>
      </c>
      <c r="D1753" t="s">
        <v>84</v>
      </c>
      <c r="E1753" s="9">
        <v>1</v>
      </c>
      <c r="F1753" t="s">
        <v>126</v>
      </c>
      <c r="G1753" t="str">
        <f>VLOOKUP(Table1[[#This Row],[Winner]],[1]Ranking!D:E,2,FALSE)</f>
        <v>BE</v>
      </c>
      <c r="H1753" s="9">
        <v>75</v>
      </c>
      <c r="I1753" s="9">
        <v>8</v>
      </c>
      <c r="J1753" t="s">
        <v>193</v>
      </c>
      <c r="K1753" t="str">
        <f>VLOOKUP(Table1[[#This Row],[Loser]],[1]Ranking!D:E,2,FALSE)</f>
        <v>B12</v>
      </c>
      <c r="L1753" s="9">
        <v>59</v>
      </c>
      <c r="N1753" s="9">
        <f>Table1[[#This Row],[Winning Score]]-Table1[[#This Row],[Losing Score]]</f>
        <v>16</v>
      </c>
      <c r="O1753" s="9">
        <f>Table1[[#This Row],[Losing Seed]]-Table1[[#This Row],[Winning Seed]]</f>
        <v>7</v>
      </c>
      <c r="P1753" s="9" t="str">
        <f>IF(Table1[[#This Row],[SeD]]&lt;-2,Table1[[#This Row],[Winning Seed]]&amp; " over " &amp;Table1[[#This Row],[Losing Seed]],"")</f>
        <v/>
      </c>
      <c r="Q1753">
        <f>VLOOKUP(Table1[[#This Row],[Losing Seed]],'[1]Seed History'!$N$4:$O$19,2)</f>
        <v>0.7</v>
      </c>
      <c r="R1753" s="9">
        <f>IF(Table1[[#This Row],[Round]]="PI",0,Table1[[#This Row],[Round]]-1)</f>
        <v>1</v>
      </c>
      <c r="S1753">
        <f>Table1[[#This Row],[LAW]]-Table1[[#This Row],[LEW]]</f>
        <v>0.30000000000000004</v>
      </c>
      <c r="V1753">
        <f>COUNTIF([1]PASE!B:B,Table1[[#This Row],[Loser]])</f>
        <v>1</v>
      </c>
    </row>
    <row r="1754" spans="1:22" x14ac:dyDescent="0.25">
      <c r="A1754" s="7">
        <v>40985</v>
      </c>
      <c r="B1754" s="8">
        <v>2012</v>
      </c>
      <c r="C1754" s="9">
        <v>2</v>
      </c>
      <c r="D1754" t="s">
        <v>84</v>
      </c>
      <c r="E1754" s="9">
        <v>2</v>
      </c>
      <c r="F1754" t="s">
        <v>96</v>
      </c>
      <c r="G1754" t="str">
        <f>VLOOKUP(Table1[[#This Row],[Winner]],[1]Ranking!D:E,2,FALSE)</f>
        <v>B10</v>
      </c>
      <c r="H1754" s="9">
        <v>73</v>
      </c>
      <c r="I1754" s="9">
        <v>7</v>
      </c>
      <c r="J1754" t="s">
        <v>293</v>
      </c>
      <c r="K1754" t="str">
        <f>VLOOKUP(Table1[[#This Row],[Loser]],[1]Ranking!D:E,2,FALSE)</f>
        <v>WCC</v>
      </c>
      <c r="L1754" s="9">
        <v>66</v>
      </c>
      <c r="N1754" s="9">
        <f>Table1[[#This Row],[Winning Score]]-Table1[[#This Row],[Losing Score]]</f>
        <v>7</v>
      </c>
      <c r="O1754" s="9">
        <f>Table1[[#This Row],[Losing Seed]]-Table1[[#This Row],[Winning Seed]]</f>
        <v>5</v>
      </c>
      <c r="P1754" s="9" t="str">
        <f>IF(Table1[[#This Row],[SeD]]&lt;-2,Table1[[#This Row],[Winning Seed]]&amp; " over " &amp;Table1[[#This Row],[Losing Seed]],"")</f>
        <v/>
      </c>
      <c r="Q1754">
        <f>VLOOKUP(Table1[[#This Row],[Losing Seed]],'[1]Seed History'!$N$4:$O$19,2)</f>
        <v>0.9</v>
      </c>
      <c r="R1754" s="9">
        <f>IF(Table1[[#This Row],[Round]]="PI",0,Table1[[#This Row],[Round]]-1)</f>
        <v>1</v>
      </c>
      <c r="S1754">
        <f>Table1[[#This Row],[LAW]]-Table1[[#This Row],[LEW]]</f>
        <v>9.9999999999999978E-2</v>
      </c>
      <c r="V1754">
        <f>COUNTIF([1]PASE!B:B,Table1[[#This Row],[Loser]])</f>
        <v>1</v>
      </c>
    </row>
    <row r="1755" spans="1:22" x14ac:dyDescent="0.25">
      <c r="A1755" s="7">
        <v>40985</v>
      </c>
      <c r="B1755" s="8">
        <v>2012</v>
      </c>
      <c r="C1755" s="9">
        <v>2</v>
      </c>
      <c r="D1755" t="s">
        <v>84</v>
      </c>
      <c r="E1755" s="9">
        <v>4</v>
      </c>
      <c r="F1755" t="s">
        <v>286</v>
      </c>
      <c r="G1755" t="str">
        <f>VLOOKUP(Table1[[#This Row],[Winner]],[1]Ranking!D:E,2,FALSE)</f>
        <v>B10</v>
      </c>
      <c r="H1755" s="9">
        <v>60</v>
      </c>
      <c r="I1755" s="9">
        <v>5</v>
      </c>
      <c r="J1755" t="s">
        <v>212</v>
      </c>
      <c r="K1755" t="str">
        <f>VLOOKUP(Table1[[#This Row],[Loser]],[1]Ranking!D:E,2,FALSE)</f>
        <v>SEC</v>
      </c>
      <c r="L1755" s="9">
        <v>57</v>
      </c>
      <c r="N1755" s="9">
        <f>Table1[[#This Row],[Winning Score]]-Table1[[#This Row],[Losing Score]]</f>
        <v>3</v>
      </c>
      <c r="O1755" s="9">
        <f>Table1[[#This Row],[Losing Seed]]-Table1[[#This Row],[Winning Seed]]</f>
        <v>1</v>
      </c>
      <c r="P1755" s="9" t="str">
        <f>IF(Table1[[#This Row],[SeD]]&lt;-2,Table1[[#This Row],[Winning Seed]]&amp; " over " &amp;Table1[[#This Row],[Losing Seed]],"")</f>
        <v/>
      </c>
      <c r="Q1755">
        <f>VLOOKUP(Table1[[#This Row],[Losing Seed]],'[1]Seed History'!$N$4:$O$19,2)</f>
        <v>1.1071428571428572</v>
      </c>
      <c r="R1755" s="9">
        <f>IF(Table1[[#This Row],[Round]]="PI",0,Table1[[#This Row],[Round]]-1)</f>
        <v>1</v>
      </c>
      <c r="S1755">
        <f>Table1[[#This Row],[LAW]]-Table1[[#This Row],[LEW]]</f>
        <v>-0.10714285714285721</v>
      </c>
      <c r="V1755">
        <f>COUNTIF([1]PASE!B:B,Table1[[#This Row],[Loser]])</f>
        <v>1</v>
      </c>
    </row>
    <row r="1756" spans="1:22" x14ac:dyDescent="0.25">
      <c r="A1756" s="7">
        <v>40985</v>
      </c>
      <c r="B1756" s="8">
        <v>2012</v>
      </c>
      <c r="C1756" s="9">
        <v>2</v>
      </c>
      <c r="D1756" t="s">
        <v>316</v>
      </c>
      <c r="E1756" s="9">
        <v>1</v>
      </c>
      <c r="F1756" t="s">
        <v>112</v>
      </c>
      <c r="G1756" t="str">
        <f>VLOOKUP(Table1[[#This Row],[Winner]],[1]Ranking!D:E,2,FALSE)</f>
        <v>SEC</v>
      </c>
      <c r="H1756" s="9">
        <v>87</v>
      </c>
      <c r="I1756" s="9">
        <v>8</v>
      </c>
      <c r="J1756" t="s">
        <v>97</v>
      </c>
      <c r="K1756" t="str">
        <f>VLOOKUP(Table1[[#This Row],[Loser]],[1]Ranking!D:E,2,FALSE)</f>
        <v>B12</v>
      </c>
      <c r="L1756" s="9">
        <v>71</v>
      </c>
      <c r="N1756" s="9">
        <f>Table1[[#This Row],[Winning Score]]-Table1[[#This Row],[Losing Score]]</f>
        <v>16</v>
      </c>
      <c r="O1756" s="9">
        <f>Table1[[#This Row],[Losing Seed]]-Table1[[#This Row],[Winning Seed]]</f>
        <v>7</v>
      </c>
      <c r="P1756" s="9" t="str">
        <f>IF(Table1[[#This Row],[SeD]]&lt;-2,Table1[[#This Row],[Winning Seed]]&amp; " over " &amp;Table1[[#This Row],[Losing Seed]],"")</f>
        <v/>
      </c>
      <c r="Q1756">
        <f>VLOOKUP(Table1[[#This Row],[Losing Seed]],'[1]Seed History'!$N$4:$O$19,2)</f>
        <v>0.7</v>
      </c>
      <c r="R1756" s="9">
        <f>IF(Table1[[#This Row],[Round]]="PI",0,Table1[[#This Row],[Round]]-1)</f>
        <v>1</v>
      </c>
      <c r="S1756">
        <f>Table1[[#This Row],[LAW]]-Table1[[#This Row],[LEW]]</f>
        <v>0.30000000000000004</v>
      </c>
      <c r="V1756">
        <f>COUNTIF([1]PASE!B:B,Table1[[#This Row],[Loser]])</f>
        <v>1</v>
      </c>
    </row>
    <row r="1757" spans="1:22" x14ac:dyDescent="0.25">
      <c r="A1757" s="7">
        <v>40985</v>
      </c>
      <c r="B1757" s="8">
        <v>2012</v>
      </c>
      <c r="C1757" s="9">
        <v>2</v>
      </c>
      <c r="D1757" t="s">
        <v>316</v>
      </c>
      <c r="E1757" s="9">
        <v>3</v>
      </c>
      <c r="F1757" t="s">
        <v>209</v>
      </c>
      <c r="G1757" t="str">
        <f>VLOOKUP(Table1[[#This Row],[Winner]],[1]Ranking!D:E,2,FALSE)</f>
        <v>B12</v>
      </c>
      <c r="H1757" s="9">
        <v>80</v>
      </c>
      <c r="I1757" s="9">
        <v>11</v>
      </c>
      <c r="J1757" t="s">
        <v>309</v>
      </c>
      <c r="K1757" t="str">
        <f>VLOOKUP(Table1[[#This Row],[Loser]],[1]Ranking!D:E,2,FALSE)</f>
        <v>B12</v>
      </c>
      <c r="L1757" s="9">
        <v>63</v>
      </c>
      <c r="N1757" s="9">
        <f>Table1[[#This Row],[Winning Score]]-Table1[[#This Row],[Losing Score]]</f>
        <v>17</v>
      </c>
      <c r="O1757" s="9">
        <f>Table1[[#This Row],[Losing Seed]]-Table1[[#This Row],[Winning Seed]]</f>
        <v>8</v>
      </c>
      <c r="P1757" s="9" t="str">
        <f>IF(Table1[[#This Row],[SeD]]&lt;-2,Table1[[#This Row],[Winning Seed]]&amp; " over " &amp;Table1[[#This Row],[Losing Seed]],"")</f>
        <v/>
      </c>
      <c r="Q1757">
        <f>VLOOKUP(Table1[[#This Row],[Losing Seed]],'[1]Seed History'!$N$4:$O$19,2)</f>
        <v>0.61428571428571432</v>
      </c>
      <c r="R1757" s="9">
        <f>IF(Table1[[#This Row],[Round]]="PI",0,Table1[[#This Row],[Round]]-1)</f>
        <v>1</v>
      </c>
      <c r="S1757">
        <f>Table1[[#This Row],[LAW]]-Table1[[#This Row],[LEW]]</f>
        <v>0.38571428571428568</v>
      </c>
      <c r="V1757">
        <f>COUNTIF([1]PASE!B:B,Table1[[#This Row],[Loser]])</f>
        <v>1</v>
      </c>
    </row>
    <row r="1758" spans="1:22" x14ac:dyDescent="0.25">
      <c r="A1758" s="7">
        <v>40985</v>
      </c>
      <c r="B1758" s="8">
        <v>2012</v>
      </c>
      <c r="C1758" s="9">
        <v>2</v>
      </c>
      <c r="D1758" t="s">
        <v>316</v>
      </c>
      <c r="E1758" s="9">
        <v>4</v>
      </c>
      <c r="F1758" t="s">
        <v>168</v>
      </c>
      <c r="G1758" t="str">
        <f>VLOOKUP(Table1[[#This Row],[Winner]],[1]Ranking!D:E,2,FALSE)</f>
        <v>B10</v>
      </c>
      <c r="H1758" s="9">
        <v>63</v>
      </c>
      <c r="I1758" s="9">
        <v>12</v>
      </c>
      <c r="J1758" t="s">
        <v>141</v>
      </c>
      <c r="K1758" t="str">
        <f>VLOOKUP(Table1[[#This Row],[Loser]],[1]Ranking!D:E,2,FALSE)</f>
        <v>CAA</v>
      </c>
      <c r="L1758" s="9">
        <v>61</v>
      </c>
      <c r="N1758" s="9">
        <f>Table1[[#This Row],[Winning Score]]-Table1[[#This Row],[Losing Score]]</f>
        <v>2</v>
      </c>
      <c r="O1758" s="9">
        <f>Table1[[#This Row],[Losing Seed]]-Table1[[#This Row],[Winning Seed]]</f>
        <v>8</v>
      </c>
      <c r="P1758" s="9" t="str">
        <f>IF(Table1[[#This Row],[SeD]]&lt;-2,Table1[[#This Row],[Winning Seed]]&amp; " over " &amp;Table1[[#This Row],[Losing Seed]],"")</f>
        <v/>
      </c>
      <c r="Q1758">
        <f>VLOOKUP(Table1[[#This Row],[Losing Seed]],'[1]Seed History'!$N$4:$O$19,2)</f>
        <v>0.51428571428571423</v>
      </c>
      <c r="R1758" s="9">
        <f>IF(Table1[[#This Row],[Round]]="PI",0,Table1[[#This Row],[Round]]-1)</f>
        <v>1</v>
      </c>
      <c r="S1758">
        <f>Table1[[#This Row],[LAW]]-Table1[[#This Row],[LEW]]</f>
        <v>0.48571428571428577</v>
      </c>
      <c r="V1758">
        <f>COUNTIF([1]PASE!B:B,Table1[[#This Row],[Loser]])</f>
        <v>1</v>
      </c>
    </row>
    <row r="1759" spans="1:22" x14ac:dyDescent="0.25">
      <c r="A1759" s="7">
        <v>40985</v>
      </c>
      <c r="B1759" s="8">
        <v>2012</v>
      </c>
      <c r="C1759" s="9">
        <v>2</v>
      </c>
      <c r="D1759" t="s">
        <v>107</v>
      </c>
      <c r="E1759" s="9">
        <v>3</v>
      </c>
      <c r="F1759" t="s">
        <v>278</v>
      </c>
      <c r="G1759" t="str">
        <f>VLOOKUP(Table1[[#This Row],[Winner]],[1]Ranking!D:E,2,FALSE)</f>
        <v>CUSA</v>
      </c>
      <c r="H1759" s="9">
        <v>62</v>
      </c>
      <c r="I1759" s="9">
        <v>6</v>
      </c>
      <c r="J1759" t="s">
        <v>210</v>
      </c>
      <c r="K1759" t="str">
        <f>VLOOKUP(Table1[[#This Row],[Loser]],[1]Ranking!D:E,2,FALSE)</f>
        <v>OVC</v>
      </c>
      <c r="L1759" s="9">
        <v>53</v>
      </c>
      <c r="N1759" s="9">
        <f>Table1[[#This Row],[Winning Score]]-Table1[[#This Row],[Losing Score]]</f>
        <v>9</v>
      </c>
      <c r="O1759" s="9">
        <f>Table1[[#This Row],[Losing Seed]]-Table1[[#This Row],[Winning Seed]]</f>
        <v>3</v>
      </c>
      <c r="P1759" s="9" t="str">
        <f>IF(Table1[[#This Row],[SeD]]&lt;-2,Table1[[#This Row],[Winning Seed]]&amp; " over " &amp;Table1[[#This Row],[Losing Seed]],"")</f>
        <v/>
      </c>
      <c r="Q1759">
        <f>VLOOKUP(Table1[[#This Row],[Losing Seed]],'[1]Seed History'!$N$4:$O$19,2)</f>
        <v>1.0785714285714285</v>
      </c>
      <c r="R1759" s="9">
        <f>IF(Table1[[#This Row],[Round]]="PI",0,Table1[[#This Row],[Round]]-1)</f>
        <v>1</v>
      </c>
      <c r="S1759">
        <f>Table1[[#This Row],[LAW]]-Table1[[#This Row],[LEW]]</f>
        <v>-7.8571428571428514E-2</v>
      </c>
      <c r="V1759">
        <f>COUNTIF([1]PASE!B:B,Table1[[#This Row],[Loser]])</f>
        <v>1</v>
      </c>
    </row>
    <row r="1760" spans="1:22" x14ac:dyDescent="0.25">
      <c r="A1760" s="7">
        <v>40985</v>
      </c>
      <c r="B1760" s="8">
        <v>2012</v>
      </c>
      <c r="C1760" s="9">
        <v>2</v>
      </c>
      <c r="D1760" t="s">
        <v>107</v>
      </c>
      <c r="E1760" s="9">
        <v>4</v>
      </c>
      <c r="F1760" t="s">
        <v>159</v>
      </c>
      <c r="G1760" t="str">
        <f>VLOOKUP(Table1[[#This Row],[Winner]],[1]Ranking!D:E,2,FALSE)</f>
        <v>CUSA</v>
      </c>
      <c r="H1760" s="9">
        <v>59</v>
      </c>
      <c r="I1760" s="9">
        <v>5</v>
      </c>
      <c r="J1760" t="s">
        <v>248</v>
      </c>
      <c r="K1760" t="str">
        <f>VLOOKUP(Table1[[#This Row],[Loser]],[1]Ranking!D:E,2,FALSE)</f>
        <v>MWC</v>
      </c>
      <c r="L1760" s="9">
        <v>56</v>
      </c>
      <c r="N1760" s="9">
        <f>Table1[[#This Row],[Winning Score]]-Table1[[#This Row],[Losing Score]]</f>
        <v>3</v>
      </c>
      <c r="O1760" s="9">
        <f>Table1[[#This Row],[Losing Seed]]-Table1[[#This Row],[Winning Seed]]</f>
        <v>1</v>
      </c>
      <c r="P1760" s="9" t="str">
        <f>IF(Table1[[#This Row],[SeD]]&lt;-2,Table1[[#This Row],[Winning Seed]]&amp; " over " &amp;Table1[[#This Row],[Losing Seed]],"")</f>
        <v/>
      </c>
      <c r="Q1760">
        <f>VLOOKUP(Table1[[#This Row],[Losing Seed]],'[1]Seed History'!$N$4:$O$19,2)</f>
        <v>1.1071428571428572</v>
      </c>
      <c r="R1760" s="9">
        <f>IF(Table1[[#This Row],[Round]]="PI",0,Table1[[#This Row],[Round]]-1)</f>
        <v>1</v>
      </c>
      <c r="S1760">
        <f>Table1[[#This Row],[LAW]]-Table1[[#This Row],[LEW]]</f>
        <v>-0.10714285714285721</v>
      </c>
      <c r="V1760">
        <f>COUNTIF([1]PASE!B:B,Table1[[#This Row],[Loser]])</f>
        <v>1</v>
      </c>
    </row>
    <row r="1761" spans="1:22" x14ac:dyDescent="0.25">
      <c r="A1761" s="7">
        <v>40986</v>
      </c>
      <c r="B1761" s="8">
        <v>2012</v>
      </c>
      <c r="C1761" s="9">
        <v>2</v>
      </c>
      <c r="D1761" t="s">
        <v>93</v>
      </c>
      <c r="E1761" s="9">
        <v>11</v>
      </c>
      <c r="F1761" t="s">
        <v>143</v>
      </c>
      <c r="G1761" t="str">
        <f>VLOOKUP(Table1[[#This Row],[Winner]],[1]Ranking!D:E,2,FALSE)</f>
        <v>ACC</v>
      </c>
      <c r="H1761" s="9">
        <v>66</v>
      </c>
      <c r="I1761" s="9">
        <v>3</v>
      </c>
      <c r="J1761" t="s">
        <v>85</v>
      </c>
      <c r="K1761" t="str">
        <f>VLOOKUP(Table1[[#This Row],[Loser]],[1]Ranking!D:E,2,FALSE)</f>
        <v>BE</v>
      </c>
      <c r="L1761" s="9">
        <v>63</v>
      </c>
      <c r="N1761" s="9">
        <f>Table1[[#This Row],[Winning Score]]-Table1[[#This Row],[Losing Score]]</f>
        <v>3</v>
      </c>
      <c r="O1761" s="9">
        <f>Table1[[#This Row],[Losing Seed]]-Table1[[#This Row],[Winning Seed]]</f>
        <v>-8</v>
      </c>
      <c r="P1761" s="9" t="str">
        <f>IF(Table1[[#This Row],[SeD]]&lt;-2,Table1[[#This Row],[Winning Seed]]&amp; " over " &amp;Table1[[#This Row],[Losing Seed]],"")</f>
        <v>11 over 3</v>
      </c>
      <c r="Q1761">
        <f>VLOOKUP(Table1[[#This Row],[Losing Seed]],'[1]Seed History'!$N$4:$O$19,2)</f>
        <v>1.8642857142857143</v>
      </c>
      <c r="R1761" s="9">
        <f>IF(Table1[[#This Row],[Round]]="PI",0,Table1[[#This Row],[Round]]-1)</f>
        <v>1</v>
      </c>
      <c r="S1761">
        <f>Table1[[#This Row],[LAW]]-Table1[[#This Row],[LEW]]</f>
        <v>-0.86428571428571432</v>
      </c>
      <c r="V1761">
        <f>COUNTIF([1]PASE!B:B,Table1[[#This Row],[Loser]])</f>
        <v>1</v>
      </c>
    </row>
    <row r="1762" spans="1:22" x14ac:dyDescent="0.25">
      <c r="A1762" s="7">
        <v>40986</v>
      </c>
      <c r="B1762" s="8">
        <v>2012</v>
      </c>
      <c r="C1762" s="9">
        <v>2</v>
      </c>
      <c r="D1762" t="s">
        <v>84</v>
      </c>
      <c r="E1762" s="9">
        <v>6</v>
      </c>
      <c r="F1762" t="s">
        <v>266</v>
      </c>
      <c r="G1762" t="str">
        <f>VLOOKUP(Table1[[#This Row],[Winner]],[1]Ranking!D:E,2,FALSE)</f>
        <v>CUSA</v>
      </c>
      <c r="H1762" s="9">
        <v>62</v>
      </c>
      <c r="I1762" s="9">
        <v>3</v>
      </c>
      <c r="J1762" t="s">
        <v>217</v>
      </c>
      <c r="K1762" t="str">
        <f>VLOOKUP(Table1[[#This Row],[Loser]],[1]Ranking!D:E,2,FALSE)</f>
        <v>ACC</v>
      </c>
      <c r="L1762" s="9">
        <v>56</v>
      </c>
      <c r="N1762" s="9">
        <f>Table1[[#This Row],[Winning Score]]-Table1[[#This Row],[Losing Score]]</f>
        <v>6</v>
      </c>
      <c r="O1762" s="9">
        <f>Table1[[#This Row],[Losing Seed]]-Table1[[#This Row],[Winning Seed]]</f>
        <v>-3</v>
      </c>
      <c r="P1762" s="9" t="str">
        <f>IF(Table1[[#This Row],[SeD]]&lt;-2,Table1[[#This Row],[Winning Seed]]&amp; " over " &amp;Table1[[#This Row],[Losing Seed]],"")</f>
        <v>6 over 3</v>
      </c>
      <c r="Q1762">
        <f>VLOOKUP(Table1[[#This Row],[Losing Seed]],'[1]Seed History'!$N$4:$O$19,2)</f>
        <v>1.8642857142857143</v>
      </c>
      <c r="R1762" s="9">
        <f>IF(Table1[[#This Row],[Round]]="PI",0,Table1[[#This Row],[Round]]-1)</f>
        <v>1</v>
      </c>
      <c r="S1762">
        <f>Table1[[#This Row],[LAW]]-Table1[[#This Row],[LEW]]</f>
        <v>-0.86428571428571432</v>
      </c>
      <c r="V1762">
        <f>COUNTIF([1]PASE!B:B,Table1[[#This Row],[Loser]])</f>
        <v>1</v>
      </c>
    </row>
    <row r="1763" spans="1:22" x14ac:dyDescent="0.25">
      <c r="A1763" s="7">
        <v>40986</v>
      </c>
      <c r="B1763" s="8">
        <v>2012</v>
      </c>
      <c r="C1763" s="9">
        <v>2</v>
      </c>
      <c r="D1763" t="s">
        <v>93</v>
      </c>
      <c r="E1763" s="9">
        <v>1</v>
      </c>
      <c r="F1763" t="s">
        <v>101</v>
      </c>
      <c r="G1763" t="str">
        <f>VLOOKUP(Table1[[#This Row],[Winner]],[1]Ranking!D:E,2,FALSE)</f>
        <v>ACC</v>
      </c>
      <c r="H1763" s="9">
        <v>87</v>
      </c>
      <c r="I1763" s="9">
        <v>8</v>
      </c>
      <c r="J1763" t="s">
        <v>232</v>
      </c>
      <c r="K1763" t="str">
        <f>VLOOKUP(Table1[[#This Row],[Loser]],[1]Ranking!D:E,2,FALSE)</f>
        <v>MVC</v>
      </c>
      <c r="L1763" s="9">
        <v>73</v>
      </c>
      <c r="N1763" s="9">
        <f>Table1[[#This Row],[Winning Score]]-Table1[[#This Row],[Losing Score]]</f>
        <v>14</v>
      </c>
      <c r="O1763" s="9">
        <f>Table1[[#This Row],[Losing Seed]]-Table1[[#This Row],[Winning Seed]]</f>
        <v>7</v>
      </c>
      <c r="P1763" s="9" t="str">
        <f>IF(Table1[[#This Row],[SeD]]&lt;-2,Table1[[#This Row],[Winning Seed]]&amp; " over " &amp;Table1[[#This Row],[Losing Seed]],"")</f>
        <v/>
      </c>
      <c r="Q1763">
        <f>VLOOKUP(Table1[[#This Row],[Losing Seed]],'[1]Seed History'!$N$4:$O$19,2)</f>
        <v>0.7</v>
      </c>
      <c r="R1763" s="9">
        <f>IF(Table1[[#This Row],[Round]]="PI",0,Table1[[#This Row],[Round]]-1)</f>
        <v>1</v>
      </c>
      <c r="S1763">
        <f>Table1[[#This Row],[LAW]]-Table1[[#This Row],[LEW]]</f>
        <v>0.30000000000000004</v>
      </c>
      <c r="V1763">
        <f>COUNTIF([1]PASE!B:B,Table1[[#This Row],[Loser]])</f>
        <v>1</v>
      </c>
    </row>
    <row r="1764" spans="1:22" x14ac:dyDescent="0.25">
      <c r="A1764" s="7">
        <v>40986</v>
      </c>
      <c r="B1764" s="8">
        <v>2012</v>
      </c>
      <c r="C1764" s="9">
        <v>2</v>
      </c>
      <c r="D1764" t="s">
        <v>93</v>
      </c>
      <c r="E1764" s="9">
        <v>2</v>
      </c>
      <c r="F1764" t="s">
        <v>103</v>
      </c>
      <c r="G1764" t="str">
        <f>VLOOKUP(Table1[[#This Row],[Winner]],[1]Ranking!D:E,2,FALSE)</f>
        <v>B12</v>
      </c>
      <c r="H1764" s="9">
        <v>63</v>
      </c>
      <c r="I1764" s="9">
        <v>10</v>
      </c>
      <c r="J1764" t="s">
        <v>115</v>
      </c>
      <c r="K1764" t="str">
        <f>VLOOKUP(Table1[[#This Row],[Loser]],[1]Ranking!D:E,2,FALSE)</f>
        <v>B10</v>
      </c>
      <c r="L1764" s="9">
        <v>60</v>
      </c>
      <c r="N1764" s="9">
        <f>Table1[[#This Row],[Winning Score]]-Table1[[#This Row],[Losing Score]]</f>
        <v>3</v>
      </c>
      <c r="O1764" s="9">
        <f>Table1[[#This Row],[Losing Seed]]-Table1[[#This Row],[Winning Seed]]</f>
        <v>8</v>
      </c>
      <c r="P1764" s="9" t="str">
        <f>IF(Table1[[#This Row],[SeD]]&lt;-2,Table1[[#This Row],[Winning Seed]]&amp; " over " &amp;Table1[[#This Row],[Losing Seed]],"")</f>
        <v/>
      </c>
      <c r="Q1764">
        <f>VLOOKUP(Table1[[#This Row],[Losing Seed]],'[1]Seed History'!$N$4:$O$19,2)</f>
        <v>0.62142857142857144</v>
      </c>
      <c r="R1764" s="9">
        <f>IF(Table1[[#This Row],[Round]]="PI",0,Table1[[#This Row],[Round]]-1)</f>
        <v>1</v>
      </c>
      <c r="S1764">
        <f>Table1[[#This Row],[LAW]]-Table1[[#This Row],[LEW]]</f>
        <v>0.37857142857142856</v>
      </c>
      <c r="V1764">
        <f>COUNTIF([1]PASE!B:B,Table1[[#This Row],[Loser]])</f>
        <v>1</v>
      </c>
    </row>
    <row r="1765" spans="1:22" x14ac:dyDescent="0.25">
      <c r="A1765" s="7">
        <v>40986</v>
      </c>
      <c r="B1765" s="8">
        <v>2012</v>
      </c>
      <c r="C1765" s="9">
        <v>2</v>
      </c>
      <c r="D1765" t="s">
        <v>316</v>
      </c>
      <c r="E1765" s="9">
        <v>10</v>
      </c>
      <c r="F1765" t="s">
        <v>176</v>
      </c>
      <c r="G1765" t="str">
        <f>VLOOKUP(Table1[[#This Row],[Winner]],[1]Ranking!D:E,2,FALSE)</f>
        <v>A10</v>
      </c>
      <c r="H1765" s="9">
        <v>70</v>
      </c>
      <c r="I1765" s="9">
        <v>15</v>
      </c>
      <c r="J1765" t="s">
        <v>86</v>
      </c>
      <c r="K1765" t="str">
        <f>VLOOKUP(Table1[[#This Row],[Loser]],[1]Ranking!D:E,2,FALSE)</f>
        <v>Pat</v>
      </c>
      <c r="L1765" s="9">
        <v>58</v>
      </c>
      <c r="N1765" s="9">
        <f>Table1[[#This Row],[Winning Score]]-Table1[[#This Row],[Losing Score]]</f>
        <v>12</v>
      </c>
      <c r="O1765" s="9">
        <f>Table1[[#This Row],[Losing Seed]]-Table1[[#This Row],[Winning Seed]]</f>
        <v>5</v>
      </c>
      <c r="P1765" s="9" t="str">
        <f>IF(Table1[[#This Row],[SeD]]&lt;-2,Table1[[#This Row],[Winning Seed]]&amp; " over " &amp;Table1[[#This Row],[Losing Seed]],"")</f>
        <v/>
      </c>
      <c r="Q1765">
        <f>VLOOKUP(Table1[[#This Row],[Losing Seed]],'[1]Seed History'!$N$4:$O$19,2)</f>
        <v>6.4285714285714279E-2</v>
      </c>
      <c r="R1765" s="9">
        <f>IF(Table1[[#This Row],[Round]]="PI",0,Table1[[#This Row],[Round]]-1)</f>
        <v>1</v>
      </c>
      <c r="S1765">
        <f>Table1[[#This Row],[LAW]]-Table1[[#This Row],[LEW]]</f>
        <v>0.93571428571428572</v>
      </c>
      <c r="V1765">
        <f>COUNTIF([1]PASE!B:B,Table1[[#This Row],[Loser]])</f>
        <v>1</v>
      </c>
    </row>
    <row r="1766" spans="1:22" x14ac:dyDescent="0.25">
      <c r="A1766" s="7">
        <v>40986</v>
      </c>
      <c r="B1766" s="8">
        <v>2012</v>
      </c>
      <c r="C1766" s="9">
        <v>2</v>
      </c>
      <c r="D1766" t="s">
        <v>107</v>
      </c>
      <c r="E1766" s="9">
        <v>1</v>
      </c>
      <c r="F1766" t="s">
        <v>133</v>
      </c>
      <c r="G1766" t="str">
        <f>VLOOKUP(Table1[[#This Row],[Winner]],[1]Ranking!D:E,2,FALSE)</f>
        <v>B10</v>
      </c>
      <c r="H1766" s="9">
        <v>65</v>
      </c>
      <c r="I1766" s="9">
        <v>9</v>
      </c>
      <c r="J1766" t="s">
        <v>285</v>
      </c>
      <c r="K1766" t="str">
        <f>VLOOKUP(Table1[[#This Row],[Loser]],[1]Ranking!D:E,2,FALSE)</f>
        <v>CUSA</v>
      </c>
      <c r="L1766" s="9">
        <v>61</v>
      </c>
      <c r="N1766" s="9">
        <f>Table1[[#This Row],[Winning Score]]-Table1[[#This Row],[Losing Score]]</f>
        <v>4</v>
      </c>
      <c r="O1766" s="9">
        <f>Table1[[#This Row],[Losing Seed]]-Table1[[#This Row],[Winning Seed]]</f>
        <v>8</v>
      </c>
      <c r="P1766" s="9" t="str">
        <f>IF(Table1[[#This Row],[SeD]]&lt;-2,Table1[[#This Row],[Winning Seed]]&amp; " over " &amp;Table1[[#This Row],[Losing Seed]],"")</f>
        <v/>
      </c>
      <c r="Q1766">
        <f>VLOOKUP(Table1[[#This Row],[Losing Seed]],'[1]Seed History'!$N$4:$O$19,2)</f>
        <v>0.6</v>
      </c>
      <c r="R1766" s="9">
        <f>IF(Table1[[#This Row],[Round]]="PI",0,Table1[[#This Row],[Round]]-1)</f>
        <v>1</v>
      </c>
      <c r="S1766">
        <f>Table1[[#This Row],[LAW]]-Table1[[#This Row],[LEW]]</f>
        <v>0.4</v>
      </c>
      <c r="V1766">
        <f>COUNTIF([1]PASE!B:B,Table1[[#This Row],[Loser]])</f>
        <v>1</v>
      </c>
    </row>
    <row r="1767" spans="1:22" x14ac:dyDescent="0.25">
      <c r="A1767" s="7">
        <v>40986</v>
      </c>
      <c r="B1767" s="8">
        <v>2012</v>
      </c>
      <c r="C1767" s="9">
        <v>2</v>
      </c>
      <c r="D1767" t="s">
        <v>107</v>
      </c>
      <c r="E1767" s="9">
        <v>7</v>
      </c>
      <c r="F1767" t="s">
        <v>197</v>
      </c>
      <c r="G1767" t="str">
        <f>VLOOKUP(Table1[[#This Row],[Winner]],[1]Ranking!D:E,2,FALSE)</f>
        <v>SEC</v>
      </c>
      <c r="H1767" s="9">
        <v>84</v>
      </c>
      <c r="I1767" s="9">
        <v>15</v>
      </c>
      <c r="J1767" t="s">
        <v>378</v>
      </c>
      <c r="K1767" t="str">
        <f>VLOOKUP(Table1[[#This Row],[Loser]],[1]Ranking!D:E,2,FALSE)</f>
        <v>MEAC</v>
      </c>
      <c r="L1767" s="9">
        <v>50</v>
      </c>
      <c r="N1767" s="9">
        <f>Table1[[#This Row],[Winning Score]]-Table1[[#This Row],[Losing Score]]</f>
        <v>34</v>
      </c>
      <c r="O1767" s="9">
        <f>Table1[[#This Row],[Losing Seed]]-Table1[[#This Row],[Winning Seed]]</f>
        <v>8</v>
      </c>
      <c r="P1767" s="9" t="str">
        <f>IF(Table1[[#This Row],[SeD]]&lt;-2,Table1[[#This Row],[Winning Seed]]&amp; " over " &amp;Table1[[#This Row],[Losing Seed]],"")</f>
        <v/>
      </c>
      <c r="Q1767">
        <f>VLOOKUP(Table1[[#This Row],[Losing Seed]],'[1]Seed History'!$N$4:$O$19,2)</f>
        <v>6.4285714285714279E-2</v>
      </c>
      <c r="R1767" s="9">
        <f>IF(Table1[[#This Row],[Round]]="PI",0,Table1[[#This Row],[Round]]-1)</f>
        <v>1</v>
      </c>
      <c r="S1767">
        <f>Table1[[#This Row],[LAW]]-Table1[[#This Row],[LEW]]</f>
        <v>0.93571428571428572</v>
      </c>
      <c r="V1767">
        <f>COUNTIF([1]PASE!B:B,Table1[[#This Row],[Loser]])</f>
        <v>1</v>
      </c>
    </row>
    <row r="1768" spans="1:22" x14ac:dyDescent="0.25">
      <c r="A1768" s="7">
        <v>40986</v>
      </c>
      <c r="B1768" s="8">
        <v>2012</v>
      </c>
      <c r="C1768" s="9">
        <v>2</v>
      </c>
      <c r="D1768" t="s">
        <v>93</v>
      </c>
      <c r="E1768" s="9">
        <v>13</v>
      </c>
      <c r="F1768" t="s">
        <v>104</v>
      </c>
      <c r="G1768" t="str">
        <f>VLOOKUP(Table1[[#This Row],[Winner]],[1]Ranking!D:E,2,FALSE)</f>
        <v>MAC</v>
      </c>
      <c r="H1768" s="9">
        <v>62</v>
      </c>
      <c r="I1768" s="9">
        <v>12</v>
      </c>
      <c r="J1768" t="s">
        <v>245</v>
      </c>
      <c r="K1768" t="str">
        <f>VLOOKUP(Table1[[#This Row],[Loser]],[1]Ranking!D:E,2,FALSE)</f>
        <v>CUSA</v>
      </c>
      <c r="L1768" s="9">
        <v>56</v>
      </c>
      <c r="N1768" s="9">
        <f>Table1[[#This Row],[Winning Score]]-Table1[[#This Row],[Losing Score]]</f>
        <v>6</v>
      </c>
      <c r="O1768" s="9">
        <f>Table1[[#This Row],[Losing Seed]]-Table1[[#This Row],[Winning Seed]]</f>
        <v>-1</v>
      </c>
      <c r="P1768" s="9" t="str">
        <f>IF(Table1[[#This Row],[SeD]]&lt;-2,Table1[[#This Row],[Winning Seed]]&amp; " over " &amp;Table1[[#This Row],[Losing Seed]],"")</f>
        <v/>
      </c>
      <c r="Q1768">
        <f>VLOOKUP(Table1[[#This Row],[Losing Seed]],'[1]Seed History'!$N$4:$O$19,2)</f>
        <v>0.51428571428571423</v>
      </c>
      <c r="R1768" s="9">
        <f>IF(Table1[[#This Row],[Round]]="PI",0,Table1[[#This Row],[Round]]-1)</f>
        <v>1</v>
      </c>
      <c r="S1768">
        <f>Table1[[#This Row],[LAW]]-Table1[[#This Row],[LEW]]</f>
        <v>0.48571428571428577</v>
      </c>
      <c r="V1768">
        <f>COUNTIF([1]PASE!B:B,Table1[[#This Row],[Loser]])</f>
        <v>1</v>
      </c>
    </row>
    <row r="1769" spans="1:22" x14ac:dyDescent="0.25">
      <c r="A1769" s="7">
        <v>40990</v>
      </c>
      <c r="B1769" s="8">
        <v>2012</v>
      </c>
      <c r="C1769" s="9">
        <v>3</v>
      </c>
      <c r="D1769" t="s">
        <v>107</v>
      </c>
      <c r="E1769" s="9">
        <v>7</v>
      </c>
      <c r="F1769" t="s">
        <v>197</v>
      </c>
      <c r="G1769" t="str">
        <f>VLOOKUP(Table1[[#This Row],[Winner]],[1]Ranking!D:E,2,FALSE)</f>
        <v>SEC</v>
      </c>
      <c r="H1769" s="9">
        <v>68</v>
      </c>
      <c r="I1769" s="9">
        <v>3</v>
      </c>
      <c r="J1769" t="s">
        <v>278</v>
      </c>
      <c r="K1769" t="str">
        <f>VLOOKUP(Table1[[#This Row],[Loser]],[1]Ranking!D:E,2,FALSE)</f>
        <v>CUSA</v>
      </c>
      <c r="L1769" s="9">
        <v>58</v>
      </c>
      <c r="N1769" s="9">
        <f>Table1[[#This Row],[Winning Score]]-Table1[[#This Row],[Losing Score]]</f>
        <v>10</v>
      </c>
      <c r="O1769" s="9">
        <f>Table1[[#This Row],[Losing Seed]]-Table1[[#This Row],[Winning Seed]]</f>
        <v>-4</v>
      </c>
      <c r="P1769" s="9" t="str">
        <f>IF(Table1[[#This Row],[SeD]]&lt;-2,Table1[[#This Row],[Winning Seed]]&amp; " over " &amp;Table1[[#This Row],[Losing Seed]],"")</f>
        <v>7 over 3</v>
      </c>
      <c r="Q1769">
        <f>VLOOKUP(Table1[[#This Row],[Losing Seed]],'[1]Seed History'!$N$4:$O$19,2)</f>
        <v>1.8642857142857143</v>
      </c>
      <c r="R1769" s="9">
        <f>IF(Table1[[#This Row],[Round]]="PI",0,Table1[[#This Row],[Round]]-1)</f>
        <v>2</v>
      </c>
      <c r="S1769">
        <f>Table1[[#This Row],[LAW]]-Table1[[#This Row],[LEW]]</f>
        <v>0.13571428571428568</v>
      </c>
      <c r="V1769">
        <f>COUNTIF([1]PASE!B:B,Table1[[#This Row],[Loser]])</f>
        <v>1</v>
      </c>
    </row>
    <row r="1770" spans="1:22" x14ac:dyDescent="0.25">
      <c r="A1770" s="7">
        <v>40990</v>
      </c>
      <c r="B1770" s="8">
        <v>2012</v>
      </c>
      <c r="C1770" s="9">
        <v>3</v>
      </c>
      <c r="D1770" t="s">
        <v>107</v>
      </c>
      <c r="E1770" s="9">
        <v>4</v>
      </c>
      <c r="F1770" t="s">
        <v>159</v>
      </c>
      <c r="G1770" t="str">
        <f>VLOOKUP(Table1[[#This Row],[Winner]],[1]Ranking!D:E,2,FALSE)</f>
        <v>CUSA</v>
      </c>
      <c r="H1770" s="9">
        <v>57</v>
      </c>
      <c r="I1770" s="9">
        <v>1</v>
      </c>
      <c r="J1770" t="s">
        <v>133</v>
      </c>
      <c r="K1770" t="str">
        <f>VLOOKUP(Table1[[#This Row],[Loser]],[1]Ranking!D:E,2,FALSE)</f>
        <v>B10</v>
      </c>
      <c r="L1770" s="9">
        <v>44</v>
      </c>
      <c r="N1770" s="9">
        <f>Table1[[#This Row],[Winning Score]]-Table1[[#This Row],[Losing Score]]</f>
        <v>13</v>
      </c>
      <c r="O1770" s="9">
        <f>Table1[[#This Row],[Losing Seed]]-Table1[[#This Row],[Winning Seed]]</f>
        <v>-3</v>
      </c>
      <c r="P1770" s="9" t="str">
        <f>IF(Table1[[#This Row],[SeD]]&lt;-2,Table1[[#This Row],[Winning Seed]]&amp; " over " &amp;Table1[[#This Row],[Losing Seed]],"")</f>
        <v>4 over 1</v>
      </c>
      <c r="Q1770">
        <f>VLOOKUP(Table1[[#This Row],[Losing Seed]],'[1]Seed History'!$N$4:$O$19,2)</f>
        <v>3.3571428571428572</v>
      </c>
      <c r="R1770" s="9">
        <f>IF(Table1[[#This Row],[Round]]="PI",0,Table1[[#This Row],[Round]]-1)</f>
        <v>2</v>
      </c>
      <c r="S1770">
        <f>Table1[[#This Row],[LAW]]-Table1[[#This Row],[LEW]]</f>
        <v>-1.3571428571428572</v>
      </c>
      <c r="V1770">
        <f>COUNTIF([1]PASE!B:B,Table1[[#This Row],[Loser]])</f>
        <v>1</v>
      </c>
    </row>
    <row r="1771" spans="1:22" x14ac:dyDescent="0.25">
      <c r="A1771" s="7">
        <v>40990</v>
      </c>
      <c r="B1771" s="8">
        <v>2012</v>
      </c>
      <c r="C1771" s="9">
        <v>3</v>
      </c>
      <c r="D1771" t="s">
        <v>84</v>
      </c>
      <c r="E1771" s="9">
        <v>1</v>
      </c>
      <c r="F1771" t="s">
        <v>126</v>
      </c>
      <c r="G1771" t="str">
        <f>VLOOKUP(Table1[[#This Row],[Winner]],[1]Ranking!D:E,2,FALSE)</f>
        <v>BE</v>
      </c>
      <c r="H1771" s="9">
        <v>64</v>
      </c>
      <c r="I1771" s="9">
        <v>4</v>
      </c>
      <c r="J1771" t="s">
        <v>286</v>
      </c>
      <c r="K1771" t="str">
        <f>VLOOKUP(Table1[[#This Row],[Loser]],[1]Ranking!D:E,2,FALSE)</f>
        <v>B10</v>
      </c>
      <c r="L1771" s="9">
        <v>63</v>
      </c>
      <c r="N1771" s="9">
        <f>Table1[[#This Row],[Winning Score]]-Table1[[#This Row],[Losing Score]]</f>
        <v>1</v>
      </c>
      <c r="O1771" s="9">
        <f>Table1[[#This Row],[Losing Seed]]-Table1[[#This Row],[Winning Seed]]</f>
        <v>3</v>
      </c>
      <c r="P1771" s="9" t="str">
        <f>IF(Table1[[#This Row],[SeD]]&lt;-2,Table1[[#This Row],[Winning Seed]]&amp; " over " &amp;Table1[[#This Row],[Losing Seed]],"")</f>
        <v/>
      </c>
      <c r="Q1771">
        <f>VLOOKUP(Table1[[#This Row],[Losing Seed]],'[1]Seed History'!$N$4:$O$19,2)</f>
        <v>1.5357142857142858</v>
      </c>
      <c r="R1771" s="9">
        <f>IF(Table1[[#This Row],[Round]]="PI",0,Table1[[#This Row],[Round]]-1)</f>
        <v>2</v>
      </c>
      <c r="S1771">
        <f>Table1[[#This Row],[LAW]]-Table1[[#This Row],[LEW]]</f>
        <v>0.46428571428571419</v>
      </c>
      <c r="V1771">
        <f>COUNTIF([1]PASE!B:B,Table1[[#This Row],[Loser]])</f>
        <v>1</v>
      </c>
    </row>
    <row r="1772" spans="1:22" x14ac:dyDescent="0.25">
      <c r="A1772" s="7">
        <v>40990</v>
      </c>
      <c r="B1772" s="8">
        <v>2012</v>
      </c>
      <c r="C1772" s="9">
        <v>3</v>
      </c>
      <c r="D1772" t="s">
        <v>84</v>
      </c>
      <c r="E1772" s="9">
        <v>2</v>
      </c>
      <c r="F1772" t="s">
        <v>96</v>
      </c>
      <c r="G1772" t="str">
        <f>VLOOKUP(Table1[[#This Row],[Winner]],[1]Ranking!D:E,2,FALSE)</f>
        <v>B10</v>
      </c>
      <c r="H1772" s="9">
        <v>81</v>
      </c>
      <c r="I1772" s="9">
        <v>6</v>
      </c>
      <c r="J1772" t="s">
        <v>266</v>
      </c>
      <c r="K1772" t="str">
        <f>VLOOKUP(Table1[[#This Row],[Loser]],[1]Ranking!D:E,2,FALSE)</f>
        <v>CUSA</v>
      </c>
      <c r="L1772" s="9">
        <v>66</v>
      </c>
      <c r="N1772" s="9">
        <f>Table1[[#This Row],[Winning Score]]-Table1[[#This Row],[Losing Score]]</f>
        <v>15</v>
      </c>
      <c r="O1772" s="9">
        <f>Table1[[#This Row],[Losing Seed]]-Table1[[#This Row],[Winning Seed]]</f>
        <v>4</v>
      </c>
      <c r="P1772" s="9" t="str">
        <f>IF(Table1[[#This Row],[SeD]]&lt;-2,Table1[[#This Row],[Winning Seed]]&amp; " over " &amp;Table1[[#This Row],[Losing Seed]],"")</f>
        <v/>
      </c>
      <c r="Q1772">
        <f>VLOOKUP(Table1[[#This Row],[Losing Seed]],'[1]Seed History'!$N$4:$O$19,2)</f>
        <v>1.0785714285714285</v>
      </c>
      <c r="R1772" s="9">
        <f>IF(Table1[[#This Row],[Round]]="PI",0,Table1[[#This Row],[Round]]-1)</f>
        <v>2</v>
      </c>
      <c r="S1772">
        <f>Table1[[#This Row],[LAW]]-Table1[[#This Row],[LEW]]</f>
        <v>0.92142857142857149</v>
      </c>
      <c r="V1772">
        <f>COUNTIF([1]PASE!B:B,Table1[[#This Row],[Loser]])</f>
        <v>1</v>
      </c>
    </row>
    <row r="1773" spans="1:22" x14ac:dyDescent="0.25">
      <c r="A1773" s="7">
        <v>40991</v>
      </c>
      <c r="B1773" s="8">
        <v>2012</v>
      </c>
      <c r="C1773" s="9">
        <v>3</v>
      </c>
      <c r="D1773" t="s">
        <v>93</v>
      </c>
      <c r="E1773" s="9">
        <v>1</v>
      </c>
      <c r="F1773" t="s">
        <v>101</v>
      </c>
      <c r="G1773" t="str">
        <f>VLOOKUP(Table1[[#This Row],[Winner]],[1]Ranking!D:E,2,FALSE)</f>
        <v>ACC</v>
      </c>
      <c r="H1773" s="9">
        <v>73</v>
      </c>
      <c r="I1773" s="9">
        <v>13</v>
      </c>
      <c r="J1773" t="s">
        <v>104</v>
      </c>
      <c r="K1773" t="str">
        <f>VLOOKUP(Table1[[#This Row],[Loser]],[1]Ranking!D:E,2,FALSE)</f>
        <v>MAC</v>
      </c>
      <c r="L1773" s="9">
        <v>65</v>
      </c>
      <c r="M1773" s="9" t="s">
        <v>138</v>
      </c>
      <c r="N1773" s="9">
        <f>Table1[[#This Row],[Winning Score]]-Table1[[#This Row],[Losing Score]]</f>
        <v>8</v>
      </c>
      <c r="O1773" s="9">
        <f>Table1[[#This Row],[Losing Seed]]-Table1[[#This Row],[Winning Seed]]</f>
        <v>12</v>
      </c>
      <c r="P1773" s="9" t="str">
        <f>IF(Table1[[#This Row],[SeD]]&lt;-2,Table1[[#This Row],[Winning Seed]]&amp; " over " &amp;Table1[[#This Row],[Losing Seed]],"")</f>
        <v/>
      </c>
      <c r="Q1773">
        <f>VLOOKUP(Table1[[#This Row],[Losing Seed]],'[1]Seed History'!$N$4:$O$19,2)</f>
        <v>0.25</v>
      </c>
      <c r="R1773" s="9">
        <f>IF(Table1[[#This Row],[Round]]="PI",0,Table1[[#This Row],[Round]]-1)</f>
        <v>2</v>
      </c>
      <c r="S1773">
        <f>Table1[[#This Row],[LAW]]-Table1[[#This Row],[LEW]]</f>
        <v>1.75</v>
      </c>
      <c r="V1773">
        <f>COUNTIF([1]PASE!B:B,Table1[[#This Row],[Loser]])</f>
        <v>1</v>
      </c>
    </row>
    <row r="1774" spans="1:22" x14ac:dyDescent="0.25">
      <c r="A1774" s="7">
        <v>40991</v>
      </c>
      <c r="B1774" s="8">
        <v>2012</v>
      </c>
      <c r="C1774" s="9">
        <v>3</v>
      </c>
      <c r="D1774" t="s">
        <v>93</v>
      </c>
      <c r="E1774" s="9">
        <v>2</v>
      </c>
      <c r="F1774" t="s">
        <v>103</v>
      </c>
      <c r="G1774" t="str">
        <f>VLOOKUP(Table1[[#This Row],[Winner]],[1]Ranking!D:E,2,FALSE)</f>
        <v>B12</v>
      </c>
      <c r="H1774" s="9">
        <v>60</v>
      </c>
      <c r="I1774" s="9">
        <v>11</v>
      </c>
      <c r="J1774" t="s">
        <v>143</v>
      </c>
      <c r="K1774" t="str">
        <f>VLOOKUP(Table1[[#This Row],[Loser]],[1]Ranking!D:E,2,FALSE)</f>
        <v>ACC</v>
      </c>
      <c r="L1774" s="9">
        <v>57</v>
      </c>
      <c r="N1774" s="9">
        <f>Table1[[#This Row],[Winning Score]]-Table1[[#This Row],[Losing Score]]</f>
        <v>3</v>
      </c>
      <c r="O1774" s="9">
        <f>Table1[[#This Row],[Losing Seed]]-Table1[[#This Row],[Winning Seed]]</f>
        <v>9</v>
      </c>
      <c r="P1774" s="9" t="str">
        <f>IF(Table1[[#This Row],[SeD]]&lt;-2,Table1[[#This Row],[Winning Seed]]&amp; " over " &amp;Table1[[#This Row],[Losing Seed]],"")</f>
        <v/>
      </c>
      <c r="Q1774">
        <f>VLOOKUP(Table1[[#This Row],[Losing Seed]],'[1]Seed History'!$N$4:$O$19,2)</f>
        <v>0.61428571428571432</v>
      </c>
      <c r="R1774" s="9">
        <f>IF(Table1[[#This Row],[Round]]="PI",0,Table1[[#This Row],[Round]]-1)</f>
        <v>2</v>
      </c>
      <c r="S1774">
        <f>Table1[[#This Row],[LAW]]-Table1[[#This Row],[LEW]]</f>
        <v>1.3857142857142857</v>
      </c>
      <c r="V1774">
        <f>COUNTIF([1]PASE!B:B,Table1[[#This Row],[Loser]])</f>
        <v>1</v>
      </c>
    </row>
    <row r="1775" spans="1:22" x14ac:dyDescent="0.25">
      <c r="A1775" s="7">
        <v>40991</v>
      </c>
      <c r="B1775" s="8">
        <v>2012</v>
      </c>
      <c r="C1775" s="9">
        <v>3</v>
      </c>
      <c r="D1775" t="s">
        <v>316</v>
      </c>
      <c r="E1775" s="9">
        <v>1</v>
      </c>
      <c r="F1775" t="s">
        <v>112</v>
      </c>
      <c r="G1775" t="str">
        <f>VLOOKUP(Table1[[#This Row],[Winner]],[1]Ranking!D:E,2,FALSE)</f>
        <v>SEC</v>
      </c>
      <c r="H1775" s="9">
        <v>102</v>
      </c>
      <c r="I1775" s="9">
        <v>4</v>
      </c>
      <c r="J1775" t="s">
        <v>168</v>
      </c>
      <c r="K1775" t="str">
        <f>VLOOKUP(Table1[[#This Row],[Loser]],[1]Ranking!D:E,2,FALSE)</f>
        <v>B10</v>
      </c>
      <c r="L1775" s="9">
        <v>90</v>
      </c>
      <c r="N1775" s="9">
        <f>Table1[[#This Row],[Winning Score]]-Table1[[#This Row],[Losing Score]]</f>
        <v>12</v>
      </c>
      <c r="O1775" s="9">
        <f>Table1[[#This Row],[Losing Seed]]-Table1[[#This Row],[Winning Seed]]</f>
        <v>3</v>
      </c>
      <c r="P1775" s="9" t="str">
        <f>IF(Table1[[#This Row],[SeD]]&lt;-2,Table1[[#This Row],[Winning Seed]]&amp; " over " &amp;Table1[[#This Row],[Losing Seed]],"")</f>
        <v/>
      </c>
      <c r="Q1775">
        <f>VLOOKUP(Table1[[#This Row],[Losing Seed]],'[1]Seed History'!$N$4:$O$19,2)</f>
        <v>1.5357142857142858</v>
      </c>
      <c r="R1775" s="9">
        <f>IF(Table1[[#This Row],[Round]]="PI",0,Table1[[#This Row],[Round]]-1)</f>
        <v>2</v>
      </c>
      <c r="S1775">
        <f>Table1[[#This Row],[LAW]]-Table1[[#This Row],[LEW]]</f>
        <v>0.46428571428571419</v>
      </c>
      <c r="V1775">
        <f>COUNTIF([1]PASE!B:B,Table1[[#This Row],[Loser]])</f>
        <v>1</v>
      </c>
    </row>
    <row r="1776" spans="1:22" x14ac:dyDescent="0.25">
      <c r="A1776" s="7">
        <v>40991</v>
      </c>
      <c r="B1776" s="8">
        <v>2012</v>
      </c>
      <c r="C1776" s="9">
        <v>3</v>
      </c>
      <c r="D1776" t="s">
        <v>316</v>
      </c>
      <c r="E1776" s="9">
        <v>3</v>
      </c>
      <c r="F1776" t="s">
        <v>209</v>
      </c>
      <c r="G1776" t="str">
        <f>VLOOKUP(Table1[[#This Row],[Winner]],[1]Ranking!D:E,2,FALSE)</f>
        <v>B12</v>
      </c>
      <c r="H1776" s="9">
        <v>75</v>
      </c>
      <c r="I1776" s="9">
        <v>10</v>
      </c>
      <c r="J1776" t="s">
        <v>176</v>
      </c>
      <c r="K1776" t="str">
        <f>VLOOKUP(Table1[[#This Row],[Loser]],[1]Ranking!D:E,2,FALSE)</f>
        <v>A10</v>
      </c>
      <c r="L1776" s="9">
        <v>70</v>
      </c>
      <c r="N1776" s="9">
        <f>Table1[[#This Row],[Winning Score]]-Table1[[#This Row],[Losing Score]]</f>
        <v>5</v>
      </c>
      <c r="O1776" s="9">
        <f>Table1[[#This Row],[Losing Seed]]-Table1[[#This Row],[Winning Seed]]</f>
        <v>7</v>
      </c>
      <c r="P1776" s="9" t="str">
        <f>IF(Table1[[#This Row],[SeD]]&lt;-2,Table1[[#This Row],[Winning Seed]]&amp; " over " &amp;Table1[[#This Row],[Losing Seed]],"")</f>
        <v/>
      </c>
      <c r="Q1776">
        <f>VLOOKUP(Table1[[#This Row],[Losing Seed]],'[1]Seed History'!$N$4:$O$19,2)</f>
        <v>0.62142857142857144</v>
      </c>
      <c r="R1776" s="9">
        <f>IF(Table1[[#This Row],[Round]]="PI",0,Table1[[#This Row],[Round]]-1)</f>
        <v>2</v>
      </c>
      <c r="S1776">
        <f>Table1[[#This Row],[LAW]]-Table1[[#This Row],[LEW]]</f>
        <v>1.3785714285714286</v>
      </c>
      <c r="V1776">
        <f>COUNTIF([1]PASE!B:B,Table1[[#This Row],[Loser]])</f>
        <v>1</v>
      </c>
    </row>
    <row r="1777" spans="1:22" x14ac:dyDescent="0.25">
      <c r="A1777" s="7">
        <v>40992</v>
      </c>
      <c r="B1777" s="8">
        <v>2012</v>
      </c>
      <c r="C1777" s="9">
        <v>4</v>
      </c>
      <c r="D1777" t="s">
        <v>107</v>
      </c>
      <c r="E1777" s="9">
        <v>4</v>
      </c>
      <c r="F1777" t="s">
        <v>159</v>
      </c>
      <c r="G1777" t="str">
        <f>VLOOKUP(Table1[[#This Row],[Winner]],[1]Ranking!D:E,2,FALSE)</f>
        <v>CUSA</v>
      </c>
      <c r="H1777" s="9">
        <v>72</v>
      </c>
      <c r="I1777" s="9">
        <v>7</v>
      </c>
      <c r="J1777" t="s">
        <v>197</v>
      </c>
      <c r="K1777" t="str">
        <f>VLOOKUP(Table1[[#This Row],[Loser]],[1]Ranking!D:E,2,FALSE)</f>
        <v>SEC</v>
      </c>
      <c r="L1777" s="9">
        <v>68</v>
      </c>
      <c r="N1777" s="9">
        <f>Table1[[#This Row],[Winning Score]]-Table1[[#This Row],[Losing Score]]</f>
        <v>4</v>
      </c>
      <c r="O1777" s="9">
        <f>Table1[[#This Row],[Losing Seed]]-Table1[[#This Row],[Winning Seed]]</f>
        <v>3</v>
      </c>
      <c r="P1777" s="9" t="str">
        <f>IF(Table1[[#This Row],[SeD]]&lt;-2,Table1[[#This Row],[Winning Seed]]&amp; " over " &amp;Table1[[#This Row],[Losing Seed]],"")</f>
        <v/>
      </c>
      <c r="Q1777">
        <f>VLOOKUP(Table1[[#This Row],[Losing Seed]],'[1]Seed History'!$N$4:$O$19,2)</f>
        <v>0.9</v>
      </c>
      <c r="R1777" s="9">
        <f>IF(Table1[[#This Row],[Round]]="PI",0,Table1[[#This Row],[Round]]-1)</f>
        <v>3</v>
      </c>
      <c r="S1777">
        <f>Table1[[#This Row],[LAW]]-Table1[[#This Row],[LEW]]</f>
        <v>2.1</v>
      </c>
      <c r="V1777">
        <f>COUNTIF([1]PASE!B:B,Table1[[#This Row],[Loser]])</f>
        <v>1</v>
      </c>
    </row>
    <row r="1778" spans="1:22" x14ac:dyDescent="0.25">
      <c r="A1778" s="7">
        <v>40992</v>
      </c>
      <c r="B1778" s="8">
        <v>2012</v>
      </c>
      <c r="C1778" s="9">
        <v>4</v>
      </c>
      <c r="D1778" t="s">
        <v>84</v>
      </c>
      <c r="E1778" s="9">
        <v>2</v>
      </c>
      <c r="F1778" t="s">
        <v>96</v>
      </c>
      <c r="G1778" t="str">
        <f>VLOOKUP(Table1[[#This Row],[Winner]],[1]Ranking!D:E,2,FALSE)</f>
        <v>B10</v>
      </c>
      <c r="H1778" s="9">
        <v>77</v>
      </c>
      <c r="I1778" s="9">
        <v>1</v>
      </c>
      <c r="J1778" t="s">
        <v>126</v>
      </c>
      <c r="K1778" t="str">
        <f>VLOOKUP(Table1[[#This Row],[Loser]],[1]Ranking!D:E,2,FALSE)</f>
        <v>BE</v>
      </c>
      <c r="L1778" s="9">
        <v>70</v>
      </c>
      <c r="N1778" s="9">
        <f>Table1[[#This Row],[Winning Score]]-Table1[[#This Row],[Losing Score]]</f>
        <v>7</v>
      </c>
      <c r="O1778" s="9">
        <f>Table1[[#This Row],[Losing Seed]]-Table1[[#This Row],[Winning Seed]]</f>
        <v>-1</v>
      </c>
      <c r="P1778" s="9" t="str">
        <f>IF(Table1[[#This Row],[SeD]]&lt;-2,Table1[[#This Row],[Winning Seed]]&amp; " over " &amp;Table1[[#This Row],[Losing Seed]],"")</f>
        <v/>
      </c>
      <c r="Q1778">
        <f>VLOOKUP(Table1[[#This Row],[Losing Seed]],'[1]Seed History'!$N$4:$O$19,2)</f>
        <v>3.3571428571428572</v>
      </c>
      <c r="R1778" s="9">
        <f>IF(Table1[[#This Row],[Round]]="PI",0,Table1[[#This Row],[Round]]-1)</f>
        <v>3</v>
      </c>
      <c r="S1778">
        <f>Table1[[#This Row],[LAW]]-Table1[[#This Row],[LEW]]</f>
        <v>-0.35714285714285721</v>
      </c>
      <c r="V1778">
        <f>COUNTIF([1]PASE!B:B,Table1[[#This Row],[Loser]])</f>
        <v>1</v>
      </c>
    </row>
    <row r="1779" spans="1:22" x14ac:dyDescent="0.25">
      <c r="A1779" s="7">
        <v>40993</v>
      </c>
      <c r="B1779" s="8">
        <v>2012</v>
      </c>
      <c r="C1779" s="9">
        <v>4</v>
      </c>
      <c r="D1779" t="s">
        <v>316</v>
      </c>
      <c r="E1779" s="9">
        <v>1</v>
      </c>
      <c r="F1779" t="s">
        <v>112</v>
      </c>
      <c r="G1779" t="str">
        <f>VLOOKUP(Table1[[#This Row],[Winner]],[1]Ranking!D:E,2,FALSE)</f>
        <v>SEC</v>
      </c>
      <c r="H1779" s="9">
        <v>82</v>
      </c>
      <c r="I1779" s="9">
        <v>3</v>
      </c>
      <c r="J1779" t="s">
        <v>209</v>
      </c>
      <c r="K1779" t="str">
        <f>VLOOKUP(Table1[[#This Row],[Loser]],[1]Ranking!D:E,2,FALSE)</f>
        <v>B12</v>
      </c>
      <c r="L1779" s="9">
        <v>70</v>
      </c>
      <c r="N1779" s="9">
        <f>Table1[[#This Row],[Winning Score]]-Table1[[#This Row],[Losing Score]]</f>
        <v>12</v>
      </c>
      <c r="O1779" s="9">
        <f>Table1[[#This Row],[Losing Seed]]-Table1[[#This Row],[Winning Seed]]</f>
        <v>2</v>
      </c>
      <c r="P1779" s="9" t="str">
        <f>IF(Table1[[#This Row],[SeD]]&lt;-2,Table1[[#This Row],[Winning Seed]]&amp; " over " &amp;Table1[[#This Row],[Losing Seed]],"")</f>
        <v/>
      </c>
      <c r="Q1779">
        <f>VLOOKUP(Table1[[#This Row],[Losing Seed]],'[1]Seed History'!$N$4:$O$19,2)</f>
        <v>1.8642857142857143</v>
      </c>
      <c r="R1779" s="9">
        <f>IF(Table1[[#This Row],[Round]]="PI",0,Table1[[#This Row],[Round]]-1)</f>
        <v>3</v>
      </c>
      <c r="S1779">
        <f>Table1[[#This Row],[LAW]]-Table1[[#This Row],[LEW]]</f>
        <v>1.1357142857142857</v>
      </c>
      <c r="V1779">
        <f>COUNTIF([1]PASE!B:B,Table1[[#This Row],[Loser]])</f>
        <v>1</v>
      </c>
    </row>
    <row r="1780" spans="1:22" x14ac:dyDescent="0.25">
      <c r="A1780" s="7">
        <v>40993</v>
      </c>
      <c r="B1780" s="8">
        <v>2012</v>
      </c>
      <c r="C1780" s="9">
        <v>4</v>
      </c>
      <c r="D1780" t="s">
        <v>93</v>
      </c>
      <c r="E1780" s="9">
        <v>2</v>
      </c>
      <c r="F1780" t="s">
        <v>103</v>
      </c>
      <c r="G1780" t="str">
        <f>VLOOKUP(Table1[[#This Row],[Winner]],[1]Ranking!D:E,2,FALSE)</f>
        <v>B12</v>
      </c>
      <c r="H1780" s="9">
        <v>80</v>
      </c>
      <c r="I1780" s="9">
        <v>1</v>
      </c>
      <c r="J1780" t="s">
        <v>101</v>
      </c>
      <c r="K1780" t="str">
        <f>VLOOKUP(Table1[[#This Row],[Loser]],[1]Ranking!D:E,2,FALSE)</f>
        <v>ACC</v>
      </c>
      <c r="L1780" s="9">
        <v>67</v>
      </c>
      <c r="N1780" s="9">
        <f>Table1[[#This Row],[Winning Score]]-Table1[[#This Row],[Losing Score]]</f>
        <v>13</v>
      </c>
      <c r="O1780" s="9">
        <f>Table1[[#This Row],[Losing Seed]]-Table1[[#This Row],[Winning Seed]]</f>
        <v>-1</v>
      </c>
      <c r="P1780" s="9" t="str">
        <f>IF(Table1[[#This Row],[SeD]]&lt;-2,Table1[[#This Row],[Winning Seed]]&amp; " over " &amp;Table1[[#This Row],[Losing Seed]],"")</f>
        <v/>
      </c>
      <c r="Q1780">
        <f>VLOOKUP(Table1[[#This Row],[Losing Seed]],'[1]Seed History'!$N$4:$O$19,2)</f>
        <v>3.3571428571428572</v>
      </c>
      <c r="R1780" s="9">
        <f>IF(Table1[[#This Row],[Round]]="PI",0,Table1[[#This Row],[Round]]-1)</f>
        <v>3</v>
      </c>
      <c r="S1780">
        <f>Table1[[#This Row],[LAW]]-Table1[[#This Row],[LEW]]</f>
        <v>-0.35714285714285721</v>
      </c>
      <c r="V1780">
        <f>COUNTIF([1]PASE!B:B,Table1[[#This Row],[Loser]])</f>
        <v>1</v>
      </c>
    </row>
    <row r="1781" spans="1:22" x14ac:dyDescent="0.25">
      <c r="A1781" s="7">
        <v>40999</v>
      </c>
      <c r="B1781" s="8">
        <v>2012</v>
      </c>
      <c r="C1781" s="9">
        <v>5</v>
      </c>
      <c r="D1781" t="s">
        <v>153</v>
      </c>
      <c r="E1781" s="9">
        <v>1</v>
      </c>
      <c r="F1781" t="s">
        <v>112</v>
      </c>
      <c r="G1781" t="str">
        <f>VLOOKUP(Table1[[#This Row],[Winner]],[1]Ranking!D:E,2,FALSE)</f>
        <v>SEC</v>
      </c>
      <c r="H1781" s="9">
        <v>69</v>
      </c>
      <c r="I1781" s="9">
        <v>4</v>
      </c>
      <c r="J1781" t="s">
        <v>159</v>
      </c>
      <c r="K1781" t="str">
        <f>VLOOKUP(Table1[[#This Row],[Loser]],[1]Ranking!D:E,2,FALSE)</f>
        <v>CUSA</v>
      </c>
      <c r="L1781" s="9">
        <v>61</v>
      </c>
      <c r="N1781" s="9">
        <f>Table1[[#This Row],[Winning Score]]-Table1[[#This Row],[Losing Score]]</f>
        <v>8</v>
      </c>
      <c r="O1781" s="9">
        <f>Table1[[#This Row],[Losing Seed]]-Table1[[#This Row],[Winning Seed]]</f>
        <v>3</v>
      </c>
      <c r="P1781" s="9" t="str">
        <f>IF(Table1[[#This Row],[SeD]]&lt;-2,Table1[[#This Row],[Winning Seed]]&amp; " over " &amp;Table1[[#This Row],[Losing Seed]],"")</f>
        <v/>
      </c>
      <c r="Q1781">
        <f>VLOOKUP(Table1[[#This Row],[Losing Seed]],'[1]Seed History'!$N$4:$O$19,2)</f>
        <v>1.5357142857142858</v>
      </c>
      <c r="R1781" s="9">
        <f>IF(Table1[[#This Row],[Round]]="PI",0,Table1[[#This Row],[Round]]-1)</f>
        <v>4</v>
      </c>
      <c r="S1781">
        <f>Table1[[#This Row],[LAW]]-Table1[[#This Row],[LEW]]</f>
        <v>2.4642857142857144</v>
      </c>
      <c r="V1781">
        <f>COUNTIF([1]PASE!B:B,Table1[[#This Row],[Loser]])</f>
        <v>1</v>
      </c>
    </row>
    <row r="1782" spans="1:22" x14ac:dyDescent="0.25">
      <c r="A1782" s="7">
        <v>40999</v>
      </c>
      <c r="B1782" s="8">
        <v>2012</v>
      </c>
      <c r="C1782" s="9">
        <v>5</v>
      </c>
      <c r="D1782" t="s">
        <v>153</v>
      </c>
      <c r="E1782" s="9">
        <v>2</v>
      </c>
      <c r="F1782" t="s">
        <v>103</v>
      </c>
      <c r="G1782" t="str">
        <f>VLOOKUP(Table1[[#This Row],[Winner]],[1]Ranking!D:E,2,FALSE)</f>
        <v>B12</v>
      </c>
      <c r="H1782" s="9">
        <v>64</v>
      </c>
      <c r="I1782" s="9">
        <v>2</v>
      </c>
      <c r="J1782" t="s">
        <v>96</v>
      </c>
      <c r="K1782" t="str">
        <f>VLOOKUP(Table1[[#This Row],[Loser]],[1]Ranking!D:E,2,FALSE)</f>
        <v>B10</v>
      </c>
      <c r="L1782" s="9">
        <v>62</v>
      </c>
      <c r="N1782" s="9">
        <f>Table1[[#This Row],[Winning Score]]-Table1[[#This Row],[Losing Score]]</f>
        <v>2</v>
      </c>
      <c r="O1782" s="9">
        <f>Table1[[#This Row],[Losing Seed]]-Table1[[#This Row],[Winning Seed]]</f>
        <v>0</v>
      </c>
      <c r="P1782" s="9" t="str">
        <f>IF(Table1[[#This Row],[SeD]]&lt;-2,Table1[[#This Row],[Winning Seed]]&amp; " over " &amp;Table1[[#This Row],[Losing Seed]],"")</f>
        <v/>
      </c>
      <c r="Q1782">
        <f>VLOOKUP(Table1[[#This Row],[Losing Seed]],'[1]Seed History'!$N$4:$O$19,2)</f>
        <v>2.3714285714285714</v>
      </c>
      <c r="R1782" s="9">
        <f>IF(Table1[[#This Row],[Round]]="PI",0,Table1[[#This Row],[Round]]-1)</f>
        <v>4</v>
      </c>
      <c r="S1782">
        <f>Table1[[#This Row],[LAW]]-Table1[[#This Row],[LEW]]</f>
        <v>1.6285714285714286</v>
      </c>
      <c r="V1782">
        <f>COUNTIF([1]PASE!B:B,Table1[[#This Row],[Loser]])</f>
        <v>1</v>
      </c>
    </row>
    <row r="1783" spans="1:22" x14ac:dyDescent="0.25">
      <c r="A1783" s="7">
        <v>41001</v>
      </c>
      <c r="B1783" s="8">
        <v>2012</v>
      </c>
      <c r="C1783" s="9">
        <v>6</v>
      </c>
      <c r="D1783" t="s">
        <v>154</v>
      </c>
      <c r="E1783" s="9">
        <v>1</v>
      </c>
      <c r="F1783" t="s">
        <v>112</v>
      </c>
      <c r="G1783" t="str">
        <f>VLOOKUP(Table1[[#This Row],[Winner]],[1]Ranking!D:E,2,FALSE)</f>
        <v>SEC</v>
      </c>
      <c r="H1783" s="9">
        <v>67</v>
      </c>
      <c r="I1783" s="9">
        <v>2</v>
      </c>
      <c r="J1783" t="s">
        <v>103</v>
      </c>
      <c r="K1783" t="str">
        <f>VLOOKUP(Table1[[#This Row],[Loser]],[1]Ranking!D:E,2,FALSE)</f>
        <v>B12</v>
      </c>
      <c r="L1783" s="9">
        <v>59</v>
      </c>
      <c r="N1783" s="9">
        <f>Table1[[#This Row],[Winning Score]]-Table1[[#This Row],[Losing Score]]</f>
        <v>8</v>
      </c>
      <c r="O1783" s="9">
        <f>Table1[[#This Row],[Losing Seed]]-Table1[[#This Row],[Winning Seed]]</f>
        <v>1</v>
      </c>
      <c r="P1783" s="9" t="str">
        <f>IF(Table1[[#This Row],[SeD]]&lt;-2,Table1[[#This Row],[Winning Seed]]&amp; " over " &amp;Table1[[#This Row],[Losing Seed]],"")</f>
        <v/>
      </c>
      <c r="Q1783">
        <f>VLOOKUP(Table1[[#This Row],[Losing Seed]],'[1]Seed History'!$N$4:$O$19,2)</f>
        <v>2.3714285714285714</v>
      </c>
      <c r="R1783" s="9">
        <f>IF(Table1[[#This Row],[Round]]="PI",0,Table1[[#This Row],[Round]]-1)</f>
        <v>5</v>
      </c>
      <c r="S1783">
        <f>Table1[[#This Row],[LAW]]-Table1[[#This Row],[LEW]]</f>
        <v>2.6285714285714286</v>
      </c>
      <c r="V1783">
        <f>COUNTIF([1]PASE!B:B,Table1[[#This Row],[Loser]])</f>
        <v>1</v>
      </c>
    </row>
    <row r="1784" spans="1:22" x14ac:dyDescent="0.25">
      <c r="A1784" s="7">
        <v>41352</v>
      </c>
      <c r="B1784" s="8">
        <v>2013</v>
      </c>
      <c r="C1784" s="9" t="s">
        <v>335</v>
      </c>
      <c r="D1784" t="s">
        <v>93</v>
      </c>
      <c r="E1784" s="9">
        <v>11</v>
      </c>
      <c r="F1784" t="s">
        <v>228</v>
      </c>
      <c r="G1784" t="str">
        <f>VLOOKUP(Table1[[#This Row],[Winner]],[1]Ranking!D:E,2,FALSE)</f>
        <v>WCC</v>
      </c>
      <c r="H1784" s="9">
        <v>67</v>
      </c>
      <c r="I1784" s="9">
        <v>11</v>
      </c>
      <c r="J1784" t="s">
        <v>102</v>
      </c>
      <c r="K1784" t="str">
        <f>VLOOKUP(Table1[[#This Row],[Loser]],[1]Ranking!D:E,2,FALSE)</f>
        <v>SB</v>
      </c>
      <c r="L1784" s="9">
        <v>54</v>
      </c>
      <c r="N1784" s="9">
        <f>Table1[[#This Row],[Winning Score]]-Table1[[#This Row],[Losing Score]]</f>
        <v>13</v>
      </c>
      <c r="O1784" s="9">
        <f>Table1[[#This Row],[Losing Seed]]-Table1[[#This Row],[Winning Seed]]</f>
        <v>0</v>
      </c>
      <c r="P1784" s="9" t="str">
        <f>IF(Table1[[#This Row],[SeD]]&lt;-2,Table1[[#This Row],[Winning Seed]]&amp; " over " &amp;Table1[[#This Row],[Losing Seed]],"")</f>
        <v/>
      </c>
      <c r="Q1784">
        <f>VLOOKUP(Table1[[#This Row],[Losing Seed]],'[1]Seed History'!$N$4:$O$19,2)</f>
        <v>0.61428571428571432</v>
      </c>
      <c r="R1784" s="9">
        <f>IF(Table1[[#This Row],[Round]]="PI",0,Table1[[#This Row],[Round]]-1)</f>
        <v>0</v>
      </c>
      <c r="S1784">
        <f>Table1[[#This Row],[LAW]]-Table1[[#This Row],[LEW]]</f>
        <v>-0.61428571428571432</v>
      </c>
      <c r="V1784">
        <f>COUNTIF([1]PASE!B:B,Table1[[#This Row],[Loser]])</f>
        <v>1</v>
      </c>
    </row>
    <row r="1785" spans="1:22" x14ac:dyDescent="0.25">
      <c r="A1785" s="7">
        <v>41352</v>
      </c>
      <c r="B1785" s="8">
        <v>2013</v>
      </c>
      <c r="C1785" s="9" t="s">
        <v>335</v>
      </c>
      <c r="D1785" t="s">
        <v>93</v>
      </c>
      <c r="E1785" s="9">
        <v>16</v>
      </c>
      <c r="F1785" t="s">
        <v>95</v>
      </c>
      <c r="G1785" t="str">
        <f>VLOOKUP(Table1[[#This Row],[Winner]],[1]Ranking!D:E,2,FALSE)</f>
        <v>MEAC</v>
      </c>
      <c r="H1785" s="9">
        <v>73</v>
      </c>
      <c r="I1785" s="9">
        <v>16</v>
      </c>
      <c r="J1785" t="s">
        <v>287</v>
      </c>
      <c r="K1785" t="str">
        <f>VLOOKUP(Table1[[#This Row],[Loser]],[1]Ranking!D:E,2,FALSE)</f>
        <v>BSth</v>
      </c>
      <c r="L1785" s="9">
        <v>72</v>
      </c>
      <c r="N1785" s="9">
        <f>Table1[[#This Row],[Winning Score]]-Table1[[#This Row],[Losing Score]]</f>
        <v>1</v>
      </c>
      <c r="O1785" s="9">
        <f>Table1[[#This Row],[Losing Seed]]-Table1[[#This Row],[Winning Seed]]</f>
        <v>0</v>
      </c>
      <c r="P1785" s="9" t="str">
        <f>IF(Table1[[#This Row],[SeD]]&lt;-2,Table1[[#This Row],[Winning Seed]]&amp; " over " &amp;Table1[[#This Row],[Losing Seed]],"")</f>
        <v/>
      </c>
      <c r="Q1785">
        <f>VLOOKUP(Table1[[#This Row],[Losing Seed]],'[1]Seed History'!$N$4:$O$19,2)</f>
        <v>7.1428571428571426E-3</v>
      </c>
      <c r="R1785" s="9">
        <f>IF(Table1[[#This Row],[Round]]="PI",0,Table1[[#This Row],[Round]]-1)</f>
        <v>0</v>
      </c>
      <c r="S1785">
        <f>Table1[[#This Row],[LAW]]-Table1[[#This Row],[LEW]]</f>
        <v>-7.1428571428571426E-3</v>
      </c>
      <c r="V1785">
        <f>COUNTIF([1]PASE!B:B,Table1[[#This Row],[Loser]])</f>
        <v>1</v>
      </c>
    </row>
    <row r="1786" spans="1:22" x14ac:dyDescent="0.25">
      <c r="A1786" s="7">
        <v>41353</v>
      </c>
      <c r="B1786" s="8">
        <v>2013</v>
      </c>
      <c r="C1786" s="9" t="s">
        <v>335</v>
      </c>
      <c r="D1786" t="s">
        <v>84</v>
      </c>
      <c r="E1786" s="9">
        <v>16</v>
      </c>
      <c r="F1786" t="s">
        <v>280</v>
      </c>
      <c r="G1786" t="str">
        <f>VLOOKUP(Table1[[#This Row],[Winner]],[1]Ranking!D:E,2,FALSE)</f>
        <v>CAA</v>
      </c>
      <c r="H1786" s="9">
        <v>68</v>
      </c>
      <c r="I1786" s="9">
        <v>16</v>
      </c>
      <c r="J1786" t="s">
        <v>305</v>
      </c>
      <c r="K1786" t="str">
        <f>VLOOKUP(Table1[[#This Row],[Loser]],[1]Ranking!D:E,2,FALSE)</f>
        <v>NEC</v>
      </c>
      <c r="L1786" s="9">
        <v>55</v>
      </c>
      <c r="N1786" s="9">
        <f>Table1[[#This Row],[Winning Score]]-Table1[[#This Row],[Losing Score]]</f>
        <v>13</v>
      </c>
      <c r="O1786" s="9">
        <f>Table1[[#This Row],[Losing Seed]]-Table1[[#This Row],[Winning Seed]]</f>
        <v>0</v>
      </c>
      <c r="P1786" s="9" t="str">
        <f>IF(Table1[[#This Row],[SeD]]&lt;-2,Table1[[#This Row],[Winning Seed]]&amp; " over " &amp;Table1[[#This Row],[Losing Seed]],"")</f>
        <v/>
      </c>
      <c r="Q1786">
        <f>VLOOKUP(Table1[[#This Row],[Losing Seed]],'[1]Seed History'!$N$4:$O$19,2)</f>
        <v>7.1428571428571426E-3</v>
      </c>
      <c r="R1786" s="9">
        <f>IF(Table1[[#This Row],[Round]]="PI",0,Table1[[#This Row],[Round]]-1)</f>
        <v>0</v>
      </c>
      <c r="S1786">
        <f>Table1[[#This Row],[LAW]]-Table1[[#This Row],[LEW]]</f>
        <v>-7.1428571428571426E-3</v>
      </c>
      <c r="V1786">
        <f>COUNTIF([1]PASE!B:B,Table1[[#This Row],[Loser]])</f>
        <v>1</v>
      </c>
    </row>
    <row r="1787" spans="1:22" x14ac:dyDescent="0.25">
      <c r="A1787" s="7">
        <v>41353</v>
      </c>
      <c r="B1787" s="8">
        <v>2013</v>
      </c>
      <c r="C1787" s="9" t="s">
        <v>335</v>
      </c>
      <c r="D1787" t="s">
        <v>107</v>
      </c>
      <c r="E1787" s="9">
        <v>13</v>
      </c>
      <c r="F1787" t="s">
        <v>202</v>
      </c>
      <c r="G1787" t="str">
        <f>VLOOKUP(Table1[[#This Row],[Winner]],[1]Ranking!D:E,2,FALSE)</f>
        <v>A10</v>
      </c>
      <c r="H1787" s="9">
        <v>80</v>
      </c>
      <c r="I1787" s="9">
        <v>13</v>
      </c>
      <c r="J1787" t="s">
        <v>206</v>
      </c>
      <c r="K1787" t="str">
        <f>VLOOKUP(Table1[[#This Row],[Loser]],[1]Ranking!D:E,2,FALSE)</f>
        <v>WAC</v>
      </c>
      <c r="L1787" s="9">
        <v>71</v>
      </c>
      <c r="N1787" s="9">
        <f>Table1[[#This Row],[Winning Score]]-Table1[[#This Row],[Losing Score]]</f>
        <v>9</v>
      </c>
      <c r="O1787" s="9">
        <f>Table1[[#This Row],[Losing Seed]]-Table1[[#This Row],[Winning Seed]]</f>
        <v>0</v>
      </c>
      <c r="P1787" s="9" t="str">
        <f>IF(Table1[[#This Row],[SeD]]&lt;-2,Table1[[#This Row],[Winning Seed]]&amp; " over " &amp;Table1[[#This Row],[Losing Seed]],"")</f>
        <v/>
      </c>
      <c r="Q1787">
        <f>VLOOKUP(Table1[[#This Row],[Losing Seed]],'[1]Seed History'!$N$4:$O$19,2)</f>
        <v>0.25</v>
      </c>
      <c r="R1787" s="9">
        <f>IF(Table1[[#This Row],[Round]]="PI",0,Table1[[#This Row],[Round]]-1)</f>
        <v>0</v>
      </c>
      <c r="S1787">
        <f>Table1[[#This Row],[LAW]]-Table1[[#This Row],[LEW]]</f>
        <v>-0.25</v>
      </c>
      <c r="V1787">
        <f>COUNTIF([1]PASE!B:B,Table1[[#This Row],[Loser]])</f>
        <v>1</v>
      </c>
    </row>
    <row r="1788" spans="1:22" x14ac:dyDescent="0.25">
      <c r="A1788" s="7">
        <v>41354</v>
      </c>
      <c r="B1788" s="8">
        <v>2013</v>
      </c>
      <c r="C1788" s="9">
        <v>1</v>
      </c>
      <c r="D1788" t="s">
        <v>107</v>
      </c>
      <c r="E1788" s="9">
        <v>14</v>
      </c>
      <c r="F1788" t="s">
        <v>376</v>
      </c>
      <c r="G1788" t="str">
        <f>VLOOKUP(Table1[[#This Row],[Winner]],[1]Ranking!D:E,2,FALSE)</f>
        <v>Ivy</v>
      </c>
      <c r="H1788" s="9">
        <v>68</v>
      </c>
      <c r="I1788" s="9">
        <v>3</v>
      </c>
      <c r="J1788" t="s">
        <v>248</v>
      </c>
      <c r="K1788" t="str">
        <f>VLOOKUP(Table1[[#This Row],[Loser]],[1]Ranking!D:E,2,FALSE)</f>
        <v>MWC</v>
      </c>
      <c r="L1788" s="9">
        <v>62</v>
      </c>
      <c r="N1788" s="9">
        <f>Table1[[#This Row],[Winning Score]]-Table1[[#This Row],[Losing Score]]</f>
        <v>6</v>
      </c>
      <c r="O1788" s="9">
        <f>Table1[[#This Row],[Losing Seed]]-Table1[[#This Row],[Winning Seed]]</f>
        <v>-11</v>
      </c>
      <c r="P1788" s="9" t="str">
        <f>IF(Table1[[#This Row],[SeD]]&lt;-2,Table1[[#This Row],[Winning Seed]]&amp; " over " &amp;Table1[[#This Row],[Losing Seed]],"")</f>
        <v>14 over 3</v>
      </c>
      <c r="Q1788">
        <f>VLOOKUP(Table1[[#This Row],[Losing Seed]],'[1]Seed History'!$N$4:$O$19,2)</f>
        <v>1.8642857142857143</v>
      </c>
      <c r="R1788" s="9">
        <f>IF(Table1[[#This Row],[Round]]="PI",0,Table1[[#This Row],[Round]]-1)</f>
        <v>0</v>
      </c>
      <c r="S1788">
        <f>Table1[[#This Row],[LAW]]-Table1[[#This Row],[LEW]]</f>
        <v>-1.8642857142857143</v>
      </c>
      <c r="V1788">
        <f>COUNTIF([1]PASE!B:B,Table1[[#This Row],[Loser]])</f>
        <v>1</v>
      </c>
    </row>
    <row r="1789" spans="1:22" x14ac:dyDescent="0.25">
      <c r="A1789" s="7">
        <v>41354</v>
      </c>
      <c r="B1789" s="8">
        <v>2013</v>
      </c>
      <c r="C1789" s="9">
        <v>1</v>
      </c>
      <c r="D1789" t="s">
        <v>84</v>
      </c>
      <c r="E1789" s="9">
        <v>12</v>
      </c>
      <c r="F1789" t="s">
        <v>241</v>
      </c>
      <c r="G1789" t="str">
        <f>VLOOKUP(Table1[[#This Row],[Winner]],[1]Ranking!D:E,2,FALSE)</f>
        <v>P10</v>
      </c>
      <c r="H1789" s="9">
        <v>64</v>
      </c>
      <c r="I1789" s="9">
        <v>5</v>
      </c>
      <c r="J1789" t="s">
        <v>110</v>
      </c>
      <c r="K1789" t="str">
        <f>VLOOKUP(Table1[[#This Row],[Loser]],[1]Ranking!D:E,2,FALSE)</f>
        <v>MWC</v>
      </c>
      <c r="L1789" s="9">
        <v>61</v>
      </c>
      <c r="N1789" s="9">
        <f>Table1[[#This Row],[Winning Score]]-Table1[[#This Row],[Losing Score]]</f>
        <v>3</v>
      </c>
      <c r="O1789" s="9">
        <f>Table1[[#This Row],[Losing Seed]]-Table1[[#This Row],[Winning Seed]]</f>
        <v>-7</v>
      </c>
      <c r="P1789" s="9" t="str">
        <f>IF(Table1[[#This Row],[SeD]]&lt;-2,Table1[[#This Row],[Winning Seed]]&amp; " over " &amp;Table1[[#This Row],[Losing Seed]],"")</f>
        <v>12 over 5</v>
      </c>
      <c r="Q1789">
        <f>VLOOKUP(Table1[[#This Row],[Losing Seed]],'[1]Seed History'!$N$4:$O$19,2)</f>
        <v>1.1071428571428572</v>
      </c>
      <c r="R1789" s="9">
        <f>IF(Table1[[#This Row],[Round]]="PI",0,Table1[[#This Row],[Round]]-1)</f>
        <v>0</v>
      </c>
      <c r="S1789">
        <f>Table1[[#This Row],[LAW]]-Table1[[#This Row],[LEW]]</f>
        <v>-1.1071428571428572</v>
      </c>
      <c r="V1789">
        <f>COUNTIF([1]PASE!B:B,Table1[[#This Row],[Loser]])</f>
        <v>1</v>
      </c>
    </row>
    <row r="1790" spans="1:22" x14ac:dyDescent="0.25">
      <c r="A1790" s="7">
        <v>41354</v>
      </c>
      <c r="B1790" s="8">
        <v>2013</v>
      </c>
      <c r="C1790" s="9">
        <v>1</v>
      </c>
      <c r="D1790" t="s">
        <v>93</v>
      </c>
      <c r="E1790" s="9">
        <v>12</v>
      </c>
      <c r="F1790" t="s">
        <v>294</v>
      </c>
      <c r="G1790" t="str">
        <f>VLOOKUP(Table1[[#This Row],[Winner]],[1]Ranking!D:E,2,FALSE)</f>
        <v>P10</v>
      </c>
      <c r="H1790" s="9">
        <v>68</v>
      </c>
      <c r="I1790" s="9">
        <v>5</v>
      </c>
      <c r="J1790" t="s">
        <v>247</v>
      </c>
      <c r="K1790" t="str">
        <f>VLOOKUP(Table1[[#This Row],[Loser]],[1]Ranking!D:E,2,FALSE)</f>
        <v>B12</v>
      </c>
      <c r="L1790" s="9">
        <v>55</v>
      </c>
      <c r="N1790" s="9">
        <f>Table1[[#This Row],[Winning Score]]-Table1[[#This Row],[Losing Score]]</f>
        <v>13</v>
      </c>
      <c r="O1790" s="9">
        <f>Table1[[#This Row],[Losing Seed]]-Table1[[#This Row],[Winning Seed]]</f>
        <v>-7</v>
      </c>
      <c r="P1790" s="9" t="str">
        <f>IF(Table1[[#This Row],[SeD]]&lt;-2,Table1[[#This Row],[Winning Seed]]&amp; " over " &amp;Table1[[#This Row],[Losing Seed]],"")</f>
        <v>12 over 5</v>
      </c>
      <c r="Q1790">
        <f>VLOOKUP(Table1[[#This Row],[Losing Seed]],'[1]Seed History'!$N$4:$O$19,2)</f>
        <v>1.1071428571428572</v>
      </c>
      <c r="R1790" s="9">
        <f>IF(Table1[[#This Row],[Round]]="PI",0,Table1[[#This Row],[Round]]-1)</f>
        <v>0</v>
      </c>
      <c r="S1790">
        <f>Table1[[#This Row],[LAW]]-Table1[[#This Row],[LEW]]</f>
        <v>-1.1071428571428572</v>
      </c>
      <c r="V1790">
        <f>COUNTIF([1]PASE!B:B,Table1[[#This Row],[Loser]])</f>
        <v>1</v>
      </c>
    </row>
    <row r="1791" spans="1:22" x14ac:dyDescent="0.25">
      <c r="A1791" s="7">
        <v>41354</v>
      </c>
      <c r="B1791" s="8">
        <v>2013</v>
      </c>
      <c r="C1791" s="9">
        <v>1</v>
      </c>
      <c r="D1791" t="s">
        <v>84</v>
      </c>
      <c r="E1791" s="9">
        <v>3</v>
      </c>
      <c r="F1791" t="s">
        <v>278</v>
      </c>
      <c r="G1791" t="str">
        <f>VLOOKUP(Table1[[#This Row],[Winner]],[1]Ranking!D:E,2,FALSE)</f>
        <v>CUSA</v>
      </c>
      <c r="H1791" s="9">
        <v>59</v>
      </c>
      <c r="I1791" s="9">
        <v>14</v>
      </c>
      <c r="J1791" t="s">
        <v>174</v>
      </c>
      <c r="K1791" t="str">
        <f>VLOOKUP(Table1[[#This Row],[Loser]],[1]Ranking!D:E,2,FALSE)</f>
        <v>SC</v>
      </c>
      <c r="L1791" s="9">
        <v>58</v>
      </c>
      <c r="N1791" s="9">
        <f>Table1[[#This Row],[Winning Score]]-Table1[[#This Row],[Losing Score]]</f>
        <v>1</v>
      </c>
      <c r="O1791" s="9">
        <f>Table1[[#This Row],[Losing Seed]]-Table1[[#This Row],[Winning Seed]]</f>
        <v>11</v>
      </c>
      <c r="P1791" s="9" t="str">
        <f>IF(Table1[[#This Row],[SeD]]&lt;-2,Table1[[#This Row],[Winning Seed]]&amp; " over " &amp;Table1[[#This Row],[Losing Seed]],"")</f>
        <v/>
      </c>
      <c r="Q1791">
        <f>VLOOKUP(Table1[[#This Row],[Losing Seed]],'[1]Seed History'!$N$4:$O$19,2)</f>
        <v>0.16428571428571428</v>
      </c>
      <c r="R1791" s="9">
        <f>IF(Table1[[#This Row],[Round]]="PI",0,Table1[[#This Row],[Round]]-1)</f>
        <v>0</v>
      </c>
      <c r="S1791">
        <f>Table1[[#This Row],[LAW]]-Table1[[#This Row],[LEW]]</f>
        <v>-0.16428571428571428</v>
      </c>
      <c r="V1791">
        <f>COUNTIF([1]PASE!B:B,Table1[[#This Row],[Loser]])</f>
        <v>1</v>
      </c>
    </row>
    <row r="1792" spans="1:22" x14ac:dyDescent="0.25">
      <c r="A1792" s="7">
        <v>41354</v>
      </c>
      <c r="B1792" s="8">
        <v>2013</v>
      </c>
      <c r="C1792" s="9">
        <v>1</v>
      </c>
      <c r="D1792" t="s">
        <v>84</v>
      </c>
      <c r="E1792" s="9">
        <v>4</v>
      </c>
      <c r="F1792" t="s">
        <v>126</v>
      </c>
      <c r="G1792" t="str">
        <f>VLOOKUP(Table1[[#This Row],[Winner]],[1]Ranking!D:E,2,FALSE)</f>
        <v>BE</v>
      </c>
      <c r="H1792" s="9">
        <v>81</v>
      </c>
      <c r="I1792" s="9">
        <v>13</v>
      </c>
      <c r="J1792" t="s">
        <v>257</v>
      </c>
      <c r="K1792" t="str">
        <f>VLOOKUP(Table1[[#This Row],[Loser]],[1]Ranking!D:E,2,FALSE)</f>
        <v>BSky</v>
      </c>
      <c r="L1792" s="9">
        <v>34</v>
      </c>
      <c r="N1792" s="9">
        <f>Table1[[#This Row],[Winning Score]]-Table1[[#This Row],[Losing Score]]</f>
        <v>47</v>
      </c>
      <c r="O1792" s="9">
        <f>Table1[[#This Row],[Losing Seed]]-Table1[[#This Row],[Winning Seed]]</f>
        <v>9</v>
      </c>
      <c r="P1792" s="9" t="str">
        <f>IF(Table1[[#This Row],[SeD]]&lt;-2,Table1[[#This Row],[Winning Seed]]&amp; " over " &amp;Table1[[#This Row],[Losing Seed]],"")</f>
        <v/>
      </c>
      <c r="Q1792">
        <f>VLOOKUP(Table1[[#This Row],[Losing Seed]],'[1]Seed History'!$N$4:$O$19,2)</f>
        <v>0.25</v>
      </c>
      <c r="R1792" s="9">
        <f>IF(Table1[[#This Row],[Round]]="PI",0,Table1[[#This Row],[Round]]-1)</f>
        <v>0</v>
      </c>
      <c r="S1792">
        <f>Table1[[#This Row],[LAW]]-Table1[[#This Row],[LEW]]</f>
        <v>-0.25</v>
      </c>
      <c r="V1792">
        <f>COUNTIF([1]PASE!B:B,Table1[[#This Row],[Loser]])</f>
        <v>1</v>
      </c>
    </row>
    <row r="1793" spans="1:22" x14ac:dyDescent="0.25">
      <c r="A1793" s="7">
        <v>41354</v>
      </c>
      <c r="B1793" s="8">
        <v>2013</v>
      </c>
      <c r="C1793" s="9">
        <v>1</v>
      </c>
      <c r="D1793" t="s">
        <v>84</v>
      </c>
      <c r="E1793" s="9">
        <v>6</v>
      </c>
      <c r="F1793" t="s">
        <v>306</v>
      </c>
      <c r="G1793" t="str">
        <f>VLOOKUP(Table1[[#This Row],[Winner]],[1]Ranking!D:E,2,FALSE)</f>
        <v>Horz</v>
      </c>
      <c r="H1793" s="9">
        <v>68</v>
      </c>
      <c r="I1793" s="9">
        <v>11</v>
      </c>
      <c r="J1793" t="s">
        <v>198</v>
      </c>
      <c r="K1793" t="str">
        <f>VLOOKUP(Table1[[#This Row],[Loser]],[1]Ranking!D:E,2,FALSE)</f>
        <v>Pat</v>
      </c>
      <c r="L1793" s="9">
        <v>56</v>
      </c>
      <c r="N1793" s="9">
        <f>Table1[[#This Row],[Winning Score]]-Table1[[#This Row],[Losing Score]]</f>
        <v>12</v>
      </c>
      <c r="O1793" s="9">
        <f>Table1[[#This Row],[Losing Seed]]-Table1[[#This Row],[Winning Seed]]</f>
        <v>5</v>
      </c>
      <c r="P1793" s="9" t="str">
        <f>IF(Table1[[#This Row],[SeD]]&lt;-2,Table1[[#This Row],[Winning Seed]]&amp; " over " &amp;Table1[[#This Row],[Losing Seed]],"")</f>
        <v/>
      </c>
      <c r="Q1793">
        <f>VLOOKUP(Table1[[#This Row],[Losing Seed]],'[1]Seed History'!$N$4:$O$19,2)</f>
        <v>0.61428571428571432</v>
      </c>
      <c r="R1793" s="9">
        <f>IF(Table1[[#This Row],[Round]]="PI",0,Table1[[#This Row],[Round]]-1)</f>
        <v>0</v>
      </c>
      <c r="S1793">
        <f>Table1[[#This Row],[LAW]]-Table1[[#This Row],[LEW]]</f>
        <v>-0.61428571428571432</v>
      </c>
      <c r="V1793">
        <f>COUNTIF([1]PASE!B:B,Table1[[#This Row],[Loser]])</f>
        <v>1</v>
      </c>
    </row>
    <row r="1794" spans="1:22" x14ac:dyDescent="0.25">
      <c r="A1794" s="7">
        <v>41354</v>
      </c>
      <c r="B1794" s="8">
        <v>2013</v>
      </c>
      <c r="C1794" s="9">
        <v>1</v>
      </c>
      <c r="D1794" t="s">
        <v>93</v>
      </c>
      <c r="E1794" s="9">
        <v>1</v>
      </c>
      <c r="F1794" t="s">
        <v>159</v>
      </c>
      <c r="G1794" t="str">
        <f>VLOOKUP(Table1[[#This Row],[Winner]],[1]Ranking!D:E,2,FALSE)</f>
        <v>CUSA</v>
      </c>
      <c r="H1794" s="9">
        <v>79</v>
      </c>
      <c r="I1794" s="9">
        <v>16</v>
      </c>
      <c r="J1794" t="s">
        <v>95</v>
      </c>
      <c r="K1794" t="str">
        <f>VLOOKUP(Table1[[#This Row],[Loser]],[1]Ranking!D:E,2,FALSE)</f>
        <v>MEAC</v>
      </c>
      <c r="L1794" s="9">
        <v>48</v>
      </c>
      <c r="N1794" s="9">
        <f>Table1[[#This Row],[Winning Score]]-Table1[[#This Row],[Losing Score]]</f>
        <v>31</v>
      </c>
      <c r="O1794" s="9">
        <f>Table1[[#This Row],[Losing Seed]]-Table1[[#This Row],[Winning Seed]]</f>
        <v>15</v>
      </c>
      <c r="P1794" s="9" t="str">
        <f>IF(Table1[[#This Row],[SeD]]&lt;-2,Table1[[#This Row],[Winning Seed]]&amp; " over " &amp;Table1[[#This Row],[Losing Seed]],"")</f>
        <v/>
      </c>
      <c r="Q1794">
        <f>VLOOKUP(Table1[[#This Row],[Losing Seed]],'[1]Seed History'!$N$4:$O$19,2)</f>
        <v>7.1428571428571426E-3</v>
      </c>
      <c r="R1794" s="9">
        <f>IF(Table1[[#This Row],[Round]]="PI",0,Table1[[#This Row],[Round]]-1)</f>
        <v>0</v>
      </c>
      <c r="S1794">
        <f>Table1[[#This Row],[LAW]]-Table1[[#This Row],[LEW]]</f>
        <v>-7.1428571428571426E-3</v>
      </c>
      <c r="V1794">
        <f>COUNTIF([1]PASE!B:B,Table1[[#This Row],[Loser]])</f>
        <v>1</v>
      </c>
    </row>
    <row r="1795" spans="1:22" x14ac:dyDescent="0.25">
      <c r="A1795" s="7">
        <v>41354</v>
      </c>
      <c r="B1795" s="8">
        <v>2013</v>
      </c>
      <c r="C1795" s="9">
        <v>1</v>
      </c>
      <c r="D1795" t="s">
        <v>93</v>
      </c>
      <c r="E1795" s="9">
        <v>3</v>
      </c>
      <c r="F1795" t="s">
        <v>133</v>
      </c>
      <c r="G1795" t="str">
        <f>VLOOKUP(Table1[[#This Row],[Winner]],[1]Ranking!D:E,2,FALSE)</f>
        <v>B10</v>
      </c>
      <c r="H1795" s="9">
        <v>65</v>
      </c>
      <c r="I1795" s="9">
        <v>14</v>
      </c>
      <c r="J1795" t="s">
        <v>304</v>
      </c>
      <c r="K1795" t="str">
        <f>VLOOKUP(Table1[[#This Row],[Loser]],[1]Ranking!D:E,2,FALSE)</f>
        <v>MCon</v>
      </c>
      <c r="L1795" s="9">
        <v>54</v>
      </c>
      <c r="N1795" s="9">
        <f>Table1[[#This Row],[Winning Score]]-Table1[[#This Row],[Losing Score]]</f>
        <v>11</v>
      </c>
      <c r="O1795" s="9">
        <f>Table1[[#This Row],[Losing Seed]]-Table1[[#This Row],[Winning Seed]]</f>
        <v>11</v>
      </c>
      <c r="P1795" s="9" t="str">
        <f>IF(Table1[[#This Row],[SeD]]&lt;-2,Table1[[#This Row],[Winning Seed]]&amp; " over " &amp;Table1[[#This Row],[Losing Seed]],"")</f>
        <v/>
      </c>
      <c r="Q1795">
        <f>VLOOKUP(Table1[[#This Row],[Losing Seed]],'[1]Seed History'!$N$4:$O$19,2)</f>
        <v>0.16428571428571428</v>
      </c>
      <c r="R1795" s="9">
        <f>IF(Table1[[#This Row],[Round]]="PI",0,Table1[[#This Row],[Round]]-1)</f>
        <v>0</v>
      </c>
      <c r="S1795">
        <f>Table1[[#This Row],[LAW]]-Table1[[#This Row],[LEW]]</f>
        <v>-0.16428571428571428</v>
      </c>
      <c r="V1795">
        <f>COUNTIF([1]PASE!B:B,Table1[[#This Row],[Loser]])</f>
        <v>1</v>
      </c>
    </row>
    <row r="1796" spans="1:22" x14ac:dyDescent="0.25">
      <c r="A1796" s="7">
        <v>41354</v>
      </c>
      <c r="B1796" s="8">
        <v>2013</v>
      </c>
      <c r="C1796" s="9">
        <v>1</v>
      </c>
      <c r="D1796" t="s">
        <v>93</v>
      </c>
      <c r="E1796" s="9">
        <v>4</v>
      </c>
      <c r="F1796" t="s">
        <v>285</v>
      </c>
      <c r="G1796" t="str">
        <f>VLOOKUP(Table1[[#This Row],[Winner]],[1]Ranking!D:E,2,FALSE)</f>
        <v>CUSA</v>
      </c>
      <c r="H1796" s="9">
        <v>64</v>
      </c>
      <c r="I1796" s="9">
        <v>13</v>
      </c>
      <c r="J1796" t="s">
        <v>246</v>
      </c>
      <c r="K1796" t="str">
        <f>VLOOKUP(Table1[[#This Row],[Loser]],[1]Ranking!D:E,2,FALSE)</f>
        <v>SB</v>
      </c>
      <c r="L1796" s="9">
        <v>44</v>
      </c>
      <c r="N1796" s="9">
        <f>Table1[[#This Row],[Winning Score]]-Table1[[#This Row],[Losing Score]]</f>
        <v>20</v>
      </c>
      <c r="O1796" s="9">
        <f>Table1[[#This Row],[Losing Seed]]-Table1[[#This Row],[Winning Seed]]</f>
        <v>9</v>
      </c>
      <c r="P1796" s="9" t="str">
        <f>IF(Table1[[#This Row],[SeD]]&lt;-2,Table1[[#This Row],[Winning Seed]]&amp; " over " &amp;Table1[[#This Row],[Losing Seed]],"")</f>
        <v/>
      </c>
      <c r="Q1796">
        <f>VLOOKUP(Table1[[#This Row],[Losing Seed]],'[1]Seed History'!$N$4:$O$19,2)</f>
        <v>0.25</v>
      </c>
      <c r="R1796" s="9">
        <f>IF(Table1[[#This Row],[Round]]="PI",0,Table1[[#This Row],[Round]]-1)</f>
        <v>0</v>
      </c>
      <c r="S1796">
        <f>Table1[[#This Row],[LAW]]-Table1[[#This Row],[LEW]]</f>
        <v>-0.25</v>
      </c>
      <c r="V1796">
        <f>COUNTIF([1]PASE!B:B,Table1[[#This Row],[Loser]])</f>
        <v>1</v>
      </c>
    </row>
    <row r="1797" spans="1:22" x14ac:dyDescent="0.25">
      <c r="A1797" s="7">
        <v>41354</v>
      </c>
      <c r="B1797" s="8">
        <v>2013</v>
      </c>
      <c r="C1797" s="9">
        <v>1</v>
      </c>
      <c r="D1797" t="s">
        <v>93</v>
      </c>
      <c r="E1797" s="9">
        <v>6</v>
      </c>
      <c r="F1797" t="s">
        <v>128</v>
      </c>
      <c r="G1797" t="str">
        <f>VLOOKUP(Table1[[#This Row],[Winner]],[1]Ranking!D:E,2,FALSE)</f>
        <v>CUSA</v>
      </c>
      <c r="H1797" s="9">
        <v>54</v>
      </c>
      <c r="I1797" s="9">
        <v>11</v>
      </c>
      <c r="J1797" t="s">
        <v>228</v>
      </c>
      <c r="K1797" t="str">
        <f>VLOOKUP(Table1[[#This Row],[Loser]],[1]Ranking!D:E,2,FALSE)</f>
        <v>WCC</v>
      </c>
      <c r="L1797" s="9">
        <v>52</v>
      </c>
      <c r="N1797" s="9">
        <f>Table1[[#This Row],[Winning Score]]-Table1[[#This Row],[Losing Score]]</f>
        <v>2</v>
      </c>
      <c r="O1797" s="9">
        <f>Table1[[#This Row],[Losing Seed]]-Table1[[#This Row],[Winning Seed]]</f>
        <v>5</v>
      </c>
      <c r="P1797" s="9" t="str">
        <f>IF(Table1[[#This Row],[SeD]]&lt;-2,Table1[[#This Row],[Winning Seed]]&amp; " over " &amp;Table1[[#This Row],[Losing Seed]],"")</f>
        <v/>
      </c>
      <c r="Q1797">
        <f>VLOOKUP(Table1[[#This Row],[Losing Seed]],'[1]Seed History'!$N$4:$O$19,2)</f>
        <v>0.61428571428571432</v>
      </c>
      <c r="R1797" s="9">
        <f>IF(Table1[[#This Row],[Round]]="PI",0,Table1[[#This Row],[Round]]-1)</f>
        <v>0</v>
      </c>
      <c r="S1797">
        <f>Table1[[#This Row],[LAW]]-Table1[[#This Row],[LEW]]</f>
        <v>-0.61428571428571432</v>
      </c>
      <c r="V1797">
        <f>COUNTIF([1]PASE!B:B,Table1[[#This Row],[Loser]])</f>
        <v>1</v>
      </c>
    </row>
    <row r="1798" spans="1:22" x14ac:dyDescent="0.25">
      <c r="A1798" s="7">
        <v>41354</v>
      </c>
      <c r="B1798" s="8">
        <v>2013</v>
      </c>
      <c r="C1798" s="9">
        <v>1</v>
      </c>
      <c r="D1798" t="s">
        <v>93</v>
      </c>
      <c r="E1798" s="9">
        <v>8</v>
      </c>
      <c r="F1798" t="s">
        <v>237</v>
      </c>
      <c r="G1798" t="str">
        <f>VLOOKUP(Table1[[#This Row],[Winner]],[1]Ranking!D:E,2,FALSE)</f>
        <v>MWC</v>
      </c>
      <c r="H1798" s="9">
        <v>84</v>
      </c>
      <c r="I1798" s="9">
        <v>9</v>
      </c>
      <c r="J1798" t="s">
        <v>162</v>
      </c>
      <c r="K1798" t="str">
        <f>VLOOKUP(Table1[[#This Row],[Loser]],[1]Ranking!D:E,2,FALSE)</f>
        <v>B12</v>
      </c>
      <c r="L1798" s="9">
        <v>72</v>
      </c>
      <c r="N1798" s="9">
        <f>Table1[[#This Row],[Winning Score]]-Table1[[#This Row],[Losing Score]]</f>
        <v>12</v>
      </c>
      <c r="O1798" s="9">
        <f>Table1[[#This Row],[Losing Seed]]-Table1[[#This Row],[Winning Seed]]</f>
        <v>1</v>
      </c>
      <c r="P1798" s="9" t="str">
        <f>IF(Table1[[#This Row],[SeD]]&lt;-2,Table1[[#This Row],[Winning Seed]]&amp; " over " &amp;Table1[[#This Row],[Losing Seed]],"")</f>
        <v/>
      </c>
      <c r="Q1798">
        <f>VLOOKUP(Table1[[#This Row],[Losing Seed]],'[1]Seed History'!$N$4:$O$19,2)</f>
        <v>0.6</v>
      </c>
      <c r="R1798" s="9">
        <f>IF(Table1[[#This Row],[Round]]="PI",0,Table1[[#This Row],[Round]]-1)</f>
        <v>0</v>
      </c>
      <c r="S1798">
        <f>Table1[[#This Row],[LAW]]-Table1[[#This Row],[LEW]]</f>
        <v>-0.6</v>
      </c>
      <c r="V1798">
        <f>COUNTIF([1]PASE!B:B,Table1[[#This Row],[Loser]])</f>
        <v>1</v>
      </c>
    </row>
    <row r="1799" spans="1:22" x14ac:dyDescent="0.25">
      <c r="A1799" s="7">
        <v>41354</v>
      </c>
      <c r="B1799" s="8">
        <v>2013</v>
      </c>
      <c r="C1799" s="9">
        <v>1</v>
      </c>
      <c r="D1799" t="s">
        <v>316</v>
      </c>
      <c r="E1799" s="9">
        <v>4</v>
      </c>
      <c r="F1799" t="s">
        <v>134</v>
      </c>
      <c r="G1799" t="str">
        <f>VLOOKUP(Table1[[#This Row],[Winner]],[1]Ranking!D:E,2,FALSE)</f>
        <v>B10</v>
      </c>
      <c r="H1799" s="9">
        <v>71</v>
      </c>
      <c r="I1799" s="9">
        <v>13</v>
      </c>
      <c r="J1799" t="s">
        <v>377</v>
      </c>
      <c r="K1799" t="str">
        <f>VLOOKUP(Table1[[#This Row],[Loser]],[1]Ranking!D:E,2,FALSE)</f>
        <v>ind</v>
      </c>
      <c r="L1799" s="9">
        <v>56</v>
      </c>
      <c r="N1799" s="9">
        <f>Table1[[#This Row],[Winning Score]]-Table1[[#This Row],[Losing Score]]</f>
        <v>15</v>
      </c>
      <c r="O1799" s="9">
        <f>Table1[[#This Row],[Losing Seed]]-Table1[[#This Row],[Winning Seed]]</f>
        <v>9</v>
      </c>
      <c r="P1799" s="9" t="str">
        <f>IF(Table1[[#This Row],[SeD]]&lt;-2,Table1[[#This Row],[Winning Seed]]&amp; " over " &amp;Table1[[#This Row],[Losing Seed]],"")</f>
        <v/>
      </c>
      <c r="Q1799">
        <f>VLOOKUP(Table1[[#This Row],[Losing Seed]],'[1]Seed History'!$N$4:$O$19,2)</f>
        <v>0.25</v>
      </c>
      <c r="R1799" s="9">
        <f>IF(Table1[[#This Row],[Round]]="PI",0,Table1[[#This Row],[Round]]-1)</f>
        <v>0</v>
      </c>
      <c r="S1799">
        <f>Table1[[#This Row],[LAW]]-Table1[[#This Row],[LEW]]</f>
        <v>-0.25</v>
      </c>
      <c r="V1799">
        <f>COUNTIF([1]PASE!B:B,Table1[[#This Row],[Loser]])</f>
        <v>1</v>
      </c>
    </row>
    <row r="1800" spans="1:22" x14ac:dyDescent="0.25">
      <c r="A1800" s="7">
        <v>41354</v>
      </c>
      <c r="B1800" s="8">
        <v>2013</v>
      </c>
      <c r="C1800" s="9">
        <v>1</v>
      </c>
      <c r="D1800" t="s">
        <v>316</v>
      </c>
      <c r="E1800" s="9">
        <v>5</v>
      </c>
      <c r="F1800" t="s">
        <v>141</v>
      </c>
      <c r="G1800" t="str">
        <f>VLOOKUP(Table1[[#This Row],[Winner]],[1]Ranking!D:E,2,FALSE)</f>
        <v>CAA</v>
      </c>
      <c r="H1800" s="9">
        <v>88</v>
      </c>
      <c r="I1800" s="9">
        <v>12</v>
      </c>
      <c r="J1800" t="s">
        <v>173</v>
      </c>
      <c r="K1800" t="str">
        <f>VLOOKUP(Table1[[#This Row],[Loser]],[1]Ranking!D:E,2,FALSE)</f>
        <v>MAC</v>
      </c>
      <c r="L1800" s="9">
        <v>42</v>
      </c>
      <c r="N1800" s="9">
        <f>Table1[[#This Row],[Winning Score]]-Table1[[#This Row],[Losing Score]]</f>
        <v>46</v>
      </c>
      <c r="O1800" s="9">
        <f>Table1[[#This Row],[Losing Seed]]-Table1[[#This Row],[Winning Seed]]</f>
        <v>7</v>
      </c>
      <c r="P1800" s="9" t="str">
        <f>IF(Table1[[#This Row],[SeD]]&lt;-2,Table1[[#This Row],[Winning Seed]]&amp; " over " &amp;Table1[[#This Row],[Losing Seed]],"")</f>
        <v/>
      </c>
      <c r="Q1800">
        <f>VLOOKUP(Table1[[#This Row],[Losing Seed]],'[1]Seed History'!$N$4:$O$19,2)</f>
        <v>0.51428571428571423</v>
      </c>
      <c r="R1800" s="9">
        <f>IF(Table1[[#This Row],[Round]]="PI",0,Table1[[#This Row],[Round]]-1)</f>
        <v>0</v>
      </c>
      <c r="S1800">
        <f>Table1[[#This Row],[LAW]]-Table1[[#This Row],[LEW]]</f>
        <v>-0.51428571428571423</v>
      </c>
      <c r="V1800">
        <f>COUNTIF([1]PASE!B:B,Table1[[#This Row],[Loser]])</f>
        <v>1</v>
      </c>
    </row>
    <row r="1801" spans="1:22" x14ac:dyDescent="0.25">
      <c r="A1801" s="7">
        <v>41354</v>
      </c>
      <c r="B1801" s="8">
        <v>2013</v>
      </c>
      <c r="C1801" s="9">
        <v>1</v>
      </c>
      <c r="D1801" t="s">
        <v>107</v>
      </c>
      <c r="E1801" s="9">
        <v>1</v>
      </c>
      <c r="F1801" t="s">
        <v>293</v>
      </c>
      <c r="G1801" t="str">
        <f>VLOOKUP(Table1[[#This Row],[Winner]],[1]Ranking!D:E,2,FALSE)</f>
        <v>WCC</v>
      </c>
      <c r="H1801" s="9">
        <v>64</v>
      </c>
      <c r="I1801" s="9">
        <v>16</v>
      </c>
      <c r="J1801" t="s">
        <v>109</v>
      </c>
      <c r="K1801" t="str">
        <f>VLOOKUP(Table1[[#This Row],[Loser]],[1]Ranking!D:E,2,FALSE)</f>
        <v>SWAC</v>
      </c>
      <c r="L1801" s="9">
        <v>58</v>
      </c>
      <c r="N1801" s="9">
        <f>Table1[[#This Row],[Winning Score]]-Table1[[#This Row],[Losing Score]]</f>
        <v>6</v>
      </c>
      <c r="O1801" s="9">
        <f>Table1[[#This Row],[Losing Seed]]-Table1[[#This Row],[Winning Seed]]</f>
        <v>15</v>
      </c>
      <c r="P1801" s="9" t="str">
        <f>IF(Table1[[#This Row],[SeD]]&lt;-2,Table1[[#This Row],[Winning Seed]]&amp; " over " &amp;Table1[[#This Row],[Losing Seed]],"")</f>
        <v/>
      </c>
      <c r="Q1801">
        <f>VLOOKUP(Table1[[#This Row],[Losing Seed]],'[1]Seed History'!$N$4:$O$19,2)</f>
        <v>7.1428571428571426E-3</v>
      </c>
      <c r="R1801" s="9">
        <f>IF(Table1[[#This Row],[Round]]="PI",0,Table1[[#This Row],[Round]]-1)</f>
        <v>0</v>
      </c>
      <c r="S1801">
        <f>Table1[[#This Row],[LAW]]-Table1[[#This Row],[LEW]]</f>
        <v>-7.1428571428571426E-3</v>
      </c>
      <c r="V1801">
        <f>COUNTIF([1]PASE!B:B,Table1[[#This Row],[Loser]])</f>
        <v>1</v>
      </c>
    </row>
    <row r="1802" spans="1:22" x14ac:dyDescent="0.25">
      <c r="A1802" s="7">
        <v>41354</v>
      </c>
      <c r="B1802" s="8">
        <v>2013</v>
      </c>
      <c r="C1802" s="9">
        <v>1</v>
      </c>
      <c r="D1802" t="s">
        <v>107</v>
      </c>
      <c r="E1802" s="9">
        <v>6</v>
      </c>
      <c r="F1802" t="s">
        <v>146</v>
      </c>
      <c r="G1802" t="str">
        <f>VLOOKUP(Table1[[#This Row],[Winner]],[1]Ranking!D:E,2,FALSE)</f>
        <v>P10</v>
      </c>
      <c r="H1802" s="9">
        <v>81</v>
      </c>
      <c r="I1802" s="9">
        <v>11</v>
      </c>
      <c r="J1802" t="s">
        <v>357</v>
      </c>
      <c r="K1802" t="str">
        <f>VLOOKUP(Table1[[#This Row],[Loser]],[1]Ranking!D:E,2,FALSE)</f>
        <v>ASun</v>
      </c>
      <c r="L1802" s="9">
        <v>64</v>
      </c>
      <c r="N1802" s="9">
        <f>Table1[[#This Row],[Winning Score]]-Table1[[#This Row],[Losing Score]]</f>
        <v>17</v>
      </c>
      <c r="O1802" s="9">
        <f>Table1[[#This Row],[Losing Seed]]-Table1[[#This Row],[Winning Seed]]</f>
        <v>5</v>
      </c>
      <c r="P1802" s="9" t="str">
        <f>IF(Table1[[#This Row],[SeD]]&lt;-2,Table1[[#This Row],[Winning Seed]]&amp; " over " &amp;Table1[[#This Row],[Losing Seed]],"")</f>
        <v/>
      </c>
      <c r="Q1802">
        <f>VLOOKUP(Table1[[#This Row],[Losing Seed]],'[1]Seed History'!$N$4:$O$19,2)</f>
        <v>0.61428571428571432</v>
      </c>
      <c r="R1802" s="9">
        <f>IF(Table1[[#This Row],[Round]]="PI",0,Table1[[#This Row],[Round]]-1)</f>
        <v>0</v>
      </c>
      <c r="S1802">
        <f>Table1[[#This Row],[LAW]]-Table1[[#This Row],[LEW]]</f>
        <v>-0.61428571428571432</v>
      </c>
      <c r="V1802">
        <f>COUNTIF([1]PASE!B:B,Table1[[#This Row],[Loser]])</f>
        <v>1</v>
      </c>
    </row>
    <row r="1803" spans="1:22" x14ac:dyDescent="0.25">
      <c r="A1803" s="7">
        <v>41354</v>
      </c>
      <c r="B1803" s="8">
        <v>2013</v>
      </c>
      <c r="C1803" s="9">
        <v>1</v>
      </c>
      <c r="D1803" t="s">
        <v>107</v>
      </c>
      <c r="E1803" s="9">
        <v>9</v>
      </c>
      <c r="F1803" t="s">
        <v>125</v>
      </c>
      <c r="G1803" t="str">
        <f>VLOOKUP(Table1[[#This Row],[Winner]],[1]Ranking!D:E,2,FALSE)</f>
        <v>MVC</v>
      </c>
      <c r="H1803" s="9">
        <v>73</v>
      </c>
      <c r="I1803" s="9">
        <v>8</v>
      </c>
      <c r="J1803" t="s">
        <v>99</v>
      </c>
      <c r="K1803" t="str">
        <f>VLOOKUP(Table1[[#This Row],[Loser]],[1]Ranking!D:E,2,FALSE)</f>
        <v>BE</v>
      </c>
      <c r="L1803" s="9">
        <v>55</v>
      </c>
      <c r="N1803" s="9">
        <f>Table1[[#This Row],[Winning Score]]-Table1[[#This Row],[Losing Score]]</f>
        <v>18</v>
      </c>
      <c r="O1803" s="9">
        <f>Table1[[#This Row],[Losing Seed]]-Table1[[#This Row],[Winning Seed]]</f>
        <v>-1</v>
      </c>
      <c r="P1803" s="9" t="str">
        <f>IF(Table1[[#This Row],[SeD]]&lt;-2,Table1[[#This Row],[Winning Seed]]&amp; " over " &amp;Table1[[#This Row],[Losing Seed]],"")</f>
        <v/>
      </c>
      <c r="Q1803">
        <f>VLOOKUP(Table1[[#This Row],[Losing Seed]],'[1]Seed History'!$N$4:$O$19,2)</f>
        <v>0.7</v>
      </c>
      <c r="R1803" s="9">
        <f>IF(Table1[[#This Row],[Round]]="PI",0,Table1[[#This Row],[Round]]-1)</f>
        <v>0</v>
      </c>
      <c r="S1803">
        <f>Table1[[#This Row],[LAW]]-Table1[[#This Row],[LEW]]</f>
        <v>-0.7</v>
      </c>
      <c r="V1803">
        <f>COUNTIF([1]PASE!B:B,Table1[[#This Row],[Loser]])</f>
        <v>1</v>
      </c>
    </row>
    <row r="1804" spans="1:22" x14ac:dyDescent="0.25">
      <c r="A1804" s="7">
        <v>41355</v>
      </c>
      <c r="B1804" s="8">
        <v>2013</v>
      </c>
      <c r="C1804" s="9">
        <v>1</v>
      </c>
      <c r="D1804" t="s">
        <v>316</v>
      </c>
      <c r="E1804" s="9">
        <v>15</v>
      </c>
      <c r="F1804" t="s">
        <v>379</v>
      </c>
      <c r="G1804" t="str">
        <f>VLOOKUP(Table1[[#This Row],[Winner]],[1]Ranking!D:E,2,FALSE)</f>
        <v>ASun</v>
      </c>
      <c r="H1804" s="9">
        <v>78</v>
      </c>
      <c r="I1804" s="9">
        <v>2</v>
      </c>
      <c r="J1804" t="s">
        <v>85</v>
      </c>
      <c r="K1804" t="str">
        <f>VLOOKUP(Table1[[#This Row],[Loser]],[1]Ranking!D:E,2,FALSE)</f>
        <v>BE</v>
      </c>
      <c r="L1804" s="9">
        <v>68</v>
      </c>
      <c r="N1804" s="9">
        <f>Table1[[#This Row],[Winning Score]]-Table1[[#This Row],[Losing Score]]</f>
        <v>10</v>
      </c>
      <c r="O1804" s="9">
        <f>Table1[[#This Row],[Losing Seed]]-Table1[[#This Row],[Winning Seed]]</f>
        <v>-13</v>
      </c>
      <c r="P1804" s="9" t="str">
        <f>IF(Table1[[#This Row],[SeD]]&lt;-2,Table1[[#This Row],[Winning Seed]]&amp; " over " &amp;Table1[[#This Row],[Losing Seed]],"")</f>
        <v>15 over 2</v>
      </c>
      <c r="Q1804">
        <f>VLOOKUP(Table1[[#This Row],[Losing Seed]],'[1]Seed History'!$N$4:$O$19,2)</f>
        <v>2.3714285714285714</v>
      </c>
      <c r="R1804" s="9">
        <f>IF(Table1[[#This Row],[Round]]="PI",0,Table1[[#This Row],[Round]]-1)</f>
        <v>0</v>
      </c>
      <c r="S1804">
        <f>Table1[[#This Row],[LAW]]-Table1[[#This Row],[LEW]]</f>
        <v>-2.3714285714285714</v>
      </c>
      <c r="V1804">
        <f>COUNTIF([1]PASE!B:B,Table1[[#This Row],[Loser]])</f>
        <v>1</v>
      </c>
    </row>
    <row r="1805" spans="1:22" x14ac:dyDescent="0.25">
      <c r="A1805" s="7">
        <v>41355</v>
      </c>
      <c r="B1805" s="8">
        <v>2013</v>
      </c>
      <c r="C1805" s="9">
        <v>1</v>
      </c>
      <c r="D1805" t="s">
        <v>107</v>
      </c>
      <c r="E1805" s="9">
        <v>13</v>
      </c>
      <c r="F1805" t="s">
        <v>202</v>
      </c>
      <c r="G1805" t="str">
        <f>VLOOKUP(Table1[[#This Row],[Winner]],[1]Ranking!D:E,2,FALSE)</f>
        <v>A10</v>
      </c>
      <c r="H1805" s="9">
        <v>63</v>
      </c>
      <c r="I1805" s="9">
        <v>4</v>
      </c>
      <c r="J1805" t="s">
        <v>193</v>
      </c>
      <c r="K1805" t="str">
        <f>VLOOKUP(Table1[[#This Row],[Loser]],[1]Ranking!D:E,2,FALSE)</f>
        <v>B12</v>
      </c>
      <c r="L1805" s="9">
        <v>61</v>
      </c>
      <c r="N1805" s="9">
        <f>Table1[[#This Row],[Winning Score]]-Table1[[#This Row],[Losing Score]]</f>
        <v>2</v>
      </c>
      <c r="O1805" s="9">
        <f>Table1[[#This Row],[Losing Seed]]-Table1[[#This Row],[Winning Seed]]</f>
        <v>-9</v>
      </c>
      <c r="P1805" s="9" t="str">
        <f>IF(Table1[[#This Row],[SeD]]&lt;-2,Table1[[#This Row],[Winning Seed]]&amp; " over " &amp;Table1[[#This Row],[Losing Seed]],"")</f>
        <v>13 over 4</v>
      </c>
      <c r="Q1805">
        <f>VLOOKUP(Table1[[#This Row],[Losing Seed]],'[1]Seed History'!$N$4:$O$19,2)</f>
        <v>1.5357142857142858</v>
      </c>
      <c r="R1805" s="9">
        <f>IF(Table1[[#This Row],[Round]]="PI",0,Table1[[#This Row],[Round]]-1)</f>
        <v>0</v>
      </c>
      <c r="S1805">
        <f>Table1[[#This Row],[LAW]]-Table1[[#This Row],[LEW]]</f>
        <v>-1.5357142857142858</v>
      </c>
      <c r="V1805">
        <f>COUNTIF([1]PASE!B:B,Table1[[#This Row],[Loser]])</f>
        <v>1</v>
      </c>
    </row>
    <row r="1806" spans="1:22" x14ac:dyDescent="0.25">
      <c r="A1806" s="7">
        <v>41355</v>
      </c>
      <c r="B1806" s="8">
        <v>2013</v>
      </c>
      <c r="C1806" s="9">
        <v>1</v>
      </c>
      <c r="D1806" t="s">
        <v>107</v>
      </c>
      <c r="E1806" s="9">
        <v>12</v>
      </c>
      <c r="F1806" t="s">
        <v>310</v>
      </c>
      <c r="G1806" t="str">
        <f>VLOOKUP(Table1[[#This Row],[Winner]],[1]Ranking!D:E,2,FALSE)</f>
        <v>SEC</v>
      </c>
      <c r="H1806" s="9">
        <v>57</v>
      </c>
      <c r="I1806" s="9">
        <v>5</v>
      </c>
      <c r="J1806" t="s">
        <v>286</v>
      </c>
      <c r="K1806" t="str">
        <f>VLOOKUP(Table1[[#This Row],[Loser]],[1]Ranking!D:E,2,FALSE)</f>
        <v>B10</v>
      </c>
      <c r="L1806" s="9">
        <v>46</v>
      </c>
      <c r="N1806" s="9">
        <f>Table1[[#This Row],[Winning Score]]-Table1[[#This Row],[Losing Score]]</f>
        <v>11</v>
      </c>
      <c r="O1806" s="9">
        <f>Table1[[#This Row],[Losing Seed]]-Table1[[#This Row],[Winning Seed]]</f>
        <v>-7</v>
      </c>
      <c r="P1806" s="9" t="str">
        <f>IF(Table1[[#This Row],[SeD]]&lt;-2,Table1[[#This Row],[Winning Seed]]&amp; " over " &amp;Table1[[#This Row],[Losing Seed]],"")</f>
        <v>12 over 5</v>
      </c>
      <c r="Q1806">
        <f>VLOOKUP(Table1[[#This Row],[Losing Seed]],'[1]Seed History'!$N$4:$O$19,2)</f>
        <v>1.1071428571428572</v>
      </c>
      <c r="R1806" s="9">
        <f>IF(Table1[[#This Row],[Round]]="PI",0,Table1[[#This Row],[Round]]-1)</f>
        <v>0</v>
      </c>
      <c r="S1806">
        <f>Table1[[#This Row],[LAW]]-Table1[[#This Row],[LEW]]</f>
        <v>-1.1071428571428572</v>
      </c>
      <c r="V1806">
        <f>COUNTIF([1]PASE!B:B,Table1[[#This Row],[Loser]])</f>
        <v>1</v>
      </c>
    </row>
    <row r="1807" spans="1:22" x14ac:dyDescent="0.25">
      <c r="A1807" s="7">
        <v>41355</v>
      </c>
      <c r="B1807" s="8">
        <v>2013</v>
      </c>
      <c r="C1807" s="9">
        <v>1</v>
      </c>
      <c r="D1807" t="s">
        <v>316</v>
      </c>
      <c r="E1807" s="9">
        <v>11</v>
      </c>
      <c r="F1807" t="s">
        <v>227</v>
      </c>
      <c r="G1807" t="str">
        <f>VLOOKUP(Table1[[#This Row],[Winner]],[1]Ranking!D:E,2,FALSE)</f>
        <v>B10</v>
      </c>
      <c r="H1807" s="9">
        <v>83</v>
      </c>
      <c r="I1807" s="9">
        <v>6</v>
      </c>
      <c r="J1807" t="s">
        <v>190</v>
      </c>
      <c r="K1807" t="str">
        <f>VLOOKUP(Table1[[#This Row],[Loser]],[1]Ranking!D:E,2,FALSE)</f>
        <v>P10</v>
      </c>
      <c r="L1807" s="9">
        <v>63</v>
      </c>
      <c r="N1807" s="9">
        <f>Table1[[#This Row],[Winning Score]]-Table1[[#This Row],[Losing Score]]</f>
        <v>20</v>
      </c>
      <c r="O1807" s="9">
        <f>Table1[[#This Row],[Losing Seed]]-Table1[[#This Row],[Winning Seed]]</f>
        <v>-5</v>
      </c>
      <c r="P1807" s="9" t="str">
        <f>IF(Table1[[#This Row],[SeD]]&lt;-2,Table1[[#This Row],[Winning Seed]]&amp; " over " &amp;Table1[[#This Row],[Losing Seed]],"")</f>
        <v>11 over 6</v>
      </c>
      <c r="Q1807">
        <f>VLOOKUP(Table1[[#This Row],[Losing Seed]],'[1]Seed History'!$N$4:$O$19,2)</f>
        <v>1.0785714285714285</v>
      </c>
      <c r="R1807" s="9">
        <f>IF(Table1[[#This Row],[Round]]="PI",0,Table1[[#This Row],[Round]]-1)</f>
        <v>0</v>
      </c>
      <c r="S1807">
        <f>Table1[[#This Row],[LAW]]-Table1[[#This Row],[LEW]]</f>
        <v>-1.0785714285714285</v>
      </c>
      <c r="V1807">
        <f>COUNTIF([1]PASE!B:B,Table1[[#This Row],[Loser]])</f>
        <v>1</v>
      </c>
    </row>
    <row r="1808" spans="1:22" x14ac:dyDescent="0.25">
      <c r="A1808" s="7">
        <v>41355</v>
      </c>
      <c r="B1808" s="8">
        <v>2013</v>
      </c>
      <c r="C1808" s="9">
        <v>1</v>
      </c>
      <c r="D1808" t="s">
        <v>107</v>
      </c>
      <c r="E1808" s="9">
        <v>10</v>
      </c>
      <c r="F1808" t="s">
        <v>97</v>
      </c>
      <c r="G1808" t="str">
        <f>VLOOKUP(Table1[[#This Row],[Winner]],[1]Ranking!D:E,2,FALSE)</f>
        <v>B12</v>
      </c>
      <c r="H1808" s="9">
        <v>76</v>
      </c>
      <c r="I1808" s="9">
        <v>7</v>
      </c>
      <c r="J1808" t="s">
        <v>105</v>
      </c>
      <c r="K1808" t="str">
        <f>VLOOKUP(Table1[[#This Row],[Loser]],[1]Ranking!D:E,2,FALSE)</f>
        <v>BE</v>
      </c>
      <c r="L1808" s="9">
        <v>58</v>
      </c>
      <c r="N1808" s="9">
        <f>Table1[[#This Row],[Winning Score]]-Table1[[#This Row],[Losing Score]]</f>
        <v>18</v>
      </c>
      <c r="O1808" s="9">
        <f>Table1[[#This Row],[Losing Seed]]-Table1[[#This Row],[Winning Seed]]</f>
        <v>-3</v>
      </c>
      <c r="P1808" s="9" t="str">
        <f>IF(Table1[[#This Row],[SeD]]&lt;-2,Table1[[#This Row],[Winning Seed]]&amp; " over " &amp;Table1[[#This Row],[Losing Seed]],"")</f>
        <v>10 over 7</v>
      </c>
      <c r="Q1808">
        <f>VLOOKUP(Table1[[#This Row],[Losing Seed]],'[1]Seed History'!$N$4:$O$19,2)</f>
        <v>0.9</v>
      </c>
      <c r="R1808" s="9">
        <f>IF(Table1[[#This Row],[Round]]="PI",0,Table1[[#This Row],[Round]]-1)</f>
        <v>0</v>
      </c>
      <c r="S1808">
        <f>Table1[[#This Row],[LAW]]-Table1[[#This Row],[LEW]]</f>
        <v>-0.9</v>
      </c>
      <c r="V1808">
        <f>COUNTIF([1]PASE!B:B,Table1[[#This Row],[Loser]])</f>
        <v>1</v>
      </c>
    </row>
    <row r="1809" spans="1:22" x14ac:dyDescent="0.25">
      <c r="A1809" s="7">
        <v>41355</v>
      </c>
      <c r="B1809" s="8">
        <v>2013</v>
      </c>
      <c r="C1809" s="9">
        <v>1</v>
      </c>
      <c r="D1809" t="s">
        <v>84</v>
      </c>
      <c r="E1809" s="9">
        <v>1</v>
      </c>
      <c r="F1809" t="s">
        <v>168</v>
      </c>
      <c r="G1809" t="str">
        <f>VLOOKUP(Table1[[#This Row],[Winner]],[1]Ranking!D:E,2,FALSE)</f>
        <v>B10</v>
      </c>
      <c r="H1809" s="9">
        <v>83</v>
      </c>
      <c r="I1809" s="9">
        <v>16</v>
      </c>
      <c r="J1809" t="s">
        <v>280</v>
      </c>
      <c r="K1809" t="str">
        <f>VLOOKUP(Table1[[#This Row],[Loser]],[1]Ranking!D:E,2,FALSE)</f>
        <v>CAA</v>
      </c>
      <c r="L1809" s="9">
        <v>62</v>
      </c>
      <c r="N1809" s="9">
        <f>Table1[[#This Row],[Winning Score]]-Table1[[#This Row],[Losing Score]]</f>
        <v>21</v>
      </c>
      <c r="O1809" s="9">
        <f>Table1[[#This Row],[Losing Seed]]-Table1[[#This Row],[Winning Seed]]</f>
        <v>15</v>
      </c>
      <c r="P1809" s="9" t="str">
        <f>IF(Table1[[#This Row],[SeD]]&lt;-2,Table1[[#This Row],[Winning Seed]]&amp; " over " &amp;Table1[[#This Row],[Losing Seed]],"")</f>
        <v/>
      </c>
      <c r="Q1809">
        <f>VLOOKUP(Table1[[#This Row],[Losing Seed]],'[1]Seed History'!$N$4:$O$19,2)</f>
        <v>7.1428571428571426E-3</v>
      </c>
      <c r="R1809" s="9">
        <f>IF(Table1[[#This Row],[Round]]="PI",0,Table1[[#This Row],[Round]]-1)</f>
        <v>0</v>
      </c>
      <c r="S1809">
        <f>Table1[[#This Row],[LAW]]-Table1[[#This Row],[LEW]]</f>
        <v>-7.1428571428571426E-3</v>
      </c>
      <c r="V1809">
        <f>COUNTIF([1]PASE!B:B,Table1[[#This Row],[Loser]])</f>
        <v>1</v>
      </c>
    </row>
    <row r="1810" spans="1:22" x14ac:dyDescent="0.25">
      <c r="A1810" s="7">
        <v>41355</v>
      </c>
      <c r="B1810" s="8">
        <v>2013</v>
      </c>
      <c r="C1810" s="9">
        <v>1</v>
      </c>
      <c r="D1810" t="s">
        <v>84</v>
      </c>
      <c r="E1810" s="9">
        <v>2</v>
      </c>
      <c r="F1810" t="s">
        <v>318</v>
      </c>
      <c r="G1810" t="str">
        <f>VLOOKUP(Table1[[#This Row],[Winner]],[1]Ranking!D:E,2,FALSE)</f>
        <v>BE</v>
      </c>
      <c r="H1810" s="9">
        <v>78</v>
      </c>
      <c r="I1810" s="9">
        <v>15</v>
      </c>
      <c r="J1810" t="s">
        <v>308</v>
      </c>
      <c r="K1810" t="str">
        <f>VLOOKUP(Table1[[#This Row],[Loser]],[1]Ranking!D:E,2,FALSE)</f>
        <v>BW</v>
      </c>
      <c r="L1810" s="9">
        <v>49</v>
      </c>
      <c r="N1810" s="9">
        <f>Table1[[#This Row],[Winning Score]]-Table1[[#This Row],[Losing Score]]</f>
        <v>29</v>
      </c>
      <c r="O1810" s="9">
        <f>Table1[[#This Row],[Losing Seed]]-Table1[[#This Row],[Winning Seed]]</f>
        <v>13</v>
      </c>
      <c r="P1810" s="9" t="str">
        <f>IF(Table1[[#This Row],[SeD]]&lt;-2,Table1[[#This Row],[Winning Seed]]&amp; " over " &amp;Table1[[#This Row],[Losing Seed]],"")</f>
        <v/>
      </c>
      <c r="Q1810">
        <f>VLOOKUP(Table1[[#This Row],[Losing Seed]],'[1]Seed History'!$N$4:$O$19,2)</f>
        <v>6.4285714285714279E-2</v>
      </c>
      <c r="R1810" s="9">
        <f>IF(Table1[[#This Row],[Round]]="PI",0,Table1[[#This Row],[Round]]-1)</f>
        <v>0</v>
      </c>
      <c r="S1810">
        <f>Table1[[#This Row],[LAW]]-Table1[[#This Row],[LEW]]</f>
        <v>-6.4285714285714279E-2</v>
      </c>
      <c r="V1810">
        <f>COUNTIF([1]PASE!B:B,Table1[[#This Row],[Loser]])</f>
        <v>1</v>
      </c>
    </row>
    <row r="1811" spans="1:22" x14ac:dyDescent="0.25">
      <c r="A1811" s="7">
        <v>41355</v>
      </c>
      <c r="B1811" s="8">
        <v>2013</v>
      </c>
      <c r="C1811" s="9">
        <v>1</v>
      </c>
      <c r="D1811" t="s">
        <v>84</v>
      </c>
      <c r="E1811" s="9">
        <v>7</v>
      </c>
      <c r="F1811" t="s">
        <v>122</v>
      </c>
      <c r="G1811" t="str">
        <f>VLOOKUP(Table1[[#This Row],[Winner]],[1]Ranking!D:E,2,FALSE)</f>
        <v>B10</v>
      </c>
      <c r="H1811" s="9">
        <v>57</v>
      </c>
      <c r="I1811" s="9">
        <v>10</v>
      </c>
      <c r="J1811" t="s">
        <v>309</v>
      </c>
      <c r="K1811" t="str">
        <f>VLOOKUP(Table1[[#This Row],[Loser]],[1]Ranking!D:E,2,FALSE)</f>
        <v>B12</v>
      </c>
      <c r="L1811" s="9">
        <v>49</v>
      </c>
      <c r="N1811" s="9">
        <f>Table1[[#This Row],[Winning Score]]-Table1[[#This Row],[Losing Score]]</f>
        <v>8</v>
      </c>
      <c r="O1811" s="9">
        <f>Table1[[#This Row],[Losing Seed]]-Table1[[#This Row],[Winning Seed]]</f>
        <v>3</v>
      </c>
      <c r="P1811" s="9" t="str">
        <f>IF(Table1[[#This Row],[SeD]]&lt;-2,Table1[[#This Row],[Winning Seed]]&amp; " over " &amp;Table1[[#This Row],[Losing Seed]],"")</f>
        <v/>
      </c>
      <c r="Q1811">
        <f>VLOOKUP(Table1[[#This Row],[Losing Seed]],'[1]Seed History'!$N$4:$O$19,2)</f>
        <v>0.62142857142857144</v>
      </c>
      <c r="R1811" s="9">
        <f>IF(Table1[[#This Row],[Round]]="PI",0,Table1[[#This Row],[Round]]-1)</f>
        <v>0</v>
      </c>
      <c r="S1811">
        <f>Table1[[#This Row],[LAW]]-Table1[[#This Row],[LEW]]</f>
        <v>-0.62142857142857144</v>
      </c>
      <c r="V1811">
        <f>COUNTIF([1]PASE!B:B,Table1[[#This Row],[Loser]])</f>
        <v>1</v>
      </c>
    </row>
    <row r="1812" spans="1:22" x14ac:dyDescent="0.25">
      <c r="A1812" s="7">
        <v>41355</v>
      </c>
      <c r="B1812" s="8">
        <v>2013</v>
      </c>
      <c r="C1812" s="9">
        <v>1</v>
      </c>
      <c r="D1812" t="s">
        <v>93</v>
      </c>
      <c r="E1812" s="9">
        <v>2</v>
      </c>
      <c r="F1812" t="s">
        <v>130</v>
      </c>
      <c r="G1812" t="str">
        <f>VLOOKUP(Table1[[#This Row],[Winner]],[1]Ranking!D:E,2,FALSE)</f>
        <v>ACC</v>
      </c>
      <c r="H1812" s="9">
        <v>73</v>
      </c>
      <c r="I1812" s="9">
        <v>15</v>
      </c>
      <c r="J1812" t="s">
        <v>358</v>
      </c>
      <c r="K1812" t="str">
        <f>VLOOKUP(Table1[[#This Row],[Loser]],[1]Ranking!D:E,2,FALSE)</f>
        <v>AE</v>
      </c>
      <c r="L1812" s="9">
        <v>61</v>
      </c>
      <c r="N1812" s="9">
        <f>Table1[[#This Row],[Winning Score]]-Table1[[#This Row],[Losing Score]]</f>
        <v>12</v>
      </c>
      <c r="O1812" s="9">
        <f>Table1[[#This Row],[Losing Seed]]-Table1[[#This Row],[Winning Seed]]</f>
        <v>13</v>
      </c>
      <c r="P1812" s="9" t="str">
        <f>IF(Table1[[#This Row],[SeD]]&lt;-2,Table1[[#This Row],[Winning Seed]]&amp; " over " &amp;Table1[[#This Row],[Losing Seed]],"")</f>
        <v/>
      </c>
      <c r="Q1812">
        <f>VLOOKUP(Table1[[#This Row],[Losing Seed]],'[1]Seed History'!$N$4:$O$19,2)</f>
        <v>6.4285714285714279E-2</v>
      </c>
      <c r="R1812" s="9">
        <f>IF(Table1[[#This Row],[Round]]="PI",0,Table1[[#This Row],[Round]]-1)</f>
        <v>0</v>
      </c>
      <c r="S1812">
        <f>Table1[[#This Row],[LAW]]-Table1[[#This Row],[LEW]]</f>
        <v>-6.4285714285714279E-2</v>
      </c>
      <c r="V1812">
        <f>COUNTIF([1]PASE!B:B,Table1[[#This Row],[Loser]])</f>
        <v>1</v>
      </c>
    </row>
    <row r="1813" spans="1:22" x14ac:dyDescent="0.25">
      <c r="A1813" s="7">
        <v>41355</v>
      </c>
      <c r="B1813" s="8">
        <v>2013</v>
      </c>
      <c r="C1813" s="9">
        <v>1</v>
      </c>
      <c r="D1813" t="s">
        <v>93</v>
      </c>
      <c r="E1813" s="9">
        <v>7</v>
      </c>
      <c r="F1813" t="s">
        <v>232</v>
      </c>
      <c r="G1813" t="str">
        <f>VLOOKUP(Table1[[#This Row],[Winner]],[1]Ranking!D:E,2,FALSE)</f>
        <v>MVC</v>
      </c>
      <c r="H1813" s="9">
        <v>67</v>
      </c>
      <c r="I1813" s="9">
        <v>10</v>
      </c>
      <c r="J1813" t="s">
        <v>266</v>
      </c>
      <c r="K1813" t="str">
        <f>VLOOKUP(Table1[[#This Row],[Loser]],[1]Ranking!D:E,2,FALSE)</f>
        <v>CUSA</v>
      </c>
      <c r="L1813" s="9">
        <v>63</v>
      </c>
      <c r="N1813" s="9">
        <f>Table1[[#This Row],[Winning Score]]-Table1[[#This Row],[Losing Score]]</f>
        <v>4</v>
      </c>
      <c r="O1813" s="9">
        <f>Table1[[#This Row],[Losing Seed]]-Table1[[#This Row],[Winning Seed]]</f>
        <v>3</v>
      </c>
      <c r="P1813" s="9" t="str">
        <f>IF(Table1[[#This Row],[SeD]]&lt;-2,Table1[[#This Row],[Winning Seed]]&amp; " over " &amp;Table1[[#This Row],[Losing Seed]],"")</f>
        <v/>
      </c>
      <c r="Q1813">
        <f>VLOOKUP(Table1[[#This Row],[Losing Seed]],'[1]Seed History'!$N$4:$O$19,2)</f>
        <v>0.62142857142857144</v>
      </c>
      <c r="R1813" s="9">
        <f>IF(Table1[[#This Row],[Round]]="PI",0,Table1[[#This Row],[Round]]-1)</f>
        <v>0</v>
      </c>
      <c r="S1813">
        <f>Table1[[#This Row],[LAW]]-Table1[[#This Row],[LEW]]</f>
        <v>-0.62142857142857144</v>
      </c>
      <c r="V1813">
        <f>COUNTIF([1]PASE!B:B,Table1[[#This Row],[Loser]])</f>
        <v>1</v>
      </c>
    </row>
    <row r="1814" spans="1:22" x14ac:dyDescent="0.25">
      <c r="A1814" s="7">
        <v>41355</v>
      </c>
      <c r="B1814" s="8">
        <v>2013</v>
      </c>
      <c r="C1814" s="9">
        <v>1</v>
      </c>
      <c r="D1814" t="s">
        <v>316</v>
      </c>
      <c r="E1814" s="9">
        <v>1</v>
      </c>
      <c r="F1814" t="s">
        <v>103</v>
      </c>
      <c r="G1814" t="str">
        <f>VLOOKUP(Table1[[#This Row],[Winner]],[1]Ranking!D:E,2,FALSE)</f>
        <v>B12</v>
      </c>
      <c r="H1814" s="9">
        <v>64</v>
      </c>
      <c r="I1814" s="9">
        <v>16</v>
      </c>
      <c r="J1814" t="s">
        <v>177</v>
      </c>
      <c r="K1814" t="str">
        <f>VLOOKUP(Table1[[#This Row],[Loser]],[1]Ranking!D:E,2,FALSE)</f>
        <v>SB</v>
      </c>
      <c r="L1814" s="9">
        <v>57</v>
      </c>
      <c r="N1814" s="9">
        <f>Table1[[#This Row],[Winning Score]]-Table1[[#This Row],[Losing Score]]</f>
        <v>7</v>
      </c>
      <c r="O1814" s="9">
        <f>Table1[[#This Row],[Losing Seed]]-Table1[[#This Row],[Winning Seed]]</f>
        <v>15</v>
      </c>
      <c r="P1814" s="9" t="str">
        <f>IF(Table1[[#This Row],[SeD]]&lt;-2,Table1[[#This Row],[Winning Seed]]&amp; " over " &amp;Table1[[#This Row],[Losing Seed]],"")</f>
        <v/>
      </c>
      <c r="Q1814">
        <f>VLOOKUP(Table1[[#This Row],[Losing Seed]],'[1]Seed History'!$N$4:$O$19,2)</f>
        <v>7.1428571428571426E-3</v>
      </c>
      <c r="R1814" s="9">
        <f>IF(Table1[[#This Row],[Round]]="PI",0,Table1[[#This Row],[Round]]-1)</f>
        <v>0</v>
      </c>
      <c r="S1814">
        <f>Table1[[#This Row],[LAW]]-Table1[[#This Row],[LEW]]</f>
        <v>-7.1428571428571426E-3</v>
      </c>
      <c r="V1814">
        <f>COUNTIF([1]PASE!B:B,Table1[[#This Row],[Loser]])</f>
        <v>1</v>
      </c>
    </row>
    <row r="1815" spans="1:22" x14ac:dyDescent="0.25">
      <c r="A1815" s="7">
        <v>41355</v>
      </c>
      <c r="B1815" s="8">
        <v>2013</v>
      </c>
      <c r="C1815" s="9">
        <v>1</v>
      </c>
      <c r="D1815" t="s">
        <v>316</v>
      </c>
      <c r="E1815" s="9">
        <v>3</v>
      </c>
      <c r="F1815" t="s">
        <v>197</v>
      </c>
      <c r="G1815" t="str">
        <f>VLOOKUP(Table1[[#This Row],[Winner]],[1]Ranking!D:E,2,FALSE)</f>
        <v>SEC</v>
      </c>
      <c r="H1815" s="9">
        <v>79</v>
      </c>
      <c r="I1815" s="9">
        <v>14</v>
      </c>
      <c r="J1815" t="s">
        <v>336</v>
      </c>
      <c r="K1815" t="str">
        <f>VLOOKUP(Table1[[#This Row],[Loser]],[1]Ranking!D:E,2,FALSE)</f>
        <v>Slnd</v>
      </c>
      <c r="L1815" s="9">
        <v>47</v>
      </c>
      <c r="N1815" s="9">
        <f>Table1[[#This Row],[Winning Score]]-Table1[[#This Row],[Losing Score]]</f>
        <v>32</v>
      </c>
      <c r="O1815" s="9">
        <f>Table1[[#This Row],[Losing Seed]]-Table1[[#This Row],[Winning Seed]]</f>
        <v>11</v>
      </c>
      <c r="P1815" s="9" t="str">
        <f>IF(Table1[[#This Row],[SeD]]&lt;-2,Table1[[#This Row],[Winning Seed]]&amp; " over " &amp;Table1[[#This Row],[Losing Seed]],"")</f>
        <v/>
      </c>
      <c r="Q1815">
        <f>VLOOKUP(Table1[[#This Row],[Losing Seed]],'[1]Seed History'!$N$4:$O$19,2)</f>
        <v>0.16428571428571428</v>
      </c>
      <c r="R1815" s="9">
        <f>IF(Table1[[#This Row],[Round]]="PI",0,Table1[[#This Row],[Round]]-1)</f>
        <v>0</v>
      </c>
      <c r="S1815">
        <f>Table1[[#This Row],[LAW]]-Table1[[#This Row],[LEW]]</f>
        <v>-0.16428571428571428</v>
      </c>
      <c r="V1815">
        <f>COUNTIF([1]PASE!B:B,Table1[[#This Row],[Loser]])</f>
        <v>1</v>
      </c>
    </row>
    <row r="1816" spans="1:22" x14ac:dyDescent="0.25">
      <c r="A1816" s="7">
        <v>41355</v>
      </c>
      <c r="B1816" s="8">
        <v>2013</v>
      </c>
      <c r="C1816" s="9">
        <v>1</v>
      </c>
      <c r="D1816" t="s">
        <v>316</v>
      </c>
      <c r="E1816" s="9">
        <v>7</v>
      </c>
      <c r="F1816" t="s">
        <v>111</v>
      </c>
      <c r="G1816" t="str">
        <f>VLOOKUP(Table1[[#This Row],[Winner]],[1]Ranking!D:E,2,FALSE)</f>
        <v>MWC</v>
      </c>
      <c r="H1816" s="9">
        <v>70</v>
      </c>
      <c r="I1816" s="9">
        <v>10</v>
      </c>
      <c r="J1816" t="s">
        <v>94</v>
      </c>
      <c r="K1816" t="str">
        <f>VLOOKUP(Table1[[#This Row],[Loser]],[1]Ranking!D:E,2,FALSE)</f>
        <v>B12</v>
      </c>
      <c r="L1816" s="9">
        <v>55</v>
      </c>
      <c r="N1816" s="9">
        <f>Table1[[#This Row],[Winning Score]]-Table1[[#This Row],[Losing Score]]</f>
        <v>15</v>
      </c>
      <c r="O1816" s="9">
        <f>Table1[[#This Row],[Losing Seed]]-Table1[[#This Row],[Winning Seed]]</f>
        <v>3</v>
      </c>
      <c r="P1816" s="9" t="str">
        <f>IF(Table1[[#This Row],[SeD]]&lt;-2,Table1[[#This Row],[Winning Seed]]&amp; " over " &amp;Table1[[#This Row],[Losing Seed]],"")</f>
        <v/>
      </c>
      <c r="Q1816">
        <f>VLOOKUP(Table1[[#This Row],[Losing Seed]],'[1]Seed History'!$N$4:$O$19,2)</f>
        <v>0.62142857142857144</v>
      </c>
      <c r="R1816" s="9">
        <f>IF(Table1[[#This Row],[Round]]="PI",0,Table1[[#This Row],[Round]]-1)</f>
        <v>0</v>
      </c>
      <c r="S1816">
        <f>Table1[[#This Row],[LAW]]-Table1[[#This Row],[LEW]]</f>
        <v>-0.62142857142857144</v>
      </c>
      <c r="V1816">
        <f>COUNTIF([1]PASE!B:B,Table1[[#This Row],[Loser]])</f>
        <v>1</v>
      </c>
    </row>
    <row r="1817" spans="1:22" x14ac:dyDescent="0.25">
      <c r="A1817" s="7">
        <v>41355</v>
      </c>
      <c r="B1817" s="8">
        <v>2013</v>
      </c>
      <c r="C1817" s="9">
        <v>1</v>
      </c>
      <c r="D1817" t="s">
        <v>316</v>
      </c>
      <c r="E1817" s="9">
        <v>8</v>
      </c>
      <c r="F1817" t="s">
        <v>101</v>
      </c>
      <c r="G1817" t="str">
        <f>VLOOKUP(Table1[[#This Row],[Winner]],[1]Ranking!D:E,2,FALSE)</f>
        <v>ACC</v>
      </c>
      <c r="H1817" s="9">
        <v>78</v>
      </c>
      <c r="I1817" s="9">
        <v>9</v>
      </c>
      <c r="J1817" t="s">
        <v>139</v>
      </c>
      <c r="K1817" t="str">
        <f>VLOOKUP(Table1[[#This Row],[Loser]],[1]Ranking!D:E,2,FALSE)</f>
        <v>BE</v>
      </c>
      <c r="L1817" s="9">
        <v>71</v>
      </c>
      <c r="N1817" s="9">
        <f>Table1[[#This Row],[Winning Score]]-Table1[[#This Row],[Losing Score]]</f>
        <v>7</v>
      </c>
      <c r="O1817" s="9">
        <f>Table1[[#This Row],[Losing Seed]]-Table1[[#This Row],[Winning Seed]]</f>
        <v>1</v>
      </c>
      <c r="P1817" s="9" t="str">
        <f>IF(Table1[[#This Row],[SeD]]&lt;-2,Table1[[#This Row],[Winning Seed]]&amp; " over " &amp;Table1[[#This Row],[Losing Seed]],"")</f>
        <v/>
      </c>
      <c r="Q1817">
        <f>VLOOKUP(Table1[[#This Row],[Losing Seed]],'[1]Seed History'!$N$4:$O$19,2)</f>
        <v>0.6</v>
      </c>
      <c r="R1817" s="9">
        <f>IF(Table1[[#This Row],[Round]]="PI",0,Table1[[#This Row],[Round]]-1)</f>
        <v>0</v>
      </c>
      <c r="S1817">
        <f>Table1[[#This Row],[LAW]]-Table1[[#This Row],[LEW]]</f>
        <v>-0.6</v>
      </c>
      <c r="V1817">
        <f>COUNTIF([1]PASE!B:B,Table1[[#This Row],[Loser]])</f>
        <v>1</v>
      </c>
    </row>
    <row r="1818" spans="1:22" x14ac:dyDescent="0.25">
      <c r="A1818" s="7">
        <v>41355</v>
      </c>
      <c r="B1818" s="8">
        <v>2013</v>
      </c>
      <c r="C1818" s="9">
        <v>1</v>
      </c>
      <c r="D1818" t="s">
        <v>107</v>
      </c>
      <c r="E1818" s="9">
        <v>2</v>
      </c>
      <c r="F1818" t="s">
        <v>96</v>
      </c>
      <c r="G1818" t="str">
        <f>VLOOKUP(Table1[[#This Row],[Winner]],[1]Ranking!D:E,2,FALSE)</f>
        <v>B10</v>
      </c>
      <c r="H1818" s="9">
        <v>95</v>
      </c>
      <c r="I1818" s="9">
        <v>15</v>
      </c>
      <c r="J1818" t="s">
        <v>88</v>
      </c>
      <c r="K1818" t="str">
        <f>VLOOKUP(Table1[[#This Row],[Loser]],[1]Ranking!D:E,2,FALSE)</f>
        <v>MAAC</v>
      </c>
      <c r="L1818" s="9">
        <v>70</v>
      </c>
      <c r="N1818" s="9">
        <f>Table1[[#This Row],[Winning Score]]-Table1[[#This Row],[Losing Score]]</f>
        <v>25</v>
      </c>
      <c r="O1818" s="9">
        <f>Table1[[#This Row],[Losing Seed]]-Table1[[#This Row],[Winning Seed]]</f>
        <v>13</v>
      </c>
      <c r="P1818" s="9" t="str">
        <f>IF(Table1[[#This Row],[SeD]]&lt;-2,Table1[[#This Row],[Winning Seed]]&amp; " over " &amp;Table1[[#This Row],[Losing Seed]],"")</f>
        <v/>
      </c>
      <c r="Q1818">
        <f>VLOOKUP(Table1[[#This Row],[Losing Seed]],'[1]Seed History'!$N$4:$O$19,2)</f>
        <v>6.4285714285714279E-2</v>
      </c>
      <c r="R1818" s="9">
        <f>IF(Table1[[#This Row],[Round]]="PI",0,Table1[[#This Row],[Round]]-1)</f>
        <v>0</v>
      </c>
      <c r="S1818">
        <f>Table1[[#This Row],[LAW]]-Table1[[#This Row],[LEW]]</f>
        <v>-6.4285714285714279E-2</v>
      </c>
      <c r="V1818">
        <f>COUNTIF([1]PASE!B:B,Table1[[#This Row],[Loser]])</f>
        <v>1</v>
      </c>
    </row>
    <row r="1819" spans="1:22" x14ac:dyDescent="0.25">
      <c r="A1819" s="7">
        <v>41355</v>
      </c>
      <c r="B1819" s="8">
        <v>2013</v>
      </c>
      <c r="C1819" s="9">
        <v>1</v>
      </c>
      <c r="D1819" t="s">
        <v>84</v>
      </c>
      <c r="E1819" s="9">
        <v>9</v>
      </c>
      <c r="F1819" t="s">
        <v>91</v>
      </c>
      <c r="G1819" t="str">
        <f>VLOOKUP(Table1[[#This Row],[Winner]],[1]Ranking!D:E,2,FALSE)</f>
        <v>A10</v>
      </c>
      <c r="H1819" s="9">
        <v>76</v>
      </c>
      <c r="I1819" s="9">
        <v>8</v>
      </c>
      <c r="J1819" t="s">
        <v>143</v>
      </c>
      <c r="K1819" t="str">
        <f>VLOOKUP(Table1[[#This Row],[Loser]],[1]Ranking!D:E,2,FALSE)</f>
        <v>ACC</v>
      </c>
      <c r="L1819" s="9">
        <v>72</v>
      </c>
      <c r="N1819" s="9">
        <f>Table1[[#This Row],[Winning Score]]-Table1[[#This Row],[Losing Score]]</f>
        <v>4</v>
      </c>
      <c r="O1819" s="9">
        <f>Table1[[#This Row],[Losing Seed]]-Table1[[#This Row],[Winning Seed]]</f>
        <v>-1</v>
      </c>
      <c r="P1819" s="9" t="str">
        <f>IF(Table1[[#This Row],[SeD]]&lt;-2,Table1[[#This Row],[Winning Seed]]&amp; " over " &amp;Table1[[#This Row],[Losing Seed]],"")</f>
        <v/>
      </c>
      <c r="Q1819">
        <f>VLOOKUP(Table1[[#This Row],[Losing Seed]],'[1]Seed History'!$N$4:$O$19,2)</f>
        <v>0.7</v>
      </c>
      <c r="R1819" s="9">
        <f>IF(Table1[[#This Row],[Round]]="PI",0,Table1[[#This Row],[Round]]-1)</f>
        <v>0</v>
      </c>
      <c r="S1819">
        <f>Table1[[#This Row],[LAW]]-Table1[[#This Row],[LEW]]</f>
        <v>-0.7</v>
      </c>
      <c r="V1819">
        <f>COUNTIF([1]PASE!B:B,Table1[[#This Row],[Loser]])</f>
        <v>1</v>
      </c>
    </row>
    <row r="1820" spans="1:22" x14ac:dyDescent="0.25">
      <c r="A1820" s="7">
        <v>41356</v>
      </c>
      <c r="B1820" s="8">
        <v>2013</v>
      </c>
      <c r="C1820" s="9">
        <v>2</v>
      </c>
      <c r="D1820" t="s">
        <v>93</v>
      </c>
      <c r="E1820" s="9">
        <v>12</v>
      </c>
      <c r="F1820" t="s">
        <v>294</v>
      </c>
      <c r="G1820" t="str">
        <f>VLOOKUP(Table1[[#This Row],[Winner]],[1]Ranking!D:E,2,FALSE)</f>
        <v>P10</v>
      </c>
      <c r="H1820" s="9">
        <v>74</v>
      </c>
      <c r="I1820" s="9">
        <v>4</v>
      </c>
      <c r="J1820" t="s">
        <v>285</v>
      </c>
      <c r="K1820" t="str">
        <f>VLOOKUP(Table1[[#This Row],[Loser]],[1]Ranking!D:E,2,FALSE)</f>
        <v>CUSA</v>
      </c>
      <c r="L1820" s="9">
        <v>57</v>
      </c>
      <c r="N1820" s="9">
        <f>Table1[[#This Row],[Winning Score]]-Table1[[#This Row],[Losing Score]]</f>
        <v>17</v>
      </c>
      <c r="O1820" s="9">
        <f>Table1[[#This Row],[Losing Seed]]-Table1[[#This Row],[Winning Seed]]</f>
        <v>-8</v>
      </c>
      <c r="P1820" s="9" t="str">
        <f>IF(Table1[[#This Row],[SeD]]&lt;-2,Table1[[#This Row],[Winning Seed]]&amp; " over " &amp;Table1[[#This Row],[Losing Seed]],"")</f>
        <v>12 over 4</v>
      </c>
      <c r="Q1820">
        <f>VLOOKUP(Table1[[#This Row],[Losing Seed]],'[1]Seed History'!$N$4:$O$19,2)</f>
        <v>1.5357142857142858</v>
      </c>
      <c r="R1820" s="9">
        <f>IF(Table1[[#This Row],[Round]]="PI",0,Table1[[#This Row],[Round]]-1)</f>
        <v>1</v>
      </c>
      <c r="S1820">
        <f>Table1[[#This Row],[LAW]]-Table1[[#This Row],[LEW]]</f>
        <v>-0.53571428571428581</v>
      </c>
      <c r="V1820">
        <f>COUNTIF([1]PASE!B:B,Table1[[#This Row],[Loser]])</f>
        <v>1</v>
      </c>
    </row>
    <row r="1821" spans="1:22" x14ac:dyDescent="0.25">
      <c r="A1821" s="7">
        <v>41356</v>
      </c>
      <c r="B1821" s="8">
        <v>2013</v>
      </c>
      <c r="C1821" s="9">
        <v>2</v>
      </c>
      <c r="D1821" t="s">
        <v>107</v>
      </c>
      <c r="E1821" s="9">
        <v>9</v>
      </c>
      <c r="F1821" t="s">
        <v>125</v>
      </c>
      <c r="G1821" t="str">
        <f>VLOOKUP(Table1[[#This Row],[Winner]],[1]Ranking!D:E,2,FALSE)</f>
        <v>MVC</v>
      </c>
      <c r="H1821" s="9">
        <v>76</v>
      </c>
      <c r="I1821" s="9">
        <v>1</v>
      </c>
      <c r="J1821" t="s">
        <v>293</v>
      </c>
      <c r="K1821" t="str">
        <f>VLOOKUP(Table1[[#This Row],[Loser]],[1]Ranking!D:E,2,FALSE)</f>
        <v>WCC</v>
      </c>
      <c r="L1821" s="9">
        <v>70</v>
      </c>
      <c r="N1821" s="9">
        <f>Table1[[#This Row],[Winning Score]]-Table1[[#This Row],[Losing Score]]</f>
        <v>6</v>
      </c>
      <c r="O1821" s="9">
        <f>Table1[[#This Row],[Losing Seed]]-Table1[[#This Row],[Winning Seed]]</f>
        <v>-8</v>
      </c>
      <c r="P1821" s="9" t="str">
        <f>IF(Table1[[#This Row],[SeD]]&lt;-2,Table1[[#This Row],[Winning Seed]]&amp; " over " &amp;Table1[[#This Row],[Losing Seed]],"")</f>
        <v>9 over 1</v>
      </c>
      <c r="Q1821">
        <f>VLOOKUP(Table1[[#This Row],[Losing Seed]],'[1]Seed History'!$N$4:$O$19,2)</f>
        <v>3.3571428571428572</v>
      </c>
      <c r="R1821" s="9">
        <f>IF(Table1[[#This Row],[Round]]="PI",0,Table1[[#This Row],[Round]]-1)</f>
        <v>1</v>
      </c>
      <c r="S1821">
        <f>Table1[[#This Row],[LAW]]-Table1[[#This Row],[LEW]]</f>
        <v>-2.3571428571428572</v>
      </c>
      <c r="V1821">
        <f>COUNTIF([1]PASE!B:B,Table1[[#This Row],[Loser]])</f>
        <v>1</v>
      </c>
    </row>
    <row r="1822" spans="1:22" x14ac:dyDescent="0.25">
      <c r="A1822" s="7">
        <v>41356</v>
      </c>
      <c r="B1822" s="8">
        <v>2013</v>
      </c>
      <c r="C1822" s="9">
        <v>2</v>
      </c>
      <c r="D1822" t="s">
        <v>84</v>
      </c>
      <c r="E1822" s="9">
        <v>3</v>
      </c>
      <c r="F1822" t="s">
        <v>278</v>
      </c>
      <c r="G1822" t="str">
        <f>VLOOKUP(Table1[[#This Row],[Winner]],[1]Ranking!D:E,2,FALSE)</f>
        <v>CUSA</v>
      </c>
      <c r="H1822" s="9">
        <v>74</v>
      </c>
      <c r="I1822" s="9">
        <v>6</v>
      </c>
      <c r="J1822" t="s">
        <v>306</v>
      </c>
      <c r="K1822" t="str">
        <f>VLOOKUP(Table1[[#This Row],[Loser]],[1]Ranking!D:E,2,FALSE)</f>
        <v>Horz</v>
      </c>
      <c r="L1822" s="9">
        <v>72</v>
      </c>
      <c r="N1822" s="9">
        <f>Table1[[#This Row],[Winning Score]]-Table1[[#This Row],[Losing Score]]</f>
        <v>2</v>
      </c>
      <c r="O1822" s="9">
        <f>Table1[[#This Row],[Losing Seed]]-Table1[[#This Row],[Winning Seed]]</f>
        <v>3</v>
      </c>
      <c r="P1822" s="9" t="str">
        <f>IF(Table1[[#This Row],[SeD]]&lt;-2,Table1[[#This Row],[Winning Seed]]&amp; " over " &amp;Table1[[#This Row],[Losing Seed]],"")</f>
        <v/>
      </c>
      <c r="Q1822">
        <f>VLOOKUP(Table1[[#This Row],[Losing Seed]],'[1]Seed History'!$N$4:$O$19,2)</f>
        <v>1.0785714285714285</v>
      </c>
      <c r="R1822" s="9">
        <f>IF(Table1[[#This Row],[Round]]="PI",0,Table1[[#This Row],[Round]]-1)</f>
        <v>1</v>
      </c>
      <c r="S1822">
        <f>Table1[[#This Row],[LAW]]-Table1[[#This Row],[LEW]]</f>
        <v>-7.8571428571428514E-2</v>
      </c>
      <c r="V1822">
        <f>COUNTIF([1]PASE!B:B,Table1[[#This Row],[Loser]])</f>
        <v>1</v>
      </c>
    </row>
    <row r="1823" spans="1:22" x14ac:dyDescent="0.25">
      <c r="A1823" s="7">
        <v>41356</v>
      </c>
      <c r="B1823" s="8">
        <v>2013</v>
      </c>
      <c r="C1823" s="9">
        <v>2</v>
      </c>
      <c r="D1823" t="s">
        <v>84</v>
      </c>
      <c r="E1823" s="9">
        <v>4</v>
      </c>
      <c r="F1823" t="s">
        <v>126</v>
      </c>
      <c r="G1823" t="str">
        <f>VLOOKUP(Table1[[#This Row],[Winner]],[1]Ranking!D:E,2,FALSE)</f>
        <v>BE</v>
      </c>
      <c r="H1823" s="9">
        <v>66</v>
      </c>
      <c r="I1823" s="9">
        <v>12</v>
      </c>
      <c r="J1823" t="s">
        <v>241</v>
      </c>
      <c r="K1823" t="str">
        <f>VLOOKUP(Table1[[#This Row],[Loser]],[1]Ranking!D:E,2,FALSE)</f>
        <v>P10</v>
      </c>
      <c r="L1823" s="9">
        <v>60</v>
      </c>
      <c r="N1823" s="9">
        <f>Table1[[#This Row],[Winning Score]]-Table1[[#This Row],[Losing Score]]</f>
        <v>6</v>
      </c>
      <c r="O1823" s="9">
        <f>Table1[[#This Row],[Losing Seed]]-Table1[[#This Row],[Winning Seed]]</f>
        <v>8</v>
      </c>
      <c r="P1823" s="9" t="str">
        <f>IF(Table1[[#This Row],[SeD]]&lt;-2,Table1[[#This Row],[Winning Seed]]&amp; " over " &amp;Table1[[#This Row],[Losing Seed]],"")</f>
        <v/>
      </c>
      <c r="Q1823">
        <f>VLOOKUP(Table1[[#This Row],[Losing Seed]],'[1]Seed History'!$N$4:$O$19,2)</f>
        <v>0.51428571428571423</v>
      </c>
      <c r="R1823" s="9">
        <f>IF(Table1[[#This Row],[Round]]="PI",0,Table1[[#This Row],[Round]]-1)</f>
        <v>1</v>
      </c>
      <c r="S1823">
        <f>Table1[[#This Row],[LAW]]-Table1[[#This Row],[LEW]]</f>
        <v>0.48571428571428577</v>
      </c>
      <c r="V1823">
        <f>COUNTIF([1]PASE!B:B,Table1[[#This Row],[Loser]])</f>
        <v>1</v>
      </c>
    </row>
    <row r="1824" spans="1:22" x14ac:dyDescent="0.25">
      <c r="A1824" s="7">
        <v>41356</v>
      </c>
      <c r="B1824" s="8">
        <v>2013</v>
      </c>
      <c r="C1824" s="9">
        <v>2</v>
      </c>
      <c r="D1824" t="s">
        <v>93</v>
      </c>
      <c r="E1824" s="9">
        <v>1</v>
      </c>
      <c r="F1824" t="s">
        <v>159</v>
      </c>
      <c r="G1824" t="str">
        <f>VLOOKUP(Table1[[#This Row],[Winner]],[1]Ranking!D:E,2,FALSE)</f>
        <v>CUSA</v>
      </c>
      <c r="H1824" s="9">
        <v>82</v>
      </c>
      <c r="I1824" s="9">
        <v>8</v>
      </c>
      <c r="J1824" t="s">
        <v>237</v>
      </c>
      <c r="K1824" t="str">
        <f>VLOOKUP(Table1[[#This Row],[Loser]],[1]Ranking!D:E,2,FALSE)</f>
        <v>MWC</v>
      </c>
      <c r="L1824" s="9">
        <v>56</v>
      </c>
      <c r="N1824" s="9">
        <f>Table1[[#This Row],[Winning Score]]-Table1[[#This Row],[Losing Score]]</f>
        <v>26</v>
      </c>
      <c r="O1824" s="9">
        <f>Table1[[#This Row],[Losing Seed]]-Table1[[#This Row],[Winning Seed]]</f>
        <v>7</v>
      </c>
      <c r="P1824" s="9" t="str">
        <f>IF(Table1[[#This Row],[SeD]]&lt;-2,Table1[[#This Row],[Winning Seed]]&amp; " over " &amp;Table1[[#This Row],[Losing Seed]],"")</f>
        <v/>
      </c>
      <c r="Q1824">
        <f>VLOOKUP(Table1[[#This Row],[Losing Seed]],'[1]Seed History'!$N$4:$O$19,2)</f>
        <v>0.7</v>
      </c>
      <c r="R1824" s="9">
        <f>IF(Table1[[#This Row],[Round]]="PI",0,Table1[[#This Row],[Round]]-1)</f>
        <v>1</v>
      </c>
      <c r="S1824">
        <f>Table1[[#This Row],[LAW]]-Table1[[#This Row],[LEW]]</f>
        <v>0.30000000000000004</v>
      </c>
      <c r="V1824">
        <f>COUNTIF([1]PASE!B:B,Table1[[#This Row],[Loser]])</f>
        <v>1</v>
      </c>
    </row>
    <row r="1825" spans="1:22" x14ac:dyDescent="0.25">
      <c r="A1825" s="7">
        <v>41356</v>
      </c>
      <c r="B1825" s="8">
        <v>2013</v>
      </c>
      <c r="C1825" s="9">
        <v>2</v>
      </c>
      <c r="D1825" t="s">
        <v>93</v>
      </c>
      <c r="E1825" s="9">
        <v>3</v>
      </c>
      <c r="F1825" t="s">
        <v>133</v>
      </c>
      <c r="G1825" t="str">
        <f>VLOOKUP(Table1[[#This Row],[Winner]],[1]Ranking!D:E,2,FALSE)</f>
        <v>B10</v>
      </c>
      <c r="H1825" s="9">
        <v>70</v>
      </c>
      <c r="I1825" s="9">
        <v>6</v>
      </c>
      <c r="J1825" t="s">
        <v>128</v>
      </c>
      <c r="K1825" t="str">
        <f>VLOOKUP(Table1[[#This Row],[Loser]],[1]Ranking!D:E,2,FALSE)</f>
        <v>CUSA</v>
      </c>
      <c r="L1825" s="9">
        <v>48</v>
      </c>
      <c r="N1825" s="9">
        <f>Table1[[#This Row],[Winning Score]]-Table1[[#This Row],[Losing Score]]</f>
        <v>22</v>
      </c>
      <c r="O1825" s="9">
        <f>Table1[[#This Row],[Losing Seed]]-Table1[[#This Row],[Winning Seed]]</f>
        <v>3</v>
      </c>
      <c r="P1825" s="9" t="str">
        <f>IF(Table1[[#This Row],[SeD]]&lt;-2,Table1[[#This Row],[Winning Seed]]&amp; " over " &amp;Table1[[#This Row],[Losing Seed]],"")</f>
        <v/>
      </c>
      <c r="Q1825">
        <f>VLOOKUP(Table1[[#This Row],[Losing Seed]],'[1]Seed History'!$N$4:$O$19,2)</f>
        <v>1.0785714285714285</v>
      </c>
      <c r="R1825" s="9">
        <f>IF(Table1[[#This Row],[Round]]="PI",0,Table1[[#This Row],[Round]]-1)</f>
        <v>1</v>
      </c>
      <c r="S1825">
        <f>Table1[[#This Row],[LAW]]-Table1[[#This Row],[LEW]]</f>
        <v>-7.8571428571428514E-2</v>
      </c>
      <c r="V1825">
        <f>COUNTIF([1]PASE!B:B,Table1[[#This Row],[Loser]])</f>
        <v>1</v>
      </c>
    </row>
    <row r="1826" spans="1:22" x14ac:dyDescent="0.25">
      <c r="A1826" s="7">
        <v>41356</v>
      </c>
      <c r="B1826" s="8">
        <v>2013</v>
      </c>
      <c r="C1826" s="9">
        <v>2</v>
      </c>
      <c r="D1826" t="s">
        <v>316</v>
      </c>
      <c r="E1826" s="9">
        <v>4</v>
      </c>
      <c r="F1826" t="s">
        <v>134</v>
      </c>
      <c r="G1826" t="str">
        <f>VLOOKUP(Table1[[#This Row],[Winner]],[1]Ranking!D:E,2,FALSE)</f>
        <v>B10</v>
      </c>
      <c r="H1826" s="9">
        <v>78</v>
      </c>
      <c r="I1826" s="9">
        <v>5</v>
      </c>
      <c r="J1826" t="s">
        <v>141</v>
      </c>
      <c r="K1826" t="str">
        <f>VLOOKUP(Table1[[#This Row],[Loser]],[1]Ranking!D:E,2,FALSE)</f>
        <v>CAA</v>
      </c>
      <c r="L1826" s="9">
        <v>53</v>
      </c>
      <c r="N1826" s="9">
        <f>Table1[[#This Row],[Winning Score]]-Table1[[#This Row],[Losing Score]]</f>
        <v>25</v>
      </c>
      <c r="O1826" s="9">
        <f>Table1[[#This Row],[Losing Seed]]-Table1[[#This Row],[Winning Seed]]</f>
        <v>1</v>
      </c>
      <c r="P1826" s="9" t="str">
        <f>IF(Table1[[#This Row],[SeD]]&lt;-2,Table1[[#This Row],[Winning Seed]]&amp; " over " &amp;Table1[[#This Row],[Losing Seed]],"")</f>
        <v/>
      </c>
      <c r="Q1826">
        <f>VLOOKUP(Table1[[#This Row],[Losing Seed]],'[1]Seed History'!$N$4:$O$19,2)</f>
        <v>1.1071428571428572</v>
      </c>
      <c r="R1826" s="9">
        <f>IF(Table1[[#This Row],[Round]]="PI",0,Table1[[#This Row],[Round]]-1)</f>
        <v>1</v>
      </c>
      <c r="S1826">
        <f>Table1[[#This Row],[LAW]]-Table1[[#This Row],[LEW]]</f>
        <v>-0.10714285714285721</v>
      </c>
      <c r="V1826">
        <f>COUNTIF([1]PASE!B:B,Table1[[#This Row],[Loser]])</f>
        <v>1</v>
      </c>
    </row>
    <row r="1827" spans="1:22" x14ac:dyDescent="0.25">
      <c r="A1827" s="7">
        <v>41356</v>
      </c>
      <c r="B1827" s="8">
        <v>2013</v>
      </c>
      <c r="C1827" s="9">
        <v>2</v>
      </c>
      <c r="D1827" t="s">
        <v>107</v>
      </c>
      <c r="E1827" s="9">
        <v>6</v>
      </c>
      <c r="F1827" t="s">
        <v>146</v>
      </c>
      <c r="G1827" t="str">
        <f>VLOOKUP(Table1[[#This Row],[Winner]],[1]Ranking!D:E,2,FALSE)</f>
        <v>P10</v>
      </c>
      <c r="H1827" s="9">
        <v>74</v>
      </c>
      <c r="I1827" s="9">
        <v>14</v>
      </c>
      <c r="J1827" t="s">
        <v>376</v>
      </c>
      <c r="K1827" t="str">
        <f>VLOOKUP(Table1[[#This Row],[Loser]],[1]Ranking!D:E,2,FALSE)</f>
        <v>Ivy</v>
      </c>
      <c r="L1827" s="9">
        <v>51</v>
      </c>
      <c r="N1827" s="9">
        <f>Table1[[#This Row],[Winning Score]]-Table1[[#This Row],[Losing Score]]</f>
        <v>23</v>
      </c>
      <c r="O1827" s="9">
        <f>Table1[[#This Row],[Losing Seed]]-Table1[[#This Row],[Winning Seed]]</f>
        <v>8</v>
      </c>
      <c r="P1827" s="9" t="str">
        <f>IF(Table1[[#This Row],[SeD]]&lt;-2,Table1[[#This Row],[Winning Seed]]&amp; " over " &amp;Table1[[#This Row],[Losing Seed]],"")</f>
        <v/>
      </c>
      <c r="Q1827">
        <f>VLOOKUP(Table1[[#This Row],[Losing Seed]],'[1]Seed History'!$N$4:$O$19,2)</f>
        <v>0.16428571428571428</v>
      </c>
      <c r="R1827" s="9">
        <f>IF(Table1[[#This Row],[Round]]="PI",0,Table1[[#This Row],[Round]]-1)</f>
        <v>1</v>
      </c>
      <c r="S1827">
        <f>Table1[[#This Row],[LAW]]-Table1[[#This Row],[LEW]]</f>
        <v>0.83571428571428574</v>
      </c>
      <c r="V1827">
        <f>COUNTIF([1]PASE!B:B,Table1[[#This Row],[Loser]])</f>
        <v>1</v>
      </c>
    </row>
    <row r="1828" spans="1:22" x14ac:dyDescent="0.25">
      <c r="A1828" s="7">
        <v>41357</v>
      </c>
      <c r="B1828" s="8">
        <v>2013</v>
      </c>
      <c r="C1828" s="9">
        <v>2</v>
      </c>
      <c r="D1828" t="s">
        <v>316</v>
      </c>
      <c r="E1828" s="9">
        <v>15</v>
      </c>
      <c r="F1828" t="s">
        <v>379</v>
      </c>
      <c r="G1828" t="str">
        <f>VLOOKUP(Table1[[#This Row],[Winner]],[1]Ranking!D:E,2,FALSE)</f>
        <v>ASun</v>
      </c>
      <c r="H1828" s="9">
        <v>81</v>
      </c>
      <c r="I1828" s="9">
        <v>7</v>
      </c>
      <c r="J1828" t="s">
        <v>111</v>
      </c>
      <c r="K1828" t="str">
        <f>VLOOKUP(Table1[[#This Row],[Loser]],[1]Ranking!D:E,2,FALSE)</f>
        <v>MWC</v>
      </c>
      <c r="L1828" s="9">
        <v>71</v>
      </c>
      <c r="N1828" s="9">
        <f>Table1[[#This Row],[Winning Score]]-Table1[[#This Row],[Losing Score]]</f>
        <v>10</v>
      </c>
      <c r="O1828" s="9">
        <f>Table1[[#This Row],[Losing Seed]]-Table1[[#This Row],[Winning Seed]]</f>
        <v>-8</v>
      </c>
      <c r="P1828" s="9" t="str">
        <f>IF(Table1[[#This Row],[SeD]]&lt;-2,Table1[[#This Row],[Winning Seed]]&amp; " over " &amp;Table1[[#This Row],[Losing Seed]],"")</f>
        <v>15 over 7</v>
      </c>
      <c r="Q1828">
        <f>VLOOKUP(Table1[[#This Row],[Losing Seed]],'[1]Seed History'!$N$4:$O$19,2)</f>
        <v>0.9</v>
      </c>
      <c r="R1828" s="9">
        <f>IF(Table1[[#This Row],[Round]]="PI",0,Table1[[#This Row],[Round]]-1)</f>
        <v>1</v>
      </c>
      <c r="S1828">
        <f>Table1[[#This Row],[LAW]]-Table1[[#This Row],[LEW]]</f>
        <v>9.9999999999999978E-2</v>
      </c>
      <c r="V1828">
        <f>COUNTIF([1]PASE!B:B,Table1[[#This Row],[Loser]])</f>
        <v>1</v>
      </c>
    </row>
    <row r="1829" spans="1:22" x14ac:dyDescent="0.25">
      <c r="A1829" s="7">
        <v>41357</v>
      </c>
      <c r="B1829" s="8">
        <v>2013</v>
      </c>
      <c r="C1829" s="9">
        <v>2</v>
      </c>
      <c r="D1829" t="s">
        <v>84</v>
      </c>
      <c r="E1829" s="9">
        <v>1</v>
      </c>
      <c r="F1829" t="s">
        <v>168</v>
      </c>
      <c r="G1829" t="str">
        <f>VLOOKUP(Table1[[#This Row],[Winner]],[1]Ranking!D:E,2,FALSE)</f>
        <v>B10</v>
      </c>
      <c r="H1829" s="9">
        <v>58</v>
      </c>
      <c r="I1829" s="9">
        <v>9</v>
      </c>
      <c r="J1829" t="s">
        <v>91</v>
      </c>
      <c r="K1829" t="str">
        <f>VLOOKUP(Table1[[#This Row],[Loser]],[1]Ranking!D:E,2,FALSE)</f>
        <v>A10</v>
      </c>
      <c r="L1829" s="9">
        <v>52</v>
      </c>
      <c r="N1829" s="9">
        <f>Table1[[#This Row],[Winning Score]]-Table1[[#This Row],[Losing Score]]</f>
        <v>6</v>
      </c>
      <c r="O1829" s="9">
        <f>Table1[[#This Row],[Losing Seed]]-Table1[[#This Row],[Winning Seed]]</f>
        <v>8</v>
      </c>
      <c r="P1829" s="9" t="str">
        <f>IF(Table1[[#This Row],[SeD]]&lt;-2,Table1[[#This Row],[Winning Seed]]&amp; " over " &amp;Table1[[#This Row],[Losing Seed]],"")</f>
        <v/>
      </c>
      <c r="Q1829">
        <f>VLOOKUP(Table1[[#This Row],[Losing Seed]],'[1]Seed History'!$N$4:$O$19,2)</f>
        <v>0.6</v>
      </c>
      <c r="R1829" s="9">
        <f>IF(Table1[[#This Row],[Round]]="PI",0,Table1[[#This Row],[Round]]-1)</f>
        <v>1</v>
      </c>
      <c r="S1829">
        <f>Table1[[#This Row],[LAW]]-Table1[[#This Row],[LEW]]</f>
        <v>0.4</v>
      </c>
      <c r="V1829">
        <f>COUNTIF([1]PASE!B:B,Table1[[#This Row],[Loser]])</f>
        <v>1</v>
      </c>
    </row>
    <row r="1830" spans="1:22" x14ac:dyDescent="0.25">
      <c r="A1830" s="7">
        <v>41357</v>
      </c>
      <c r="B1830" s="8">
        <v>2013</v>
      </c>
      <c r="C1830" s="9">
        <v>2</v>
      </c>
      <c r="D1830" t="s">
        <v>84</v>
      </c>
      <c r="E1830" s="9">
        <v>2</v>
      </c>
      <c r="F1830" t="s">
        <v>318</v>
      </c>
      <c r="G1830" t="str">
        <f>VLOOKUP(Table1[[#This Row],[Winner]],[1]Ranking!D:E,2,FALSE)</f>
        <v>BE</v>
      </c>
      <c r="H1830" s="9">
        <v>63</v>
      </c>
      <c r="I1830" s="9">
        <v>7</v>
      </c>
      <c r="J1830" t="s">
        <v>122</v>
      </c>
      <c r="K1830" t="str">
        <f>VLOOKUP(Table1[[#This Row],[Loser]],[1]Ranking!D:E,2,FALSE)</f>
        <v>B10</v>
      </c>
      <c r="L1830" s="9">
        <v>59</v>
      </c>
      <c r="N1830" s="9">
        <f>Table1[[#This Row],[Winning Score]]-Table1[[#This Row],[Losing Score]]</f>
        <v>4</v>
      </c>
      <c r="O1830" s="9">
        <f>Table1[[#This Row],[Losing Seed]]-Table1[[#This Row],[Winning Seed]]</f>
        <v>5</v>
      </c>
      <c r="P1830" s="9" t="str">
        <f>IF(Table1[[#This Row],[SeD]]&lt;-2,Table1[[#This Row],[Winning Seed]]&amp; " over " &amp;Table1[[#This Row],[Losing Seed]],"")</f>
        <v/>
      </c>
      <c r="Q1830">
        <f>VLOOKUP(Table1[[#This Row],[Losing Seed]],'[1]Seed History'!$N$4:$O$19,2)</f>
        <v>0.9</v>
      </c>
      <c r="R1830" s="9">
        <f>IF(Table1[[#This Row],[Round]]="PI",0,Table1[[#This Row],[Round]]-1)</f>
        <v>1</v>
      </c>
      <c r="S1830">
        <f>Table1[[#This Row],[LAW]]-Table1[[#This Row],[LEW]]</f>
        <v>9.9999999999999978E-2</v>
      </c>
      <c r="V1830">
        <f>COUNTIF([1]PASE!B:B,Table1[[#This Row],[Loser]])</f>
        <v>1</v>
      </c>
    </row>
    <row r="1831" spans="1:22" x14ac:dyDescent="0.25">
      <c r="A1831" s="7">
        <v>41357</v>
      </c>
      <c r="B1831" s="8">
        <v>2013</v>
      </c>
      <c r="C1831" s="9">
        <v>2</v>
      </c>
      <c r="D1831" t="s">
        <v>93</v>
      </c>
      <c r="E1831" s="9">
        <v>2</v>
      </c>
      <c r="F1831" t="s">
        <v>130</v>
      </c>
      <c r="G1831" t="str">
        <f>VLOOKUP(Table1[[#This Row],[Winner]],[1]Ranking!D:E,2,FALSE)</f>
        <v>ACC</v>
      </c>
      <c r="H1831" s="9">
        <v>66</v>
      </c>
      <c r="I1831" s="9">
        <v>7</v>
      </c>
      <c r="J1831" t="s">
        <v>232</v>
      </c>
      <c r="K1831" t="str">
        <f>VLOOKUP(Table1[[#This Row],[Loser]],[1]Ranking!D:E,2,FALSE)</f>
        <v>MVC</v>
      </c>
      <c r="L1831" s="9">
        <v>50</v>
      </c>
      <c r="N1831" s="9">
        <f>Table1[[#This Row],[Winning Score]]-Table1[[#This Row],[Losing Score]]</f>
        <v>16</v>
      </c>
      <c r="O1831" s="9">
        <f>Table1[[#This Row],[Losing Seed]]-Table1[[#This Row],[Winning Seed]]</f>
        <v>5</v>
      </c>
      <c r="P1831" s="9" t="str">
        <f>IF(Table1[[#This Row],[SeD]]&lt;-2,Table1[[#This Row],[Winning Seed]]&amp; " over " &amp;Table1[[#This Row],[Losing Seed]],"")</f>
        <v/>
      </c>
      <c r="Q1831">
        <f>VLOOKUP(Table1[[#This Row],[Losing Seed]],'[1]Seed History'!$N$4:$O$19,2)</f>
        <v>0.9</v>
      </c>
      <c r="R1831" s="9">
        <f>IF(Table1[[#This Row],[Round]]="PI",0,Table1[[#This Row],[Round]]-1)</f>
        <v>1</v>
      </c>
      <c r="S1831">
        <f>Table1[[#This Row],[LAW]]-Table1[[#This Row],[LEW]]</f>
        <v>9.9999999999999978E-2</v>
      </c>
      <c r="V1831">
        <f>COUNTIF([1]PASE!B:B,Table1[[#This Row],[Loser]])</f>
        <v>1</v>
      </c>
    </row>
    <row r="1832" spans="1:22" x14ac:dyDescent="0.25">
      <c r="A1832" s="7">
        <v>41357</v>
      </c>
      <c r="B1832" s="8">
        <v>2013</v>
      </c>
      <c r="C1832" s="9">
        <v>2</v>
      </c>
      <c r="D1832" t="s">
        <v>316</v>
      </c>
      <c r="E1832" s="9">
        <v>1</v>
      </c>
      <c r="F1832" t="s">
        <v>103</v>
      </c>
      <c r="G1832" t="str">
        <f>VLOOKUP(Table1[[#This Row],[Winner]],[1]Ranking!D:E,2,FALSE)</f>
        <v>B12</v>
      </c>
      <c r="H1832" s="9">
        <v>70</v>
      </c>
      <c r="I1832" s="9">
        <v>8</v>
      </c>
      <c r="J1832" t="s">
        <v>101</v>
      </c>
      <c r="K1832" t="str">
        <f>VLOOKUP(Table1[[#This Row],[Loser]],[1]Ranking!D:E,2,FALSE)</f>
        <v>ACC</v>
      </c>
      <c r="L1832" s="9">
        <v>58</v>
      </c>
      <c r="N1832" s="9">
        <f>Table1[[#This Row],[Winning Score]]-Table1[[#This Row],[Losing Score]]</f>
        <v>12</v>
      </c>
      <c r="O1832" s="9">
        <f>Table1[[#This Row],[Losing Seed]]-Table1[[#This Row],[Winning Seed]]</f>
        <v>7</v>
      </c>
      <c r="P1832" s="9" t="str">
        <f>IF(Table1[[#This Row],[SeD]]&lt;-2,Table1[[#This Row],[Winning Seed]]&amp; " over " &amp;Table1[[#This Row],[Losing Seed]],"")</f>
        <v/>
      </c>
      <c r="Q1832">
        <f>VLOOKUP(Table1[[#This Row],[Losing Seed]],'[1]Seed History'!$N$4:$O$19,2)</f>
        <v>0.7</v>
      </c>
      <c r="R1832" s="9">
        <f>IF(Table1[[#This Row],[Round]]="PI",0,Table1[[#This Row],[Round]]-1)</f>
        <v>1</v>
      </c>
      <c r="S1832">
        <f>Table1[[#This Row],[LAW]]-Table1[[#This Row],[LEW]]</f>
        <v>0.30000000000000004</v>
      </c>
      <c r="V1832">
        <f>COUNTIF([1]PASE!B:B,Table1[[#This Row],[Loser]])</f>
        <v>1</v>
      </c>
    </row>
    <row r="1833" spans="1:22" x14ac:dyDescent="0.25">
      <c r="A1833" s="7">
        <v>41357</v>
      </c>
      <c r="B1833" s="8">
        <v>2013</v>
      </c>
      <c r="C1833" s="9">
        <v>2</v>
      </c>
      <c r="D1833" t="s">
        <v>316</v>
      </c>
      <c r="E1833" s="9">
        <v>3</v>
      </c>
      <c r="F1833" t="s">
        <v>197</v>
      </c>
      <c r="G1833" t="str">
        <f>VLOOKUP(Table1[[#This Row],[Winner]],[1]Ranking!D:E,2,FALSE)</f>
        <v>SEC</v>
      </c>
      <c r="H1833" s="9">
        <v>78</v>
      </c>
      <c r="I1833" s="9">
        <v>11</v>
      </c>
      <c r="J1833" t="s">
        <v>227</v>
      </c>
      <c r="K1833" t="str">
        <f>VLOOKUP(Table1[[#This Row],[Loser]],[1]Ranking!D:E,2,FALSE)</f>
        <v>B10</v>
      </c>
      <c r="L1833" s="9">
        <v>64</v>
      </c>
      <c r="N1833" s="9">
        <f>Table1[[#This Row],[Winning Score]]-Table1[[#This Row],[Losing Score]]</f>
        <v>14</v>
      </c>
      <c r="O1833" s="9">
        <f>Table1[[#This Row],[Losing Seed]]-Table1[[#This Row],[Winning Seed]]</f>
        <v>8</v>
      </c>
      <c r="P1833" s="9" t="str">
        <f>IF(Table1[[#This Row],[SeD]]&lt;-2,Table1[[#This Row],[Winning Seed]]&amp; " over " &amp;Table1[[#This Row],[Losing Seed]],"")</f>
        <v/>
      </c>
      <c r="Q1833">
        <f>VLOOKUP(Table1[[#This Row],[Losing Seed]],'[1]Seed History'!$N$4:$O$19,2)</f>
        <v>0.61428571428571432</v>
      </c>
      <c r="R1833" s="9">
        <f>IF(Table1[[#This Row],[Round]]="PI",0,Table1[[#This Row],[Round]]-1)</f>
        <v>1</v>
      </c>
      <c r="S1833">
        <f>Table1[[#This Row],[LAW]]-Table1[[#This Row],[LEW]]</f>
        <v>0.38571428571428568</v>
      </c>
      <c r="V1833">
        <f>COUNTIF([1]PASE!B:B,Table1[[#This Row],[Loser]])</f>
        <v>1</v>
      </c>
    </row>
    <row r="1834" spans="1:22" x14ac:dyDescent="0.25">
      <c r="A1834" s="7">
        <v>41357</v>
      </c>
      <c r="B1834" s="8">
        <v>2013</v>
      </c>
      <c r="C1834" s="9">
        <v>2</v>
      </c>
      <c r="D1834" t="s">
        <v>107</v>
      </c>
      <c r="E1834" s="9">
        <v>2</v>
      </c>
      <c r="F1834" t="s">
        <v>96</v>
      </c>
      <c r="G1834" t="str">
        <f>VLOOKUP(Table1[[#This Row],[Winner]],[1]Ranking!D:E,2,FALSE)</f>
        <v>B10</v>
      </c>
      <c r="H1834" s="9">
        <v>78</v>
      </c>
      <c r="I1834" s="9">
        <v>10</v>
      </c>
      <c r="J1834" t="s">
        <v>97</v>
      </c>
      <c r="K1834" t="str">
        <f>VLOOKUP(Table1[[#This Row],[Loser]],[1]Ranking!D:E,2,FALSE)</f>
        <v>B12</v>
      </c>
      <c r="L1834" s="9">
        <v>75</v>
      </c>
      <c r="N1834" s="9">
        <f>Table1[[#This Row],[Winning Score]]-Table1[[#This Row],[Losing Score]]</f>
        <v>3</v>
      </c>
      <c r="O1834" s="9">
        <f>Table1[[#This Row],[Losing Seed]]-Table1[[#This Row],[Winning Seed]]</f>
        <v>8</v>
      </c>
      <c r="P1834" s="9" t="str">
        <f>IF(Table1[[#This Row],[SeD]]&lt;-2,Table1[[#This Row],[Winning Seed]]&amp; " over " &amp;Table1[[#This Row],[Losing Seed]],"")</f>
        <v/>
      </c>
      <c r="Q1834">
        <f>VLOOKUP(Table1[[#This Row],[Losing Seed]],'[1]Seed History'!$N$4:$O$19,2)</f>
        <v>0.62142857142857144</v>
      </c>
      <c r="R1834" s="9">
        <f>IF(Table1[[#This Row],[Round]]="PI",0,Table1[[#This Row],[Round]]-1)</f>
        <v>1</v>
      </c>
      <c r="S1834">
        <f>Table1[[#This Row],[LAW]]-Table1[[#This Row],[LEW]]</f>
        <v>0.37857142857142856</v>
      </c>
      <c r="V1834">
        <f>COUNTIF([1]PASE!B:B,Table1[[#This Row],[Loser]])</f>
        <v>1</v>
      </c>
    </row>
    <row r="1835" spans="1:22" x14ac:dyDescent="0.25">
      <c r="A1835" s="7">
        <v>41357</v>
      </c>
      <c r="B1835" s="8">
        <v>2013</v>
      </c>
      <c r="C1835" s="9">
        <v>2</v>
      </c>
      <c r="D1835" t="s">
        <v>107</v>
      </c>
      <c r="E1835" s="9">
        <v>13</v>
      </c>
      <c r="F1835" t="s">
        <v>202</v>
      </c>
      <c r="G1835" t="str">
        <f>VLOOKUP(Table1[[#This Row],[Winner]],[1]Ranking!D:E,2,FALSE)</f>
        <v>A10</v>
      </c>
      <c r="H1835" s="9">
        <v>76</v>
      </c>
      <c r="I1835" s="9">
        <v>12</v>
      </c>
      <c r="J1835" t="s">
        <v>310</v>
      </c>
      <c r="K1835" t="str">
        <f>VLOOKUP(Table1[[#This Row],[Loser]],[1]Ranking!D:E,2,FALSE)</f>
        <v>SEC</v>
      </c>
      <c r="L1835" s="9">
        <v>74</v>
      </c>
      <c r="N1835" s="9">
        <f>Table1[[#This Row],[Winning Score]]-Table1[[#This Row],[Losing Score]]</f>
        <v>2</v>
      </c>
      <c r="O1835" s="9">
        <f>Table1[[#This Row],[Losing Seed]]-Table1[[#This Row],[Winning Seed]]</f>
        <v>-1</v>
      </c>
      <c r="P1835" s="9" t="str">
        <f>IF(Table1[[#This Row],[SeD]]&lt;-2,Table1[[#This Row],[Winning Seed]]&amp; " over " &amp;Table1[[#This Row],[Losing Seed]],"")</f>
        <v/>
      </c>
      <c r="Q1835">
        <f>VLOOKUP(Table1[[#This Row],[Losing Seed]],'[1]Seed History'!$N$4:$O$19,2)</f>
        <v>0.51428571428571423</v>
      </c>
      <c r="R1835" s="9">
        <f>IF(Table1[[#This Row],[Round]]="PI",0,Table1[[#This Row],[Round]]-1)</f>
        <v>1</v>
      </c>
      <c r="S1835">
        <f>Table1[[#This Row],[LAW]]-Table1[[#This Row],[LEW]]</f>
        <v>0.48571428571428577</v>
      </c>
      <c r="V1835">
        <f>COUNTIF([1]PASE!B:B,Table1[[#This Row],[Loser]])</f>
        <v>1</v>
      </c>
    </row>
    <row r="1836" spans="1:22" x14ac:dyDescent="0.25">
      <c r="A1836" s="7">
        <v>41361</v>
      </c>
      <c r="B1836" s="8">
        <v>2013</v>
      </c>
      <c r="C1836" s="9">
        <v>3</v>
      </c>
      <c r="D1836" t="s">
        <v>84</v>
      </c>
      <c r="E1836" s="9">
        <v>4</v>
      </c>
      <c r="F1836" t="s">
        <v>126</v>
      </c>
      <c r="G1836" t="str">
        <f>VLOOKUP(Table1[[#This Row],[Winner]],[1]Ranking!D:E,2,FALSE)</f>
        <v>BE</v>
      </c>
      <c r="H1836" s="9">
        <v>61</v>
      </c>
      <c r="I1836" s="9">
        <v>1</v>
      </c>
      <c r="J1836" t="s">
        <v>168</v>
      </c>
      <c r="K1836" t="str">
        <f>VLOOKUP(Table1[[#This Row],[Loser]],[1]Ranking!D:E,2,FALSE)</f>
        <v>B10</v>
      </c>
      <c r="L1836" s="9">
        <v>50</v>
      </c>
      <c r="N1836" s="9">
        <f>Table1[[#This Row],[Winning Score]]-Table1[[#This Row],[Losing Score]]</f>
        <v>11</v>
      </c>
      <c r="O1836" s="9">
        <f>Table1[[#This Row],[Losing Seed]]-Table1[[#This Row],[Winning Seed]]</f>
        <v>-3</v>
      </c>
      <c r="P1836" s="9" t="str">
        <f>IF(Table1[[#This Row],[SeD]]&lt;-2,Table1[[#This Row],[Winning Seed]]&amp; " over " &amp;Table1[[#This Row],[Losing Seed]],"")</f>
        <v>4 over 1</v>
      </c>
      <c r="Q1836">
        <f>VLOOKUP(Table1[[#This Row],[Losing Seed]],'[1]Seed History'!$N$4:$O$19,2)</f>
        <v>3.3571428571428572</v>
      </c>
      <c r="R1836" s="9">
        <f>IF(Table1[[#This Row],[Round]]="PI",0,Table1[[#This Row],[Round]]-1)</f>
        <v>2</v>
      </c>
      <c r="S1836">
        <f>Table1[[#This Row],[LAW]]-Table1[[#This Row],[LEW]]</f>
        <v>-1.3571428571428572</v>
      </c>
      <c r="V1836">
        <f>COUNTIF([1]PASE!B:B,Table1[[#This Row],[Loser]])</f>
        <v>1</v>
      </c>
    </row>
    <row r="1837" spans="1:22" x14ac:dyDescent="0.25">
      <c r="A1837" s="7">
        <v>41361</v>
      </c>
      <c r="B1837" s="8">
        <v>2013</v>
      </c>
      <c r="C1837" s="9">
        <v>3</v>
      </c>
      <c r="D1837" t="s">
        <v>107</v>
      </c>
      <c r="E1837" s="9">
        <v>2</v>
      </c>
      <c r="F1837" t="s">
        <v>96</v>
      </c>
      <c r="G1837" t="str">
        <f>VLOOKUP(Table1[[#This Row],[Winner]],[1]Ranking!D:E,2,FALSE)</f>
        <v>B10</v>
      </c>
      <c r="H1837" s="9">
        <v>73</v>
      </c>
      <c r="I1837" s="9">
        <v>6</v>
      </c>
      <c r="J1837" t="s">
        <v>146</v>
      </c>
      <c r="K1837" t="str">
        <f>VLOOKUP(Table1[[#This Row],[Loser]],[1]Ranking!D:E,2,FALSE)</f>
        <v>P10</v>
      </c>
      <c r="L1837" s="9">
        <v>70</v>
      </c>
      <c r="N1837" s="9">
        <f>Table1[[#This Row],[Winning Score]]-Table1[[#This Row],[Losing Score]]</f>
        <v>3</v>
      </c>
      <c r="O1837" s="9">
        <f>Table1[[#This Row],[Losing Seed]]-Table1[[#This Row],[Winning Seed]]</f>
        <v>4</v>
      </c>
      <c r="P1837" s="9" t="str">
        <f>IF(Table1[[#This Row],[SeD]]&lt;-2,Table1[[#This Row],[Winning Seed]]&amp; " over " &amp;Table1[[#This Row],[Losing Seed]],"")</f>
        <v/>
      </c>
      <c r="Q1837">
        <f>VLOOKUP(Table1[[#This Row],[Losing Seed]],'[1]Seed History'!$N$4:$O$19,2)</f>
        <v>1.0785714285714285</v>
      </c>
      <c r="R1837" s="9">
        <f>IF(Table1[[#This Row],[Round]]="PI",0,Table1[[#This Row],[Round]]-1)</f>
        <v>2</v>
      </c>
      <c r="S1837">
        <f>Table1[[#This Row],[LAW]]-Table1[[#This Row],[LEW]]</f>
        <v>0.92142857142857149</v>
      </c>
      <c r="V1837">
        <f>COUNTIF([1]PASE!B:B,Table1[[#This Row],[Loser]])</f>
        <v>1</v>
      </c>
    </row>
    <row r="1838" spans="1:22" x14ac:dyDescent="0.25">
      <c r="A1838" s="7">
        <v>41361</v>
      </c>
      <c r="B1838" s="8">
        <v>2013</v>
      </c>
      <c r="C1838" s="9">
        <v>3</v>
      </c>
      <c r="D1838" t="s">
        <v>107</v>
      </c>
      <c r="E1838" s="9">
        <v>9</v>
      </c>
      <c r="F1838" t="s">
        <v>125</v>
      </c>
      <c r="G1838" t="str">
        <f>VLOOKUP(Table1[[#This Row],[Winner]],[1]Ranking!D:E,2,FALSE)</f>
        <v>MVC</v>
      </c>
      <c r="H1838" s="9">
        <v>72</v>
      </c>
      <c r="I1838" s="9">
        <v>13</v>
      </c>
      <c r="J1838" t="s">
        <v>202</v>
      </c>
      <c r="K1838" t="str">
        <f>VLOOKUP(Table1[[#This Row],[Loser]],[1]Ranking!D:E,2,FALSE)</f>
        <v>A10</v>
      </c>
      <c r="L1838" s="9">
        <v>58</v>
      </c>
      <c r="N1838" s="9">
        <f>Table1[[#This Row],[Winning Score]]-Table1[[#This Row],[Losing Score]]</f>
        <v>14</v>
      </c>
      <c r="O1838" s="9">
        <f>Table1[[#This Row],[Losing Seed]]-Table1[[#This Row],[Winning Seed]]</f>
        <v>4</v>
      </c>
      <c r="P1838" s="9" t="str">
        <f>IF(Table1[[#This Row],[SeD]]&lt;-2,Table1[[#This Row],[Winning Seed]]&amp; " over " &amp;Table1[[#This Row],[Losing Seed]],"")</f>
        <v/>
      </c>
      <c r="Q1838">
        <f>VLOOKUP(Table1[[#This Row],[Losing Seed]],'[1]Seed History'!$N$4:$O$19,2)</f>
        <v>0.25</v>
      </c>
      <c r="R1838" s="9">
        <f>IF(Table1[[#This Row],[Round]]="PI",0,Table1[[#This Row],[Round]]-1)</f>
        <v>2</v>
      </c>
      <c r="S1838">
        <f>Table1[[#This Row],[LAW]]-Table1[[#This Row],[LEW]]</f>
        <v>1.75</v>
      </c>
      <c r="V1838">
        <f>COUNTIF([1]PASE!B:B,Table1[[#This Row],[Loser]])</f>
        <v>1</v>
      </c>
    </row>
    <row r="1839" spans="1:22" x14ac:dyDescent="0.25">
      <c r="A1839" s="7">
        <v>41361</v>
      </c>
      <c r="B1839" s="8">
        <v>2013</v>
      </c>
      <c r="C1839" s="9">
        <v>3</v>
      </c>
      <c r="D1839" t="s">
        <v>84</v>
      </c>
      <c r="E1839" s="9">
        <v>3</v>
      </c>
      <c r="F1839" t="s">
        <v>278</v>
      </c>
      <c r="G1839" t="str">
        <f>VLOOKUP(Table1[[#This Row],[Winner]],[1]Ranking!D:E,2,FALSE)</f>
        <v>CUSA</v>
      </c>
      <c r="H1839" s="9">
        <v>71</v>
      </c>
      <c r="I1839" s="9">
        <v>2</v>
      </c>
      <c r="J1839" t="s">
        <v>318</v>
      </c>
      <c r="K1839" t="str">
        <f>VLOOKUP(Table1[[#This Row],[Loser]],[1]Ranking!D:E,2,FALSE)</f>
        <v>BE</v>
      </c>
      <c r="L1839" s="9">
        <v>61</v>
      </c>
      <c r="N1839" s="9">
        <f>Table1[[#This Row],[Winning Score]]-Table1[[#This Row],[Losing Score]]</f>
        <v>10</v>
      </c>
      <c r="O1839" s="9">
        <f>Table1[[#This Row],[Losing Seed]]-Table1[[#This Row],[Winning Seed]]</f>
        <v>-1</v>
      </c>
      <c r="P1839" s="9" t="str">
        <f>IF(Table1[[#This Row],[SeD]]&lt;-2,Table1[[#This Row],[Winning Seed]]&amp; " over " &amp;Table1[[#This Row],[Losing Seed]],"")</f>
        <v/>
      </c>
      <c r="Q1839">
        <f>VLOOKUP(Table1[[#This Row],[Losing Seed]],'[1]Seed History'!$N$4:$O$19,2)</f>
        <v>2.3714285714285714</v>
      </c>
      <c r="R1839" s="9">
        <f>IF(Table1[[#This Row],[Round]]="PI",0,Table1[[#This Row],[Round]]-1)</f>
        <v>2</v>
      </c>
      <c r="S1839">
        <f>Table1[[#This Row],[LAW]]-Table1[[#This Row],[LEW]]</f>
        <v>-0.37142857142857144</v>
      </c>
      <c r="V1839">
        <f>COUNTIF([1]PASE!B:B,Table1[[#This Row],[Loser]])</f>
        <v>1</v>
      </c>
    </row>
    <row r="1840" spans="1:22" x14ac:dyDescent="0.25">
      <c r="A1840" s="7">
        <v>41362</v>
      </c>
      <c r="B1840" s="8">
        <v>2013</v>
      </c>
      <c r="C1840" s="9">
        <v>3</v>
      </c>
      <c r="D1840" t="s">
        <v>316</v>
      </c>
      <c r="E1840" s="9">
        <v>4</v>
      </c>
      <c r="F1840" t="s">
        <v>134</v>
      </c>
      <c r="G1840" t="str">
        <f>VLOOKUP(Table1[[#This Row],[Winner]],[1]Ranking!D:E,2,FALSE)</f>
        <v>B10</v>
      </c>
      <c r="H1840" s="9">
        <v>87</v>
      </c>
      <c r="I1840" s="9">
        <v>1</v>
      </c>
      <c r="J1840" t="s">
        <v>103</v>
      </c>
      <c r="K1840" t="str">
        <f>VLOOKUP(Table1[[#This Row],[Loser]],[1]Ranking!D:E,2,FALSE)</f>
        <v>B12</v>
      </c>
      <c r="L1840" s="9">
        <v>85</v>
      </c>
      <c r="M1840" s="9" t="s">
        <v>138</v>
      </c>
      <c r="N1840" s="9">
        <f>Table1[[#This Row],[Winning Score]]-Table1[[#This Row],[Losing Score]]</f>
        <v>2</v>
      </c>
      <c r="O1840" s="9">
        <f>Table1[[#This Row],[Losing Seed]]-Table1[[#This Row],[Winning Seed]]</f>
        <v>-3</v>
      </c>
      <c r="P1840" s="9" t="str">
        <f>IF(Table1[[#This Row],[SeD]]&lt;-2,Table1[[#This Row],[Winning Seed]]&amp; " over " &amp;Table1[[#This Row],[Losing Seed]],"")</f>
        <v>4 over 1</v>
      </c>
      <c r="Q1840">
        <f>VLOOKUP(Table1[[#This Row],[Losing Seed]],'[1]Seed History'!$N$4:$O$19,2)</f>
        <v>3.3571428571428572</v>
      </c>
      <c r="R1840" s="9">
        <f>IF(Table1[[#This Row],[Round]]="PI",0,Table1[[#This Row],[Round]]-1)</f>
        <v>2</v>
      </c>
      <c r="S1840">
        <f>Table1[[#This Row],[LAW]]-Table1[[#This Row],[LEW]]</f>
        <v>-1.3571428571428572</v>
      </c>
      <c r="V1840">
        <f>COUNTIF([1]PASE!B:B,Table1[[#This Row],[Loser]])</f>
        <v>1</v>
      </c>
    </row>
    <row r="1841" spans="1:22" x14ac:dyDescent="0.25">
      <c r="A1841" s="7">
        <v>41362</v>
      </c>
      <c r="B1841" s="8">
        <v>2013</v>
      </c>
      <c r="C1841" s="9">
        <v>3</v>
      </c>
      <c r="D1841" t="s">
        <v>93</v>
      </c>
      <c r="E1841" s="9">
        <v>1</v>
      </c>
      <c r="F1841" t="s">
        <v>159</v>
      </c>
      <c r="G1841" t="str">
        <f>VLOOKUP(Table1[[#This Row],[Winner]],[1]Ranking!D:E,2,FALSE)</f>
        <v>CUSA</v>
      </c>
      <c r="H1841" s="9">
        <v>77</v>
      </c>
      <c r="I1841" s="9">
        <v>12</v>
      </c>
      <c r="J1841" t="s">
        <v>294</v>
      </c>
      <c r="K1841" t="str">
        <f>VLOOKUP(Table1[[#This Row],[Loser]],[1]Ranking!D:E,2,FALSE)</f>
        <v>P10</v>
      </c>
      <c r="L1841" s="9">
        <v>69</v>
      </c>
      <c r="N1841" s="9">
        <f>Table1[[#This Row],[Winning Score]]-Table1[[#This Row],[Losing Score]]</f>
        <v>8</v>
      </c>
      <c r="O1841" s="9">
        <f>Table1[[#This Row],[Losing Seed]]-Table1[[#This Row],[Winning Seed]]</f>
        <v>11</v>
      </c>
      <c r="P1841" s="9" t="str">
        <f>IF(Table1[[#This Row],[SeD]]&lt;-2,Table1[[#This Row],[Winning Seed]]&amp; " over " &amp;Table1[[#This Row],[Losing Seed]],"")</f>
        <v/>
      </c>
      <c r="Q1841">
        <f>VLOOKUP(Table1[[#This Row],[Losing Seed]],'[1]Seed History'!$N$4:$O$19,2)</f>
        <v>0.51428571428571423</v>
      </c>
      <c r="R1841" s="9">
        <f>IF(Table1[[#This Row],[Round]]="PI",0,Table1[[#This Row],[Round]]-1)</f>
        <v>2</v>
      </c>
      <c r="S1841">
        <f>Table1[[#This Row],[LAW]]-Table1[[#This Row],[LEW]]</f>
        <v>1.4857142857142858</v>
      </c>
      <c r="V1841">
        <f>COUNTIF([1]PASE!B:B,Table1[[#This Row],[Loser]])</f>
        <v>1</v>
      </c>
    </row>
    <row r="1842" spans="1:22" x14ac:dyDescent="0.25">
      <c r="A1842" s="7">
        <v>41362</v>
      </c>
      <c r="B1842" s="8">
        <v>2013</v>
      </c>
      <c r="C1842" s="9">
        <v>3</v>
      </c>
      <c r="D1842" t="s">
        <v>93</v>
      </c>
      <c r="E1842" s="9">
        <v>2</v>
      </c>
      <c r="F1842" t="s">
        <v>130</v>
      </c>
      <c r="G1842" t="str">
        <f>VLOOKUP(Table1[[#This Row],[Winner]],[1]Ranking!D:E,2,FALSE)</f>
        <v>ACC</v>
      </c>
      <c r="H1842" s="9">
        <v>71</v>
      </c>
      <c r="I1842" s="9">
        <v>3</v>
      </c>
      <c r="J1842" t="s">
        <v>133</v>
      </c>
      <c r="K1842" t="str">
        <f>VLOOKUP(Table1[[#This Row],[Loser]],[1]Ranking!D:E,2,FALSE)</f>
        <v>B10</v>
      </c>
      <c r="L1842" s="9">
        <v>61</v>
      </c>
      <c r="N1842" s="9">
        <f>Table1[[#This Row],[Winning Score]]-Table1[[#This Row],[Losing Score]]</f>
        <v>10</v>
      </c>
      <c r="O1842" s="9">
        <f>Table1[[#This Row],[Losing Seed]]-Table1[[#This Row],[Winning Seed]]</f>
        <v>1</v>
      </c>
      <c r="P1842" s="9" t="str">
        <f>IF(Table1[[#This Row],[SeD]]&lt;-2,Table1[[#This Row],[Winning Seed]]&amp; " over " &amp;Table1[[#This Row],[Losing Seed]],"")</f>
        <v/>
      </c>
      <c r="Q1842">
        <f>VLOOKUP(Table1[[#This Row],[Losing Seed]],'[1]Seed History'!$N$4:$O$19,2)</f>
        <v>1.8642857142857143</v>
      </c>
      <c r="R1842" s="9">
        <f>IF(Table1[[#This Row],[Round]]="PI",0,Table1[[#This Row],[Round]]-1)</f>
        <v>2</v>
      </c>
      <c r="S1842">
        <f>Table1[[#This Row],[LAW]]-Table1[[#This Row],[LEW]]</f>
        <v>0.13571428571428568</v>
      </c>
      <c r="V1842">
        <f>COUNTIF([1]PASE!B:B,Table1[[#This Row],[Loser]])</f>
        <v>1</v>
      </c>
    </row>
    <row r="1843" spans="1:22" x14ac:dyDescent="0.25">
      <c r="A1843" s="7">
        <v>41362</v>
      </c>
      <c r="B1843" s="8">
        <v>2013</v>
      </c>
      <c r="C1843" s="9">
        <v>3</v>
      </c>
      <c r="D1843" t="s">
        <v>316</v>
      </c>
      <c r="E1843" s="9">
        <v>3</v>
      </c>
      <c r="F1843" t="s">
        <v>197</v>
      </c>
      <c r="G1843" t="str">
        <f>VLOOKUP(Table1[[#This Row],[Winner]],[1]Ranking!D:E,2,FALSE)</f>
        <v>SEC</v>
      </c>
      <c r="H1843" s="9">
        <v>62</v>
      </c>
      <c r="I1843" s="9">
        <v>15</v>
      </c>
      <c r="J1843" t="s">
        <v>379</v>
      </c>
      <c r="K1843" t="str">
        <f>VLOOKUP(Table1[[#This Row],[Loser]],[1]Ranking!D:E,2,FALSE)</f>
        <v>ASun</v>
      </c>
      <c r="L1843" s="9">
        <v>50</v>
      </c>
      <c r="N1843" s="9">
        <f>Table1[[#This Row],[Winning Score]]-Table1[[#This Row],[Losing Score]]</f>
        <v>12</v>
      </c>
      <c r="O1843" s="9">
        <f>Table1[[#This Row],[Losing Seed]]-Table1[[#This Row],[Winning Seed]]</f>
        <v>12</v>
      </c>
      <c r="P1843" s="9" t="str">
        <f>IF(Table1[[#This Row],[SeD]]&lt;-2,Table1[[#This Row],[Winning Seed]]&amp; " over " &amp;Table1[[#This Row],[Losing Seed]],"")</f>
        <v/>
      </c>
      <c r="Q1843">
        <f>VLOOKUP(Table1[[#This Row],[Losing Seed]],'[1]Seed History'!$N$4:$O$19,2)</f>
        <v>6.4285714285714279E-2</v>
      </c>
      <c r="R1843" s="9">
        <f>IF(Table1[[#This Row],[Round]]="PI",0,Table1[[#This Row],[Round]]-1)</f>
        <v>2</v>
      </c>
      <c r="S1843">
        <f>Table1[[#This Row],[LAW]]-Table1[[#This Row],[LEW]]</f>
        <v>1.9357142857142857</v>
      </c>
      <c r="V1843">
        <f>COUNTIF([1]PASE!B:B,Table1[[#This Row],[Loser]])</f>
        <v>1</v>
      </c>
    </row>
    <row r="1844" spans="1:22" x14ac:dyDescent="0.25">
      <c r="A1844" s="7">
        <v>41363</v>
      </c>
      <c r="B1844" s="8">
        <v>2013</v>
      </c>
      <c r="C1844" s="9">
        <v>4</v>
      </c>
      <c r="D1844" t="s">
        <v>107</v>
      </c>
      <c r="E1844" s="9">
        <v>9</v>
      </c>
      <c r="F1844" t="s">
        <v>125</v>
      </c>
      <c r="G1844" t="str">
        <f>VLOOKUP(Table1[[#This Row],[Winner]],[1]Ranking!D:E,2,FALSE)</f>
        <v>MVC</v>
      </c>
      <c r="H1844" s="9">
        <v>70</v>
      </c>
      <c r="I1844" s="9">
        <v>2</v>
      </c>
      <c r="J1844" t="s">
        <v>96</v>
      </c>
      <c r="K1844" t="str">
        <f>VLOOKUP(Table1[[#This Row],[Loser]],[1]Ranking!D:E,2,FALSE)</f>
        <v>B10</v>
      </c>
      <c r="L1844" s="9">
        <v>66</v>
      </c>
      <c r="N1844" s="9">
        <f>Table1[[#This Row],[Winning Score]]-Table1[[#This Row],[Losing Score]]</f>
        <v>4</v>
      </c>
      <c r="O1844" s="9">
        <f>Table1[[#This Row],[Losing Seed]]-Table1[[#This Row],[Winning Seed]]</f>
        <v>-7</v>
      </c>
      <c r="P1844" s="9" t="str">
        <f>IF(Table1[[#This Row],[SeD]]&lt;-2,Table1[[#This Row],[Winning Seed]]&amp; " over " &amp;Table1[[#This Row],[Losing Seed]],"")</f>
        <v>9 over 2</v>
      </c>
      <c r="Q1844">
        <f>VLOOKUP(Table1[[#This Row],[Losing Seed]],'[1]Seed History'!$N$4:$O$19,2)</f>
        <v>2.3714285714285714</v>
      </c>
      <c r="R1844" s="9">
        <f>IF(Table1[[#This Row],[Round]]="PI",0,Table1[[#This Row],[Round]]-1)</f>
        <v>3</v>
      </c>
      <c r="S1844">
        <f>Table1[[#This Row],[LAW]]-Table1[[#This Row],[LEW]]</f>
        <v>0.62857142857142856</v>
      </c>
      <c r="V1844">
        <f>COUNTIF([1]PASE!B:B,Table1[[#This Row],[Loser]])</f>
        <v>1</v>
      </c>
    </row>
    <row r="1845" spans="1:22" x14ac:dyDescent="0.25">
      <c r="A1845" s="7">
        <v>41363</v>
      </c>
      <c r="B1845" s="8">
        <v>2013</v>
      </c>
      <c r="C1845" s="9">
        <v>4</v>
      </c>
      <c r="D1845" t="s">
        <v>84</v>
      </c>
      <c r="E1845" s="9">
        <v>4</v>
      </c>
      <c r="F1845" t="s">
        <v>126</v>
      </c>
      <c r="G1845" t="str">
        <f>VLOOKUP(Table1[[#This Row],[Winner]],[1]Ranking!D:E,2,FALSE)</f>
        <v>BE</v>
      </c>
      <c r="H1845" s="9">
        <v>55</v>
      </c>
      <c r="I1845" s="9">
        <v>3</v>
      </c>
      <c r="J1845" t="s">
        <v>278</v>
      </c>
      <c r="K1845" t="str">
        <f>VLOOKUP(Table1[[#This Row],[Loser]],[1]Ranking!D:E,2,FALSE)</f>
        <v>CUSA</v>
      </c>
      <c r="L1845" s="9">
        <v>39</v>
      </c>
      <c r="N1845" s="9">
        <f>Table1[[#This Row],[Winning Score]]-Table1[[#This Row],[Losing Score]]</f>
        <v>16</v>
      </c>
      <c r="O1845" s="9">
        <f>Table1[[#This Row],[Losing Seed]]-Table1[[#This Row],[Winning Seed]]</f>
        <v>-1</v>
      </c>
      <c r="P1845" s="9" t="str">
        <f>IF(Table1[[#This Row],[SeD]]&lt;-2,Table1[[#This Row],[Winning Seed]]&amp; " over " &amp;Table1[[#This Row],[Losing Seed]],"")</f>
        <v/>
      </c>
      <c r="Q1845">
        <f>VLOOKUP(Table1[[#This Row],[Losing Seed]],'[1]Seed History'!$N$4:$O$19,2)</f>
        <v>1.8642857142857143</v>
      </c>
      <c r="R1845" s="9">
        <f>IF(Table1[[#This Row],[Round]]="PI",0,Table1[[#This Row],[Round]]-1)</f>
        <v>3</v>
      </c>
      <c r="S1845">
        <f>Table1[[#This Row],[LAW]]-Table1[[#This Row],[LEW]]</f>
        <v>1.1357142857142857</v>
      </c>
      <c r="V1845">
        <f>COUNTIF([1]PASE!B:B,Table1[[#This Row],[Loser]])</f>
        <v>1</v>
      </c>
    </row>
    <row r="1846" spans="1:22" x14ac:dyDescent="0.25">
      <c r="A1846" s="7">
        <v>41364</v>
      </c>
      <c r="B1846" s="8">
        <v>2013</v>
      </c>
      <c r="C1846" s="9">
        <v>4</v>
      </c>
      <c r="D1846" t="s">
        <v>93</v>
      </c>
      <c r="E1846" s="9">
        <v>1</v>
      </c>
      <c r="F1846" t="s">
        <v>159</v>
      </c>
      <c r="G1846" t="str">
        <f>VLOOKUP(Table1[[#This Row],[Winner]],[1]Ranking!D:E,2,FALSE)</f>
        <v>CUSA</v>
      </c>
      <c r="H1846" s="9">
        <v>85</v>
      </c>
      <c r="I1846" s="9">
        <v>2</v>
      </c>
      <c r="J1846" t="s">
        <v>130</v>
      </c>
      <c r="K1846" t="str">
        <f>VLOOKUP(Table1[[#This Row],[Loser]],[1]Ranking!D:E,2,FALSE)</f>
        <v>ACC</v>
      </c>
      <c r="L1846" s="9">
        <v>63</v>
      </c>
      <c r="N1846" s="9">
        <f>Table1[[#This Row],[Winning Score]]-Table1[[#This Row],[Losing Score]]</f>
        <v>22</v>
      </c>
      <c r="O1846" s="9">
        <f>Table1[[#This Row],[Losing Seed]]-Table1[[#This Row],[Winning Seed]]</f>
        <v>1</v>
      </c>
      <c r="P1846" s="9" t="str">
        <f>IF(Table1[[#This Row],[SeD]]&lt;-2,Table1[[#This Row],[Winning Seed]]&amp; " over " &amp;Table1[[#This Row],[Losing Seed]],"")</f>
        <v/>
      </c>
      <c r="Q1846">
        <f>VLOOKUP(Table1[[#This Row],[Losing Seed]],'[1]Seed History'!$N$4:$O$19,2)</f>
        <v>2.3714285714285714</v>
      </c>
      <c r="R1846" s="9">
        <f>IF(Table1[[#This Row],[Round]]="PI",0,Table1[[#This Row],[Round]]-1)</f>
        <v>3</v>
      </c>
      <c r="S1846">
        <f>Table1[[#This Row],[LAW]]-Table1[[#This Row],[LEW]]</f>
        <v>0.62857142857142856</v>
      </c>
      <c r="V1846">
        <f>COUNTIF([1]PASE!B:B,Table1[[#This Row],[Loser]])</f>
        <v>1</v>
      </c>
    </row>
    <row r="1847" spans="1:22" x14ac:dyDescent="0.25">
      <c r="A1847" s="7">
        <v>41364</v>
      </c>
      <c r="B1847" s="8">
        <v>2013</v>
      </c>
      <c r="C1847" s="9">
        <v>4</v>
      </c>
      <c r="D1847" t="s">
        <v>316</v>
      </c>
      <c r="E1847" s="9">
        <v>4</v>
      </c>
      <c r="F1847" t="s">
        <v>134</v>
      </c>
      <c r="G1847" t="str">
        <f>VLOOKUP(Table1[[#This Row],[Winner]],[1]Ranking!D:E,2,FALSE)</f>
        <v>B10</v>
      </c>
      <c r="H1847" s="9">
        <v>79</v>
      </c>
      <c r="I1847" s="9">
        <v>3</v>
      </c>
      <c r="J1847" t="s">
        <v>197</v>
      </c>
      <c r="K1847" t="str">
        <f>VLOOKUP(Table1[[#This Row],[Loser]],[1]Ranking!D:E,2,FALSE)</f>
        <v>SEC</v>
      </c>
      <c r="L1847" s="9">
        <v>59</v>
      </c>
      <c r="N1847" s="9">
        <f>Table1[[#This Row],[Winning Score]]-Table1[[#This Row],[Losing Score]]</f>
        <v>20</v>
      </c>
      <c r="O1847" s="9">
        <f>Table1[[#This Row],[Losing Seed]]-Table1[[#This Row],[Winning Seed]]</f>
        <v>-1</v>
      </c>
      <c r="P1847" s="9" t="str">
        <f>IF(Table1[[#This Row],[SeD]]&lt;-2,Table1[[#This Row],[Winning Seed]]&amp; " over " &amp;Table1[[#This Row],[Losing Seed]],"")</f>
        <v/>
      </c>
      <c r="Q1847">
        <f>VLOOKUP(Table1[[#This Row],[Losing Seed]],'[1]Seed History'!$N$4:$O$19,2)</f>
        <v>1.8642857142857143</v>
      </c>
      <c r="R1847" s="9">
        <f>IF(Table1[[#This Row],[Round]]="PI",0,Table1[[#This Row],[Round]]-1)</f>
        <v>3</v>
      </c>
      <c r="S1847">
        <f>Table1[[#This Row],[LAW]]-Table1[[#This Row],[LEW]]</f>
        <v>1.1357142857142857</v>
      </c>
      <c r="V1847">
        <f>COUNTIF([1]PASE!B:B,Table1[[#This Row],[Loser]])</f>
        <v>1</v>
      </c>
    </row>
    <row r="1848" spans="1:22" x14ac:dyDescent="0.25">
      <c r="A1848" s="7">
        <v>41370</v>
      </c>
      <c r="B1848" s="8">
        <v>2013</v>
      </c>
      <c r="C1848" s="9">
        <v>5</v>
      </c>
      <c r="D1848" t="s">
        <v>153</v>
      </c>
      <c r="E1848" s="9">
        <v>1</v>
      </c>
      <c r="F1848" t="s">
        <v>159</v>
      </c>
      <c r="G1848" t="str">
        <f>VLOOKUP(Table1[[#This Row],[Winner]],[1]Ranking!D:E,2,FALSE)</f>
        <v>CUSA</v>
      </c>
      <c r="H1848" s="9">
        <v>72</v>
      </c>
      <c r="I1848" s="9">
        <v>9</v>
      </c>
      <c r="J1848" t="s">
        <v>125</v>
      </c>
      <c r="K1848" t="str">
        <f>VLOOKUP(Table1[[#This Row],[Loser]],[1]Ranking!D:E,2,FALSE)</f>
        <v>MVC</v>
      </c>
      <c r="L1848" s="9">
        <v>68</v>
      </c>
      <c r="N1848" s="9">
        <f>Table1[[#This Row],[Winning Score]]-Table1[[#This Row],[Losing Score]]</f>
        <v>4</v>
      </c>
      <c r="O1848" s="9">
        <f>Table1[[#This Row],[Losing Seed]]-Table1[[#This Row],[Winning Seed]]</f>
        <v>8</v>
      </c>
      <c r="P1848" s="9" t="str">
        <f>IF(Table1[[#This Row],[SeD]]&lt;-2,Table1[[#This Row],[Winning Seed]]&amp; " over " &amp;Table1[[#This Row],[Losing Seed]],"")</f>
        <v/>
      </c>
      <c r="Q1848">
        <f>VLOOKUP(Table1[[#This Row],[Losing Seed]],'[1]Seed History'!$N$4:$O$19,2)</f>
        <v>0.6</v>
      </c>
      <c r="R1848" s="9">
        <f>IF(Table1[[#This Row],[Round]]="PI",0,Table1[[#This Row],[Round]]-1)</f>
        <v>4</v>
      </c>
      <c r="S1848">
        <f>Table1[[#This Row],[LAW]]-Table1[[#This Row],[LEW]]</f>
        <v>3.4</v>
      </c>
      <c r="V1848">
        <f>COUNTIF([1]PASE!B:B,Table1[[#This Row],[Loser]])</f>
        <v>1</v>
      </c>
    </row>
    <row r="1849" spans="1:22" x14ac:dyDescent="0.25">
      <c r="A1849" s="7">
        <v>41370</v>
      </c>
      <c r="B1849" s="8">
        <v>2013</v>
      </c>
      <c r="C1849" s="9">
        <v>5</v>
      </c>
      <c r="D1849" t="s">
        <v>153</v>
      </c>
      <c r="E1849" s="9">
        <v>4</v>
      </c>
      <c r="F1849" t="s">
        <v>134</v>
      </c>
      <c r="G1849" t="str">
        <f>VLOOKUP(Table1[[#This Row],[Winner]],[1]Ranking!D:E,2,FALSE)</f>
        <v>B10</v>
      </c>
      <c r="H1849" s="9">
        <v>61</v>
      </c>
      <c r="I1849" s="9">
        <v>4</v>
      </c>
      <c r="J1849" t="s">
        <v>126</v>
      </c>
      <c r="K1849" t="str">
        <f>VLOOKUP(Table1[[#This Row],[Loser]],[1]Ranking!D:E,2,FALSE)</f>
        <v>BE</v>
      </c>
      <c r="L1849" s="9">
        <v>56</v>
      </c>
      <c r="N1849" s="9">
        <f>Table1[[#This Row],[Winning Score]]-Table1[[#This Row],[Losing Score]]</f>
        <v>5</v>
      </c>
      <c r="O1849" s="9">
        <f>Table1[[#This Row],[Losing Seed]]-Table1[[#This Row],[Winning Seed]]</f>
        <v>0</v>
      </c>
      <c r="P1849" s="9" t="str">
        <f>IF(Table1[[#This Row],[SeD]]&lt;-2,Table1[[#This Row],[Winning Seed]]&amp; " over " &amp;Table1[[#This Row],[Losing Seed]],"")</f>
        <v/>
      </c>
      <c r="Q1849">
        <f>VLOOKUP(Table1[[#This Row],[Losing Seed]],'[1]Seed History'!$N$4:$O$19,2)</f>
        <v>1.5357142857142858</v>
      </c>
      <c r="R1849" s="9">
        <f>IF(Table1[[#This Row],[Round]]="PI",0,Table1[[#This Row],[Round]]-1)</f>
        <v>4</v>
      </c>
      <c r="S1849">
        <f>Table1[[#This Row],[LAW]]-Table1[[#This Row],[LEW]]</f>
        <v>2.4642857142857144</v>
      </c>
      <c r="V1849">
        <f>COUNTIF([1]PASE!B:B,Table1[[#This Row],[Loser]])</f>
        <v>1</v>
      </c>
    </row>
    <row r="1850" spans="1:22" x14ac:dyDescent="0.25">
      <c r="A1850" s="7">
        <v>41372</v>
      </c>
      <c r="B1850" s="8">
        <v>2013</v>
      </c>
      <c r="C1850" s="9">
        <v>6</v>
      </c>
      <c r="D1850" t="s">
        <v>154</v>
      </c>
      <c r="E1850" s="9">
        <v>1</v>
      </c>
      <c r="F1850" t="s">
        <v>159</v>
      </c>
      <c r="G1850" t="str">
        <f>VLOOKUP(Table1[[#This Row],[Winner]],[1]Ranking!D:E,2,FALSE)</f>
        <v>CUSA</v>
      </c>
      <c r="H1850" s="9">
        <v>82</v>
      </c>
      <c r="I1850" s="9">
        <v>4</v>
      </c>
      <c r="J1850" t="s">
        <v>134</v>
      </c>
      <c r="K1850" t="str">
        <f>VLOOKUP(Table1[[#This Row],[Loser]],[1]Ranking!D:E,2,FALSE)</f>
        <v>B10</v>
      </c>
      <c r="L1850" s="9">
        <v>76</v>
      </c>
      <c r="N1850" s="9">
        <f>Table1[[#This Row],[Winning Score]]-Table1[[#This Row],[Losing Score]]</f>
        <v>6</v>
      </c>
      <c r="O1850" s="9">
        <f>Table1[[#This Row],[Losing Seed]]-Table1[[#This Row],[Winning Seed]]</f>
        <v>3</v>
      </c>
      <c r="P1850" s="9" t="str">
        <f>IF(Table1[[#This Row],[SeD]]&lt;-2,Table1[[#This Row],[Winning Seed]]&amp; " over " &amp;Table1[[#This Row],[Losing Seed]],"")</f>
        <v/>
      </c>
      <c r="Q1850">
        <f>VLOOKUP(Table1[[#This Row],[Losing Seed]],'[1]Seed History'!$N$4:$O$19,2)</f>
        <v>1.5357142857142858</v>
      </c>
      <c r="R1850" s="9">
        <f>IF(Table1[[#This Row],[Round]]="PI",0,Table1[[#This Row],[Round]]-1)</f>
        <v>5</v>
      </c>
      <c r="S1850">
        <f>Table1[[#This Row],[LAW]]-Table1[[#This Row],[LEW]]</f>
        <v>3.4642857142857144</v>
      </c>
      <c r="V1850">
        <f>COUNTIF([1]PASE!B:B,Table1[[#This Row],[Loser]])</f>
        <v>1</v>
      </c>
    </row>
    <row r="1851" spans="1:22" x14ac:dyDescent="0.25">
      <c r="A1851" s="7">
        <v>41716</v>
      </c>
      <c r="B1851" s="8">
        <v>2014</v>
      </c>
      <c r="C1851" s="9" t="s">
        <v>335</v>
      </c>
      <c r="D1851" t="s">
        <v>93</v>
      </c>
      <c r="E1851" s="9">
        <v>12</v>
      </c>
      <c r="F1851" t="s">
        <v>143</v>
      </c>
      <c r="G1851" t="str">
        <f>VLOOKUP(Table1[[#This Row],[Winner]],[1]Ranking!D:E,2,FALSE)</f>
        <v>ACC</v>
      </c>
      <c r="H1851" s="9">
        <v>74</v>
      </c>
      <c r="I1851" s="9">
        <v>12</v>
      </c>
      <c r="J1851" t="s">
        <v>176</v>
      </c>
      <c r="K1851" t="str">
        <f>VLOOKUP(Table1[[#This Row],[Loser]],[1]Ranking!D:E,2,FALSE)</f>
        <v>A10</v>
      </c>
      <c r="L1851" s="9">
        <v>59</v>
      </c>
      <c r="N1851" s="9">
        <f>Table1[[#This Row],[Winning Score]]-Table1[[#This Row],[Losing Score]]</f>
        <v>15</v>
      </c>
      <c r="O1851" s="9">
        <f>Table1[[#This Row],[Losing Seed]]-Table1[[#This Row],[Winning Seed]]</f>
        <v>0</v>
      </c>
      <c r="P1851" s="9" t="str">
        <f>IF(Table1[[#This Row],[SeD]]&lt;-2,Table1[[#This Row],[Winning Seed]]&amp; " over " &amp;Table1[[#This Row],[Losing Seed]],"")</f>
        <v/>
      </c>
      <c r="Q1851">
        <f>VLOOKUP(Table1[[#This Row],[Losing Seed]],'[1]Seed History'!$N$4:$O$19,2)</f>
        <v>0.51428571428571423</v>
      </c>
      <c r="R1851" s="9">
        <f>IF(Table1[[#This Row],[Round]]="PI",0,Table1[[#This Row],[Round]]-1)</f>
        <v>0</v>
      </c>
      <c r="S1851">
        <f>Table1[[#This Row],[LAW]]-Table1[[#This Row],[LEW]]</f>
        <v>-0.51428571428571423</v>
      </c>
      <c r="V1851">
        <f>COUNTIF([1]PASE!B:B,Table1[[#This Row],[Loser]])</f>
        <v>1</v>
      </c>
    </row>
    <row r="1852" spans="1:22" x14ac:dyDescent="0.25">
      <c r="A1852" s="7">
        <v>41716</v>
      </c>
      <c r="B1852" s="8">
        <v>2014</v>
      </c>
      <c r="C1852" s="9" t="s">
        <v>335</v>
      </c>
      <c r="D1852" t="s">
        <v>316</v>
      </c>
      <c r="E1852" s="9">
        <v>16</v>
      </c>
      <c r="F1852" t="s">
        <v>358</v>
      </c>
      <c r="G1852" t="str">
        <f>VLOOKUP(Table1[[#This Row],[Winner]],[1]Ranking!D:E,2,FALSE)</f>
        <v>AE</v>
      </c>
      <c r="H1852" s="9">
        <v>71</v>
      </c>
      <c r="I1852" s="9">
        <v>16</v>
      </c>
      <c r="J1852" t="s">
        <v>292</v>
      </c>
      <c r="K1852" t="str">
        <f>VLOOKUP(Table1[[#This Row],[Loser]],[1]Ranking!D:E,2,FALSE)</f>
        <v>NEC</v>
      </c>
      <c r="L1852" s="9">
        <v>64</v>
      </c>
      <c r="N1852" s="9">
        <f>Table1[[#This Row],[Winning Score]]-Table1[[#This Row],[Losing Score]]</f>
        <v>7</v>
      </c>
      <c r="O1852" s="9">
        <f>Table1[[#This Row],[Losing Seed]]-Table1[[#This Row],[Winning Seed]]</f>
        <v>0</v>
      </c>
      <c r="P1852" s="9" t="str">
        <f>IF(Table1[[#This Row],[SeD]]&lt;-2,Table1[[#This Row],[Winning Seed]]&amp; " over " &amp;Table1[[#This Row],[Losing Seed]],"")</f>
        <v/>
      </c>
      <c r="Q1852">
        <f>VLOOKUP(Table1[[#This Row],[Losing Seed]],'[1]Seed History'!$N$4:$O$19,2)</f>
        <v>7.1428571428571426E-3</v>
      </c>
      <c r="R1852" s="9">
        <f>IF(Table1[[#This Row],[Round]]="PI",0,Table1[[#This Row],[Round]]-1)</f>
        <v>0</v>
      </c>
      <c r="S1852">
        <f>Table1[[#This Row],[LAW]]-Table1[[#This Row],[LEW]]</f>
        <v>-7.1428571428571426E-3</v>
      </c>
      <c r="V1852">
        <f>COUNTIF([1]PASE!B:B,Table1[[#This Row],[Loser]])</f>
        <v>1</v>
      </c>
    </row>
    <row r="1853" spans="1:22" x14ac:dyDescent="0.25">
      <c r="A1853" s="7">
        <v>41717</v>
      </c>
      <c r="B1853" s="8">
        <v>2014</v>
      </c>
      <c r="C1853" s="9" t="s">
        <v>335</v>
      </c>
      <c r="D1853" t="s">
        <v>93</v>
      </c>
      <c r="E1853" s="9">
        <v>11</v>
      </c>
      <c r="F1853" t="s">
        <v>222</v>
      </c>
      <c r="G1853" t="str">
        <f>VLOOKUP(Table1[[#This Row],[Winner]],[1]Ranking!D:E,2,FALSE)</f>
        <v>SEC</v>
      </c>
      <c r="H1853" s="9">
        <v>78</v>
      </c>
      <c r="I1853" s="9">
        <v>11</v>
      </c>
      <c r="J1853" t="s">
        <v>119</v>
      </c>
      <c r="K1853" t="str">
        <f>VLOOKUP(Table1[[#This Row],[Loser]],[1]Ranking!D:E,2,FALSE)</f>
        <v>B10</v>
      </c>
      <c r="L1853" s="9">
        <v>65</v>
      </c>
      <c r="M1853" s="9" t="s">
        <v>138</v>
      </c>
      <c r="N1853" s="9">
        <f>Table1[[#This Row],[Winning Score]]-Table1[[#This Row],[Losing Score]]</f>
        <v>13</v>
      </c>
      <c r="O1853" s="9">
        <f>Table1[[#This Row],[Losing Seed]]-Table1[[#This Row],[Winning Seed]]</f>
        <v>0</v>
      </c>
      <c r="P1853" s="9" t="str">
        <f>IF(Table1[[#This Row],[SeD]]&lt;-2,Table1[[#This Row],[Winning Seed]]&amp; " over " &amp;Table1[[#This Row],[Losing Seed]],"")</f>
        <v/>
      </c>
      <c r="Q1853">
        <f>VLOOKUP(Table1[[#This Row],[Losing Seed]],'[1]Seed History'!$N$4:$O$19,2)</f>
        <v>0.61428571428571432</v>
      </c>
      <c r="R1853" s="9">
        <f>IF(Table1[[#This Row],[Round]]="PI",0,Table1[[#This Row],[Round]]-1)</f>
        <v>0</v>
      </c>
      <c r="S1853">
        <f>Table1[[#This Row],[LAW]]-Table1[[#This Row],[LEW]]</f>
        <v>-0.61428571428571432</v>
      </c>
      <c r="V1853">
        <f>COUNTIF([1]PASE!B:B,Table1[[#This Row],[Loser]])</f>
        <v>1</v>
      </c>
    </row>
    <row r="1854" spans="1:22" x14ac:dyDescent="0.25">
      <c r="A1854" s="7">
        <v>41717</v>
      </c>
      <c r="B1854" s="8">
        <v>2014</v>
      </c>
      <c r="C1854" s="9" t="s">
        <v>335</v>
      </c>
      <c r="D1854" t="s">
        <v>93</v>
      </c>
      <c r="E1854" s="9">
        <v>16</v>
      </c>
      <c r="F1854" t="s">
        <v>380</v>
      </c>
      <c r="G1854" t="str">
        <f>VLOOKUP(Table1[[#This Row],[Winner]],[1]Ranking!D:E,2,FALSE)</f>
        <v>BW</v>
      </c>
      <c r="H1854" s="9">
        <v>81</v>
      </c>
      <c r="I1854" s="9">
        <v>16</v>
      </c>
      <c r="J1854" t="s">
        <v>243</v>
      </c>
      <c r="K1854" t="str">
        <f>VLOOKUP(Table1[[#This Row],[Loser]],[1]Ranking!D:E,2,FALSE)</f>
        <v>SWAC</v>
      </c>
      <c r="L1854" s="9">
        <v>69</v>
      </c>
      <c r="N1854" s="9">
        <f>Table1[[#This Row],[Winning Score]]-Table1[[#This Row],[Losing Score]]</f>
        <v>12</v>
      </c>
      <c r="O1854" s="9">
        <f>Table1[[#This Row],[Losing Seed]]-Table1[[#This Row],[Winning Seed]]</f>
        <v>0</v>
      </c>
      <c r="P1854" s="9" t="str">
        <f>IF(Table1[[#This Row],[SeD]]&lt;-2,Table1[[#This Row],[Winning Seed]]&amp; " over " &amp;Table1[[#This Row],[Losing Seed]],"")</f>
        <v/>
      </c>
      <c r="Q1854">
        <f>VLOOKUP(Table1[[#This Row],[Losing Seed]],'[1]Seed History'!$N$4:$O$19,2)</f>
        <v>7.1428571428571426E-3</v>
      </c>
      <c r="R1854" s="9">
        <f>IF(Table1[[#This Row],[Round]]="PI",0,Table1[[#This Row],[Round]]-1)</f>
        <v>0</v>
      </c>
      <c r="S1854">
        <f>Table1[[#This Row],[LAW]]-Table1[[#This Row],[LEW]]</f>
        <v>-7.1428571428571426E-3</v>
      </c>
      <c r="V1854">
        <f>COUNTIF([1]PASE!B:B,Table1[[#This Row],[Loser]])</f>
        <v>1</v>
      </c>
    </row>
    <row r="1855" spans="1:22" x14ac:dyDescent="0.25">
      <c r="A1855" s="7">
        <v>41718</v>
      </c>
      <c r="B1855" s="8">
        <v>2014</v>
      </c>
      <c r="C1855" s="9">
        <v>1</v>
      </c>
      <c r="D1855" t="s">
        <v>84</v>
      </c>
      <c r="E1855" s="9">
        <v>12</v>
      </c>
      <c r="F1855" t="s">
        <v>376</v>
      </c>
      <c r="G1855" t="str">
        <f>VLOOKUP(Table1[[#This Row],[Winner]],[1]Ranking!D:E,2,FALSE)</f>
        <v>Ivy</v>
      </c>
      <c r="H1855" s="9">
        <v>61</v>
      </c>
      <c r="I1855" s="9">
        <v>5</v>
      </c>
      <c r="J1855" t="s">
        <v>266</v>
      </c>
      <c r="K1855" t="str">
        <f>VLOOKUP(Table1[[#This Row],[Loser]],[1]Ranking!D:E,2,FALSE)</f>
        <v>CUSA</v>
      </c>
      <c r="L1855" s="9">
        <v>57</v>
      </c>
      <c r="N1855" s="9">
        <f>Table1[[#This Row],[Winning Score]]-Table1[[#This Row],[Losing Score]]</f>
        <v>4</v>
      </c>
      <c r="O1855" s="9">
        <f>Table1[[#This Row],[Losing Seed]]-Table1[[#This Row],[Winning Seed]]</f>
        <v>-7</v>
      </c>
      <c r="P1855" s="9" t="str">
        <f>IF(Table1[[#This Row],[SeD]]&lt;-2,Table1[[#This Row],[Winning Seed]]&amp; " over " &amp;Table1[[#This Row],[Losing Seed]],"")</f>
        <v>12 over 5</v>
      </c>
      <c r="Q1855">
        <f>VLOOKUP(Table1[[#This Row],[Losing Seed]],'[1]Seed History'!$N$4:$O$19,2)</f>
        <v>1.1071428571428572</v>
      </c>
      <c r="R1855" s="9">
        <f>IF(Table1[[#This Row],[Round]]="PI",0,Table1[[#This Row],[Round]]-1)</f>
        <v>0</v>
      </c>
      <c r="S1855">
        <f>Table1[[#This Row],[LAW]]-Table1[[#This Row],[LEW]]</f>
        <v>-1.1071428571428572</v>
      </c>
      <c r="V1855">
        <f>COUNTIF([1]PASE!B:B,Table1[[#This Row],[Loser]])</f>
        <v>1</v>
      </c>
    </row>
    <row r="1856" spans="1:22" x14ac:dyDescent="0.25">
      <c r="A1856" s="7">
        <v>41718</v>
      </c>
      <c r="B1856" s="8">
        <v>2014</v>
      </c>
      <c r="C1856" s="9">
        <v>1</v>
      </c>
      <c r="D1856" t="s">
        <v>107</v>
      </c>
      <c r="E1856" s="9">
        <v>12</v>
      </c>
      <c r="F1856" t="s">
        <v>370</v>
      </c>
      <c r="G1856" t="str">
        <f>VLOOKUP(Table1[[#This Row],[Winner]],[1]Ranking!D:E,2,FALSE)</f>
        <v>ind</v>
      </c>
      <c r="H1856" s="9">
        <v>80</v>
      </c>
      <c r="I1856" s="9">
        <v>5</v>
      </c>
      <c r="J1856" t="s">
        <v>94</v>
      </c>
      <c r="K1856" t="str">
        <f>VLOOKUP(Table1[[#This Row],[Loser]],[1]Ranking!D:E,2,FALSE)</f>
        <v>B12</v>
      </c>
      <c r="L1856" s="9">
        <v>75</v>
      </c>
      <c r="M1856" s="9" t="s">
        <v>138</v>
      </c>
      <c r="N1856" s="9">
        <f>Table1[[#This Row],[Winning Score]]-Table1[[#This Row],[Losing Score]]</f>
        <v>5</v>
      </c>
      <c r="O1856" s="9">
        <f>Table1[[#This Row],[Losing Seed]]-Table1[[#This Row],[Winning Seed]]</f>
        <v>-7</v>
      </c>
      <c r="P1856" s="9" t="str">
        <f>IF(Table1[[#This Row],[SeD]]&lt;-2,Table1[[#This Row],[Winning Seed]]&amp; " over " &amp;Table1[[#This Row],[Losing Seed]],"")</f>
        <v>12 over 5</v>
      </c>
      <c r="Q1856">
        <f>VLOOKUP(Table1[[#This Row],[Losing Seed]],'[1]Seed History'!$N$4:$O$19,2)</f>
        <v>1.1071428571428572</v>
      </c>
      <c r="R1856" s="9">
        <f>IF(Table1[[#This Row],[Round]]="PI",0,Table1[[#This Row],[Round]]-1)</f>
        <v>0</v>
      </c>
      <c r="S1856">
        <f>Table1[[#This Row],[LAW]]-Table1[[#This Row],[LEW]]</f>
        <v>-1.1071428571428572</v>
      </c>
      <c r="V1856">
        <f>COUNTIF([1]PASE!B:B,Table1[[#This Row],[Loser]])</f>
        <v>1</v>
      </c>
    </row>
    <row r="1857" spans="1:22" x14ac:dyDescent="0.25">
      <c r="A1857" s="7">
        <v>41718</v>
      </c>
      <c r="B1857" s="8">
        <v>2014</v>
      </c>
      <c r="C1857" s="9">
        <v>1</v>
      </c>
      <c r="D1857" t="s">
        <v>316</v>
      </c>
      <c r="E1857" s="9">
        <v>11</v>
      </c>
      <c r="F1857" t="s">
        <v>140</v>
      </c>
      <c r="G1857" t="str">
        <f>VLOOKUP(Table1[[#This Row],[Winner]],[1]Ranking!D:E,2,FALSE)</f>
        <v>A10</v>
      </c>
      <c r="H1857" s="9">
        <v>60</v>
      </c>
      <c r="I1857" s="9">
        <v>6</v>
      </c>
      <c r="J1857" t="s">
        <v>96</v>
      </c>
      <c r="K1857" t="str">
        <f>VLOOKUP(Table1[[#This Row],[Loser]],[1]Ranking!D:E,2,FALSE)</f>
        <v>B10</v>
      </c>
      <c r="L1857" s="9">
        <v>59</v>
      </c>
      <c r="N1857" s="9">
        <f>Table1[[#This Row],[Winning Score]]-Table1[[#This Row],[Losing Score]]</f>
        <v>1</v>
      </c>
      <c r="O1857" s="9">
        <f>Table1[[#This Row],[Losing Seed]]-Table1[[#This Row],[Winning Seed]]</f>
        <v>-5</v>
      </c>
      <c r="P1857" s="9" t="str">
        <f>IF(Table1[[#This Row],[SeD]]&lt;-2,Table1[[#This Row],[Winning Seed]]&amp; " over " &amp;Table1[[#This Row],[Losing Seed]],"")</f>
        <v>11 over 6</v>
      </c>
      <c r="Q1857">
        <f>VLOOKUP(Table1[[#This Row],[Losing Seed]],'[1]Seed History'!$N$4:$O$19,2)</f>
        <v>1.0785714285714285</v>
      </c>
      <c r="R1857" s="9">
        <f>IF(Table1[[#This Row],[Round]]="PI",0,Table1[[#This Row],[Round]]-1)</f>
        <v>0</v>
      </c>
      <c r="S1857">
        <f>Table1[[#This Row],[LAW]]-Table1[[#This Row],[LEW]]</f>
        <v>-1.0785714285714285</v>
      </c>
      <c r="V1857">
        <f>COUNTIF([1]PASE!B:B,Table1[[#This Row],[Loser]])</f>
        <v>1</v>
      </c>
    </row>
    <row r="1858" spans="1:22" x14ac:dyDescent="0.25">
      <c r="A1858" s="7">
        <v>41718</v>
      </c>
      <c r="B1858" s="8">
        <v>2014</v>
      </c>
      <c r="C1858" s="9">
        <v>1</v>
      </c>
      <c r="D1858" t="s">
        <v>84</v>
      </c>
      <c r="E1858" s="9">
        <v>2</v>
      </c>
      <c r="F1858" t="s">
        <v>139</v>
      </c>
      <c r="G1858" t="str">
        <f>VLOOKUP(Table1[[#This Row],[Winner]],[1]Ranking!D:E,2,FALSE)</f>
        <v>BE</v>
      </c>
      <c r="H1858" s="9">
        <v>73</v>
      </c>
      <c r="I1858" s="9">
        <v>15</v>
      </c>
      <c r="J1858" t="s">
        <v>344</v>
      </c>
      <c r="K1858" t="str">
        <f>VLOOKUP(Table1[[#This Row],[Loser]],[1]Ranking!D:E,2,FALSE)</f>
        <v>Horz</v>
      </c>
      <c r="L1858" s="9">
        <v>53</v>
      </c>
      <c r="N1858" s="9">
        <f>Table1[[#This Row],[Winning Score]]-Table1[[#This Row],[Losing Score]]</f>
        <v>20</v>
      </c>
      <c r="O1858" s="9">
        <f>Table1[[#This Row],[Losing Seed]]-Table1[[#This Row],[Winning Seed]]</f>
        <v>13</v>
      </c>
      <c r="P1858" s="9" t="str">
        <f>IF(Table1[[#This Row],[SeD]]&lt;-2,Table1[[#This Row],[Winning Seed]]&amp; " over " &amp;Table1[[#This Row],[Losing Seed]],"")</f>
        <v/>
      </c>
      <c r="Q1858">
        <f>VLOOKUP(Table1[[#This Row],[Losing Seed]],'[1]Seed History'!$N$4:$O$19,2)</f>
        <v>6.4285714285714279E-2</v>
      </c>
      <c r="R1858" s="9">
        <f>IF(Table1[[#This Row],[Round]]="PI",0,Table1[[#This Row],[Round]]-1)</f>
        <v>0</v>
      </c>
      <c r="S1858">
        <f>Table1[[#This Row],[LAW]]-Table1[[#This Row],[LEW]]</f>
        <v>-6.4285714285714279E-2</v>
      </c>
      <c r="V1858">
        <f>COUNTIF([1]PASE!B:B,Table1[[#This Row],[Loser]])</f>
        <v>1</v>
      </c>
    </row>
    <row r="1859" spans="1:22" x14ac:dyDescent="0.25">
      <c r="A1859" s="7">
        <v>41718</v>
      </c>
      <c r="B1859" s="8">
        <v>2014</v>
      </c>
      <c r="C1859" s="9">
        <v>1</v>
      </c>
      <c r="D1859" t="s">
        <v>84</v>
      </c>
      <c r="E1859" s="9">
        <v>4</v>
      </c>
      <c r="F1859" t="s">
        <v>133</v>
      </c>
      <c r="G1859" t="str">
        <f>VLOOKUP(Table1[[#This Row],[Winner]],[1]Ranking!D:E,2,FALSE)</f>
        <v>B10</v>
      </c>
      <c r="H1859" s="9">
        <v>93</v>
      </c>
      <c r="I1859" s="9">
        <v>13</v>
      </c>
      <c r="J1859" t="s">
        <v>267</v>
      </c>
      <c r="K1859" t="str">
        <f>VLOOKUP(Table1[[#This Row],[Loser]],[1]Ranking!D:E,2,FALSE)</f>
        <v>CAA</v>
      </c>
      <c r="L1859" s="9">
        <v>78</v>
      </c>
      <c r="N1859" s="9">
        <f>Table1[[#This Row],[Winning Score]]-Table1[[#This Row],[Losing Score]]</f>
        <v>15</v>
      </c>
      <c r="O1859" s="9">
        <f>Table1[[#This Row],[Losing Seed]]-Table1[[#This Row],[Winning Seed]]</f>
        <v>9</v>
      </c>
      <c r="P1859" s="9" t="str">
        <f>IF(Table1[[#This Row],[SeD]]&lt;-2,Table1[[#This Row],[Winning Seed]]&amp; " over " &amp;Table1[[#This Row],[Losing Seed]],"")</f>
        <v/>
      </c>
      <c r="Q1859">
        <f>VLOOKUP(Table1[[#This Row],[Losing Seed]],'[1]Seed History'!$N$4:$O$19,2)</f>
        <v>0.25</v>
      </c>
      <c r="R1859" s="9">
        <f>IF(Table1[[#This Row],[Round]]="PI",0,Table1[[#This Row],[Round]]-1)</f>
        <v>0</v>
      </c>
      <c r="S1859">
        <f>Table1[[#This Row],[LAW]]-Table1[[#This Row],[LEW]]</f>
        <v>-0.25</v>
      </c>
      <c r="V1859">
        <f>COUNTIF([1]PASE!B:B,Table1[[#This Row],[Loser]])</f>
        <v>1</v>
      </c>
    </row>
    <row r="1860" spans="1:22" x14ac:dyDescent="0.25">
      <c r="A1860" s="7">
        <v>41718</v>
      </c>
      <c r="B1860" s="8">
        <v>2014</v>
      </c>
      <c r="C1860" s="9">
        <v>1</v>
      </c>
      <c r="D1860" t="s">
        <v>84</v>
      </c>
      <c r="E1860" s="9">
        <v>7</v>
      </c>
      <c r="F1860" t="s">
        <v>238</v>
      </c>
      <c r="G1860" t="str">
        <f>VLOOKUP(Table1[[#This Row],[Winner]],[1]Ranking!D:E,2,FALSE)</f>
        <v>BE</v>
      </c>
      <c r="H1860" s="9">
        <v>89</v>
      </c>
      <c r="I1860" s="9">
        <v>10</v>
      </c>
      <c r="J1860" t="s">
        <v>171</v>
      </c>
      <c r="K1860" t="str">
        <f>VLOOKUP(Table1[[#This Row],[Loser]],[1]Ranking!D:E,2,FALSE)</f>
        <v>A10</v>
      </c>
      <c r="L1860" s="9">
        <v>81</v>
      </c>
      <c r="M1860" s="9" t="s">
        <v>138</v>
      </c>
      <c r="N1860" s="9">
        <f>Table1[[#This Row],[Winning Score]]-Table1[[#This Row],[Losing Score]]</f>
        <v>8</v>
      </c>
      <c r="O1860" s="9">
        <f>Table1[[#This Row],[Losing Seed]]-Table1[[#This Row],[Winning Seed]]</f>
        <v>3</v>
      </c>
      <c r="P1860" s="9" t="str">
        <f>IF(Table1[[#This Row],[SeD]]&lt;-2,Table1[[#This Row],[Winning Seed]]&amp; " over " &amp;Table1[[#This Row],[Losing Seed]],"")</f>
        <v/>
      </c>
      <c r="Q1860">
        <f>VLOOKUP(Table1[[#This Row],[Losing Seed]],'[1]Seed History'!$N$4:$O$19,2)</f>
        <v>0.62142857142857144</v>
      </c>
      <c r="R1860" s="9">
        <f>IF(Table1[[#This Row],[Round]]="PI",0,Table1[[#This Row],[Round]]-1)</f>
        <v>0</v>
      </c>
      <c r="S1860">
        <f>Table1[[#This Row],[LAW]]-Table1[[#This Row],[LEW]]</f>
        <v>-0.62142857142857144</v>
      </c>
      <c r="V1860">
        <f>COUNTIF([1]PASE!B:B,Table1[[#This Row],[Loser]])</f>
        <v>1</v>
      </c>
    </row>
    <row r="1861" spans="1:22" x14ac:dyDescent="0.25">
      <c r="A1861" s="7">
        <v>41718</v>
      </c>
      <c r="B1861" s="8">
        <v>2014</v>
      </c>
      <c r="C1861" s="9">
        <v>1</v>
      </c>
      <c r="D1861" t="s">
        <v>93</v>
      </c>
      <c r="E1861" s="9">
        <v>2</v>
      </c>
      <c r="F1861" t="s">
        <v>134</v>
      </c>
      <c r="G1861" t="str">
        <f>VLOOKUP(Table1[[#This Row],[Winner]],[1]Ranking!D:E,2,FALSE)</f>
        <v>B10</v>
      </c>
      <c r="H1861" s="9">
        <v>57</v>
      </c>
      <c r="I1861" s="9">
        <v>15</v>
      </c>
      <c r="J1861" t="s">
        <v>373</v>
      </c>
      <c r="K1861" t="str">
        <f>VLOOKUP(Table1[[#This Row],[Loser]],[1]Ranking!D:E,2,FALSE)</f>
        <v>SC</v>
      </c>
      <c r="L1861" s="9">
        <v>40</v>
      </c>
      <c r="N1861" s="9">
        <f>Table1[[#This Row],[Winning Score]]-Table1[[#This Row],[Losing Score]]</f>
        <v>17</v>
      </c>
      <c r="O1861" s="9">
        <f>Table1[[#This Row],[Losing Seed]]-Table1[[#This Row],[Winning Seed]]</f>
        <v>13</v>
      </c>
      <c r="P1861" s="9" t="str">
        <f>IF(Table1[[#This Row],[SeD]]&lt;-2,Table1[[#This Row],[Winning Seed]]&amp; " over " &amp;Table1[[#This Row],[Losing Seed]],"")</f>
        <v/>
      </c>
      <c r="Q1861">
        <f>VLOOKUP(Table1[[#This Row],[Losing Seed]],'[1]Seed History'!$N$4:$O$19,2)</f>
        <v>6.4285714285714279E-2</v>
      </c>
      <c r="R1861" s="9">
        <f>IF(Table1[[#This Row],[Round]]="PI",0,Table1[[#This Row],[Round]]-1)</f>
        <v>0</v>
      </c>
      <c r="S1861">
        <f>Table1[[#This Row],[LAW]]-Table1[[#This Row],[LEW]]</f>
        <v>-6.4285714285714279E-2</v>
      </c>
      <c r="V1861">
        <f>COUNTIF([1]PASE!B:B,Table1[[#This Row],[Loser]])</f>
        <v>1</v>
      </c>
    </row>
    <row r="1862" spans="1:22" x14ac:dyDescent="0.25">
      <c r="A1862" s="7">
        <v>41718</v>
      </c>
      <c r="B1862" s="8">
        <v>2014</v>
      </c>
      <c r="C1862" s="9">
        <v>1</v>
      </c>
      <c r="D1862" t="s">
        <v>93</v>
      </c>
      <c r="E1862" s="9">
        <v>4</v>
      </c>
      <c r="F1862" t="s">
        <v>159</v>
      </c>
      <c r="G1862" t="str">
        <f>VLOOKUP(Table1[[#This Row],[Winner]],[1]Ranking!D:E,2,FALSE)</f>
        <v>CUSA</v>
      </c>
      <c r="H1862" s="9">
        <v>71</v>
      </c>
      <c r="I1862" s="9">
        <v>13</v>
      </c>
      <c r="J1862" t="s">
        <v>276</v>
      </c>
      <c r="K1862" t="str">
        <f>VLOOKUP(Table1[[#This Row],[Loser]],[1]Ranking!D:E,2,FALSE)</f>
        <v>MAAC</v>
      </c>
      <c r="L1862" s="9">
        <v>64</v>
      </c>
      <c r="N1862" s="9">
        <f>Table1[[#This Row],[Winning Score]]-Table1[[#This Row],[Losing Score]]</f>
        <v>7</v>
      </c>
      <c r="O1862" s="9">
        <f>Table1[[#This Row],[Losing Seed]]-Table1[[#This Row],[Winning Seed]]</f>
        <v>9</v>
      </c>
      <c r="P1862" s="9" t="str">
        <f>IF(Table1[[#This Row],[SeD]]&lt;-2,Table1[[#This Row],[Winning Seed]]&amp; " over " &amp;Table1[[#This Row],[Losing Seed]],"")</f>
        <v/>
      </c>
      <c r="Q1862">
        <f>VLOOKUP(Table1[[#This Row],[Losing Seed]],'[1]Seed History'!$N$4:$O$19,2)</f>
        <v>0.25</v>
      </c>
      <c r="R1862" s="9">
        <f>IF(Table1[[#This Row],[Round]]="PI",0,Table1[[#This Row],[Round]]-1)</f>
        <v>0</v>
      </c>
      <c r="S1862">
        <f>Table1[[#This Row],[LAW]]-Table1[[#This Row],[LEW]]</f>
        <v>-0.25</v>
      </c>
      <c r="V1862">
        <f>COUNTIF([1]PASE!B:B,Table1[[#This Row],[Loser]])</f>
        <v>1</v>
      </c>
    </row>
    <row r="1863" spans="1:22" x14ac:dyDescent="0.25">
      <c r="A1863" s="7">
        <v>41718</v>
      </c>
      <c r="B1863" s="8">
        <v>2014</v>
      </c>
      <c r="C1863" s="9">
        <v>1</v>
      </c>
      <c r="D1863" t="s">
        <v>93</v>
      </c>
      <c r="E1863" s="9">
        <v>5</v>
      </c>
      <c r="F1863" t="s">
        <v>285</v>
      </c>
      <c r="G1863" t="str">
        <f>VLOOKUP(Table1[[#This Row],[Winner]],[1]Ranking!D:E,2,FALSE)</f>
        <v>CUSA</v>
      </c>
      <c r="H1863" s="9">
        <v>83</v>
      </c>
      <c r="I1863" s="9">
        <v>12</v>
      </c>
      <c r="J1863" t="s">
        <v>143</v>
      </c>
      <c r="K1863" t="str">
        <f>VLOOKUP(Table1[[#This Row],[Loser]],[1]Ranking!D:E,2,FALSE)</f>
        <v>ACC</v>
      </c>
      <c r="L1863" s="9">
        <v>80</v>
      </c>
      <c r="M1863" s="9" t="s">
        <v>138</v>
      </c>
      <c r="N1863" s="9">
        <f>Table1[[#This Row],[Winning Score]]-Table1[[#This Row],[Losing Score]]</f>
        <v>3</v>
      </c>
      <c r="O1863" s="9">
        <f>Table1[[#This Row],[Losing Seed]]-Table1[[#This Row],[Winning Seed]]</f>
        <v>7</v>
      </c>
      <c r="P1863" s="9" t="str">
        <f>IF(Table1[[#This Row],[SeD]]&lt;-2,Table1[[#This Row],[Winning Seed]]&amp; " over " &amp;Table1[[#This Row],[Losing Seed]],"")</f>
        <v/>
      </c>
      <c r="Q1863">
        <f>VLOOKUP(Table1[[#This Row],[Losing Seed]],'[1]Seed History'!$N$4:$O$19,2)</f>
        <v>0.51428571428571423</v>
      </c>
      <c r="R1863" s="9">
        <f>IF(Table1[[#This Row],[Round]]="PI",0,Table1[[#This Row],[Round]]-1)</f>
        <v>0</v>
      </c>
      <c r="S1863">
        <f>Table1[[#This Row],[LAW]]-Table1[[#This Row],[LEW]]</f>
        <v>-0.51428571428571423</v>
      </c>
      <c r="V1863">
        <f>COUNTIF([1]PASE!B:B,Table1[[#This Row],[Loser]])</f>
        <v>1</v>
      </c>
    </row>
    <row r="1864" spans="1:22" x14ac:dyDescent="0.25">
      <c r="A1864" s="7">
        <v>41718</v>
      </c>
      <c r="B1864" s="8">
        <v>2014</v>
      </c>
      <c r="C1864" s="9">
        <v>1</v>
      </c>
      <c r="D1864" t="s">
        <v>93</v>
      </c>
      <c r="E1864" s="9">
        <v>7</v>
      </c>
      <c r="F1864" t="s">
        <v>234</v>
      </c>
      <c r="G1864" t="str">
        <f>VLOOKUP(Table1[[#This Row],[Winner]],[1]Ranking!D:E,2,FALSE)</f>
        <v>B12</v>
      </c>
      <c r="H1864" s="9">
        <v>87</v>
      </c>
      <c r="I1864" s="9">
        <v>10</v>
      </c>
      <c r="J1864" t="s">
        <v>256</v>
      </c>
      <c r="K1864" t="str">
        <f>VLOOKUP(Table1[[#This Row],[Loser]],[1]Ranking!D:E,2,FALSE)</f>
        <v>P10</v>
      </c>
      <c r="L1864" s="9">
        <v>85</v>
      </c>
      <c r="N1864" s="9">
        <f>Table1[[#This Row],[Winning Score]]-Table1[[#This Row],[Losing Score]]</f>
        <v>2</v>
      </c>
      <c r="O1864" s="9">
        <f>Table1[[#This Row],[Losing Seed]]-Table1[[#This Row],[Winning Seed]]</f>
        <v>3</v>
      </c>
      <c r="P1864" s="9" t="str">
        <f>IF(Table1[[#This Row],[SeD]]&lt;-2,Table1[[#This Row],[Winning Seed]]&amp; " over " &amp;Table1[[#This Row],[Losing Seed]],"")</f>
        <v/>
      </c>
      <c r="Q1864">
        <f>VLOOKUP(Table1[[#This Row],[Losing Seed]],'[1]Seed History'!$N$4:$O$19,2)</f>
        <v>0.62142857142857144</v>
      </c>
      <c r="R1864" s="9">
        <f>IF(Table1[[#This Row],[Round]]="PI",0,Table1[[#This Row],[Round]]-1)</f>
        <v>0</v>
      </c>
      <c r="S1864">
        <f>Table1[[#This Row],[LAW]]-Table1[[#This Row],[LEW]]</f>
        <v>-0.62142857142857144</v>
      </c>
      <c r="V1864">
        <f>COUNTIF([1]PASE!B:B,Table1[[#This Row],[Loser]])</f>
        <v>1</v>
      </c>
    </row>
    <row r="1865" spans="1:22" x14ac:dyDescent="0.25">
      <c r="A1865" s="7">
        <v>41718</v>
      </c>
      <c r="B1865" s="8">
        <v>2014</v>
      </c>
      <c r="C1865" s="9">
        <v>1</v>
      </c>
      <c r="D1865" t="s">
        <v>316</v>
      </c>
      <c r="E1865" s="9">
        <v>1</v>
      </c>
      <c r="F1865" t="s">
        <v>197</v>
      </c>
      <c r="G1865" t="str">
        <f>VLOOKUP(Table1[[#This Row],[Winner]],[1]Ranking!D:E,2,FALSE)</f>
        <v>SEC</v>
      </c>
      <c r="H1865" s="9">
        <v>67</v>
      </c>
      <c r="I1865" s="9">
        <v>16</v>
      </c>
      <c r="J1865" t="s">
        <v>358</v>
      </c>
      <c r="K1865" t="str">
        <f>VLOOKUP(Table1[[#This Row],[Loser]],[1]Ranking!D:E,2,FALSE)</f>
        <v>AE</v>
      </c>
      <c r="L1865" s="9">
        <v>55</v>
      </c>
      <c r="N1865" s="9">
        <f>Table1[[#This Row],[Winning Score]]-Table1[[#This Row],[Losing Score]]</f>
        <v>12</v>
      </c>
      <c r="O1865" s="9">
        <f>Table1[[#This Row],[Losing Seed]]-Table1[[#This Row],[Winning Seed]]</f>
        <v>15</v>
      </c>
      <c r="P1865" s="9" t="str">
        <f>IF(Table1[[#This Row],[SeD]]&lt;-2,Table1[[#This Row],[Winning Seed]]&amp; " over " &amp;Table1[[#This Row],[Losing Seed]],"")</f>
        <v/>
      </c>
      <c r="Q1865">
        <f>VLOOKUP(Table1[[#This Row],[Losing Seed]],'[1]Seed History'!$N$4:$O$19,2)</f>
        <v>7.1428571428571426E-3</v>
      </c>
      <c r="R1865" s="9">
        <f>IF(Table1[[#This Row],[Round]]="PI",0,Table1[[#This Row],[Round]]-1)</f>
        <v>0</v>
      </c>
      <c r="S1865">
        <f>Table1[[#This Row],[LAW]]-Table1[[#This Row],[LEW]]</f>
        <v>-7.1428571428571426E-3</v>
      </c>
      <c r="V1865">
        <f>COUNTIF([1]PASE!B:B,Table1[[#This Row],[Loser]])</f>
        <v>1</v>
      </c>
    </row>
    <row r="1866" spans="1:22" x14ac:dyDescent="0.25">
      <c r="A1866" s="7">
        <v>41718</v>
      </c>
      <c r="B1866" s="8">
        <v>2014</v>
      </c>
      <c r="C1866" s="9">
        <v>1</v>
      </c>
      <c r="D1866" t="s">
        <v>316</v>
      </c>
      <c r="E1866" s="9">
        <v>3</v>
      </c>
      <c r="F1866" t="s">
        <v>126</v>
      </c>
      <c r="G1866" t="str">
        <f>VLOOKUP(Table1[[#This Row],[Winner]],[1]Ranking!D:E,2,FALSE)</f>
        <v>BE</v>
      </c>
      <c r="H1866" s="9">
        <v>77</v>
      </c>
      <c r="I1866" s="9">
        <v>14</v>
      </c>
      <c r="J1866" t="s">
        <v>314</v>
      </c>
      <c r="K1866" t="str">
        <f>VLOOKUP(Table1[[#This Row],[Loser]],[1]Ranking!D:E,2,FALSE)</f>
        <v>MAC</v>
      </c>
      <c r="L1866" s="9">
        <v>53</v>
      </c>
      <c r="N1866" s="9">
        <f>Table1[[#This Row],[Winning Score]]-Table1[[#This Row],[Losing Score]]</f>
        <v>24</v>
      </c>
      <c r="O1866" s="9">
        <f>Table1[[#This Row],[Losing Seed]]-Table1[[#This Row],[Winning Seed]]</f>
        <v>11</v>
      </c>
      <c r="P1866" s="9" t="str">
        <f>IF(Table1[[#This Row],[SeD]]&lt;-2,Table1[[#This Row],[Winning Seed]]&amp; " over " &amp;Table1[[#This Row],[Losing Seed]],"")</f>
        <v/>
      </c>
      <c r="Q1866">
        <f>VLOOKUP(Table1[[#This Row],[Losing Seed]],'[1]Seed History'!$N$4:$O$19,2)</f>
        <v>0.16428571428571428</v>
      </c>
      <c r="R1866" s="9">
        <f>IF(Table1[[#This Row],[Round]]="PI",0,Table1[[#This Row],[Round]]-1)</f>
        <v>0</v>
      </c>
      <c r="S1866">
        <f>Table1[[#This Row],[LAW]]-Table1[[#This Row],[LEW]]</f>
        <v>-0.16428571428571428</v>
      </c>
      <c r="V1866">
        <f>COUNTIF([1]PASE!B:B,Table1[[#This Row],[Loser]])</f>
        <v>1</v>
      </c>
    </row>
    <row r="1867" spans="1:22" x14ac:dyDescent="0.25">
      <c r="A1867" s="7">
        <v>41718</v>
      </c>
      <c r="B1867" s="8">
        <v>2014</v>
      </c>
      <c r="C1867" s="9">
        <v>1</v>
      </c>
      <c r="D1867" t="s">
        <v>107</v>
      </c>
      <c r="E1867" s="9">
        <v>2</v>
      </c>
      <c r="F1867" t="s">
        <v>286</v>
      </c>
      <c r="G1867" t="str">
        <f>VLOOKUP(Table1[[#This Row],[Winner]],[1]Ranking!D:E,2,FALSE)</f>
        <v>B10</v>
      </c>
      <c r="H1867" s="9">
        <v>75</v>
      </c>
      <c r="I1867" s="9">
        <v>15</v>
      </c>
      <c r="J1867" t="s">
        <v>364</v>
      </c>
      <c r="K1867" t="str">
        <f>VLOOKUP(Table1[[#This Row],[Loser]],[1]Ranking!D:E,2,FALSE)</f>
        <v>Pat</v>
      </c>
      <c r="L1867" s="9">
        <v>35</v>
      </c>
      <c r="N1867" s="9">
        <f>Table1[[#This Row],[Winning Score]]-Table1[[#This Row],[Losing Score]]</f>
        <v>40</v>
      </c>
      <c r="O1867" s="9">
        <f>Table1[[#This Row],[Losing Seed]]-Table1[[#This Row],[Winning Seed]]</f>
        <v>13</v>
      </c>
      <c r="P1867" s="9" t="str">
        <f>IF(Table1[[#This Row],[SeD]]&lt;-2,Table1[[#This Row],[Winning Seed]]&amp; " over " &amp;Table1[[#This Row],[Losing Seed]],"")</f>
        <v/>
      </c>
      <c r="Q1867">
        <f>VLOOKUP(Table1[[#This Row],[Losing Seed]],'[1]Seed History'!$N$4:$O$19,2)</f>
        <v>6.4285714285714279E-2</v>
      </c>
      <c r="R1867" s="9">
        <f>IF(Table1[[#This Row],[Round]]="PI",0,Table1[[#This Row],[Round]]-1)</f>
        <v>0</v>
      </c>
      <c r="S1867">
        <f>Table1[[#This Row],[LAW]]-Table1[[#This Row],[LEW]]</f>
        <v>-6.4285714285714279E-2</v>
      </c>
      <c r="V1867">
        <f>COUNTIF([1]PASE!B:B,Table1[[#This Row],[Loser]])</f>
        <v>1</v>
      </c>
    </row>
    <row r="1868" spans="1:22" x14ac:dyDescent="0.25">
      <c r="A1868" s="7">
        <v>41718</v>
      </c>
      <c r="B1868" s="8">
        <v>2014</v>
      </c>
      <c r="C1868" s="9">
        <v>1</v>
      </c>
      <c r="D1868" t="s">
        <v>107</v>
      </c>
      <c r="E1868" s="9">
        <v>4</v>
      </c>
      <c r="F1868" t="s">
        <v>111</v>
      </c>
      <c r="G1868" t="str">
        <f>VLOOKUP(Table1[[#This Row],[Winner]],[1]Ranking!D:E,2,FALSE)</f>
        <v>MWC</v>
      </c>
      <c r="H1868" s="9">
        <v>73</v>
      </c>
      <c r="I1868" s="9">
        <v>13</v>
      </c>
      <c r="J1868" t="s">
        <v>246</v>
      </c>
      <c r="K1868" t="str">
        <f>VLOOKUP(Table1[[#This Row],[Loser]],[1]Ranking!D:E,2,FALSE)</f>
        <v>SB</v>
      </c>
      <c r="L1868" s="9">
        <v>69</v>
      </c>
      <c r="M1868" s="9" t="s">
        <v>138</v>
      </c>
      <c r="N1868" s="9">
        <f>Table1[[#This Row],[Winning Score]]-Table1[[#This Row],[Losing Score]]</f>
        <v>4</v>
      </c>
      <c r="O1868" s="9">
        <f>Table1[[#This Row],[Losing Seed]]-Table1[[#This Row],[Winning Seed]]</f>
        <v>9</v>
      </c>
      <c r="P1868" s="9" t="str">
        <f>IF(Table1[[#This Row],[SeD]]&lt;-2,Table1[[#This Row],[Winning Seed]]&amp; " over " &amp;Table1[[#This Row],[Losing Seed]],"")</f>
        <v/>
      </c>
      <c r="Q1868">
        <f>VLOOKUP(Table1[[#This Row],[Losing Seed]],'[1]Seed History'!$N$4:$O$19,2)</f>
        <v>0.25</v>
      </c>
      <c r="R1868" s="9">
        <f>IF(Table1[[#This Row],[Round]]="PI",0,Table1[[#This Row],[Round]]-1)</f>
        <v>0</v>
      </c>
      <c r="S1868">
        <f>Table1[[#This Row],[LAW]]-Table1[[#This Row],[LEW]]</f>
        <v>-0.25</v>
      </c>
      <c r="V1868">
        <f>COUNTIF([1]PASE!B:B,Table1[[#This Row],[Loser]])</f>
        <v>1</v>
      </c>
    </row>
    <row r="1869" spans="1:22" x14ac:dyDescent="0.25">
      <c r="A1869" s="7">
        <v>41718</v>
      </c>
      <c r="B1869" s="8">
        <v>2014</v>
      </c>
      <c r="C1869" s="9">
        <v>1</v>
      </c>
      <c r="D1869" t="s">
        <v>107</v>
      </c>
      <c r="E1869" s="9">
        <v>7</v>
      </c>
      <c r="F1869" t="s">
        <v>294</v>
      </c>
      <c r="G1869" t="str">
        <f>VLOOKUP(Table1[[#This Row],[Winner]],[1]Ranking!D:E,2,FALSE)</f>
        <v>P10</v>
      </c>
      <c r="H1869" s="9">
        <v>87</v>
      </c>
      <c r="I1869" s="9">
        <v>10</v>
      </c>
      <c r="J1869" t="s">
        <v>188</v>
      </c>
      <c r="K1869" t="str">
        <f>VLOOKUP(Table1[[#This Row],[Loser]],[1]Ranking!D:E,2,FALSE)</f>
        <v>MWC</v>
      </c>
      <c r="L1869" s="9">
        <v>68</v>
      </c>
      <c r="N1869" s="9">
        <f>Table1[[#This Row],[Winning Score]]-Table1[[#This Row],[Losing Score]]</f>
        <v>19</v>
      </c>
      <c r="O1869" s="9">
        <f>Table1[[#This Row],[Losing Seed]]-Table1[[#This Row],[Winning Seed]]</f>
        <v>3</v>
      </c>
      <c r="P1869" s="9" t="str">
        <f>IF(Table1[[#This Row],[SeD]]&lt;-2,Table1[[#This Row],[Winning Seed]]&amp; " over " &amp;Table1[[#This Row],[Losing Seed]],"")</f>
        <v/>
      </c>
      <c r="Q1869">
        <f>VLOOKUP(Table1[[#This Row],[Losing Seed]],'[1]Seed History'!$N$4:$O$19,2)</f>
        <v>0.62142857142857144</v>
      </c>
      <c r="R1869" s="9">
        <f>IF(Table1[[#This Row],[Round]]="PI",0,Table1[[#This Row],[Round]]-1)</f>
        <v>0</v>
      </c>
      <c r="S1869">
        <f>Table1[[#This Row],[LAW]]-Table1[[#This Row],[LEW]]</f>
        <v>-0.62142857142857144</v>
      </c>
      <c r="V1869">
        <f>COUNTIF([1]PASE!B:B,Table1[[#This Row],[Loser]])</f>
        <v>1</v>
      </c>
    </row>
    <row r="1870" spans="1:22" x14ac:dyDescent="0.25">
      <c r="A1870" s="7">
        <v>41718</v>
      </c>
      <c r="B1870" s="8">
        <v>2014</v>
      </c>
      <c r="C1870" s="9">
        <v>1</v>
      </c>
      <c r="D1870" t="s">
        <v>316</v>
      </c>
      <c r="E1870" s="9">
        <v>9</v>
      </c>
      <c r="F1870" t="s">
        <v>99</v>
      </c>
      <c r="G1870" t="str">
        <f>VLOOKUP(Table1[[#This Row],[Winner]],[1]Ranking!D:E,2,FALSE)</f>
        <v>BE</v>
      </c>
      <c r="H1870" s="9">
        <v>77</v>
      </c>
      <c r="I1870" s="9">
        <v>8</v>
      </c>
      <c r="J1870" t="s">
        <v>309</v>
      </c>
      <c r="K1870" t="str">
        <f>VLOOKUP(Table1[[#This Row],[Loser]],[1]Ranking!D:E,2,FALSE)</f>
        <v>B12</v>
      </c>
      <c r="L1870" s="9">
        <v>48</v>
      </c>
      <c r="N1870" s="9">
        <f>Table1[[#This Row],[Winning Score]]-Table1[[#This Row],[Losing Score]]</f>
        <v>29</v>
      </c>
      <c r="O1870" s="9">
        <f>Table1[[#This Row],[Losing Seed]]-Table1[[#This Row],[Winning Seed]]</f>
        <v>-1</v>
      </c>
      <c r="P1870" s="9" t="str">
        <f>IF(Table1[[#This Row],[SeD]]&lt;-2,Table1[[#This Row],[Winning Seed]]&amp; " over " &amp;Table1[[#This Row],[Losing Seed]],"")</f>
        <v/>
      </c>
      <c r="Q1870">
        <f>VLOOKUP(Table1[[#This Row],[Losing Seed]],'[1]Seed History'!$N$4:$O$19,2)</f>
        <v>0.7</v>
      </c>
      <c r="R1870" s="9">
        <f>IF(Table1[[#This Row],[Round]]="PI",0,Table1[[#This Row],[Round]]-1)</f>
        <v>0</v>
      </c>
      <c r="S1870">
        <f>Table1[[#This Row],[LAW]]-Table1[[#This Row],[LEW]]</f>
        <v>-0.7</v>
      </c>
      <c r="V1870">
        <f>COUNTIF([1]PASE!B:B,Table1[[#This Row],[Loser]])</f>
        <v>1</v>
      </c>
    </row>
    <row r="1871" spans="1:22" x14ac:dyDescent="0.25">
      <c r="A1871" s="7">
        <v>41719</v>
      </c>
      <c r="B1871" s="8">
        <v>2014</v>
      </c>
      <c r="C1871" s="9">
        <v>1</v>
      </c>
      <c r="D1871" t="s">
        <v>93</v>
      </c>
      <c r="E1871" s="9">
        <v>14</v>
      </c>
      <c r="F1871" t="s">
        <v>121</v>
      </c>
      <c r="G1871" t="str">
        <f>VLOOKUP(Table1[[#This Row],[Winner]],[1]Ranking!D:E,2,FALSE)</f>
        <v>ASun</v>
      </c>
      <c r="H1871" s="9">
        <v>78</v>
      </c>
      <c r="I1871" s="9">
        <v>3</v>
      </c>
      <c r="J1871" t="s">
        <v>130</v>
      </c>
      <c r="K1871" t="str">
        <f>VLOOKUP(Table1[[#This Row],[Loser]],[1]Ranking!D:E,2,FALSE)</f>
        <v>ACC</v>
      </c>
      <c r="L1871" s="9">
        <v>71</v>
      </c>
      <c r="N1871" s="9">
        <f>Table1[[#This Row],[Winning Score]]-Table1[[#This Row],[Losing Score]]</f>
        <v>7</v>
      </c>
      <c r="O1871" s="9">
        <f>Table1[[#This Row],[Losing Seed]]-Table1[[#This Row],[Winning Seed]]</f>
        <v>-11</v>
      </c>
      <c r="P1871" s="9" t="str">
        <f>IF(Table1[[#This Row],[SeD]]&lt;-2,Table1[[#This Row],[Winning Seed]]&amp; " over " &amp;Table1[[#This Row],[Losing Seed]],"")</f>
        <v>14 over 3</v>
      </c>
      <c r="Q1871">
        <f>VLOOKUP(Table1[[#This Row],[Losing Seed]],'[1]Seed History'!$N$4:$O$19,2)</f>
        <v>1.8642857142857143</v>
      </c>
      <c r="R1871" s="9">
        <f>IF(Table1[[#This Row],[Round]]="PI",0,Table1[[#This Row],[Round]]-1)</f>
        <v>0</v>
      </c>
      <c r="S1871">
        <f>Table1[[#This Row],[LAW]]-Table1[[#This Row],[LEW]]</f>
        <v>-1.8642857142857143</v>
      </c>
      <c r="V1871">
        <f>COUNTIF([1]PASE!B:B,Table1[[#This Row],[Loser]])</f>
        <v>1</v>
      </c>
    </row>
    <row r="1872" spans="1:22" x14ac:dyDescent="0.25">
      <c r="A1872" s="7">
        <v>41719</v>
      </c>
      <c r="B1872" s="8">
        <v>2014</v>
      </c>
      <c r="C1872" s="9">
        <v>1</v>
      </c>
      <c r="D1872" t="s">
        <v>316</v>
      </c>
      <c r="E1872" s="9">
        <v>12</v>
      </c>
      <c r="F1872" t="s">
        <v>371</v>
      </c>
      <c r="G1872" t="str">
        <f>VLOOKUP(Table1[[#This Row],[Winner]],[1]Ranking!D:E,2,FALSE)</f>
        <v>Slnd</v>
      </c>
      <c r="H1872" s="9">
        <v>77</v>
      </c>
      <c r="I1872" s="9">
        <v>5</v>
      </c>
      <c r="J1872" t="s">
        <v>141</v>
      </c>
      <c r="K1872" t="str">
        <f>VLOOKUP(Table1[[#This Row],[Loser]],[1]Ranking!D:E,2,FALSE)</f>
        <v>CAA</v>
      </c>
      <c r="L1872" s="9">
        <v>75</v>
      </c>
      <c r="M1872" s="9" t="s">
        <v>138</v>
      </c>
      <c r="N1872" s="9">
        <f>Table1[[#This Row],[Winning Score]]-Table1[[#This Row],[Losing Score]]</f>
        <v>2</v>
      </c>
      <c r="O1872" s="9">
        <f>Table1[[#This Row],[Losing Seed]]-Table1[[#This Row],[Winning Seed]]</f>
        <v>-7</v>
      </c>
      <c r="P1872" s="9" t="str">
        <f>IF(Table1[[#This Row],[SeD]]&lt;-2,Table1[[#This Row],[Winning Seed]]&amp; " over " &amp;Table1[[#This Row],[Losing Seed]],"")</f>
        <v>12 over 5</v>
      </c>
      <c r="Q1872">
        <f>VLOOKUP(Table1[[#This Row],[Losing Seed]],'[1]Seed History'!$N$4:$O$19,2)</f>
        <v>1.1071428571428572</v>
      </c>
      <c r="R1872" s="9">
        <f>IF(Table1[[#This Row],[Round]]="PI",0,Table1[[#This Row],[Round]]-1)</f>
        <v>0</v>
      </c>
      <c r="S1872">
        <f>Table1[[#This Row],[LAW]]-Table1[[#This Row],[LEW]]</f>
        <v>-1.1071428571428572</v>
      </c>
      <c r="V1872">
        <f>COUNTIF([1]PASE!B:B,Table1[[#This Row],[Loser]])</f>
        <v>1</v>
      </c>
    </row>
    <row r="1873" spans="1:22" x14ac:dyDescent="0.25">
      <c r="A1873" s="7">
        <v>41719</v>
      </c>
      <c r="B1873" s="8">
        <v>2014</v>
      </c>
      <c r="C1873" s="9">
        <v>1</v>
      </c>
      <c r="D1873" t="s">
        <v>93</v>
      </c>
      <c r="E1873" s="9">
        <v>11</v>
      </c>
      <c r="F1873" t="s">
        <v>222</v>
      </c>
      <c r="G1873" t="str">
        <f>VLOOKUP(Table1[[#This Row],[Winner]],[1]Ranking!D:E,2,FALSE)</f>
        <v>SEC</v>
      </c>
      <c r="H1873" s="9">
        <v>86</v>
      </c>
      <c r="I1873" s="9">
        <v>6</v>
      </c>
      <c r="J1873" t="s">
        <v>263</v>
      </c>
      <c r="K1873" t="str">
        <f>VLOOKUP(Table1[[#This Row],[Loser]],[1]Ranking!D:E,2,FALSE)</f>
        <v>A10</v>
      </c>
      <c r="L1873" s="9">
        <v>67</v>
      </c>
      <c r="N1873" s="9">
        <f>Table1[[#This Row],[Winning Score]]-Table1[[#This Row],[Losing Score]]</f>
        <v>19</v>
      </c>
      <c r="O1873" s="9">
        <f>Table1[[#This Row],[Losing Seed]]-Table1[[#This Row],[Winning Seed]]</f>
        <v>-5</v>
      </c>
      <c r="P1873" s="9" t="str">
        <f>IF(Table1[[#This Row],[SeD]]&lt;-2,Table1[[#This Row],[Winning Seed]]&amp; " over " &amp;Table1[[#This Row],[Losing Seed]],"")</f>
        <v>11 over 6</v>
      </c>
      <c r="Q1873">
        <f>VLOOKUP(Table1[[#This Row],[Losing Seed]],'[1]Seed History'!$N$4:$O$19,2)</f>
        <v>1.0785714285714285</v>
      </c>
      <c r="R1873" s="9">
        <f>IF(Table1[[#This Row],[Round]]="PI",0,Table1[[#This Row],[Round]]-1)</f>
        <v>0</v>
      </c>
      <c r="S1873">
        <f>Table1[[#This Row],[LAW]]-Table1[[#This Row],[LEW]]</f>
        <v>-1.0785714285714285</v>
      </c>
      <c r="V1873">
        <f>COUNTIF([1]PASE!B:B,Table1[[#This Row],[Loser]])</f>
        <v>1</v>
      </c>
    </row>
    <row r="1874" spans="1:22" x14ac:dyDescent="0.25">
      <c r="A1874" s="7">
        <v>41719</v>
      </c>
      <c r="B1874" s="8">
        <v>2014</v>
      </c>
      <c r="C1874" s="9">
        <v>1</v>
      </c>
      <c r="D1874" t="s">
        <v>316</v>
      </c>
      <c r="E1874" s="9">
        <v>10</v>
      </c>
      <c r="F1874" t="s">
        <v>220</v>
      </c>
      <c r="G1874" t="str">
        <f>VLOOKUP(Table1[[#This Row],[Winner]],[1]Ranking!D:E,2,FALSE)</f>
        <v>P10</v>
      </c>
      <c r="H1874" s="9">
        <v>58</v>
      </c>
      <c r="I1874" s="9">
        <v>7</v>
      </c>
      <c r="J1874" t="s">
        <v>248</v>
      </c>
      <c r="K1874" t="str">
        <f>VLOOKUP(Table1[[#This Row],[Loser]],[1]Ranking!D:E,2,FALSE)</f>
        <v>MWC</v>
      </c>
      <c r="L1874" s="9">
        <v>53</v>
      </c>
      <c r="N1874" s="9">
        <f>Table1[[#This Row],[Winning Score]]-Table1[[#This Row],[Losing Score]]</f>
        <v>5</v>
      </c>
      <c r="O1874" s="9">
        <f>Table1[[#This Row],[Losing Seed]]-Table1[[#This Row],[Winning Seed]]</f>
        <v>-3</v>
      </c>
      <c r="P1874" s="9" t="str">
        <f>IF(Table1[[#This Row],[SeD]]&lt;-2,Table1[[#This Row],[Winning Seed]]&amp; " over " &amp;Table1[[#This Row],[Losing Seed]],"")</f>
        <v>10 over 7</v>
      </c>
      <c r="Q1874">
        <f>VLOOKUP(Table1[[#This Row],[Losing Seed]],'[1]Seed History'!$N$4:$O$19,2)</f>
        <v>0.9</v>
      </c>
      <c r="R1874" s="9">
        <f>IF(Table1[[#This Row],[Round]]="PI",0,Table1[[#This Row],[Round]]-1)</f>
        <v>0</v>
      </c>
      <c r="S1874">
        <f>Table1[[#This Row],[LAW]]-Table1[[#This Row],[LEW]]</f>
        <v>-0.9</v>
      </c>
      <c r="V1874">
        <f>COUNTIF([1]PASE!B:B,Table1[[#This Row],[Loser]])</f>
        <v>1</v>
      </c>
    </row>
    <row r="1875" spans="1:22" x14ac:dyDescent="0.25">
      <c r="A1875" s="7">
        <v>41719</v>
      </c>
      <c r="B1875" s="8">
        <v>2014</v>
      </c>
      <c r="C1875" s="9">
        <v>1</v>
      </c>
      <c r="D1875" t="s">
        <v>84</v>
      </c>
      <c r="E1875" s="9">
        <v>1</v>
      </c>
      <c r="F1875" t="s">
        <v>164</v>
      </c>
      <c r="G1875" t="str">
        <f>VLOOKUP(Table1[[#This Row],[Winner]],[1]Ranking!D:E,2,FALSE)</f>
        <v>ACC</v>
      </c>
      <c r="H1875" s="9">
        <v>70</v>
      </c>
      <c r="I1875" s="9">
        <v>16</v>
      </c>
      <c r="J1875" t="s">
        <v>249</v>
      </c>
      <c r="K1875" t="str">
        <f>VLOOKUP(Table1[[#This Row],[Loser]],[1]Ranking!D:E,2,FALSE)</f>
        <v>BSth</v>
      </c>
      <c r="L1875" s="9">
        <v>59</v>
      </c>
      <c r="N1875" s="9">
        <f>Table1[[#This Row],[Winning Score]]-Table1[[#This Row],[Losing Score]]</f>
        <v>11</v>
      </c>
      <c r="O1875" s="9">
        <f>Table1[[#This Row],[Losing Seed]]-Table1[[#This Row],[Winning Seed]]</f>
        <v>15</v>
      </c>
      <c r="P1875" s="9" t="str">
        <f>IF(Table1[[#This Row],[SeD]]&lt;-2,Table1[[#This Row],[Winning Seed]]&amp; " over " &amp;Table1[[#This Row],[Losing Seed]],"")</f>
        <v/>
      </c>
      <c r="Q1875">
        <f>VLOOKUP(Table1[[#This Row],[Losing Seed]],'[1]Seed History'!$N$4:$O$19,2)</f>
        <v>7.1428571428571426E-3</v>
      </c>
      <c r="R1875" s="9">
        <f>IF(Table1[[#This Row],[Round]]="PI",0,Table1[[#This Row],[Round]]-1)</f>
        <v>0</v>
      </c>
      <c r="S1875">
        <f>Table1[[#This Row],[LAW]]-Table1[[#This Row],[LEW]]</f>
        <v>-7.1428571428571426E-3</v>
      </c>
      <c r="V1875">
        <f>COUNTIF([1]PASE!B:B,Table1[[#This Row],[Loser]])</f>
        <v>1</v>
      </c>
    </row>
    <row r="1876" spans="1:22" x14ac:dyDescent="0.25">
      <c r="A1876" s="7">
        <v>41719</v>
      </c>
      <c r="B1876" s="8">
        <v>2014</v>
      </c>
      <c r="C1876" s="9">
        <v>1</v>
      </c>
      <c r="D1876" t="s">
        <v>84</v>
      </c>
      <c r="E1876" s="9">
        <v>3</v>
      </c>
      <c r="F1876" t="s">
        <v>97</v>
      </c>
      <c r="G1876" t="str">
        <f>VLOOKUP(Table1[[#This Row],[Winner]],[1]Ranking!D:E,2,FALSE)</f>
        <v>B12</v>
      </c>
      <c r="H1876" s="9">
        <v>93</v>
      </c>
      <c r="I1876" s="9">
        <v>14</v>
      </c>
      <c r="J1876" t="s">
        <v>381</v>
      </c>
      <c r="K1876" t="str">
        <f>VLOOKUP(Table1[[#This Row],[Loser]],[1]Ranking!D:E,2,FALSE)</f>
        <v>ind</v>
      </c>
      <c r="L1876" s="9">
        <v>75</v>
      </c>
      <c r="N1876" s="9">
        <f>Table1[[#This Row],[Winning Score]]-Table1[[#This Row],[Losing Score]]</f>
        <v>18</v>
      </c>
      <c r="O1876" s="9">
        <f>Table1[[#This Row],[Losing Seed]]-Table1[[#This Row],[Winning Seed]]</f>
        <v>11</v>
      </c>
      <c r="P1876" s="9" t="str">
        <f>IF(Table1[[#This Row],[SeD]]&lt;-2,Table1[[#This Row],[Winning Seed]]&amp; " over " &amp;Table1[[#This Row],[Losing Seed]],"")</f>
        <v/>
      </c>
      <c r="Q1876">
        <f>VLOOKUP(Table1[[#This Row],[Losing Seed]],'[1]Seed History'!$N$4:$O$19,2)</f>
        <v>0.16428571428571428</v>
      </c>
      <c r="R1876" s="9">
        <f>IF(Table1[[#This Row],[Round]]="PI",0,Table1[[#This Row],[Round]]-1)</f>
        <v>0</v>
      </c>
      <c r="S1876">
        <f>Table1[[#This Row],[LAW]]-Table1[[#This Row],[LEW]]</f>
        <v>-0.16428571428571428</v>
      </c>
      <c r="V1876">
        <f>COUNTIF([1]PASE!B:B,Table1[[#This Row],[Loser]])</f>
        <v>1</v>
      </c>
    </row>
    <row r="1877" spans="1:22" x14ac:dyDescent="0.25">
      <c r="A1877" s="7">
        <v>41719</v>
      </c>
      <c r="B1877" s="8">
        <v>2014</v>
      </c>
      <c r="C1877" s="9">
        <v>1</v>
      </c>
      <c r="D1877" t="s">
        <v>84</v>
      </c>
      <c r="E1877" s="9">
        <v>6</v>
      </c>
      <c r="F1877" t="s">
        <v>101</v>
      </c>
      <c r="G1877" t="str">
        <f>VLOOKUP(Table1[[#This Row],[Winner]],[1]Ranking!D:E,2,FALSE)</f>
        <v>ACC</v>
      </c>
      <c r="H1877" s="9">
        <v>79</v>
      </c>
      <c r="I1877" s="9">
        <v>11</v>
      </c>
      <c r="J1877" t="s">
        <v>186</v>
      </c>
      <c r="K1877" t="str">
        <f>VLOOKUP(Table1[[#This Row],[Loser]],[1]Ranking!D:E,2,FALSE)</f>
        <v>BE</v>
      </c>
      <c r="L1877" s="9">
        <v>77</v>
      </c>
      <c r="N1877" s="9">
        <f>Table1[[#This Row],[Winning Score]]-Table1[[#This Row],[Losing Score]]</f>
        <v>2</v>
      </c>
      <c r="O1877" s="9">
        <f>Table1[[#This Row],[Losing Seed]]-Table1[[#This Row],[Winning Seed]]</f>
        <v>5</v>
      </c>
      <c r="P1877" s="9" t="str">
        <f>IF(Table1[[#This Row],[SeD]]&lt;-2,Table1[[#This Row],[Winning Seed]]&amp; " over " &amp;Table1[[#This Row],[Losing Seed]],"")</f>
        <v/>
      </c>
      <c r="Q1877">
        <f>VLOOKUP(Table1[[#This Row],[Losing Seed]],'[1]Seed History'!$N$4:$O$19,2)</f>
        <v>0.61428571428571432</v>
      </c>
      <c r="R1877" s="9">
        <f>IF(Table1[[#This Row],[Round]]="PI",0,Table1[[#This Row],[Round]]-1)</f>
        <v>0</v>
      </c>
      <c r="S1877">
        <f>Table1[[#This Row],[LAW]]-Table1[[#This Row],[LEW]]</f>
        <v>-0.61428571428571432</v>
      </c>
      <c r="V1877">
        <f>COUNTIF([1]PASE!B:B,Table1[[#This Row],[Loser]])</f>
        <v>1</v>
      </c>
    </row>
    <row r="1878" spans="1:22" x14ac:dyDescent="0.25">
      <c r="A1878" s="7">
        <v>41719</v>
      </c>
      <c r="B1878" s="8">
        <v>2014</v>
      </c>
      <c r="C1878" s="9">
        <v>1</v>
      </c>
      <c r="D1878" t="s">
        <v>84</v>
      </c>
      <c r="E1878" s="9">
        <v>8</v>
      </c>
      <c r="F1878" t="s">
        <v>128</v>
      </c>
      <c r="G1878" t="str">
        <f>VLOOKUP(Table1[[#This Row],[Winner]],[1]Ranking!D:E,2,FALSE)</f>
        <v>CUSA</v>
      </c>
      <c r="H1878" s="9">
        <v>71</v>
      </c>
      <c r="I1878" s="9">
        <v>9</v>
      </c>
      <c r="J1878" t="s">
        <v>275</v>
      </c>
      <c r="K1878" t="str">
        <f>VLOOKUP(Table1[[#This Row],[Loser]],[1]Ranking!D:E,2,FALSE)</f>
        <v>A10</v>
      </c>
      <c r="L1878" s="9">
        <v>66</v>
      </c>
      <c r="N1878" s="9">
        <f>Table1[[#This Row],[Winning Score]]-Table1[[#This Row],[Losing Score]]</f>
        <v>5</v>
      </c>
      <c r="O1878" s="9">
        <f>Table1[[#This Row],[Losing Seed]]-Table1[[#This Row],[Winning Seed]]</f>
        <v>1</v>
      </c>
      <c r="P1878" s="9" t="str">
        <f>IF(Table1[[#This Row],[SeD]]&lt;-2,Table1[[#This Row],[Winning Seed]]&amp; " over " &amp;Table1[[#This Row],[Losing Seed]],"")</f>
        <v/>
      </c>
      <c r="Q1878">
        <f>VLOOKUP(Table1[[#This Row],[Losing Seed]],'[1]Seed History'!$N$4:$O$19,2)</f>
        <v>0.6</v>
      </c>
      <c r="R1878" s="9">
        <f>IF(Table1[[#This Row],[Round]]="PI",0,Table1[[#This Row],[Round]]-1)</f>
        <v>0</v>
      </c>
      <c r="S1878">
        <f>Table1[[#This Row],[LAW]]-Table1[[#This Row],[LEW]]</f>
        <v>-0.6</v>
      </c>
      <c r="V1878">
        <f>COUNTIF([1]PASE!B:B,Table1[[#This Row],[Loser]])</f>
        <v>1</v>
      </c>
    </row>
    <row r="1879" spans="1:22" x14ac:dyDescent="0.25">
      <c r="A1879" s="7">
        <v>41719</v>
      </c>
      <c r="B1879" s="8">
        <v>2014</v>
      </c>
      <c r="C1879" s="9">
        <v>1</v>
      </c>
      <c r="D1879" t="s">
        <v>93</v>
      </c>
      <c r="E1879" s="9">
        <v>1</v>
      </c>
      <c r="F1879" t="s">
        <v>125</v>
      </c>
      <c r="G1879" t="str">
        <f>VLOOKUP(Table1[[#This Row],[Winner]],[1]Ranking!D:E,2,FALSE)</f>
        <v>MVC</v>
      </c>
      <c r="H1879" s="9">
        <v>64</v>
      </c>
      <c r="I1879" s="9">
        <v>16</v>
      </c>
      <c r="J1879" t="s">
        <v>380</v>
      </c>
      <c r="K1879" t="str">
        <f>VLOOKUP(Table1[[#This Row],[Loser]],[1]Ranking!D:E,2,FALSE)</f>
        <v>BW</v>
      </c>
      <c r="L1879" s="9">
        <v>37</v>
      </c>
      <c r="N1879" s="9">
        <f>Table1[[#This Row],[Winning Score]]-Table1[[#This Row],[Losing Score]]</f>
        <v>27</v>
      </c>
      <c r="O1879" s="9">
        <f>Table1[[#This Row],[Losing Seed]]-Table1[[#This Row],[Winning Seed]]</f>
        <v>15</v>
      </c>
      <c r="P1879" s="9" t="str">
        <f>IF(Table1[[#This Row],[SeD]]&lt;-2,Table1[[#This Row],[Winning Seed]]&amp; " over " &amp;Table1[[#This Row],[Losing Seed]],"")</f>
        <v/>
      </c>
      <c r="Q1879">
        <f>VLOOKUP(Table1[[#This Row],[Losing Seed]],'[1]Seed History'!$N$4:$O$19,2)</f>
        <v>7.1428571428571426E-3</v>
      </c>
      <c r="R1879" s="9">
        <f>IF(Table1[[#This Row],[Round]]="PI",0,Table1[[#This Row],[Round]]-1)</f>
        <v>0</v>
      </c>
      <c r="S1879">
        <f>Table1[[#This Row],[LAW]]-Table1[[#This Row],[LEW]]</f>
        <v>-7.1428571428571426E-3</v>
      </c>
      <c r="V1879">
        <f>COUNTIF([1]PASE!B:B,Table1[[#This Row],[Loser]])</f>
        <v>1</v>
      </c>
    </row>
    <row r="1880" spans="1:22" x14ac:dyDescent="0.25">
      <c r="A1880" s="7">
        <v>41719</v>
      </c>
      <c r="B1880" s="8">
        <v>2014</v>
      </c>
      <c r="C1880" s="9">
        <v>1</v>
      </c>
      <c r="D1880" t="s">
        <v>93</v>
      </c>
      <c r="E1880" s="9">
        <v>8</v>
      </c>
      <c r="F1880" t="s">
        <v>112</v>
      </c>
      <c r="G1880" t="str">
        <f>VLOOKUP(Table1[[#This Row],[Winner]],[1]Ranking!D:E,2,FALSE)</f>
        <v>SEC</v>
      </c>
      <c r="H1880" s="9">
        <v>56</v>
      </c>
      <c r="I1880" s="9">
        <v>9</v>
      </c>
      <c r="J1880" t="s">
        <v>193</v>
      </c>
      <c r="K1880" t="str">
        <f>VLOOKUP(Table1[[#This Row],[Loser]],[1]Ranking!D:E,2,FALSE)</f>
        <v>B12</v>
      </c>
      <c r="L1880" s="9">
        <v>49</v>
      </c>
      <c r="N1880" s="9">
        <f>Table1[[#This Row],[Winning Score]]-Table1[[#This Row],[Losing Score]]</f>
        <v>7</v>
      </c>
      <c r="O1880" s="9">
        <f>Table1[[#This Row],[Losing Seed]]-Table1[[#This Row],[Winning Seed]]</f>
        <v>1</v>
      </c>
      <c r="P1880" s="9" t="str">
        <f>IF(Table1[[#This Row],[SeD]]&lt;-2,Table1[[#This Row],[Winning Seed]]&amp; " over " &amp;Table1[[#This Row],[Losing Seed]],"")</f>
        <v/>
      </c>
      <c r="Q1880">
        <f>VLOOKUP(Table1[[#This Row],[Losing Seed]],'[1]Seed History'!$N$4:$O$19,2)</f>
        <v>0.6</v>
      </c>
      <c r="R1880" s="9">
        <f>IF(Table1[[#This Row],[Round]]="PI",0,Table1[[#This Row],[Round]]-1)</f>
        <v>0</v>
      </c>
      <c r="S1880">
        <f>Table1[[#This Row],[LAW]]-Table1[[#This Row],[LEW]]</f>
        <v>-0.6</v>
      </c>
      <c r="V1880">
        <f>COUNTIF([1]PASE!B:B,Table1[[#This Row],[Loser]])</f>
        <v>1</v>
      </c>
    </row>
    <row r="1881" spans="1:22" x14ac:dyDescent="0.25">
      <c r="A1881" s="7">
        <v>41719</v>
      </c>
      <c r="B1881" s="8">
        <v>2014</v>
      </c>
      <c r="C1881" s="9">
        <v>1</v>
      </c>
      <c r="D1881" t="s">
        <v>316</v>
      </c>
      <c r="E1881" s="9">
        <v>2</v>
      </c>
      <c r="F1881" t="s">
        <v>103</v>
      </c>
      <c r="G1881" t="str">
        <f>VLOOKUP(Table1[[#This Row],[Winner]],[1]Ranking!D:E,2,FALSE)</f>
        <v>B12</v>
      </c>
      <c r="H1881" s="9">
        <v>80</v>
      </c>
      <c r="I1881" s="9">
        <v>15</v>
      </c>
      <c r="J1881" t="s">
        <v>353</v>
      </c>
      <c r="K1881" t="str">
        <f>VLOOKUP(Table1[[#This Row],[Loser]],[1]Ranking!D:E,2,FALSE)</f>
        <v>OVC</v>
      </c>
      <c r="L1881" s="9">
        <v>69</v>
      </c>
      <c r="N1881" s="9">
        <f>Table1[[#This Row],[Winning Score]]-Table1[[#This Row],[Losing Score]]</f>
        <v>11</v>
      </c>
      <c r="O1881" s="9">
        <f>Table1[[#This Row],[Losing Seed]]-Table1[[#This Row],[Winning Seed]]</f>
        <v>13</v>
      </c>
      <c r="P1881" s="9" t="str">
        <f>IF(Table1[[#This Row],[SeD]]&lt;-2,Table1[[#This Row],[Winning Seed]]&amp; " over " &amp;Table1[[#This Row],[Losing Seed]],"")</f>
        <v/>
      </c>
      <c r="Q1881">
        <f>VLOOKUP(Table1[[#This Row],[Losing Seed]],'[1]Seed History'!$N$4:$O$19,2)</f>
        <v>6.4285714285714279E-2</v>
      </c>
      <c r="R1881" s="9">
        <f>IF(Table1[[#This Row],[Round]]="PI",0,Table1[[#This Row],[Round]]-1)</f>
        <v>0</v>
      </c>
      <c r="S1881">
        <f>Table1[[#This Row],[LAW]]-Table1[[#This Row],[LEW]]</f>
        <v>-6.4285714285714279E-2</v>
      </c>
      <c r="V1881">
        <f>COUNTIF([1]PASE!B:B,Table1[[#This Row],[Loser]])</f>
        <v>1</v>
      </c>
    </row>
    <row r="1882" spans="1:22" x14ac:dyDescent="0.25">
      <c r="A1882" s="7">
        <v>41719</v>
      </c>
      <c r="B1882" s="8">
        <v>2014</v>
      </c>
      <c r="C1882" s="9">
        <v>1</v>
      </c>
      <c r="D1882" t="s">
        <v>316</v>
      </c>
      <c r="E1882" s="9">
        <v>4</v>
      </c>
      <c r="F1882" t="s">
        <v>190</v>
      </c>
      <c r="G1882" t="str">
        <f>VLOOKUP(Table1[[#This Row],[Winner]],[1]Ranking!D:E,2,FALSE)</f>
        <v>P10</v>
      </c>
      <c r="H1882" s="9">
        <v>76</v>
      </c>
      <c r="I1882" s="9">
        <v>13</v>
      </c>
      <c r="J1882" t="s">
        <v>152</v>
      </c>
      <c r="K1882" t="str">
        <f>VLOOKUP(Table1[[#This Row],[Loser]],[1]Ranking!D:E,2,FALSE)</f>
        <v>WAC</v>
      </c>
      <c r="L1882" s="9">
        <v>59</v>
      </c>
      <c r="N1882" s="9">
        <f>Table1[[#This Row],[Winning Score]]-Table1[[#This Row],[Losing Score]]</f>
        <v>17</v>
      </c>
      <c r="O1882" s="9">
        <f>Table1[[#This Row],[Losing Seed]]-Table1[[#This Row],[Winning Seed]]</f>
        <v>9</v>
      </c>
      <c r="P1882" s="9" t="str">
        <f>IF(Table1[[#This Row],[SeD]]&lt;-2,Table1[[#This Row],[Winning Seed]]&amp; " over " &amp;Table1[[#This Row],[Losing Seed]],"")</f>
        <v/>
      </c>
      <c r="Q1882">
        <f>VLOOKUP(Table1[[#This Row],[Losing Seed]],'[1]Seed History'!$N$4:$O$19,2)</f>
        <v>0.25</v>
      </c>
      <c r="R1882" s="9">
        <f>IF(Table1[[#This Row],[Round]]="PI",0,Table1[[#This Row],[Round]]-1)</f>
        <v>0</v>
      </c>
      <c r="S1882">
        <f>Table1[[#This Row],[LAW]]-Table1[[#This Row],[LEW]]</f>
        <v>-0.25</v>
      </c>
      <c r="V1882">
        <f>COUNTIF([1]PASE!B:B,Table1[[#This Row],[Loser]])</f>
        <v>1</v>
      </c>
    </row>
    <row r="1883" spans="1:22" x14ac:dyDescent="0.25">
      <c r="A1883" s="7">
        <v>41719</v>
      </c>
      <c r="B1883" s="8">
        <v>2014</v>
      </c>
      <c r="C1883" s="9">
        <v>1</v>
      </c>
      <c r="D1883" t="s">
        <v>107</v>
      </c>
      <c r="E1883" s="9">
        <v>1</v>
      </c>
      <c r="F1883" t="s">
        <v>146</v>
      </c>
      <c r="G1883" t="str">
        <f>VLOOKUP(Table1[[#This Row],[Winner]],[1]Ranking!D:E,2,FALSE)</f>
        <v>P10</v>
      </c>
      <c r="H1883" s="9">
        <v>68</v>
      </c>
      <c r="I1883" s="9">
        <v>16</v>
      </c>
      <c r="J1883" t="s">
        <v>296</v>
      </c>
      <c r="K1883" t="str">
        <f>VLOOKUP(Table1[[#This Row],[Loser]],[1]Ranking!D:E,2,FALSE)</f>
        <v>BSky</v>
      </c>
      <c r="L1883" s="9">
        <v>59</v>
      </c>
      <c r="N1883" s="9">
        <f>Table1[[#This Row],[Winning Score]]-Table1[[#This Row],[Losing Score]]</f>
        <v>9</v>
      </c>
      <c r="O1883" s="9">
        <f>Table1[[#This Row],[Losing Seed]]-Table1[[#This Row],[Winning Seed]]</f>
        <v>15</v>
      </c>
      <c r="P1883" s="9" t="str">
        <f>IF(Table1[[#This Row],[SeD]]&lt;-2,Table1[[#This Row],[Winning Seed]]&amp; " over " &amp;Table1[[#This Row],[Losing Seed]],"")</f>
        <v/>
      </c>
      <c r="Q1883">
        <f>VLOOKUP(Table1[[#This Row],[Losing Seed]],'[1]Seed History'!$N$4:$O$19,2)</f>
        <v>7.1428571428571426E-3</v>
      </c>
      <c r="R1883" s="9">
        <f>IF(Table1[[#This Row],[Round]]="PI",0,Table1[[#This Row],[Round]]-1)</f>
        <v>0</v>
      </c>
      <c r="S1883">
        <f>Table1[[#This Row],[LAW]]-Table1[[#This Row],[LEW]]</f>
        <v>-7.1428571428571426E-3</v>
      </c>
      <c r="V1883">
        <f>COUNTIF([1]PASE!B:B,Table1[[#This Row],[Loser]])</f>
        <v>1</v>
      </c>
    </row>
    <row r="1884" spans="1:22" x14ac:dyDescent="0.25">
      <c r="A1884" s="7">
        <v>41719</v>
      </c>
      <c r="B1884" s="8">
        <v>2014</v>
      </c>
      <c r="C1884" s="9">
        <v>1</v>
      </c>
      <c r="D1884" t="s">
        <v>107</v>
      </c>
      <c r="E1884" s="9">
        <v>3</v>
      </c>
      <c r="F1884" t="s">
        <v>232</v>
      </c>
      <c r="G1884" t="str">
        <f>VLOOKUP(Table1[[#This Row],[Winner]],[1]Ranking!D:E,2,FALSE)</f>
        <v>MVC</v>
      </c>
      <c r="H1884" s="9">
        <v>76</v>
      </c>
      <c r="I1884" s="9">
        <v>14</v>
      </c>
      <c r="J1884" t="s">
        <v>269</v>
      </c>
      <c r="K1884" t="str">
        <f>VLOOKUP(Table1[[#This Row],[Loser]],[1]Ranking!D:E,2,FALSE)</f>
        <v>Pat</v>
      </c>
      <c r="L1884" s="9">
        <v>66</v>
      </c>
      <c r="N1884" s="9">
        <f>Table1[[#This Row],[Winning Score]]-Table1[[#This Row],[Losing Score]]</f>
        <v>10</v>
      </c>
      <c r="O1884" s="9">
        <f>Table1[[#This Row],[Losing Seed]]-Table1[[#This Row],[Winning Seed]]</f>
        <v>11</v>
      </c>
      <c r="P1884" s="9" t="str">
        <f>IF(Table1[[#This Row],[SeD]]&lt;-2,Table1[[#This Row],[Winning Seed]]&amp; " over " &amp;Table1[[#This Row],[Losing Seed]],"")</f>
        <v/>
      </c>
      <c r="Q1884">
        <f>VLOOKUP(Table1[[#This Row],[Losing Seed]],'[1]Seed History'!$N$4:$O$19,2)</f>
        <v>0.16428571428571428</v>
      </c>
      <c r="R1884" s="9">
        <f>IF(Table1[[#This Row],[Round]]="PI",0,Table1[[#This Row],[Round]]-1)</f>
        <v>0</v>
      </c>
      <c r="S1884">
        <f>Table1[[#This Row],[LAW]]-Table1[[#This Row],[LEW]]</f>
        <v>-0.16428571428571428</v>
      </c>
      <c r="V1884">
        <f>COUNTIF([1]PASE!B:B,Table1[[#This Row],[Loser]])</f>
        <v>1</v>
      </c>
    </row>
    <row r="1885" spans="1:22" x14ac:dyDescent="0.25">
      <c r="A1885" s="7">
        <v>41719</v>
      </c>
      <c r="B1885" s="8">
        <v>2014</v>
      </c>
      <c r="C1885" s="9">
        <v>1</v>
      </c>
      <c r="D1885" t="s">
        <v>107</v>
      </c>
      <c r="E1885" s="9">
        <v>6</v>
      </c>
      <c r="F1885" t="s">
        <v>209</v>
      </c>
      <c r="G1885" t="str">
        <f>VLOOKUP(Table1[[#This Row],[Winner]],[1]Ranking!D:E,2,FALSE)</f>
        <v>B12</v>
      </c>
      <c r="H1885" s="9">
        <v>74</v>
      </c>
      <c r="I1885" s="9">
        <v>11</v>
      </c>
      <c r="J1885" t="s">
        <v>178</v>
      </c>
      <c r="K1885" t="str">
        <f>VLOOKUP(Table1[[#This Row],[Loser]],[1]Ranking!D:E,2,FALSE)</f>
        <v>B12</v>
      </c>
      <c r="L1885" s="9">
        <v>60</v>
      </c>
      <c r="N1885" s="9">
        <f>Table1[[#This Row],[Winning Score]]-Table1[[#This Row],[Losing Score]]</f>
        <v>14</v>
      </c>
      <c r="O1885" s="9">
        <f>Table1[[#This Row],[Losing Seed]]-Table1[[#This Row],[Winning Seed]]</f>
        <v>5</v>
      </c>
      <c r="P1885" s="9" t="str">
        <f>IF(Table1[[#This Row],[SeD]]&lt;-2,Table1[[#This Row],[Winning Seed]]&amp; " over " &amp;Table1[[#This Row],[Losing Seed]],"")</f>
        <v/>
      </c>
      <c r="Q1885">
        <f>VLOOKUP(Table1[[#This Row],[Losing Seed]],'[1]Seed History'!$N$4:$O$19,2)</f>
        <v>0.61428571428571432</v>
      </c>
      <c r="R1885" s="9">
        <f>IF(Table1[[#This Row],[Round]]="PI",0,Table1[[#This Row],[Round]]-1)</f>
        <v>0</v>
      </c>
      <c r="S1885">
        <f>Table1[[#This Row],[LAW]]-Table1[[#This Row],[LEW]]</f>
        <v>-0.61428571428571432</v>
      </c>
      <c r="V1885">
        <f>COUNTIF([1]PASE!B:B,Table1[[#This Row],[Loser]])</f>
        <v>1</v>
      </c>
    </row>
    <row r="1886" spans="1:22" x14ac:dyDescent="0.25">
      <c r="A1886" s="7">
        <v>41719</v>
      </c>
      <c r="B1886" s="8">
        <v>2014</v>
      </c>
      <c r="C1886" s="9">
        <v>1</v>
      </c>
      <c r="D1886" t="s">
        <v>107</v>
      </c>
      <c r="E1886" s="9">
        <v>8</v>
      </c>
      <c r="F1886" t="s">
        <v>293</v>
      </c>
      <c r="G1886" t="str">
        <f>VLOOKUP(Table1[[#This Row],[Winner]],[1]Ranking!D:E,2,FALSE)</f>
        <v>WCC</v>
      </c>
      <c r="H1886" s="9">
        <v>85</v>
      </c>
      <c r="I1886" s="9">
        <v>9</v>
      </c>
      <c r="J1886" t="s">
        <v>247</v>
      </c>
      <c r="K1886" t="str">
        <f>VLOOKUP(Table1[[#This Row],[Loser]],[1]Ranking!D:E,2,FALSE)</f>
        <v>B12</v>
      </c>
      <c r="L1886" s="9">
        <v>77</v>
      </c>
      <c r="N1886" s="9">
        <f>Table1[[#This Row],[Winning Score]]-Table1[[#This Row],[Losing Score]]</f>
        <v>8</v>
      </c>
      <c r="O1886" s="9">
        <f>Table1[[#This Row],[Losing Seed]]-Table1[[#This Row],[Winning Seed]]</f>
        <v>1</v>
      </c>
      <c r="P1886" s="9" t="str">
        <f>IF(Table1[[#This Row],[SeD]]&lt;-2,Table1[[#This Row],[Winning Seed]]&amp; " over " &amp;Table1[[#This Row],[Losing Seed]],"")</f>
        <v/>
      </c>
      <c r="Q1886">
        <f>VLOOKUP(Table1[[#This Row],[Losing Seed]],'[1]Seed History'!$N$4:$O$19,2)</f>
        <v>0.6</v>
      </c>
      <c r="R1886" s="9">
        <f>IF(Table1[[#This Row],[Round]]="PI",0,Table1[[#This Row],[Round]]-1)</f>
        <v>0</v>
      </c>
      <c r="S1886">
        <f>Table1[[#This Row],[LAW]]-Table1[[#This Row],[LEW]]</f>
        <v>-0.6</v>
      </c>
      <c r="V1886">
        <f>COUNTIF([1]PASE!B:B,Table1[[#This Row],[Loser]])</f>
        <v>1</v>
      </c>
    </row>
    <row r="1887" spans="1:22" x14ac:dyDescent="0.25">
      <c r="A1887" s="7">
        <v>41720</v>
      </c>
      <c r="B1887" s="8">
        <v>2014</v>
      </c>
      <c r="C1887" s="9">
        <v>2</v>
      </c>
      <c r="D1887" t="s">
        <v>316</v>
      </c>
      <c r="E1887" s="9">
        <v>11</v>
      </c>
      <c r="F1887" t="s">
        <v>140</v>
      </c>
      <c r="G1887" t="str">
        <f>VLOOKUP(Table1[[#This Row],[Winner]],[1]Ranking!D:E,2,FALSE)</f>
        <v>A10</v>
      </c>
      <c r="H1887" s="9">
        <v>55</v>
      </c>
      <c r="I1887" s="9">
        <v>3</v>
      </c>
      <c r="J1887" t="s">
        <v>126</v>
      </c>
      <c r="K1887" t="str">
        <f>VLOOKUP(Table1[[#This Row],[Loser]],[1]Ranking!D:E,2,FALSE)</f>
        <v>BE</v>
      </c>
      <c r="L1887" s="9">
        <v>53</v>
      </c>
      <c r="N1887" s="9">
        <f>Table1[[#This Row],[Winning Score]]-Table1[[#This Row],[Losing Score]]</f>
        <v>2</v>
      </c>
      <c r="O1887" s="9">
        <f>Table1[[#This Row],[Losing Seed]]-Table1[[#This Row],[Winning Seed]]</f>
        <v>-8</v>
      </c>
      <c r="P1887" s="9" t="str">
        <f>IF(Table1[[#This Row],[SeD]]&lt;-2,Table1[[#This Row],[Winning Seed]]&amp; " over " &amp;Table1[[#This Row],[Losing Seed]],"")</f>
        <v>11 over 3</v>
      </c>
      <c r="Q1887">
        <f>VLOOKUP(Table1[[#This Row],[Losing Seed]],'[1]Seed History'!$N$4:$O$19,2)</f>
        <v>1.8642857142857143</v>
      </c>
      <c r="R1887" s="9">
        <f>IF(Table1[[#This Row],[Round]]="PI",0,Table1[[#This Row],[Round]]-1)</f>
        <v>1</v>
      </c>
      <c r="S1887">
        <f>Table1[[#This Row],[LAW]]-Table1[[#This Row],[LEW]]</f>
        <v>-0.86428571428571432</v>
      </c>
      <c r="V1887">
        <f>COUNTIF([1]PASE!B:B,Table1[[#This Row],[Loser]])</f>
        <v>1</v>
      </c>
    </row>
    <row r="1888" spans="1:22" x14ac:dyDescent="0.25">
      <c r="A1888" s="7">
        <v>41720</v>
      </c>
      <c r="B1888" s="8">
        <v>2014</v>
      </c>
      <c r="C1888" s="9">
        <v>2</v>
      </c>
      <c r="D1888" t="s">
        <v>84</v>
      </c>
      <c r="E1888" s="9">
        <v>7</v>
      </c>
      <c r="F1888" t="s">
        <v>238</v>
      </c>
      <c r="G1888" t="str">
        <f>VLOOKUP(Table1[[#This Row],[Winner]],[1]Ranking!D:E,2,FALSE)</f>
        <v>BE</v>
      </c>
      <c r="H1888" s="9">
        <v>77</v>
      </c>
      <c r="I1888" s="9">
        <v>2</v>
      </c>
      <c r="J1888" t="s">
        <v>139</v>
      </c>
      <c r="K1888" t="str">
        <f>VLOOKUP(Table1[[#This Row],[Loser]],[1]Ranking!D:E,2,FALSE)</f>
        <v>BE</v>
      </c>
      <c r="L1888" s="9">
        <v>65</v>
      </c>
      <c r="N1888" s="9">
        <f>Table1[[#This Row],[Winning Score]]-Table1[[#This Row],[Losing Score]]</f>
        <v>12</v>
      </c>
      <c r="O1888" s="9">
        <f>Table1[[#This Row],[Losing Seed]]-Table1[[#This Row],[Winning Seed]]</f>
        <v>-5</v>
      </c>
      <c r="P1888" s="9" t="str">
        <f>IF(Table1[[#This Row],[SeD]]&lt;-2,Table1[[#This Row],[Winning Seed]]&amp; " over " &amp;Table1[[#This Row],[Losing Seed]],"")</f>
        <v>7 over 2</v>
      </c>
      <c r="Q1888">
        <f>VLOOKUP(Table1[[#This Row],[Losing Seed]],'[1]Seed History'!$N$4:$O$19,2)</f>
        <v>2.3714285714285714</v>
      </c>
      <c r="R1888" s="9">
        <f>IF(Table1[[#This Row],[Round]]="PI",0,Table1[[#This Row],[Round]]-1)</f>
        <v>1</v>
      </c>
      <c r="S1888">
        <f>Table1[[#This Row],[LAW]]-Table1[[#This Row],[LEW]]</f>
        <v>-1.3714285714285714</v>
      </c>
      <c r="V1888">
        <f>COUNTIF([1]PASE!B:B,Table1[[#This Row],[Loser]])</f>
        <v>1</v>
      </c>
    </row>
    <row r="1889" spans="1:22" x14ac:dyDescent="0.25">
      <c r="A1889" s="7">
        <v>41720</v>
      </c>
      <c r="B1889" s="8">
        <v>2014</v>
      </c>
      <c r="C1889" s="9">
        <v>2</v>
      </c>
      <c r="D1889" t="s">
        <v>84</v>
      </c>
      <c r="E1889" s="9">
        <v>4</v>
      </c>
      <c r="F1889" t="s">
        <v>133</v>
      </c>
      <c r="G1889" t="str">
        <f>VLOOKUP(Table1[[#This Row],[Winner]],[1]Ranking!D:E,2,FALSE)</f>
        <v>B10</v>
      </c>
      <c r="H1889" s="9">
        <v>80</v>
      </c>
      <c r="I1889" s="9">
        <v>12</v>
      </c>
      <c r="J1889" t="s">
        <v>376</v>
      </c>
      <c r="K1889" t="str">
        <f>VLOOKUP(Table1[[#This Row],[Loser]],[1]Ranking!D:E,2,FALSE)</f>
        <v>Ivy</v>
      </c>
      <c r="L1889" s="9">
        <v>73</v>
      </c>
      <c r="N1889" s="9">
        <f>Table1[[#This Row],[Winning Score]]-Table1[[#This Row],[Losing Score]]</f>
        <v>7</v>
      </c>
      <c r="O1889" s="9">
        <f>Table1[[#This Row],[Losing Seed]]-Table1[[#This Row],[Winning Seed]]</f>
        <v>8</v>
      </c>
      <c r="P1889" s="9" t="str">
        <f>IF(Table1[[#This Row],[SeD]]&lt;-2,Table1[[#This Row],[Winning Seed]]&amp; " over " &amp;Table1[[#This Row],[Losing Seed]],"")</f>
        <v/>
      </c>
      <c r="Q1889">
        <f>VLOOKUP(Table1[[#This Row],[Losing Seed]],'[1]Seed History'!$N$4:$O$19,2)</f>
        <v>0.51428571428571423</v>
      </c>
      <c r="R1889" s="9">
        <f>IF(Table1[[#This Row],[Round]]="PI",0,Table1[[#This Row],[Round]]-1)</f>
        <v>1</v>
      </c>
      <c r="S1889">
        <f>Table1[[#This Row],[LAW]]-Table1[[#This Row],[LEW]]</f>
        <v>0.48571428571428577</v>
      </c>
      <c r="V1889">
        <f>COUNTIF([1]PASE!B:B,Table1[[#This Row],[Loser]])</f>
        <v>1</v>
      </c>
    </row>
    <row r="1890" spans="1:22" x14ac:dyDescent="0.25">
      <c r="A1890" s="7">
        <v>41720</v>
      </c>
      <c r="B1890" s="8">
        <v>2014</v>
      </c>
      <c r="C1890" s="9">
        <v>2</v>
      </c>
      <c r="D1890" t="s">
        <v>93</v>
      </c>
      <c r="E1890" s="9">
        <v>2</v>
      </c>
      <c r="F1890" t="s">
        <v>134</v>
      </c>
      <c r="G1890" t="str">
        <f>VLOOKUP(Table1[[#This Row],[Winner]],[1]Ranking!D:E,2,FALSE)</f>
        <v>B10</v>
      </c>
      <c r="H1890" s="9">
        <v>79</v>
      </c>
      <c r="I1890" s="9">
        <v>7</v>
      </c>
      <c r="J1890" t="s">
        <v>234</v>
      </c>
      <c r="K1890" t="str">
        <f>VLOOKUP(Table1[[#This Row],[Loser]],[1]Ranking!D:E,2,FALSE)</f>
        <v>B12</v>
      </c>
      <c r="L1890" s="9">
        <v>65</v>
      </c>
      <c r="N1890" s="9">
        <f>Table1[[#This Row],[Winning Score]]-Table1[[#This Row],[Losing Score]]</f>
        <v>14</v>
      </c>
      <c r="O1890" s="9">
        <f>Table1[[#This Row],[Losing Seed]]-Table1[[#This Row],[Winning Seed]]</f>
        <v>5</v>
      </c>
      <c r="P1890" s="9" t="str">
        <f>IF(Table1[[#This Row],[SeD]]&lt;-2,Table1[[#This Row],[Winning Seed]]&amp; " over " &amp;Table1[[#This Row],[Losing Seed]],"")</f>
        <v/>
      </c>
      <c r="Q1890">
        <f>VLOOKUP(Table1[[#This Row],[Losing Seed]],'[1]Seed History'!$N$4:$O$19,2)</f>
        <v>0.9</v>
      </c>
      <c r="R1890" s="9">
        <f>IF(Table1[[#This Row],[Round]]="PI",0,Table1[[#This Row],[Round]]-1)</f>
        <v>1</v>
      </c>
      <c r="S1890">
        <f>Table1[[#This Row],[LAW]]-Table1[[#This Row],[LEW]]</f>
        <v>9.9999999999999978E-2</v>
      </c>
      <c r="V1890">
        <f>COUNTIF([1]PASE!B:B,Table1[[#This Row],[Loser]])</f>
        <v>1</v>
      </c>
    </row>
    <row r="1891" spans="1:22" x14ac:dyDescent="0.25">
      <c r="A1891" s="7">
        <v>41720</v>
      </c>
      <c r="B1891" s="8">
        <v>2014</v>
      </c>
      <c r="C1891" s="9">
        <v>2</v>
      </c>
      <c r="D1891" t="s">
        <v>93</v>
      </c>
      <c r="E1891" s="9">
        <v>4</v>
      </c>
      <c r="F1891" t="s">
        <v>159</v>
      </c>
      <c r="G1891" t="str">
        <f>VLOOKUP(Table1[[#This Row],[Winner]],[1]Ranking!D:E,2,FALSE)</f>
        <v>CUSA</v>
      </c>
      <c r="H1891" s="9">
        <v>66</v>
      </c>
      <c r="I1891" s="9">
        <v>5</v>
      </c>
      <c r="J1891" t="s">
        <v>285</v>
      </c>
      <c r="K1891" t="str">
        <f>VLOOKUP(Table1[[#This Row],[Loser]],[1]Ranking!D:E,2,FALSE)</f>
        <v>CUSA</v>
      </c>
      <c r="L1891" s="9">
        <v>51</v>
      </c>
      <c r="N1891" s="9">
        <f>Table1[[#This Row],[Winning Score]]-Table1[[#This Row],[Losing Score]]</f>
        <v>15</v>
      </c>
      <c r="O1891" s="9">
        <f>Table1[[#This Row],[Losing Seed]]-Table1[[#This Row],[Winning Seed]]</f>
        <v>1</v>
      </c>
      <c r="P1891" s="9" t="str">
        <f>IF(Table1[[#This Row],[SeD]]&lt;-2,Table1[[#This Row],[Winning Seed]]&amp; " over " &amp;Table1[[#This Row],[Losing Seed]],"")</f>
        <v/>
      </c>
      <c r="Q1891">
        <f>VLOOKUP(Table1[[#This Row],[Losing Seed]],'[1]Seed History'!$N$4:$O$19,2)</f>
        <v>1.1071428571428572</v>
      </c>
      <c r="R1891" s="9">
        <f>IF(Table1[[#This Row],[Round]]="PI",0,Table1[[#This Row],[Round]]-1)</f>
        <v>1</v>
      </c>
      <c r="S1891">
        <f>Table1[[#This Row],[LAW]]-Table1[[#This Row],[LEW]]</f>
        <v>-0.10714285714285721</v>
      </c>
      <c r="V1891">
        <f>COUNTIF([1]PASE!B:B,Table1[[#This Row],[Loser]])</f>
        <v>1</v>
      </c>
    </row>
    <row r="1892" spans="1:22" x14ac:dyDescent="0.25">
      <c r="A1892" s="7">
        <v>41720</v>
      </c>
      <c r="B1892" s="8">
        <v>2014</v>
      </c>
      <c r="C1892" s="9">
        <v>2</v>
      </c>
      <c r="D1892" t="s">
        <v>316</v>
      </c>
      <c r="E1892" s="9">
        <v>1</v>
      </c>
      <c r="F1892" t="s">
        <v>197</v>
      </c>
      <c r="G1892" t="str">
        <f>VLOOKUP(Table1[[#This Row],[Winner]],[1]Ranking!D:E,2,FALSE)</f>
        <v>SEC</v>
      </c>
      <c r="H1892" s="9">
        <v>61</v>
      </c>
      <c r="I1892" s="9">
        <v>9</v>
      </c>
      <c r="J1892" t="s">
        <v>99</v>
      </c>
      <c r="K1892" t="str">
        <f>VLOOKUP(Table1[[#This Row],[Loser]],[1]Ranking!D:E,2,FALSE)</f>
        <v>BE</v>
      </c>
      <c r="L1892" s="9">
        <v>45</v>
      </c>
      <c r="N1892" s="9">
        <f>Table1[[#This Row],[Winning Score]]-Table1[[#This Row],[Losing Score]]</f>
        <v>16</v>
      </c>
      <c r="O1892" s="9">
        <f>Table1[[#This Row],[Losing Seed]]-Table1[[#This Row],[Winning Seed]]</f>
        <v>8</v>
      </c>
      <c r="P1892" s="9" t="str">
        <f>IF(Table1[[#This Row],[SeD]]&lt;-2,Table1[[#This Row],[Winning Seed]]&amp; " over " &amp;Table1[[#This Row],[Losing Seed]],"")</f>
        <v/>
      </c>
      <c r="Q1892">
        <f>VLOOKUP(Table1[[#This Row],[Losing Seed]],'[1]Seed History'!$N$4:$O$19,2)</f>
        <v>0.6</v>
      </c>
      <c r="R1892" s="9">
        <f>IF(Table1[[#This Row],[Round]]="PI",0,Table1[[#This Row],[Round]]-1)</f>
        <v>1</v>
      </c>
      <c r="S1892">
        <f>Table1[[#This Row],[LAW]]-Table1[[#This Row],[LEW]]</f>
        <v>0.4</v>
      </c>
      <c r="V1892">
        <f>COUNTIF([1]PASE!B:B,Table1[[#This Row],[Loser]])</f>
        <v>1</v>
      </c>
    </row>
    <row r="1893" spans="1:22" x14ac:dyDescent="0.25">
      <c r="A1893" s="7">
        <v>41720</v>
      </c>
      <c r="B1893" s="8">
        <v>2014</v>
      </c>
      <c r="C1893" s="9">
        <v>2</v>
      </c>
      <c r="D1893" t="s">
        <v>107</v>
      </c>
      <c r="E1893" s="9">
        <v>2</v>
      </c>
      <c r="F1893" t="s">
        <v>286</v>
      </c>
      <c r="G1893" t="str">
        <f>VLOOKUP(Table1[[#This Row],[Winner]],[1]Ranking!D:E,2,FALSE)</f>
        <v>B10</v>
      </c>
      <c r="H1893" s="9">
        <v>85</v>
      </c>
      <c r="I1893" s="9">
        <v>7</v>
      </c>
      <c r="J1893" t="s">
        <v>294</v>
      </c>
      <c r="K1893" t="str">
        <f>VLOOKUP(Table1[[#This Row],[Loser]],[1]Ranking!D:E,2,FALSE)</f>
        <v>P10</v>
      </c>
      <c r="L1893" s="9">
        <v>77</v>
      </c>
      <c r="N1893" s="9">
        <f>Table1[[#This Row],[Winning Score]]-Table1[[#This Row],[Losing Score]]</f>
        <v>8</v>
      </c>
      <c r="O1893" s="9">
        <f>Table1[[#This Row],[Losing Seed]]-Table1[[#This Row],[Winning Seed]]</f>
        <v>5</v>
      </c>
      <c r="P1893" s="9" t="str">
        <f>IF(Table1[[#This Row],[SeD]]&lt;-2,Table1[[#This Row],[Winning Seed]]&amp; " over " &amp;Table1[[#This Row],[Losing Seed]],"")</f>
        <v/>
      </c>
      <c r="Q1893">
        <f>VLOOKUP(Table1[[#This Row],[Losing Seed]],'[1]Seed History'!$N$4:$O$19,2)</f>
        <v>0.9</v>
      </c>
      <c r="R1893" s="9">
        <f>IF(Table1[[#This Row],[Round]]="PI",0,Table1[[#This Row],[Round]]-1)</f>
        <v>1</v>
      </c>
      <c r="S1893">
        <f>Table1[[#This Row],[LAW]]-Table1[[#This Row],[LEW]]</f>
        <v>9.9999999999999978E-2</v>
      </c>
      <c r="V1893">
        <f>COUNTIF([1]PASE!B:B,Table1[[#This Row],[Loser]])</f>
        <v>1</v>
      </c>
    </row>
    <row r="1894" spans="1:22" x14ac:dyDescent="0.25">
      <c r="A1894" s="7">
        <v>41720</v>
      </c>
      <c r="B1894" s="8">
        <v>2014</v>
      </c>
      <c r="C1894" s="9">
        <v>2</v>
      </c>
      <c r="D1894" t="s">
        <v>107</v>
      </c>
      <c r="E1894" s="9">
        <v>4</v>
      </c>
      <c r="F1894" t="s">
        <v>111</v>
      </c>
      <c r="G1894" t="str">
        <f>VLOOKUP(Table1[[#This Row],[Winner]],[1]Ranking!D:E,2,FALSE)</f>
        <v>MWC</v>
      </c>
      <c r="H1894" s="9">
        <v>63</v>
      </c>
      <c r="I1894" s="9">
        <v>12</v>
      </c>
      <c r="J1894" t="s">
        <v>370</v>
      </c>
      <c r="K1894" t="str">
        <f>VLOOKUP(Table1[[#This Row],[Loser]],[1]Ranking!D:E,2,FALSE)</f>
        <v>ind</v>
      </c>
      <c r="L1894" s="9">
        <v>44</v>
      </c>
      <c r="N1894" s="9">
        <f>Table1[[#This Row],[Winning Score]]-Table1[[#This Row],[Losing Score]]</f>
        <v>19</v>
      </c>
      <c r="O1894" s="9">
        <f>Table1[[#This Row],[Losing Seed]]-Table1[[#This Row],[Winning Seed]]</f>
        <v>8</v>
      </c>
      <c r="P1894" s="9" t="str">
        <f>IF(Table1[[#This Row],[SeD]]&lt;-2,Table1[[#This Row],[Winning Seed]]&amp; " over " &amp;Table1[[#This Row],[Losing Seed]],"")</f>
        <v/>
      </c>
      <c r="Q1894">
        <f>VLOOKUP(Table1[[#This Row],[Losing Seed]],'[1]Seed History'!$N$4:$O$19,2)</f>
        <v>0.51428571428571423</v>
      </c>
      <c r="R1894" s="9">
        <f>IF(Table1[[#This Row],[Round]]="PI",0,Table1[[#This Row],[Round]]-1)</f>
        <v>1</v>
      </c>
      <c r="S1894">
        <f>Table1[[#This Row],[LAW]]-Table1[[#This Row],[LEW]]</f>
        <v>0.48571428571428577</v>
      </c>
      <c r="V1894">
        <f>COUNTIF([1]PASE!B:B,Table1[[#This Row],[Loser]])</f>
        <v>1</v>
      </c>
    </row>
    <row r="1895" spans="1:22" x14ac:dyDescent="0.25">
      <c r="A1895" s="7">
        <v>41721</v>
      </c>
      <c r="B1895" s="8">
        <v>2014</v>
      </c>
      <c r="C1895" s="9">
        <v>2</v>
      </c>
      <c r="D1895" t="s">
        <v>316</v>
      </c>
      <c r="E1895" s="9">
        <v>10</v>
      </c>
      <c r="F1895" t="s">
        <v>220</v>
      </c>
      <c r="G1895" t="str">
        <f>VLOOKUP(Table1[[#This Row],[Winner]],[1]Ranking!D:E,2,FALSE)</f>
        <v>P10</v>
      </c>
      <c r="H1895" s="9">
        <v>60</v>
      </c>
      <c r="I1895" s="9">
        <v>2</v>
      </c>
      <c r="J1895" t="s">
        <v>103</v>
      </c>
      <c r="K1895" t="str">
        <f>VLOOKUP(Table1[[#This Row],[Loser]],[1]Ranking!D:E,2,FALSE)</f>
        <v>B12</v>
      </c>
      <c r="L1895" s="9">
        <v>57</v>
      </c>
      <c r="N1895" s="9">
        <f>Table1[[#This Row],[Winning Score]]-Table1[[#This Row],[Losing Score]]</f>
        <v>3</v>
      </c>
      <c r="O1895" s="9">
        <f>Table1[[#This Row],[Losing Seed]]-Table1[[#This Row],[Winning Seed]]</f>
        <v>-8</v>
      </c>
      <c r="P1895" s="9" t="str">
        <f>IF(Table1[[#This Row],[SeD]]&lt;-2,Table1[[#This Row],[Winning Seed]]&amp; " over " &amp;Table1[[#This Row],[Losing Seed]],"")</f>
        <v>10 over 2</v>
      </c>
      <c r="Q1895">
        <f>VLOOKUP(Table1[[#This Row],[Losing Seed]],'[1]Seed History'!$N$4:$O$19,2)</f>
        <v>2.3714285714285714</v>
      </c>
      <c r="R1895" s="9">
        <f>IF(Table1[[#This Row],[Round]]="PI",0,Table1[[#This Row],[Round]]-1)</f>
        <v>1</v>
      </c>
      <c r="S1895">
        <f>Table1[[#This Row],[LAW]]-Table1[[#This Row],[LEW]]</f>
        <v>-1.3714285714285714</v>
      </c>
      <c r="V1895">
        <f>COUNTIF([1]PASE!B:B,Table1[[#This Row],[Loser]])</f>
        <v>1</v>
      </c>
    </row>
    <row r="1896" spans="1:22" x14ac:dyDescent="0.25">
      <c r="A1896" s="7">
        <v>41721</v>
      </c>
      <c r="B1896" s="8">
        <v>2014</v>
      </c>
      <c r="C1896" s="9">
        <v>2</v>
      </c>
      <c r="D1896" t="s">
        <v>93</v>
      </c>
      <c r="E1896" s="9">
        <v>8</v>
      </c>
      <c r="F1896" t="s">
        <v>112</v>
      </c>
      <c r="G1896" t="str">
        <f>VLOOKUP(Table1[[#This Row],[Winner]],[1]Ranking!D:E,2,FALSE)</f>
        <v>SEC</v>
      </c>
      <c r="H1896" s="9">
        <v>78</v>
      </c>
      <c r="I1896" s="9">
        <v>1</v>
      </c>
      <c r="J1896" t="s">
        <v>125</v>
      </c>
      <c r="K1896" t="str">
        <f>VLOOKUP(Table1[[#This Row],[Loser]],[1]Ranking!D:E,2,FALSE)</f>
        <v>MVC</v>
      </c>
      <c r="L1896" s="9">
        <v>76</v>
      </c>
      <c r="N1896" s="9">
        <f>Table1[[#This Row],[Winning Score]]-Table1[[#This Row],[Losing Score]]</f>
        <v>2</v>
      </c>
      <c r="O1896" s="9">
        <f>Table1[[#This Row],[Losing Seed]]-Table1[[#This Row],[Winning Seed]]</f>
        <v>-7</v>
      </c>
      <c r="P1896" s="9" t="str">
        <f>IF(Table1[[#This Row],[SeD]]&lt;-2,Table1[[#This Row],[Winning Seed]]&amp; " over " &amp;Table1[[#This Row],[Losing Seed]],"")</f>
        <v>8 over 1</v>
      </c>
      <c r="Q1896">
        <f>VLOOKUP(Table1[[#This Row],[Losing Seed]],'[1]Seed History'!$N$4:$O$19,2)</f>
        <v>3.3571428571428572</v>
      </c>
      <c r="R1896" s="9">
        <f>IF(Table1[[#This Row],[Round]]="PI",0,Table1[[#This Row],[Round]]-1)</f>
        <v>1</v>
      </c>
      <c r="S1896">
        <f>Table1[[#This Row],[LAW]]-Table1[[#This Row],[LEW]]</f>
        <v>-2.3571428571428572</v>
      </c>
      <c r="V1896">
        <f>COUNTIF([1]PASE!B:B,Table1[[#This Row],[Loser]])</f>
        <v>1</v>
      </c>
    </row>
    <row r="1897" spans="1:22" x14ac:dyDescent="0.25">
      <c r="A1897" s="7">
        <v>41721</v>
      </c>
      <c r="B1897" s="8">
        <v>2014</v>
      </c>
      <c r="C1897" s="9">
        <v>2</v>
      </c>
      <c r="D1897" t="s">
        <v>107</v>
      </c>
      <c r="E1897" s="9">
        <v>6</v>
      </c>
      <c r="F1897" t="s">
        <v>209</v>
      </c>
      <c r="G1897" t="str">
        <f>VLOOKUP(Table1[[#This Row],[Winner]],[1]Ranking!D:E,2,FALSE)</f>
        <v>B12</v>
      </c>
      <c r="H1897" s="9">
        <v>85</v>
      </c>
      <c r="I1897" s="9">
        <v>3</v>
      </c>
      <c r="J1897" t="s">
        <v>232</v>
      </c>
      <c r="K1897" t="str">
        <f>VLOOKUP(Table1[[#This Row],[Loser]],[1]Ranking!D:E,2,FALSE)</f>
        <v>MVC</v>
      </c>
      <c r="L1897" s="9">
        <v>55</v>
      </c>
      <c r="N1897" s="9">
        <f>Table1[[#This Row],[Winning Score]]-Table1[[#This Row],[Losing Score]]</f>
        <v>30</v>
      </c>
      <c r="O1897" s="9">
        <f>Table1[[#This Row],[Losing Seed]]-Table1[[#This Row],[Winning Seed]]</f>
        <v>-3</v>
      </c>
      <c r="P1897" s="9" t="str">
        <f>IF(Table1[[#This Row],[SeD]]&lt;-2,Table1[[#This Row],[Winning Seed]]&amp; " over " &amp;Table1[[#This Row],[Losing Seed]],"")</f>
        <v>6 over 3</v>
      </c>
      <c r="Q1897">
        <f>VLOOKUP(Table1[[#This Row],[Losing Seed]],'[1]Seed History'!$N$4:$O$19,2)</f>
        <v>1.8642857142857143</v>
      </c>
      <c r="R1897" s="9">
        <f>IF(Table1[[#This Row],[Round]]="PI",0,Table1[[#This Row],[Round]]-1)</f>
        <v>1</v>
      </c>
      <c r="S1897">
        <f>Table1[[#This Row],[LAW]]-Table1[[#This Row],[LEW]]</f>
        <v>-0.86428571428571432</v>
      </c>
      <c r="V1897">
        <f>COUNTIF([1]PASE!B:B,Table1[[#This Row],[Loser]])</f>
        <v>1</v>
      </c>
    </row>
    <row r="1898" spans="1:22" x14ac:dyDescent="0.25">
      <c r="A1898" s="7">
        <v>41721</v>
      </c>
      <c r="B1898" s="8">
        <v>2014</v>
      </c>
      <c r="C1898" s="9">
        <v>2</v>
      </c>
      <c r="D1898" t="s">
        <v>84</v>
      </c>
      <c r="E1898" s="9">
        <v>1</v>
      </c>
      <c r="F1898" t="s">
        <v>164</v>
      </c>
      <c r="G1898" t="str">
        <f>VLOOKUP(Table1[[#This Row],[Winner]],[1]Ranking!D:E,2,FALSE)</f>
        <v>ACC</v>
      </c>
      <c r="H1898" s="9">
        <v>78</v>
      </c>
      <c r="I1898" s="9">
        <v>8</v>
      </c>
      <c r="J1898" t="s">
        <v>128</v>
      </c>
      <c r="K1898" t="str">
        <f>VLOOKUP(Table1[[#This Row],[Loser]],[1]Ranking!D:E,2,FALSE)</f>
        <v>CUSA</v>
      </c>
      <c r="L1898" s="9">
        <v>60</v>
      </c>
      <c r="N1898" s="9">
        <f>Table1[[#This Row],[Winning Score]]-Table1[[#This Row],[Losing Score]]</f>
        <v>18</v>
      </c>
      <c r="O1898" s="9">
        <f>Table1[[#This Row],[Losing Seed]]-Table1[[#This Row],[Winning Seed]]</f>
        <v>7</v>
      </c>
      <c r="P1898" s="9" t="str">
        <f>IF(Table1[[#This Row],[SeD]]&lt;-2,Table1[[#This Row],[Winning Seed]]&amp; " over " &amp;Table1[[#This Row],[Losing Seed]],"")</f>
        <v/>
      </c>
      <c r="Q1898">
        <f>VLOOKUP(Table1[[#This Row],[Losing Seed]],'[1]Seed History'!$N$4:$O$19,2)</f>
        <v>0.7</v>
      </c>
      <c r="R1898" s="9">
        <f>IF(Table1[[#This Row],[Round]]="PI",0,Table1[[#This Row],[Round]]-1)</f>
        <v>1</v>
      </c>
      <c r="S1898">
        <f>Table1[[#This Row],[LAW]]-Table1[[#This Row],[LEW]]</f>
        <v>0.30000000000000004</v>
      </c>
      <c r="V1898">
        <f>COUNTIF([1]PASE!B:B,Table1[[#This Row],[Loser]])</f>
        <v>1</v>
      </c>
    </row>
    <row r="1899" spans="1:22" x14ac:dyDescent="0.25">
      <c r="A1899" s="7">
        <v>41721</v>
      </c>
      <c r="B1899" s="8">
        <v>2014</v>
      </c>
      <c r="C1899" s="9">
        <v>2</v>
      </c>
      <c r="D1899" t="s">
        <v>84</v>
      </c>
      <c r="E1899" s="9">
        <v>3</v>
      </c>
      <c r="F1899" t="s">
        <v>97</v>
      </c>
      <c r="G1899" t="str">
        <f>VLOOKUP(Table1[[#This Row],[Winner]],[1]Ranking!D:E,2,FALSE)</f>
        <v>B12</v>
      </c>
      <c r="H1899" s="9">
        <v>85</v>
      </c>
      <c r="I1899" s="9">
        <v>6</v>
      </c>
      <c r="J1899" t="s">
        <v>101</v>
      </c>
      <c r="K1899" t="str">
        <f>VLOOKUP(Table1[[#This Row],[Loser]],[1]Ranking!D:E,2,FALSE)</f>
        <v>ACC</v>
      </c>
      <c r="L1899" s="9">
        <v>83</v>
      </c>
      <c r="N1899" s="9">
        <f>Table1[[#This Row],[Winning Score]]-Table1[[#This Row],[Losing Score]]</f>
        <v>2</v>
      </c>
      <c r="O1899" s="9">
        <f>Table1[[#This Row],[Losing Seed]]-Table1[[#This Row],[Winning Seed]]</f>
        <v>3</v>
      </c>
      <c r="P1899" s="9" t="str">
        <f>IF(Table1[[#This Row],[SeD]]&lt;-2,Table1[[#This Row],[Winning Seed]]&amp; " over " &amp;Table1[[#This Row],[Losing Seed]],"")</f>
        <v/>
      </c>
      <c r="Q1899">
        <f>VLOOKUP(Table1[[#This Row],[Losing Seed]],'[1]Seed History'!$N$4:$O$19,2)</f>
        <v>1.0785714285714285</v>
      </c>
      <c r="R1899" s="9">
        <f>IF(Table1[[#This Row],[Round]]="PI",0,Table1[[#This Row],[Round]]-1)</f>
        <v>1</v>
      </c>
      <c r="S1899">
        <f>Table1[[#This Row],[LAW]]-Table1[[#This Row],[LEW]]</f>
        <v>-7.8571428571428514E-2</v>
      </c>
      <c r="V1899">
        <f>COUNTIF([1]PASE!B:B,Table1[[#This Row],[Loser]])</f>
        <v>1</v>
      </c>
    </row>
    <row r="1900" spans="1:22" x14ac:dyDescent="0.25">
      <c r="A1900" s="7">
        <v>41721</v>
      </c>
      <c r="B1900" s="8">
        <v>2014</v>
      </c>
      <c r="C1900" s="9">
        <v>2</v>
      </c>
      <c r="D1900" t="s">
        <v>93</v>
      </c>
      <c r="E1900" s="9">
        <v>11</v>
      </c>
      <c r="F1900" t="s">
        <v>222</v>
      </c>
      <c r="G1900" t="str">
        <f>VLOOKUP(Table1[[#This Row],[Winner]],[1]Ranking!D:E,2,FALSE)</f>
        <v>SEC</v>
      </c>
      <c r="H1900" s="9">
        <v>83</v>
      </c>
      <c r="I1900" s="9">
        <v>14</v>
      </c>
      <c r="J1900" t="s">
        <v>121</v>
      </c>
      <c r="K1900" t="str">
        <f>VLOOKUP(Table1[[#This Row],[Loser]],[1]Ranking!D:E,2,FALSE)</f>
        <v>ASun</v>
      </c>
      <c r="L1900" s="9">
        <v>63</v>
      </c>
      <c r="N1900" s="9">
        <f>Table1[[#This Row],[Winning Score]]-Table1[[#This Row],[Losing Score]]</f>
        <v>20</v>
      </c>
      <c r="O1900" s="9">
        <f>Table1[[#This Row],[Losing Seed]]-Table1[[#This Row],[Winning Seed]]</f>
        <v>3</v>
      </c>
      <c r="P1900" s="9" t="str">
        <f>IF(Table1[[#This Row],[SeD]]&lt;-2,Table1[[#This Row],[Winning Seed]]&amp; " over " &amp;Table1[[#This Row],[Losing Seed]],"")</f>
        <v/>
      </c>
      <c r="Q1900">
        <f>VLOOKUP(Table1[[#This Row],[Losing Seed]],'[1]Seed History'!$N$4:$O$19,2)</f>
        <v>0.16428571428571428</v>
      </c>
      <c r="R1900" s="9">
        <f>IF(Table1[[#This Row],[Round]]="PI",0,Table1[[#This Row],[Round]]-1)</f>
        <v>1</v>
      </c>
      <c r="S1900">
        <f>Table1[[#This Row],[LAW]]-Table1[[#This Row],[LEW]]</f>
        <v>0.83571428571428574</v>
      </c>
      <c r="V1900">
        <f>COUNTIF([1]PASE!B:B,Table1[[#This Row],[Loser]])</f>
        <v>1</v>
      </c>
    </row>
    <row r="1901" spans="1:22" x14ac:dyDescent="0.25">
      <c r="A1901" s="7">
        <v>41721</v>
      </c>
      <c r="B1901" s="8">
        <v>2014</v>
      </c>
      <c r="C1901" s="9">
        <v>2</v>
      </c>
      <c r="D1901" t="s">
        <v>316</v>
      </c>
      <c r="E1901" s="9">
        <v>4</v>
      </c>
      <c r="F1901" t="s">
        <v>190</v>
      </c>
      <c r="G1901" t="str">
        <f>VLOOKUP(Table1[[#This Row],[Winner]],[1]Ranking!D:E,2,FALSE)</f>
        <v>P10</v>
      </c>
      <c r="H1901" s="9">
        <v>77</v>
      </c>
      <c r="I1901" s="9">
        <v>12</v>
      </c>
      <c r="J1901" t="s">
        <v>371</v>
      </c>
      <c r="K1901" t="str">
        <f>VLOOKUP(Table1[[#This Row],[Loser]],[1]Ranking!D:E,2,FALSE)</f>
        <v>Slnd</v>
      </c>
      <c r="L1901" s="9">
        <v>60</v>
      </c>
      <c r="N1901" s="9">
        <f>Table1[[#This Row],[Winning Score]]-Table1[[#This Row],[Losing Score]]</f>
        <v>17</v>
      </c>
      <c r="O1901" s="9">
        <f>Table1[[#This Row],[Losing Seed]]-Table1[[#This Row],[Winning Seed]]</f>
        <v>8</v>
      </c>
      <c r="P1901" s="9" t="str">
        <f>IF(Table1[[#This Row],[SeD]]&lt;-2,Table1[[#This Row],[Winning Seed]]&amp; " over " &amp;Table1[[#This Row],[Losing Seed]],"")</f>
        <v/>
      </c>
      <c r="Q1901">
        <f>VLOOKUP(Table1[[#This Row],[Losing Seed]],'[1]Seed History'!$N$4:$O$19,2)</f>
        <v>0.51428571428571423</v>
      </c>
      <c r="R1901" s="9">
        <f>IF(Table1[[#This Row],[Round]]="PI",0,Table1[[#This Row],[Round]]-1)</f>
        <v>1</v>
      </c>
      <c r="S1901">
        <f>Table1[[#This Row],[LAW]]-Table1[[#This Row],[LEW]]</f>
        <v>0.48571428571428577</v>
      </c>
      <c r="V1901">
        <f>COUNTIF([1]PASE!B:B,Table1[[#This Row],[Loser]])</f>
        <v>1</v>
      </c>
    </row>
    <row r="1902" spans="1:22" x14ac:dyDescent="0.25">
      <c r="A1902" s="7">
        <v>41721</v>
      </c>
      <c r="B1902" s="8">
        <v>2014</v>
      </c>
      <c r="C1902" s="9">
        <v>2</v>
      </c>
      <c r="D1902" t="s">
        <v>107</v>
      </c>
      <c r="E1902" s="9">
        <v>1</v>
      </c>
      <c r="F1902" t="s">
        <v>146</v>
      </c>
      <c r="G1902" t="str">
        <f>VLOOKUP(Table1[[#This Row],[Winner]],[1]Ranking!D:E,2,FALSE)</f>
        <v>P10</v>
      </c>
      <c r="H1902" s="9">
        <v>84</v>
      </c>
      <c r="I1902" s="9">
        <v>8</v>
      </c>
      <c r="J1902" t="s">
        <v>293</v>
      </c>
      <c r="K1902" t="str">
        <f>VLOOKUP(Table1[[#This Row],[Loser]],[1]Ranking!D:E,2,FALSE)</f>
        <v>WCC</v>
      </c>
      <c r="L1902" s="9">
        <v>61</v>
      </c>
      <c r="N1902" s="9">
        <f>Table1[[#This Row],[Winning Score]]-Table1[[#This Row],[Losing Score]]</f>
        <v>23</v>
      </c>
      <c r="O1902" s="9">
        <f>Table1[[#This Row],[Losing Seed]]-Table1[[#This Row],[Winning Seed]]</f>
        <v>7</v>
      </c>
      <c r="P1902" s="9" t="str">
        <f>IF(Table1[[#This Row],[SeD]]&lt;-2,Table1[[#This Row],[Winning Seed]]&amp; " over " &amp;Table1[[#This Row],[Losing Seed]],"")</f>
        <v/>
      </c>
      <c r="Q1902">
        <f>VLOOKUP(Table1[[#This Row],[Losing Seed]],'[1]Seed History'!$N$4:$O$19,2)</f>
        <v>0.7</v>
      </c>
      <c r="R1902" s="9">
        <f>IF(Table1[[#This Row],[Round]]="PI",0,Table1[[#This Row],[Round]]-1)</f>
        <v>1</v>
      </c>
      <c r="S1902">
        <f>Table1[[#This Row],[LAW]]-Table1[[#This Row],[LEW]]</f>
        <v>0.30000000000000004</v>
      </c>
      <c r="V1902">
        <f>COUNTIF([1]PASE!B:B,Table1[[#This Row],[Loser]])</f>
        <v>1</v>
      </c>
    </row>
    <row r="1903" spans="1:22" x14ac:dyDescent="0.25">
      <c r="A1903" s="7">
        <v>41725</v>
      </c>
      <c r="B1903" s="8">
        <v>2014</v>
      </c>
      <c r="C1903" s="9">
        <v>3</v>
      </c>
      <c r="D1903" t="s">
        <v>316</v>
      </c>
      <c r="E1903" s="9">
        <v>1</v>
      </c>
      <c r="F1903" t="s">
        <v>197</v>
      </c>
      <c r="G1903" t="str">
        <f>VLOOKUP(Table1[[#This Row],[Winner]],[1]Ranking!D:E,2,FALSE)</f>
        <v>SEC</v>
      </c>
      <c r="H1903" s="9">
        <v>79</v>
      </c>
      <c r="I1903" s="9">
        <v>4</v>
      </c>
      <c r="J1903" t="s">
        <v>190</v>
      </c>
      <c r="K1903" t="str">
        <f>VLOOKUP(Table1[[#This Row],[Loser]],[1]Ranking!D:E,2,FALSE)</f>
        <v>P10</v>
      </c>
      <c r="L1903" s="9">
        <v>68</v>
      </c>
      <c r="N1903" s="9">
        <f>Table1[[#This Row],[Winning Score]]-Table1[[#This Row],[Losing Score]]</f>
        <v>11</v>
      </c>
      <c r="O1903" s="9">
        <f>Table1[[#This Row],[Losing Seed]]-Table1[[#This Row],[Winning Seed]]</f>
        <v>3</v>
      </c>
      <c r="P1903" s="9" t="str">
        <f>IF(Table1[[#This Row],[SeD]]&lt;-2,Table1[[#This Row],[Winning Seed]]&amp; " over " &amp;Table1[[#This Row],[Losing Seed]],"")</f>
        <v/>
      </c>
      <c r="Q1903">
        <f>VLOOKUP(Table1[[#This Row],[Losing Seed]],'[1]Seed History'!$N$4:$O$19,2)</f>
        <v>1.5357142857142858</v>
      </c>
      <c r="R1903" s="9">
        <f>IF(Table1[[#This Row],[Round]]="PI",0,Table1[[#This Row],[Round]]-1)</f>
        <v>2</v>
      </c>
      <c r="S1903">
        <f>Table1[[#This Row],[LAW]]-Table1[[#This Row],[LEW]]</f>
        <v>0.46428571428571419</v>
      </c>
      <c r="V1903">
        <f>COUNTIF([1]PASE!B:B,Table1[[#This Row],[Loser]])</f>
        <v>1</v>
      </c>
    </row>
    <row r="1904" spans="1:22" x14ac:dyDescent="0.25">
      <c r="A1904" s="7">
        <v>41725</v>
      </c>
      <c r="B1904" s="8">
        <v>2014</v>
      </c>
      <c r="C1904" s="9">
        <v>3</v>
      </c>
      <c r="D1904" t="s">
        <v>107</v>
      </c>
      <c r="E1904" s="9">
        <v>1</v>
      </c>
      <c r="F1904" t="s">
        <v>146</v>
      </c>
      <c r="G1904" t="str">
        <f>VLOOKUP(Table1[[#This Row],[Winner]],[1]Ranking!D:E,2,FALSE)</f>
        <v>P10</v>
      </c>
      <c r="H1904" s="9">
        <v>70</v>
      </c>
      <c r="I1904" s="9">
        <v>4</v>
      </c>
      <c r="J1904" t="s">
        <v>111</v>
      </c>
      <c r="K1904" t="str">
        <f>VLOOKUP(Table1[[#This Row],[Loser]],[1]Ranking!D:E,2,FALSE)</f>
        <v>MWC</v>
      </c>
      <c r="L1904" s="9">
        <v>64</v>
      </c>
      <c r="N1904" s="9">
        <f>Table1[[#This Row],[Winning Score]]-Table1[[#This Row],[Losing Score]]</f>
        <v>6</v>
      </c>
      <c r="O1904" s="9">
        <f>Table1[[#This Row],[Losing Seed]]-Table1[[#This Row],[Winning Seed]]</f>
        <v>3</v>
      </c>
      <c r="P1904" s="9" t="str">
        <f>IF(Table1[[#This Row],[SeD]]&lt;-2,Table1[[#This Row],[Winning Seed]]&amp; " over " &amp;Table1[[#This Row],[Losing Seed]],"")</f>
        <v/>
      </c>
      <c r="Q1904">
        <f>VLOOKUP(Table1[[#This Row],[Losing Seed]],'[1]Seed History'!$N$4:$O$19,2)</f>
        <v>1.5357142857142858</v>
      </c>
      <c r="R1904" s="9">
        <f>IF(Table1[[#This Row],[Round]]="PI",0,Table1[[#This Row],[Round]]-1)</f>
        <v>2</v>
      </c>
      <c r="S1904">
        <f>Table1[[#This Row],[LAW]]-Table1[[#This Row],[LEW]]</f>
        <v>0.46428571428571419</v>
      </c>
      <c r="V1904">
        <f>COUNTIF([1]PASE!B:B,Table1[[#This Row],[Loser]])</f>
        <v>1</v>
      </c>
    </row>
    <row r="1905" spans="1:22" x14ac:dyDescent="0.25">
      <c r="A1905" s="7">
        <v>41725</v>
      </c>
      <c r="B1905" s="8">
        <v>2014</v>
      </c>
      <c r="C1905" s="9">
        <v>3</v>
      </c>
      <c r="D1905" t="s">
        <v>107</v>
      </c>
      <c r="E1905" s="9">
        <v>2</v>
      </c>
      <c r="F1905" t="s">
        <v>286</v>
      </c>
      <c r="G1905" t="str">
        <f>VLOOKUP(Table1[[#This Row],[Winner]],[1]Ranking!D:E,2,FALSE)</f>
        <v>B10</v>
      </c>
      <c r="H1905" s="9">
        <v>69</v>
      </c>
      <c r="I1905" s="9">
        <v>6</v>
      </c>
      <c r="J1905" t="s">
        <v>209</v>
      </c>
      <c r="K1905" t="str">
        <f>VLOOKUP(Table1[[#This Row],[Loser]],[1]Ranking!D:E,2,FALSE)</f>
        <v>B12</v>
      </c>
      <c r="L1905" s="9">
        <v>52</v>
      </c>
      <c r="N1905" s="9">
        <f>Table1[[#This Row],[Winning Score]]-Table1[[#This Row],[Losing Score]]</f>
        <v>17</v>
      </c>
      <c r="O1905" s="9">
        <f>Table1[[#This Row],[Losing Seed]]-Table1[[#This Row],[Winning Seed]]</f>
        <v>4</v>
      </c>
      <c r="P1905" s="9" t="str">
        <f>IF(Table1[[#This Row],[SeD]]&lt;-2,Table1[[#This Row],[Winning Seed]]&amp; " over " &amp;Table1[[#This Row],[Losing Seed]],"")</f>
        <v/>
      </c>
      <c r="Q1905">
        <f>VLOOKUP(Table1[[#This Row],[Losing Seed]],'[1]Seed History'!$N$4:$O$19,2)</f>
        <v>1.0785714285714285</v>
      </c>
      <c r="R1905" s="9">
        <f>IF(Table1[[#This Row],[Round]]="PI",0,Table1[[#This Row],[Round]]-1)</f>
        <v>2</v>
      </c>
      <c r="S1905">
        <f>Table1[[#This Row],[LAW]]-Table1[[#This Row],[LEW]]</f>
        <v>0.92142857142857149</v>
      </c>
      <c r="V1905">
        <f>COUNTIF([1]PASE!B:B,Table1[[#This Row],[Loser]])</f>
        <v>1</v>
      </c>
    </row>
    <row r="1906" spans="1:22" x14ac:dyDescent="0.25">
      <c r="A1906" s="7">
        <v>41725</v>
      </c>
      <c r="B1906" s="8">
        <v>2014</v>
      </c>
      <c r="C1906" s="9">
        <v>3</v>
      </c>
      <c r="D1906" t="s">
        <v>316</v>
      </c>
      <c r="E1906" s="9">
        <v>11</v>
      </c>
      <c r="F1906" t="s">
        <v>140</v>
      </c>
      <c r="G1906" t="str">
        <f>VLOOKUP(Table1[[#This Row],[Winner]],[1]Ranking!D:E,2,FALSE)</f>
        <v>A10</v>
      </c>
      <c r="H1906" s="9">
        <v>82</v>
      </c>
      <c r="I1906" s="9">
        <v>10</v>
      </c>
      <c r="J1906" t="s">
        <v>220</v>
      </c>
      <c r="K1906" t="str">
        <f>VLOOKUP(Table1[[#This Row],[Loser]],[1]Ranking!D:E,2,FALSE)</f>
        <v>P10</v>
      </c>
      <c r="L1906" s="9">
        <v>72</v>
      </c>
      <c r="N1906" s="9">
        <f>Table1[[#This Row],[Winning Score]]-Table1[[#This Row],[Losing Score]]</f>
        <v>10</v>
      </c>
      <c r="O1906" s="9">
        <f>Table1[[#This Row],[Losing Seed]]-Table1[[#This Row],[Winning Seed]]</f>
        <v>-1</v>
      </c>
      <c r="P1906" s="9" t="str">
        <f>IF(Table1[[#This Row],[SeD]]&lt;-2,Table1[[#This Row],[Winning Seed]]&amp; " over " &amp;Table1[[#This Row],[Losing Seed]],"")</f>
        <v/>
      </c>
      <c r="Q1906">
        <f>VLOOKUP(Table1[[#This Row],[Losing Seed]],'[1]Seed History'!$N$4:$O$19,2)</f>
        <v>0.62142857142857144</v>
      </c>
      <c r="R1906" s="9">
        <f>IF(Table1[[#This Row],[Round]]="PI",0,Table1[[#This Row],[Round]]-1)</f>
        <v>2</v>
      </c>
      <c r="S1906">
        <f>Table1[[#This Row],[LAW]]-Table1[[#This Row],[LEW]]</f>
        <v>1.3785714285714286</v>
      </c>
      <c r="V1906">
        <f>COUNTIF([1]PASE!B:B,Table1[[#This Row],[Loser]])</f>
        <v>1</v>
      </c>
    </row>
    <row r="1907" spans="1:22" x14ac:dyDescent="0.25">
      <c r="A1907" s="7">
        <v>41726</v>
      </c>
      <c r="B1907" s="8">
        <v>2014</v>
      </c>
      <c r="C1907" s="9">
        <v>3</v>
      </c>
      <c r="D1907" t="s">
        <v>84</v>
      </c>
      <c r="E1907" s="9">
        <v>7</v>
      </c>
      <c r="F1907" t="s">
        <v>238</v>
      </c>
      <c r="G1907" t="str">
        <f>VLOOKUP(Table1[[#This Row],[Winner]],[1]Ranking!D:E,2,FALSE)</f>
        <v>BE</v>
      </c>
      <c r="H1907" s="9">
        <v>81</v>
      </c>
      <c r="I1907" s="9">
        <v>3</v>
      </c>
      <c r="J1907" t="s">
        <v>97</v>
      </c>
      <c r="K1907" t="str">
        <f>VLOOKUP(Table1[[#This Row],[Loser]],[1]Ranking!D:E,2,FALSE)</f>
        <v>B12</v>
      </c>
      <c r="L1907" s="9">
        <v>76</v>
      </c>
      <c r="N1907" s="9">
        <f>Table1[[#This Row],[Winning Score]]-Table1[[#This Row],[Losing Score]]</f>
        <v>5</v>
      </c>
      <c r="O1907" s="9">
        <f>Table1[[#This Row],[Losing Seed]]-Table1[[#This Row],[Winning Seed]]</f>
        <v>-4</v>
      </c>
      <c r="P1907" s="9" t="str">
        <f>IF(Table1[[#This Row],[SeD]]&lt;-2,Table1[[#This Row],[Winning Seed]]&amp; " over " &amp;Table1[[#This Row],[Losing Seed]],"")</f>
        <v>7 over 3</v>
      </c>
      <c r="Q1907">
        <f>VLOOKUP(Table1[[#This Row],[Losing Seed]],'[1]Seed History'!$N$4:$O$19,2)</f>
        <v>1.8642857142857143</v>
      </c>
      <c r="R1907" s="9">
        <f>IF(Table1[[#This Row],[Round]]="PI",0,Table1[[#This Row],[Round]]-1)</f>
        <v>2</v>
      </c>
      <c r="S1907">
        <f>Table1[[#This Row],[LAW]]-Table1[[#This Row],[LEW]]</f>
        <v>0.13571428571428568</v>
      </c>
      <c r="V1907">
        <f>COUNTIF([1]PASE!B:B,Table1[[#This Row],[Loser]])</f>
        <v>1</v>
      </c>
    </row>
    <row r="1908" spans="1:22" x14ac:dyDescent="0.25">
      <c r="A1908" s="7">
        <v>41726</v>
      </c>
      <c r="B1908" s="8">
        <v>2014</v>
      </c>
      <c r="C1908" s="9">
        <v>3</v>
      </c>
      <c r="D1908" t="s">
        <v>93</v>
      </c>
      <c r="E1908" s="9">
        <v>8</v>
      </c>
      <c r="F1908" t="s">
        <v>112</v>
      </c>
      <c r="G1908" t="str">
        <f>VLOOKUP(Table1[[#This Row],[Winner]],[1]Ranking!D:E,2,FALSE)</f>
        <v>SEC</v>
      </c>
      <c r="H1908" s="9">
        <v>74</v>
      </c>
      <c r="I1908" s="9">
        <v>4</v>
      </c>
      <c r="J1908" t="s">
        <v>159</v>
      </c>
      <c r="K1908" t="str">
        <f>VLOOKUP(Table1[[#This Row],[Loser]],[1]Ranking!D:E,2,FALSE)</f>
        <v>CUSA</v>
      </c>
      <c r="L1908" s="9">
        <v>69</v>
      </c>
      <c r="N1908" s="9">
        <f>Table1[[#This Row],[Winning Score]]-Table1[[#This Row],[Losing Score]]</f>
        <v>5</v>
      </c>
      <c r="O1908" s="9">
        <f>Table1[[#This Row],[Losing Seed]]-Table1[[#This Row],[Winning Seed]]</f>
        <v>-4</v>
      </c>
      <c r="P1908" s="9" t="str">
        <f>IF(Table1[[#This Row],[SeD]]&lt;-2,Table1[[#This Row],[Winning Seed]]&amp; " over " &amp;Table1[[#This Row],[Losing Seed]],"")</f>
        <v>8 over 4</v>
      </c>
      <c r="Q1908">
        <f>VLOOKUP(Table1[[#This Row],[Losing Seed]],'[1]Seed History'!$N$4:$O$19,2)</f>
        <v>1.5357142857142858</v>
      </c>
      <c r="R1908" s="9">
        <f>IF(Table1[[#This Row],[Round]]="PI",0,Table1[[#This Row],[Round]]-1)</f>
        <v>2</v>
      </c>
      <c r="S1908">
        <f>Table1[[#This Row],[LAW]]-Table1[[#This Row],[LEW]]</f>
        <v>0.46428571428571419</v>
      </c>
      <c r="V1908">
        <f>COUNTIF([1]PASE!B:B,Table1[[#This Row],[Loser]])</f>
        <v>1</v>
      </c>
    </row>
    <row r="1909" spans="1:22" x14ac:dyDescent="0.25">
      <c r="A1909" s="7">
        <v>41726</v>
      </c>
      <c r="B1909" s="8">
        <v>2014</v>
      </c>
      <c r="C1909" s="9">
        <v>3</v>
      </c>
      <c r="D1909" t="s">
        <v>84</v>
      </c>
      <c r="E1909" s="9">
        <v>4</v>
      </c>
      <c r="F1909" t="s">
        <v>133</v>
      </c>
      <c r="G1909" t="str">
        <f>VLOOKUP(Table1[[#This Row],[Winner]],[1]Ranking!D:E,2,FALSE)</f>
        <v>B10</v>
      </c>
      <c r="H1909" s="9">
        <v>61</v>
      </c>
      <c r="I1909" s="9">
        <v>1</v>
      </c>
      <c r="J1909" t="s">
        <v>164</v>
      </c>
      <c r="K1909" t="str">
        <f>VLOOKUP(Table1[[#This Row],[Loser]],[1]Ranking!D:E,2,FALSE)</f>
        <v>ACC</v>
      </c>
      <c r="L1909" s="9">
        <v>59</v>
      </c>
      <c r="N1909" s="9">
        <f>Table1[[#This Row],[Winning Score]]-Table1[[#This Row],[Losing Score]]</f>
        <v>2</v>
      </c>
      <c r="O1909" s="9">
        <f>Table1[[#This Row],[Losing Seed]]-Table1[[#This Row],[Winning Seed]]</f>
        <v>-3</v>
      </c>
      <c r="P1909" s="9" t="str">
        <f>IF(Table1[[#This Row],[SeD]]&lt;-2,Table1[[#This Row],[Winning Seed]]&amp; " over " &amp;Table1[[#This Row],[Losing Seed]],"")</f>
        <v>4 over 1</v>
      </c>
      <c r="Q1909">
        <f>VLOOKUP(Table1[[#This Row],[Losing Seed]],'[1]Seed History'!$N$4:$O$19,2)</f>
        <v>3.3571428571428572</v>
      </c>
      <c r="R1909" s="9">
        <f>IF(Table1[[#This Row],[Round]]="PI",0,Table1[[#This Row],[Round]]-1)</f>
        <v>2</v>
      </c>
      <c r="S1909">
        <f>Table1[[#This Row],[LAW]]-Table1[[#This Row],[LEW]]</f>
        <v>-1.3571428571428572</v>
      </c>
      <c r="V1909">
        <f>COUNTIF([1]PASE!B:B,Table1[[#This Row],[Loser]])</f>
        <v>1</v>
      </c>
    </row>
    <row r="1910" spans="1:22" x14ac:dyDescent="0.25">
      <c r="A1910" s="7">
        <v>41726</v>
      </c>
      <c r="B1910" s="8">
        <v>2014</v>
      </c>
      <c r="C1910" s="9">
        <v>3</v>
      </c>
      <c r="D1910" t="s">
        <v>93</v>
      </c>
      <c r="E1910" s="9">
        <v>2</v>
      </c>
      <c r="F1910" t="s">
        <v>134</v>
      </c>
      <c r="G1910" t="str">
        <f>VLOOKUP(Table1[[#This Row],[Winner]],[1]Ranking!D:E,2,FALSE)</f>
        <v>B10</v>
      </c>
      <c r="H1910" s="9">
        <v>73</v>
      </c>
      <c r="I1910" s="9">
        <v>11</v>
      </c>
      <c r="J1910" t="s">
        <v>222</v>
      </c>
      <c r="K1910" t="str">
        <f>VLOOKUP(Table1[[#This Row],[Loser]],[1]Ranking!D:E,2,FALSE)</f>
        <v>SEC</v>
      </c>
      <c r="L1910" s="9">
        <v>71</v>
      </c>
      <c r="N1910" s="9">
        <f>Table1[[#This Row],[Winning Score]]-Table1[[#This Row],[Losing Score]]</f>
        <v>2</v>
      </c>
      <c r="O1910" s="9">
        <f>Table1[[#This Row],[Losing Seed]]-Table1[[#This Row],[Winning Seed]]</f>
        <v>9</v>
      </c>
      <c r="P1910" s="9" t="str">
        <f>IF(Table1[[#This Row],[SeD]]&lt;-2,Table1[[#This Row],[Winning Seed]]&amp; " over " &amp;Table1[[#This Row],[Losing Seed]],"")</f>
        <v/>
      </c>
      <c r="Q1910">
        <f>VLOOKUP(Table1[[#This Row],[Losing Seed]],'[1]Seed History'!$N$4:$O$19,2)</f>
        <v>0.61428571428571432</v>
      </c>
      <c r="R1910" s="9">
        <f>IF(Table1[[#This Row],[Round]]="PI",0,Table1[[#This Row],[Round]]-1)</f>
        <v>2</v>
      </c>
      <c r="S1910">
        <f>Table1[[#This Row],[LAW]]-Table1[[#This Row],[LEW]]</f>
        <v>1.3857142857142857</v>
      </c>
      <c r="V1910">
        <f>COUNTIF([1]PASE!B:B,Table1[[#This Row],[Loser]])</f>
        <v>1</v>
      </c>
    </row>
    <row r="1911" spans="1:22" x14ac:dyDescent="0.25">
      <c r="A1911" s="7">
        <v>41727</v>
      </c>
      <c r="B1911" s="8">
        <v>2014</v>
      </c>
      <c r="C1911" s="9">
        <v>4</v>
      </c>
      <c r="D1911" t="s">
        <v>316</v>
      </c>
      <c r="E1911" s="9">
        <v>1</v>
      </c>
      <c r="F1911" t="s">
        <v>197</v>
      </c>
      <c r="G1911" t="str">
        <f>VLOOKUP(Table1[[#This Row],[Winner]],[1]Ranking!D:E,2,FALSE)</f>
        <v>SEC</v>
      </c>
      <c r="H1911" s="9">
        <v>62</v>
      </c>
      <c r="I1911" s="9">
        <v>11</v>
      </c>
      <c r="J1911" t="s">
        <v>140</v>
      </c>
      <c r="K1911" t="str">
        <f>VLOOKUP(Table1[[#This Row],[Loser]],[1]Ranking!D:E,2,FALSE)</f>
        <v>A10</v>
      </c>
      <c r="L1911" s="9">
        <v>52</v>
      </c>
      <c r="N1911" s="9">
        <f>Table1[[#This Row],[Winning Score]]-Table1[[#This Row],[Losing Score]]</f>
        <v>10</v>
      </c>
      <c r="O1911" s="9">
        <f>Table1[[#This Row],[Losing Seed]]-Table1[[#This Row],[Winning Seed]]</f>
        <v>10</v>
      </c>
      <c r="P1911" s="9" t="str">
        <f>IF(Table1[[#This Row],[SeD]]&lt;-2,Table1[[#This Row],[Winning Seed]]&amp; " over " &amp;Table1[[#This Row],[Losing Seed]],"")</f>
        <v/>
      </c>
      <c r="Q1911">
        <f>VLOOKUP(Table1[[#This Row],[Losing Seed]],'[1]Seed History'!$N$4:$O$19,2)</f>
        <v>0.61428571428571432</v>
      </c>
      <c r="R1911" s="9">
        <f>IF(Table1[[#This Row],[Round]]="PI",0,Table1[[#This Row],[Round]]-1)</f>
        <v>3</v>
      </c>
      <c r="S1911">
        <f>Table1[[#This Row],[LAW]]-Table1[[#This Row],[LEW]]</f>
        <v>2.3857142857142857</v>
      </c>
      <c r="V1911">
        <f>COUNTIF([1]PASE!B:B,Table1[[#This Row],[Loser]])</f>
        <v>1</v>
      </c>
    </row>
    <row r="1912" spans="1:22" x14ac:dyDescent="0.25">
      <c r="A1912" s="7">
        <v>41727</v>
      </c>
      <c r="B1912" s="8">
        <v>2014</v>
      </c>
      <c r="C1912" s="9">
        <v>4</v>
      </c>
      <c r="D1912" t="s">
        <v>107</v>
      </c>
      <c r="E1912" s="9">
        <v>2</v>
      </c>
      <c r="F1912" t="s">
        <v>286</v>
      </c>
      <c r="G1912" t="str">
        <f>VLOOKUP(Table1[[#This Row],[Winner]],[1]Ranking!D:E,2,FALSE)</f>
        <v>B10</v>
      </c>
      <c r="H1912" s="9">
        <v>64</v>
      </c>
      <c r="I1912" s="9">
        <v>1</v>
      </c>
      <c r="J1912" t="s">
        <v>146</v>
      </c>
      <c r="K1912" t="str">
        <f>VLOOKUP(Table1[[#This Row],[Loser]],[1]Ranking!D:E,2,FALSE)</f>
        <v>P10</v>
      </c>
      <c r="L1912" s="9">
        <v>63</v>
      </c>
      <c r="M1912" s="9" t="s">
        <v>138</v>
      </c>
      <c r="N1912" s="9">
        <f>Table1[[#This Row],[Winning Score]]-Table1[[#This Row],[Losing Score]]</f>
        <v>1</v>
      </c>
      <c r="O1912" s="9">
        <f>Table1[[#This Row],[Losing Seed]]-Table1[[#This Row],[Winning Seed]]</f>
        <v>-1</v>
      </c>
      <c r="P1912" s="9" t="str">
        <f>IF(Table1[[#This Row],[SeD]]&lt;-2,Table1[[#This Row],[Winning Seed]]&amp; " over " &amp;Table1[[#This Row],[Losing Seed]],"")</f>
        <v/>
      </c>
      <c r="Q1912">
        <f>VLOOKUP(Table1[[#This Row],[Losing Seed]],'[1]Seed History'!$N$4:$O$19,2)</f>
        <v>3.3571428571428572</v>
      </c>
      <c r="R1912" s="9">
        <f>IF(Table1[[#This Row],[Round]]="PI",0,Table1[[#This Row],[Round]]-1)</f>
        <v>3</v>
      </c>
      <c r="S1912">
        <f>Table1[[#This Row],[LAW]]-Table1[[#This Row],[LEW]]</f>
        <v>-0.35714285714285721</v>
      </c>
      <c r="V1912">
        <f>COUNTIF([1]PASE!B:B,Table1[[#This Row],[Loser]])</f>
        <v>1</v>
      </c>
    </row>
    <row r="1913" spans="1:22" x14ac:dyDescent="0.25">
      <c r="A1913" s="7">
        <v>41728</v>
      </c>
      <c r="B1913" s="8">
        <v>2014</v>
      </c>
      <c r="C1913" s="9">
        <v>4</v>
      </c>
      <c r="D1913" t="s">
        <v>93</v>
      </c>
      <c r="E1913" s="9">
        <v>8</v>
      </c>
      <c r="F1913" t="s">
        <v>112</v>
      </c>
      <c r="G1913" t="str">
        <f>VLOOKUP(Table1[[#This Row],[Winner]],[1]Ranking!D:E,2,FALSE)</f>
        <v>SEC</v>
      </c>
      <c r="H1913" s="9">
        <v>75</v>
      </c>
      <c r="I1913" s="9">
        <v>2</v>
      </c>
      <c r="J1913" t="s">
        <v>134</v>
      </c>
      <c r="K1913" t="str">
        <f>VLOOKUP(Table1[[#This Row],[Loser]],[1]Ranking!D:E,2,FALSE)</f>
        <v>B10</v>
      </c>
      <c r="L1913" s="9">
        <v>72</v>
      </c>
      <c r="N1913" s="9">
        <f>Table1[[#This Row],[Winning Score]]-Table1[[#This Row],[Losing Score]]</f>
        <v>3</v>
      </c>
      <c r="O1913" s="9">
        <f>Table1[[#This Row],[Losing Seed]]-Table1[[#This Row],[Winning Seed]]</f>
        <v>-6</v>
      </c>
      <c r="P1913" s="9" t="str">
        <f>IF(Table1[[#This Row],[SeD]]&lt;-2,Table1[[#This Row],[Winning Seed]]&amp; " over " &amp;Table1[[#This Row],[Losing Seed]],"")</f>
        <v>8 over 2</v>
      </c>
      <c r="Q1913">
        <f>VLOOKUP(Table1[[#This Row],[Losing Seed]],'[1]Seed History'!$N$4:$O$19,2)</f>
        <v>2.3714285714285714</v>
      </c>
      <c r="R1913" s="9">
        <f>IF(Table1[[#This Row],[Round]]="PI",0,Table1[[#This Row],[Round]]-1)</f>
        <v>3</v>
      </c>
      <c r="S1913">
        <f>Table1[[#This Row],[LAW]]-Table1[[#This Row],[LEW]]</f>
        <v>0.62857142857142856</v>
      </c>
      <c r="V1913">
        <f>COUNTIF([1]PASE!B:B,Table1[[#This Row],[Loser]])</f>
        <v>1</v>
      </c>
    </row>
    <row r="1914" spans="1:22" x14ac:dyDescent="0.25">
      <c r="A1914" s="7">
        <v>41728</v>
      </c>
      <c r="B1914" s="8">
        <v>2014</v>
      </c>
      <c r="C1914" s="9">
        <v>4</v>
      </c>
      <c r="D1914" t="s">
        <v>84</v>
      </c>
      <c r="E1914" s="9">
        <v>7</v>
      </c>
      <c r="F1914" t="s">
        <v>238</v>
      </c>
      <c r="G1914" t="str">
        <f>VLOOKUP(Table1[[#This Row],[Winner]],[1]Ranking!D:E,2,FALSE)</f>
        <v>BE</v>
      </c>
      <c r="H1914" s="9">
        <v>60</v>
      </c>
      <c r="I1914" s="9">
        <v>4</v>
      </c>
      <c r="J1914" t="s">
        <v>133</v>
      </c>
      <c r="K1914" t="str">
        <f>VLOOKUP(Table1[[#This Row],[Loser]],[1]Ranking!D:E,2,FALSE)</f>
        <v>B10</v>
      </c>
      <c r="L1914" s="9">
        <v>54</v>
      </c>
      <c r="N1914" s="9">
        <f>Table1[[#This Row],[Winning Score]]-Table1[[#This Row],[Losing Score]]</f>
        <v>6</v>
      </c>
      <c r="O1914" s="9">
        <f>Table1[[#This Row],[Losing Seed]]-Table1[[#This Row],[Winning Seed]]</f>
        <v>-3</v>
      </c>
      <c r="P1914" s="9" t="str">
        <f>IF(Table1[[#This Row],[SeD]]&lt;-2,Table1[[#This Row],[Winning Seed]]&amp; " over " &amp;Table1[[#This Row],[Losing Seed]],"")</f>
        <v>7 over 4</v>
      </c>
      <c r="Q1914">
        <f>VLOOKUP(Table1[[#This Row],[Losing Seed]],'[1]Seed History'!$N$4:$O$19,2)</f>
        <v>1.5357142857142858</v>
      </c>
      <c r="R1914" s="9">
        <f>IF(Table1[[#This Row],[Round]]="PI",0,Table1[[#This Row],[Round]]-1)</f>
        <v>3</v>
      </c>
      <c r="S1914">
        <f>Table1[[#This Row],[LAW]]-Table1[[#This Row],[LEW]]</f>
        <v>1.4642857142857142</v>
      </c>
      <c r="V1914">
        <f>COUNTIF([1]PASE!B:B,Table1[[#This Row],[Loser]])</f>
        <v>1</v>
      </c>
    </row>
    <row r="1915" spans="1:22" x14ac:dyDescent="0.25">
      <c r="A1915" s="7">
        <v>41734</v>
      </c>
      <c r="B1915" s="8">
        <v>2014</v>
      </c>
      <c r="C1915" s="9">
        <v>5</v>
      </c>
      <c r="D1915" t="s">
        <v>153</v>
      </c>
      <c r="E1915" s="9">
        <v>7</v>
      </c>
      <c r="F1915" t="s">
        <v>238</v>
      </c>
      <c r="G1915" t="str">
        <f>VLOOKUP(Table1[[#This Row],[Winner]],[1]Ranking!D:E,2,FALSE)</f>
        <v>BE</v>
      </c>
      <c r="H1915" s="9">
        <v>63</v>
      </c>
      <c r="I1915" s="9">
        <v>1</v>
      </c>
      <c r="J1915" t="s">
        <v>197</v>
      </c>
      <c r="K1915" t="str">
        <f>VLOOKUP(Table1[[#This Row],[Loser]],[1]Ranking!D:E,2,FALSE)</f>
        <v>SEC</v>
      </c>
      <c r="L1915" s="9">
        <v>53</v>
      </c>
      <c r="N1915" s="9">
        <f>Table1[[#This Row],[Winning Score]]-Table1[[#This Row],[Losing Score]]</f>
        <v>10</v>
      </c>
      <c r="O1915" s="9">
        <f>Table1[[#This Row],[Losing Seed]]-Table1[[#This Row],[Winning Seed]]</f>
        <v>-6</v>
      </c>
      <c r="P1915" s="9" t="str">
        <f>IF(Table1[[#This Row],[SeD]]&lt;-2,Table1[[#This Row],[Winning Seed]]&amp; " over " &amp;Table1[[#This Row],[Losing Seed]],"")</f>
        <v>7 over 1</v>
      </c>
      <c r="Q1915">
        <f>VLOOKUP(Table1[[#This Row],[Losing Seed]],'[1]Seed History'!$N$4:$O$19,2)</f>
        <v>3.3571428571428572</v>
      </c>
      <c r="R1915" s="9">
        <f>IF(Table1[[#This Row],[Round]]="PI",0,Table1[[#This Row],[Round]]-1)</f>
        <v>4</v>
      </c>
      <c r="S1915">
        <f>Table1[[#This Row],[LAW]]-Table1[[#This Row],[LEW]]</f>
        <v>0.64285714285714279</v>
      </c>
      <c r="V1915">
        <f>COUNTIF([1]PASE!B:B,Table1[[#This Row],[Loser]])</f>
        <v>1</v>
      </c>
    </row>
    <row r="1916" spans="1:22" x14ac:dyDescent="0.25">
      <c r="A1916" s="7">
        <v>41734</v>
      </c>
      <c r="B1916" s="8">
        <v>2014</v>
      </c>
      <c r="C1916" s="9">
        <v>5</v>
      </c>
      <c r="D1916" t="s">
        <v>153</v>
      </c>
      <c r="E1916" s="9">
        <v>8</v>
      </c>
      <c r="F1916" t="s">
        <v>112</v>
      </c>
      <c r="G1916" t="str">
        <f>VLOOKUP(Table1[[#This Row],[Winner]],[1]Ranking!D:E,2,FALSE)</f>
        <v>SEC</v>
      </c>
      <c r="H1916" s="9">
        <v>74</v>
      </c>
      <c r="I1916" s="9">
        <v>2</v>
      </c>
      <c r="J1916" t="s">
        <v>286</v>
      </c>
      <c r="K1916" t="str">
        <f>VLOOKUP(Table1[[#This Row],[Loser]],[1]Ranking!D:E,2,FALSE)</f>
        <v>B10</v>
      </c>
      <c r="L1916" s="9">
        <v>73</v>
      </c>
      <c r="N1916" s="9">
        <f>Table1[[#This Row],[Winning Score]]-Table1[[#This Row],[Losing Score]]</f>
        <v>1</v>
      </c>
      <c r="O1916" s="9">
        <f>Table1[[#This Row],[Losing Seed]]-Table1[[#This Row],[Winning Seed]]</f>
        <v>-6</v>
      </c>
      <c r="P1916" s="9" t="str">
        <f>IF(Table1[[#This Row],[SeD]]&lt;-2,Table1[[#This Row],[Winning Seed]]&amp; " over " &amp;Table1[[#This Row],[Losing Seed]],"")</f>
        <v>8 over 2</v>
      </c>
      <c r="Q1916">
        <f>VLOOKUP(Table1[[#This Row],[Losing Seed]],'[1]Seed History'!$N$4:$O$19,2)</f>
        <v>2.3714285714285714</v>
      </c>
      <c r="R1916" s="9">
        <f>IF(Table1[[#This Row],[Round]]="PI",0,Table1[[#This Row],[Round]]-1)</f>
        <v>4</v>
      </c>
      <c r="S1916">
        <f>Table1[[#This Row],[LAW]]-Table1[[#This Row],[LEW]]</f>
        <v>1.6285714285714286</v>
      </c>
      <c r="V1916">
        <f>COUNTIF([1]PASE!B:B,Table1[[#This Row],[Loser]])</f>
        <v>1</v>
      </c>
    </row>
    <row r="1917" spans="1:22" x14ac:dyDescent="0.25">
      <c r="A1917" s="7">
        <v>41736</v>
      </c>
      <c r="B1917" s="8">
        <v>2014</v>
      </c>
      <c r="C1917" s="9">
        <v>6</v>
      </c>
      <c r="D1917" t="s">
        <v>154</v>
      </c>
      <c r="E1917" s="9">
        <v>7</v>
      </c>
      <c r="F1917" t="s">
        <v>238</v>
      </c>
      <c r="G1917" t="str">
        <f>VLOOKUP(Table1[[#This Row],[Winner]],[1]Ranking!D:E,2,FALSE)</f>
        <v>BE</v>
      </c>
      <c r="H1917" s="9">
        <v>60</v>
      </c>
      <c r="I1917" s="9">
        <v>8</v>
      </c>
      <c r="J1917" t="s">
        <v>112</v>
      </c>
      <c r="K1917" t="str">
        <f>VLOOKUP(Table1[[#This Row],[Loser]],[1]Ranking!D:E,2,FALSE)</f>
        <v>SEC</v>
      </c>
      <c r="L1917" s="9">
        <v>54</v>
      </c>
      <c r="N1917" s="9">
        <f>Table1[[#This Row],[Winning Score]]-Table1[[#This Row],[Losing Score]]</f>
        <v>6</v>
      </c>
      <c r="O1917" s="9">
        <f>Table1[[#This Row],[Losing Seed]]-Table1[[#This Row],[Winning Seed]]</f>
        <v>1</v>
      </c>
      <c r="P1917" s="9" t="str">
        <f>IF(Table1[[#This Row],[SeD]]&lt;-2,Table1[[#This Row],[Winning Seed]]&amp; " over " &amp;Table1[[#This Row],[Losing Seed]],"")</f>
        <v/>
      </c>
      <c r="Q1917">
        <f>VLOOKUP(Table1[[#This Row],[Losing Seed]],'[1]Seed History'!$N$4:$O$19,2)</f>
        <v>0.7</v>
      </c>
      <c r="R1917" s="9">
        <f>IF(Table1[[#This Row],[Round]]="PI",0,Table1[[#This Row],[Round]]-1)</f>
        <v>5</v>
      </c>
      <c r="S1917">
        <f>Table1[[#This Row],[LAW]]-Table1[[#This Row],[LEW]]</f>
        <v>4.3</v>
      </c>
      <c r="V1917">
        <f>COUNTIF([1]PASE!B:B,Table1[[#This Row],[Loser]])</f>
        <v>1</v>
      </c>
    </row>
    <row r="1918" spans="1:22" x14ac:dyDescent="0.25">
      <c r="A1918" s="7">
        <v>42080</v>
      </c>
      <c r="B1918" s="8">
        <v>2015</v>
      </c>
      <c r="C1918" s="9" t="s">
        <v>335</v>
      </c>
      <c r="D1918" t="s">
        <v>93</v>
      </c>
      <c r="E1918" s="9">
        <v>16</v>
      </c>
      <c r="F1918" t="s">
        <v>337</v>
      </c>
      <c r="G1918" t="str">
        <f>VLOOKUP(Table1[[#This Row],[Winner]],[1]Ranking!D:E,2,FALSE)</f>
        <v>MEAC</v>
      </c>
      <c r="H1918" s="9">
        <v>74</v>
      </c>
      <c r="I1918" s="9">
        <v>16</v>
      </c>
      <c r="J1918" t="s">
        <v>276</v>
      </c>
      <c r="K1918" t="str">
        <f>VLOOKUP(Table1[[#This Row],[Loser]],[1]Ranking!D:E,2,FALSE)</f>
        <v>MAAC</v>
      </c>
      <c r="L1918" s="9">
        <v>64</v>
      </c>
      <c r="N1918" s="9">
        <f>Table1[[#This Row],[Winning Score]]-Table1[[#This Row],[Losing Score]]</f>
        <v>10</v>
      </c>
      <c r="O1918" s="9">
        <f>Table1[[#This Row],[Losing Seed]]-Table1[[#This Row],[Winning Seed]]</f>
        <v>0</v>
      </c>
      <c r="P1918" s="9" t="str">
        <f>IF(Table1[[#This Row],[SeD]]&lt;-2,Table1[[#This Row],[Winning Seed]]&amp; " over " &amp;Table1[[#This Row],[Losing Seed]],"")</f>
        <v/>
      </c>
      <c r="Q1918">
        <f>VLOOKUP(Table1[[#This Row],[Losing Seed]],'[1]Seed History'!$N$4:$O$19,2)</f>
        <v>7.1428571428571426E-3</v>
      </c>
      <c r="R1918" s="9">
        <f>IF(Table1[[#This Row],[Round]]="PI",0,Table1[[#This Row],[Round]]-1)</f>
        <v>0</v>
      </c>
      <c r="S1918">
        <f>Table1[[#This Row],[LAW]]-Table1[[#This Row],[LEW]]</f>
        <v>-7.1428571428571426E-3</v>
      </c>
      <c r="V1918">
        <f>COUNTIF([1]PASE!B:B,Table1[[#This Row],[Loser]])</f>
        <v>1</v>
      </c>
    </row>
    <row r="1919" spans="1:22" x14ac:dyDescent="0.25">
      <c r="A1919" s="7">
        <v>42080</v>
      </c>
      <c r="B1919" s="8">
        <v>2015</v>
      </c>
      <c r="C1919" s="9" t="s">
        <v>335</v>
      </c>
      <c r="D1919" t="s">
        <v>107</v>
      </c>
      <c r="E1919" s="9">
        <v>11</v>
      </c>
      <c r="F1919" t="s">
        <v>310</v>
      </c>
      <c r="G1919" t="str">
        <f>VLOOKUP(Table1[[#This Row],[Winner]],[1]Ranking!D:E,2,FALSE)</f>
        <v>SEC</v>
      </c>
      <c r="H1919" s="9">
        <v>94</v>
      </c>
      <c r="I1919" s="9">
        <v>11</v>
      </c>
      <c r="J1919" t="s">
        <v>188</v>
      </c>
      <c r="K1919" t="str">
        <f>VLOOKUP(Table1[[#This Row],[Loser]],[1]Ranking!D:E,2,FALSE)</f>
        <v>MWC</v>
      </c>
      <c r="L1919" s="9">
        <v>90</v>
      </c>
      <c r="N1919" s="9">
        <f>Table1[[#This Row],[Winning Score]]-Table1[[#This Row],[Losing Score]]</f>
        <v>4</v>
      </c>
      <c r="O1919" s="9">
        <f>Table1[[#This Row],[Losing Seed]]-Table1[[#This Row],[Winning Seed]]</f>
        <v>0</v>
      </c>
      <c r="P1919" s="9" t="str">
        <f>IF(Table1[[#This Row],[SeD]]&lt;-2,Table1[[#This Row],[Winning Seed]]&amp; " over " &amp;Table1[[#This Row],[Losing Seed]],"")</f>
        <v/>
      </c>
      <c r="Q1919">
        <f>VLOOKUP(Table1[[#This Row],[Losing Seed]],'[1]Seed History'!$N$4:$O$19,2)</f>
        <v>0.61428571428571432</v>
      </c>
      <c r="R1919" s="9">
        <f>IF(Table1[[#This Row],[Round]]="PI",0,Table1[[#This Row],[Round]]-1)</f>
        <v>0</v>
      </c>
      <c r="S1919">
        <f>Table1[[#This Row],[LAW]]-Table1[[#This Row],[LEW]]</f>
        <v>-0.61428571428571432</v>
      </c>
      <c r="V1919">
        <f>COUNTIF([1]PASE!B:B,Table1[[#This Row],[Loser]])</f>
        <v>1</v>
      </c>
    </row>
    <row r="1920" spans="1:22" x14ac:dyDescent="0.25">
      <c r="A1920" s="7">
        <v>42081</v>
      </c>
      <c r="B1920" s="8">
        <v>2015</v>
      </c>
      <c r="C1920" s="9" t="s">
        <v>335</v>
      </c>
      <c r="D1920" t="s">
        <v>84</v>
      </c>
      <c r="E1920" s="9">
        <v>11</v>
      </c>
      <c r="F1920" t="s">
        <v>140</v>
      </c>
      <c r="G1920" t="str">
        <f>VLOOKUP(Table1[[#This Row],[Winner]],[1]Ranking!D:E,2,FALSE)</f>
        <v>A10</v>
      </c>
      <c r="H1920" s="9">
        <v>56</v>
      </c>
      <c r="I1920" s="9">
        <v>11</v>
      </c>
      <c r="J1920" t="s">
        <v>206</v>
      </c>
      <c r="K1920" t="str">
        <f>VLOOKUP(Table1[[#This Row],[Loser]],[1]Ranking!D:E,2,FALSE)</f>
        <v>WAC</v>
      </c>
      <c r="L1920" s="9">
        <v>55</v>
      </c>
      <c r="N1920" s="9">
        <f>Table1[[#This Row],[Winning Score]]-Table1[[#This Row],[Losing Score]]</f>
        <v>1</v>
      </c>
      <c r="O1920" s="9">
        <f>Table1[[#This Row],[Losing Seed]]-Table1[[#This Row],[Winning Seed]]</f>
        <v>0</v>
      </c>
      <c r="P1920" s="9" t="str">
        <f>IF(Table1[[#This Row],[SeD]]&lt;-2,Table1[[#This Row],[Winning Seed]]&amp; " over " &amp;Table1[[#This Row],[Losing Seed]],"")</f>
        <v/>
      </c>
      <c r="Q1920">
        <f>VLOOKUP(Table1[[#This Row],[Losing Seed]],'[1]Seed History'!$N$4:$O$19,2)</f>
        <v>0.61428571428571432</v>
      </c>
      <c r="R1920" s="9">
        <f>IF(Table1[[#This Row],[Round]]="PI",0,Table1[[#This Row],[Round]]-1)</f>
        <v>0</v>
      </c>
      <c r="S1920">
        <f>Table1[[#This Row],[LAW]]-Table1[[#This Row],[LEW]]</f>
        <v>-0.61428571428571432</v>
      </c>
      <c r="V1920">
        <f>COUNTIF([1]PASE!B:B,Table1[[#This Row],[Loser]])</f>
        <v>1</v>
      </c>
    </row>
    <row r="1921" spans="1:22" x14ac:dyDescent="0.25">
      <c r="A1921" s="7">
        <v>42081</v>
      </c>
      <c r="B1921" s="8">
        <v>2015</v>
      </c>
      <c r="C1921" s="9" t="s">
        <v>335</v>
      </c>
      <c r="D1921" t="s">
        <v>316</v>
      </c>
      <c r="E1921" s="9">
        <v>16</v>
      </c>
      <c r="F1921" t="s">
        <v>225</v>
      </c>
      <c r="G1921" t="str">
        <f>VLOOKUP(Table1[[#This Row],[Winner]],[1]Ranking!D:E,2,FALSE)</f>
        <v>NEC</v>
      </c>
      <c r="H1921" s="9">
        <v>81</v>
      </c>
      <c r="I1921" s="9">
        <v>16</v>
      </c>
      <c r="J1921" t="s">
        <v>382</v>
      </c>
      <c r="K1921" t="str">
        <f>VLOOKUP(Table1[[#This Row],[Loser]],[1]Ranking!D:E,2,FALSE)</f>
        <v>ASun</v>
      </c>
      <c r="L1921" s="9">
        <v>77</v>
      </c>
      <c r="N1921" s="9">
        <f>Table1[[#This Row],[Winning Score]]-Table1[[#This Row],[Losing Score]]</f>
        <v>4</v>
      </c>
      <c r="O1921" s="9">
        <f>Table1[[#This Row],[Losing Seed]]-Table1[[#This Row],[Winning Seed]]</f>
        <v>0</v>
      </c>
      <c r="P1921" s="9" t="str">
        <f>IF(Table1[[#This Row],[SeD]]&lt;-2,Table1[[#This Row],[Winning Seed]]&amp; " over " &amp;Table1[[#This Row],[Losing Seed]],"")</f>
        <v/>
      </c>
      <c r="Q1921">
        <f>VLOOKUP(Table1[[#This Row],[Losing Seed]],'[1]Seed History'!$N$4:$O$19,2)</f>
        <v>7.1428571428571426E-3</v>
      </c>
      <c r="R1921" s="9">
        <f>IF(Table1[[#This Row],[Round]]="PI",0,Table1[[#This Row],[Round]]-1)</f>
        <v>0</v>
      </c>
      <c r="S1921">
        <f>Table1[[#This Row],[LAW]]-Table1[[#This Row],[LEW]]</f>
        <v>-7.1428571428571426E-3</v>
      </c>
      <c r="V1921">
        <f>COUNTIF([1]PASE!B:B,Table1[[#This Row],[Loser]])</f>
        <v>1</v>
      </c>
    </row>
    <row r="1922" spans="1:22" x14ac:dyDescent="0.25">
      <c r="A1922" s="7">
        <v>42082</v>
      </c>
      <c r="B1922" s="8">
        <v>2015</v>
      </c>
      <c r="C1922" s="9">
        <v>1</v>
      </c>
      <c r="D1922" t="s">
        <v>316</v>
      </c>
      <c r="E1922" s="9">
        <v>14</v>
      </c>
      <c r="F1922" t="s">
        <v>132</v>
      </c>
      <c r="G1922" t="str">
        <f>VLOOKUP(Table1[[#This Row],[Winner]],[1]Ranking!D:E,2,FALSE)</f>
        <v>CUSA</v>
      </c>
      <c r="H1922" s="9">
        <v>60</v>
      </c>
      <c r="I1922" s="9">
        <v>3</v>
      </c>
      <c r="J1922" t="s">
        <v>97</v>
      </c>
      <c r="K1922" t="str">
        <f>VLOOKUP(Table1[[#This Row],[Loser]],[1]Ranking!D:E,2,FALSE)</f>
        <v>B12</v>
      </c>
      <c r="L1922" s="9">
        <v>59</v>
      </c>
      <c r="N1922" s="9">
        <f>Table1[[#This Row],[Winning Score]]-Table1[[#This Row],[Losing Score]]</f>
        <v>1</v>
      </c>
      <c r="O1922" s="9">
        <f>Table1[[#This Row],[Losing Seed]]-Table1[[#This Row],[Winning Seed]]</f>
        <v>-11</v>
      </c>
      <c r="P1922" s="9" t="str">
        <f>IF(Table1[[#This Row],[SeD]]&lt;-2,Table1[[#This Row],[Winning Seed]]&amp; " over " &amp;Table1[[#This Row],[Losing Seed]],"")</f>
        <v>14 over 3</v>
      </c>
      <c r="Q1922">
        <f>VLOOKUP(Table1[[#This Row],[Losing Seed]],'[1]Seed History'!$N$4:$O$19,2)</f>
        <v>1.8642857142857143</v>
      </c>
      <c r="R1922" s="9">
        <f>IF(Table1[[#This Row],[Round]]="PI",0,Table1[[#This Row],[Round]]-1)</f>
        <v>0</v>
      </c>
      <c r="S1922">
        <f>Table1[[#This Row],[LAW]]-Table1[[#This Row],[LEW]]</f>
        <v>-1.8642857142857143</v>
      </c>
      <c r="V1922">
        <f>COUNTIF([1]PASE!B:B,Table1[[#This Row],[Loser]])</f>
        <v>1</v>
      </c>
    </row>
    <row r="1923" spans="1:22" x14ac:dyDescent="0.25">
      <c r="A1923" s="7">
        <v>42082</v>
      </c>
      <c r="B1923" s="8">
        <v>2015</v>
      </c>
      <c r="C1923" s="9">
        <v>1</v>
      </c>
      <c r="D1923" t="s">
        <v>107</v>
      </c>
      <c r="E1923" s="9">
        <v>14</v>
      </c>
      <c r="F1923" t="s">
        <v>254</v>
      </c>
      <c r="G1923" t="str">
        <f>VLOOKUP(Table1[[#This Row],[Winner]],[1]Ranking!D:E,2,FALSE)</f>
        <v>ASun</v>
      </c>
      <c r="H1923" s="9">
        <v>57</v>
      </c>
      <c r="I1923" s="9">
        <v>3</v>
      </c>
      <c r="J1923" t="s">
        <v>209</v>
      </c>
      <c r="K1923" t="str">
        <f>VLOOKUP(Table1[[#This Row],[Loser]],[1]Ranking!D:E,2,FALSE)</f>
        <v>B12</v>
      </c>
      <c r="L1923" s="9">
        <v>56</v>
      </c>
      <c r="N1923" s="9">
        <f>Table1[[#This Row],[Winning Score]]-Table1[[#This Row],[Losing Score]]</f>
        <v>1</v>
      </c>
      <c r="O1923" s="9">
        <f>Table1[[#This Row],[Losing Seed]]-Table1[[#This Row],[Winning Seed]]</f>
        <v>-11</v>
      </c>
      <c r="P1923" s="9" t="str">
        <f>IF(Table1[[#This Row],[SeD]]&lt;-2,Table1[[#This Row],[Winning Seed]]&amp; " over " &amp;Table1[[#This Row],[Losing Seed]],"")</f>
        <v>14 over 3</v>
      </c>
      <c r="Q1923">
        <f>VLOOKUP(Table1[[#This Row],[Losing Seed]],'[1]Seed History'!$N$4:$O$19,2)</f>
        <v>1.8642857142857143</v>
      </c>
      <c r="R1923" s="9">
        <f>IF(Table1[[#This Row],[Round]]="PI",0,Table1[[#This Row],[Round]]-1)</f>
        <v>0</v>
      </c>
      <c r="S1923">
        <f>Table1[[#This Row],[LAW]]-Table1[[#This Row],[LEW]]</f>
        <v>-1.8642857142857143</v>
      </c>
      <c r="V1923">
        <f>COUNTIF([1]PASE!B:B,Table1[[#This Row],[Loser]])</f>
        <v>1</v>
      </c>
    </row>
    <row r="1924" spans="1:22" x14ac:dyDescent="0.25">
      <c r="A1924" s="7">
        <v>42082</v>
      </c>
      <c r="B1924" s="8">
        <v>2015</v>
      </c>
      <c r="C1924" s="9">
        <v>1</v>
      </c>
      <c r="D1924" t="s">
        <v>316</v>
      </c>
      <c r="E1924" s="9">
        <v>11</v>
      </c>
      <c r="F1924" t="s">
        <v>190</v>
      </c>
      <c r="G1924" t="str">
        <f>VLOOKUP(Table1[[#This Row],[Winner]],[1]Ranking!D:E,2,FALSE)</f>
        <v>P10</v>
      </c>
      <c r="H1924" s="9">
        <v>60</v>
      </c>
      <c r="I1924" s="9">
        <v>6</v>
      </c>
      <c r="J1924" t="s">
        <v>89</v>
      </c>
      <c r="K1924" t="str">
        <f>VLOOKUP(Table1[[#This Row],[Loser]],[1]Ranking!D:E,2,FALSE)</f>
        <v>WAC</v>
      </c>
      <c r="L1924" s="9">
        <v>59</v>
      </c>
      <c r="N1924" s="9">
        <f>Table1[[#This Row],[Winning Score]]-Table1[[#This Row],[Losing Score]]</f>
        <v>1</v>
      </c>
      <c r="O1924" s="9">
        <f>Table1[[#This Row],[Losing Seed]]-Table1[[#This Row],[Winning Seed]]</f>
        <v>-5</v>
      </c>
      <c r="P1924" s="9" t="str">
        <f>IF(Table1[[#This Row],[SeD]]&lt;-2,Table1[[#This Row],[Winning Seed]]&amp; " over " &amp;Table1[[#This Row],[Losing Seed]],"")</f>
        <v>11 over 6</v>
      </c>
      <c r="Q1924">
        <f>VLOOKUP(Table1[[#This Row],[Losing Seed]],'[1]Seed History'!$N$4:$O$19,2)</f>
        <v>1.0785714285714285</v>
      </c>
      <c r="R1924" s="9">
        <f>IF(Table1[[#This Row],[Round]]="PI",0,Table1[[#This Row],[Round]]-1)</f>
        <v>0</v>
      </c>
      <c r="S1924">
        <f>Table1[[#This Row],[LAW]]-Table1[[#This Row],[LEW]]</f>
        <v>-1.0785714285714285</v>
      </c>
      <c r="V1924">
        <f>COUNTIF([1]PASE!B:B,Table1[[#This Row],[Loser]])</f>
        <v>1</v>
      </c>
    </row>
    <row r="1925" spans="1:22" x14ac:dyDescent="0.25">
      <c r="A1925" s="7">
        <v>42082</v>
      </c>
      <c r="B1925" s="8">
        <v>2015</v>
      </c>
      <c r="C1925" s="9">
        <v>1</v>
      </c>
      <c r="D1925" t="s">
        <v>107</v>
      </c>
      <c r="E1925" s="9">
        <v>10</v>
      </c>
      <c r="F1925" t="s">
        <v>96</v>
      </c>
      <c r="G1925" t="str">
        <f>VLOOKUP(Table1[[#This Row],[Winner]],[1]Ranking!D:E,2,FALSE)</f>
        <v>B10</v>
      </c>
      <c r="H1925" s="9">
        <v>75</v>
      </c>
      <c r="I1925" s="9">
        <v>7</v>
      </c>
      <c r="J1925" t="s">
        <v>141</v>
      </c>
      <c r="K1925" t="str">
        <f>VLOOKUP(Table1[[#This Row],[Loser]],[1]Ranking!D:E,2,FALSE)</f>
        <v>CAA</v>
      </c>
      <c r="L1925" s="9">
        <v>72</v>
      </c>
      <c r="M1925" s="9" t="s">
        <v>138</v>
      </c>
      <c r="N1925" s="9">
        <f>Table1[[#This Row],[Winning Score]]-Table1[[#This Row],[Losing Score]]</f>
        <v>3</v>
      </c>
      <c r="O1925" s="9">
        <f>Table1[[#This Row],[Losing Seed]]-Table1[[#This Row],[Winning Seed]]</f>
        <v>-3</v>
      </c>
      <c r="P1925" s="9" t="str">
        <f>IF(Table1[[#This Row],[SeD]]&lt;-2,Table1[[#This Row],[Winning Seed]]&amp; " over " &amp;Table1[[#This Row],[Losing Seed]],"")</f>
        <v>10 over 7</v>
      </c>
      <c r="Q1925">
        <f>VLOOKUP(Table1[[#This Row],[Losing Seed]],'[1]Seed History'!$N$4:$O$19,2)</f>
        <v>0.9</v>
      </c>
      <c r="R1925" s="9">
        <f>IF(Table1[[#This Row],[Round]]="PI",0,Table1[[#This Row],[Round]]-1)</f>
        <v>0</v>
      </c>
      <c r="S1925">
        <f>Table1[[#This Row],[LAW]]-Table1[[#This Row],[LEW]]</f>
        <v>-0.9</v>
      </c>
      <c r="V1925">
        <f>COUNTIF([1]PASE!B:B,Table1[[#This Row],[Loser]])</f>
        <v>1</v>
      </c>
    </row>
    <row r="1926" spans="1:22" x14ac:dyDescent="0.25">
      <c r="A1926" s="7">
        <v>42082</v>
      </c>
      <c r="B1926" s="8">
        <v>2015</v>
      </c>
      <c r="C1926" s="9">
        <v>1</v>
      </c>
      <c r="D1926" t="s">
        <v>84</v>
      </c>
      <c r="E1926" s="9">
        <v>1</v>
      </c>
      <c r="F1926" t="s">
        <v>139</v>
      </c>
      <c r="G1926" t="str">
        <f>VLOOKUP(Table1[[#This Row],[Winner]],[1]Ranking!D:E,2,FALSE)</f>
        <v>BE</v>
      </c>
      <c r="H1926" s="9">
        <v>93</v>
      </c>
      <c r="I1926" s="9">
        <v>16</v>
      </c>
      <c r="J1926" t="s">
        <v>269</v>
      </c>
      <c r="K1926" t="str">
        <f>VLOOKUP(Table1[[#This Row],[Loser]],[1]Ranking!D:E,2,FALSE)</f>
        <v>Pat</v>
      </c>
      <c r="L1926" s="9">
        <v>52</v>
      </c>
      <c r="N1926" s="9">
        <f>Table1[[#This Row],[Winning Score]]-Table1[[#This Row],[Losing Score]]</f>
        <v>41</v>
      </c>
      <c r="O1926" s="9">
        <f>Table1[[#This Row],[Losing Seed]]-Table1[[#This Row],[Winning Seed]]</f>
        <v>15</v>
      </c>
      <c r="P1926" s="9" t="str">
        <f>IF(Table1[[#This Row],[SeD]]&lt;-2,Table1[[#This Row],[Winning Seed]]&amp; " over " &amp;Table1[[#This Row],[Losing Seed]],"")</f>
        <v/>
      </c>
      <c r="Q1926">
        <f>VLOOKUP(Table1[[#This Row],[Losing Seed]],'[1]Seed History'!$N$4:$O$19,2)</f>
        <v>7.1428571428571426E-3</v>
      </c>
      <c r="R1926" s="9">
        <f>IF(Table1[[#This Row],[Round]]="PI",0,Table1[[#This Row],[Round]]-1)</f>
        <v>0</v>
      </c>
      <c r="S1926">
        <f>Table1[[#This Row],[LAW]]-Table1[[#This Row],[LEW]]</f>
        <v>-7.1428571428571426E-3</v>
      </c>
      <c r="V1926">
        <f>COUNTIF([1]PASE!B:B,Table1[[#This Row],[Loser]])</f>
        <v>1</v>
      </c>
    </row>
    <row r="1927" spans="1:22" x14ac:dyDescent="0.25">
      <c r="A1927" s="7">
        <v>42082</v>
      </c>
      <c r="B1927" s="8">
        <v>2015</v>
      </c>
      <c r="C1927" s="9">
        <v>1</v>
      </c>
      <c r="D1927" t="s">
        <v>84</v>
      </c>
      <c r="E1927" s="9">
        <v>8</v>
      </c>
      <c r="F1927" t="s">
        <v>143</v>
      </c>
      <c r="G1927" t="str">
        <f>VLOOKUP(Table1[[#This Row],[Winner]],[1]Ranking!D:E,2,FALSE)</f>
        <v>ACC</v>
      </c>
      <c r="H1927" s="9">
        <v>66</v>
      </c>
      <c r="I1927" s="9">
        <v>9</v>
      </c>
      <c r="J1927" t="s">
        <v>148</v>
      </c>
      <c r="K1927" t="str">
        <f>VLOOKUP(Table1[[#This Row],[Loser]],[1]Ranking!D:E,2,FALSE)</f>
        <v>SEC</v>
      </c>
      <c r="L1927" s="9">
        <v>65</v>
      </c>
      <c r="N1927" s="9">
        <f>Table1[[#This Row],[Winning Score]]-Table1[[#This Row],[Losing Score]]</f>
        <v>1</v>
      </c>
      <c r="O1927" s="9">
        <f>Table1[[#This Row],[Losing Seed]]-Table1[[#This Row],[Winning Seed]]</f>
        <v>1</v>
      </c>
      <c r="P1927" s="9" t="str">
        <f>IF(Table1[[#This Row],[SeD]]&lt;-2,Table1[[#This Row],[Winning Seed]]&amp; " over " &amp;Table1[[#This Row],[Losing Seed]],"")</f>
        <v/>
      </c>
      <c r="Q1927">
        <f>VLOOKUP(Table1[[#This Row],[Losing Seed]],'[1]Seed History'!$N$4:$O$19,2)</f>
        <v>0.6</v>
      </c>
      <c r="R1927" s="9">
        <f>IF(Table1[[#This Row],[Round]]="PI",0,Table1[[#This Row],[Round]]-1)</f>
        <v>0</v>
      </c>
      <c r="S1927">
        <f>Table1[[#This Row],[LAW]]-Table1[[#This Row],[LEW]]</f>
        <v>-0.6</v>
      </c>
      <c r="V1927">
        <f>COUNTIF([1]PASE!B:B,Table1[[#This Row],[Loser]])</f>
        <v>1</v>
      </c>
    </row>
    <row r="1928" spans="1:22" x14ac:dyDescent="0.25">
      <c r="A1928" s="7">
        <v>42082</v>
      </c>
      <c r="B1928" s="8">
        <v>2015</v>
      </c>
      <c r="C1928" s="9">
        <v>1</v>
      </c>
      <c r="D1928" t="s">
        <v>93</v>
      </c>
      <c r="E1928" s="9">
        <v>1</v>
      </c>
      <c r="F1928" t="s">
        <v>112</v>
      </c>
      <c r="G1928" t="str">
        <f>VLOOKUP(Table1[[#This Row],[Winner]],[1]Ranking!D:E,2,FALSE)</f>
        <v>SEC</v>
      </c>
      <c r="H1928" s="9">
        <v>79</v>
      </c>
      <c r="I1928" s="9">
        <v>16</v>
      </c>
      <c r="J1928" t="s">
        <v>337</v>
      </c>
      <c r="K1928" t="str">
        <f>VLOOKUP(Table1[[#This Row],[Loser]],[1]Ranking!D:E,2,FALSE)</f>
        <v>MEAC</v>
      </c>
      <c r="L1928" s="9">
        <v>56</v>
      </c>
      <c r="N1928" s="9">
        <f>Table1[[#This Row],[Winning Score]]-Table1[[#This Row],[Losing Score]]</f>
        <v>23</v>
      </c>
      <c r="O1928" s="9">
        <f>Table1[[#This Row],[Losing Seed]]-Table1[[#This Row],[Winning Seed]]</f>
        <v>15</v>
      </c>
      <c r="P1928" s="9" t="str">
        <f>IF(Table1[[#This Row],[SeD]]&lt;-2,Table1[[#This Row],[Winning Seed]]&amp; " over " &amp;Table1[[#This Row],[Losing Seed]],"")</f>
        <v/>
      </c>
      <c r="Q1928">
        <f>VLOOKUP(Table1[[#This Row],[Losing Seed]],'[1]Seed History'!$N$4:$O$19,2)</f>
        <v>7.1428571428571426E-3</v>
      </c>
      <c r="R1928" s="9">
        <f>IF(Table1[[#This Row],[Round]]="PI",0,Table1[[#This Row],[Round]]-1)</f>
        <v>0</v>
      </c>
      <c r="S1928">
        <f>Table1[[#This Row],[LAW]]-Table1[[#This Row],[LEW]]</f>
        <v>-7.1428571428571426E-3</v>
      </c>
      <c r="V1928">
        <f>COUNTIF([1]PASE!B:B,Table1[[#This Row],[Loser]])</f>
        <v>1</v>
      </c>
    </row>
    <row r="1929" spans="1:22" x14ac:dyDescent="0.25">
      <c r="A1929" s="7">
        <v>42082</v>
      </c>
      <c r="B1929" s="8">
        <v>2015</v>
      </c>
      <c r="C1929" s="9">
        <v>1</v>
      </c>
      <c r="D1929" t="s">
        <v>93</v>
      </c>
      <c r="E1929" s="9">
        <v>3</v>
      </c>
      <c r="F1929" t="s">
        <v>105</v>
      </c>
      <c r="G1929" t="str">
        <f>VLOOKUP(Table1[[#This Row],[Winner]],[1]Ranking!D:E,2,FALSE)</f>
        <v>BE</v>
      </c>
      <c r="H1929" s="9">
        <v>69</v>
      </c>
      <c r="I1929" s="9">
        <v>14</v>
      </c>
      <c r="J1929" t="s">
        <v>123</v>
      </c>
      <c r="K1929" t="str">
        <f>VLOOKUP(Table1[[#This Row],[Loser]],[1]Ranking!D:E,2,FALSE)</f>
        <v>AE</v>
      </c>
      <c r="L1929" s="9">
        <v>65</v>
      </c>
      <c r="N1929" s="9">
        <f>Table1[[#This Row],[Winning Score]]-Table1[[#This Row],[Losing Score]]</f>
        <v>4</v>
      </c>
      <c r="O1929" s="9">
        <f>Table1[[#This Row],[Losing Seed]]-Table1[[#This Row],[Winning Seed]]</f>
        <v>11</v>
      </c>
      <c r="P1929" s="9" t="str">
        <f>IF(Table1[[#This Row],[SeD]]&lt;-2,Table1[[#This Row],[Winning Seed]]&amp; " over " &amp;Table1[[#This Row],[Losing Seed]],"")</f>
        <v/>
      </c>
      <c r="Q1929">
        <f>VLOOKUP(Table1[[#This Row],[Losing Seed]],'[1]Seed History'!$N$4:$O$19,2)</f>
        <v>0.16428571428571428</v>
      </c>
      <c r="R1929" s="9">
        <f>IF(Table1[[#This Row],[Round]]="PI",0,Table1[[#This Row],[Round]]-1)</f>
        <v>0</v>
      </c>
      <c r="S1929">
        <f>Table1[[#This Row],[LAW]]-Table1[[#This Row],[LEW]]</f>
        <v>-0.16428571428571428</v>
      </c>
      <c r="V1929">
        <f>COUNTIF([1]PASE!B:B,Table1[[#This Row],[Loser]])</f>
        <v>1</v>
      </c>
    </row>
    <row r="1930" spans="1:22" x14ac:dyDescent="0.25">
      <c r="A1930" s="7">
        <v>42082</v>
      </c>
      <c r="B1930" s="8">
        <v>2015</v>
      </c>
      <c r="C1930" s="9">
        <v>1</v>
      </c>
      <c r="D1930" t="s">
        <v>93</v>
      </c>
      <c r="E1930" s="9">
        <v>6</v>
      </c>
      <c r="F1930" t="s">
        <v>306</v>
      </c>
      <c r="G1930" t="str">
        <f>VLOOKUP(Table1[[#This Row],[Winner]],[1]Ranking!D:E,2,FALSE)</f>
        <v>Horz</v>
      </c>
      <c r="H1930" s="9">
        <v>56</v>
      </c>
      <c r="I1930" s="9">
        <v>11</v>
      </c>
      <c r="J1930" t="s">
        <v>234</v>
      </c>
      <c r="K1930" t="str">
        <f>VLOOKUP(Table1[[#This Row],[Loser]],[1]Ranking!D:E,2,FALSE)</f>
        <v>B12</v>
      </c>
      <c r="L1930" s="9">
        <v>48</v>
      </c>
      <c r="N1930" s="9">
        <f>Table1[[#This Row],[Winning Score]]-Table1[[#This Row],[Losing Score]]</f>
        <v>8</v>
      </c>
      <c r="O1930" s="9">
        <f>Table1[[#This Row],[Losing Seed]]-Table1[[#This Row],[Winning Seed]]</f>
        <v>5</v>
      </c>
      <c r="P1930" s="9" t="str">
        <f>IF(Table1[[#This Row],[SeD]]&lt;-2,Table1[[#This Row],[Winning Seed]]&amp; " over " &amp;Table1[[#This Row],[Losing Seed]],"")</f>
        <v/>
      </c>
      <c r="Q1930">
        <f>VLOOKUP(Table1[[#This Row],[Losing Seed]],'[1]Seed History'!$N$4:$O$19,2)</f>
        <v>0.61428571428571432</v>
      </c>
      <c r="R1930" s="9">
        <f>IF(Table1[[#This Row],[Round]]="PI",0,Table1[[#This Row],[Round]]-1)</f>
        <v>0</v>
      </c>
      <c r="S1930">
        <f>Table1[[#This Row],[LAW]]-Table1[[#This Row],[LEW]]</f>
        <v>-0.61428571428571432</v>
      </c>
      <c r="V1930">
        <f>COUNTIF([1]PASE!B:B,Table1[[#This Row],[Loser]])</f>
        <v>1</v>
      </c>
    </row>
    <row r="1931" spans="1:22" x14ac:dyDescent="0.25">
      <c r="A1931" s="7">
        <v>42082</v>
      </c>
      <c r="B1931" s="8">
        <v>2015</v>
      </c>
      <c r="C1931" s="9">
        <v>1</v>
      </c>
      <c r="D1931" t="s">
        <v>93</v>
      </c>
      <c r="E1931" s="9">
        <v>8</v>
      </c>
      <c r="F1931" t="s">
        <v>266</v>
      </c>
      <c r="G1931" t="str">
        <f>VLOOKUP(Table1[[#This Row],[Winner]],[1]Ranking!D:E,2,FALSE)</f>
        <v>CUSA</v>
      </c>
      <c r="H1931" s="9">
        <v>66</v>
      </c>
      <c r="I1931" s="9">
        <v>9</v>
      </c>
      <c r="J1931" t="s">
        <v>115</v>
      </c>
      <c r="K1931" t="str">
        <f>VLOOKUP(Table1[[#This Row],[Loser]],[1]Ranking!D:E,2,FALSE)</f>
        <v>B10</v>
      </c>
      <c r="L1931" s="9">
        <v>65</v>
      </c>
      <c r="M1931" s="9" t="s">
        <v>138</v>
      </c>
      <c r="N1931" s="9">
        <f>Table1[[#This Row],[Winning Score]]-Table1[[#This Row],[Losing Score]]</f>
        <v>1</v>
      </c>
      <c r="O1931" s="9">
        <f>Table1[[#This Row],[Losing Seed]]-Table1[[#This Row],[Winning Seed]]</f>
        <v>1</v>
      </c>
      <c r="P1931" s="9" t="str">
        <f>IF(Table1[[#This Row],[SeD]]&lt;-2,Table1[[#This Row],[Winning Seed]]&amp; " over " &amp;Table1[[#This Row],[Losing Seed]],"")</f>
        <v/>
      </c>
      <c r="Q1931">
        <f>VLOOKUP(Table1[[#This Row],[Losing Seed]],'[1]Seed History'!$N$4:$O$19,2)</f>
        <v>0.6</v>
      </c>
      <c r="R1931" s="9">
        <f>IF(Table1[[#This Row],[Round]]="PI",0,Table1[[#This Row],[Round]]-1)</f>
        <v>0</v>
      </c>
      <c r="S1931">
        <f>Table1[[#This Row],[LAW]]-Table1[[#This Row],[LEW]]</f>
        <v>-0.6</v>
      </c>
      <c r="V1931">
        <f>COUNTIF([1]PASE!B:B,Table1[[#This Row],[Loser]])</f>
        <v>1</v>
      </c>
    </row>
    <row r="1932" spans="1:22" x14ac:dyDescent="0.25">
      <c r="A1932" s="7">
        <v>42082</v>
      </c>
      <c r="B1932" s="8">
        <v>2015</v>
      </c>
      <c r="C1932" s="9">
        <v>1</v>
      </c>
      <c r="D1932" t="s">
        <v>316</v>
      </c>
      <c r="E1932" s="9">
        <v>4</v>
      </c>
      <c r="F1932" t="s">
        <v>85</v>
      </c>
      <c r="G1932" t="str">
        <f>VLOOKUP(Table1[[#This Row],[Winner]],[1]Ranking!D:E,2,FALSE)</f>
        <v>BE</v>
      </c>
      <c r="H1932" s="9">
        <v>84</v>
      </c>
      <c r="I1932" s="9">
        <v>13</v>
      </c>
      <c r="J1932" t="s">
        <v>350</v>
      </c>
      <c r="K1932" t="str">
        <f>VLOOKUP(Table1[[#This Row],[Loser]],[1]Ranking!D:E,2,FALSE)</f>
        <v>BSky</v>
      </c>
      <c r="L1932" s="9">
        <v>74</v>
      </c>
      <c r="N1932" s="9">
        <f>Table1[[#This Row],[Winning Score]]-Table1[[#This Row],[Losing Score]]</f>
        <v>10</v>
      </c>
      <c r="O1932" s="9">
        <f>Table1[[#This Row],[Losing Seed]]-Table1[[#This Row],[Winning Seed]]</f>
        <v>9</v>
      </c>
      <c r="P1932" s="9" t="str">
        <f>IF(Table1[[#This Row],[SeD]]&lt;-2,Table1[[#This Row],[Winning Seed]]&amp; " over " &amp;Table1[[#This Row],[Losing Seed]],"")</f>
        <v/>
      </c>
      <c r="Q1932">
        <f>VLOOKUP(Table1[[#This Row],[Losing Seed]],'[1]Seed History'!$N$4:$O$19,2)</f>
        <v>0.25</v>
      </c>
      <c r="R1932" s="9">
        <f>IF(Table1[[#This Row],[Round]]="PI",0,Table1[[#This Row],[Round]]-1)</f>
        <v>0</v>
      </c>
      <c r="S1932">
        <f>Table1[[#This Row],[LAW]]-Table1[[#This Row],[LEW]]</f>
        <v>-0.25</v>
      </c>
      <c r="V1932">
        <f>COUNTIF([1]PASE!B:B,Table1[[#This Row],[Loser]])</f>
        <v>1</v>
      </c>
    </row>
    <row r="1933" spans="1:22" x14ac:dyDescent="0.25">
      <c r="A1933" s="7">
        <v>42082</v>
      </c>
      <c r="B1933" s="8">
        <v>2015</v>
      </c>
      <c r="C1933" s="9">
        <v>1</v>
      </c>
      <c r="D1933" t="s">
        <v>316</v>
      </c>
      <c r="E1933" s="9">
        <v>5</v>
      </c>
      <c r="F1933" t="s">
        <v>161</v>
      </c>
      <c r="G1933" t="str">
        <f>VLOOKUP(Table1[[#This Row],[Winner]],[1]Ranking!D:E,2,FALSE)</f>
        <v>MWC</v>
      </c>
      <c r="H1933" s="9">
        <v>57</v>
      </c>
      <c r="I1933" s="9">
        <v>12</v>
      </c>
      <c r="J1933" t="s">
        <v>371</v>
      </c>
      <c r="K1933" t="str">
        <f>VLOOKUP(Table1[[#This Row],[Loser]],[1]Ranking!D:E,2,FALSE)</f>
        <v>Slnd</v>
      </c>
      <c r="L1933" s="9">
        <v>50</v>
      </c>
      <c r="N1933" s="9">
        <f>Table1[[#This Row],[Winning Score]]-Table1[[#This Row],[Losing Score]]</f>
        <v>7</v>
      </c>
      <c r="O1933" s="9">
        <f>Table1[[#This Row],[Losing Seed]]-Table1[[#This Row],[Winning Seed]]</f>
        <v>7</v>
      </c>
      <c r="P1933" s="9" t="str">
        <f>IF(Table1[[#This Row],[SeD]]&lt;-2,Table1[[#This Row],[Winning Seed]]&amp; " over " &amp;Table1[[#This Row],[Losing Seed]],"")</f>
        <v/>
      </c>
      <c r="Q1933">
        <f>VLOOKUP(Table1[[#This Row],[Losing Seed]],'[1]Seed History'!$N$4:$O$19,2)</f>
        <v>0.51428571428571423</v>
      </c>
      <c r="R1933" s="9">
        <f>IF(Table1[[#This Row],[Round]]="PI",0,Table1[[#This Row],[Round]]-1)</f>
        <v>0</v>
      </c>
      <c r="S1933">
        <f>Table1[[#This Row],[LAW]]-Table1[[#This Row],[LEW]]</f>
        <v>-0.51428571428571423</v>
      </c>
      <c r="V1933">
        <f>COUNTIF([1]PASE!B:B,Table1[[#This Row],[Loser]])</f>
        <v>1</v>
      </c>
    </row>
    <row r="1934" spans="1:22" x14ac:dyDescent="0.25">
      <c r="A1934" s="7">
        <v>42082</v>
      </c>
      <c r="B1934" s="8">
        <v>2015</v>
      </c>
      <c r="C1934" s="9">
        <v>1</v>
      </c>
      <c r="D1934" t="s">
        <v>107</v>
      </c>
      <c r="E1934" s="9">
        <v>2</v>
      </c>
      <c r="F1934" t="s">
        <v>146</v>
      </c>
      <c r="G1934" t="str">
        <f>VLOOKUP(Table1[[#This Row],[Winner]],[1]Ranking!D:E,2,FALSE)</f>
        <v>P10</v>
      </c>
      <c r="H1934" s="9">
        <v>93</v>
      </c>
      <c r="I1934" s="9">
        <v>15</v>
      </c>
      <c r="J1934" t="s">
        <v>243</v>
      </c>
      <c r="K1934" t="str">
        <f>VLOOKUP(Table1[[#This Row],[Loser]],[1]Ranking!D:E,2,FALSE)</f>
        <v>SWAC</v>
      </c>
      <c r="L1934" s="9">
        <v>72</v>
      </c>
      <c r="N1934" s="9">
        <f>Table1[[#This Row],[Winning Score]]-Table1[[#This Row],[Losing Score]]</f>
        <v>21</v>
      </c>
      <c r="O1934" s="9">
        <f>Table1[[#This Row],[Losing Seed]]-Table1[[#This Row],[Winning Seed]]</f>
        <v>13</v>
      </c>
      <c r="P1934" s="9" t="str">
        <f>IF(Table1[[#This Row],[SeD]]&lt;-2,Table1[[#This Row],[Winning Seed]]&amp; " over " &amp;Table1[[#This Row],[Losing Seed]],"")</f>
        <v/>
      </c>
      <c r="Q1934">
        <f>VLOOKUP(Table1[[#This Row],[Losing Seed]],'[1]Seed History'!$N$4:$O$19,2)</f>
        <v>6.4285714285714279E-2</v>
      </c>
      <c r="R1934" s="9">
        <f>IF(Table1[[#This Row],[Round]]="PI",0,Table1[[#This Row],[Round]]-1)</f>
        <v>0</v>
      </c>
      <c r="S1934">
        <f>Table1[[#This Row],[LAW]]-Table1[[#This Row],[LEW]]</f>
        <v>-6.4285714285714279E-2</v>
      </c>
      <c r="V1934">
        <f>COUNTIF([1]PASE!B:B,Table1[[#This Row],[Loser]])</f>
        <v>1</v>
      </c>
    </row>
    <row r="1935" spans="1:22" x14ac:dyDescent="0.25">
      <c r="A1935" s="7">
        <v>42082</v>
      </c>
      <c r="B1935" s="8">
        <v>2015</v>
      </c>
      <c r="C1935" s="9">
        <v>1</v>
      </c>
      <c r="D1935" t="s">
        <v>107</v>
      </c>
      <c r="E1935" s="9">
        <v>4</v>
      </c>
      <c r="F1935" t="s">
        <v>101</v>
      </c>
      <c r="G1935" t="str">
        <f>VLOOKUP(Table1[[#This Row],[Winner]],[1]Ranking!D:E,2,FALSE)</f>
        <v>ACC</v>
      </c>
      <c r="H1935" s="9">
        <v>67</v>
      </c>
      <c r="I1935" s="9">
        <v>13</v>
      </c>
      <c r="J1935" t="s">
        <v>376</v>
      </c>
      <c r="K1935" t="str">
        <f>VLOOKUP(Table1[[#This Row],[Loser]],[1]Ranking!D:E,2,FALSE)</f>
        <v>Ivy</v>
      </c>
      <c r="L1935" s="9">
        <v>65</v>
      </c>
      <c r="N1935" s="9">
        <f>Table1[[#This Row],[Winning Score]]-Table1[[#This Row],[Losing Score]]</f>
        <v>2</v>
      </c>
      <c r="O1935" s="9">
        <f>Table1[[#This Row],[Losing Seed]]-Table1[[#This Row],[Winning Seed]]</f>
        <v>9</v>
      </c>
      <c r="P1935" s="9" t="str">
        <f>IF(Table1[[#This Row],[SeD]]&lt;-2,Table1[[#This Row],[Winning Seed]]&amp; " over " &amp;Table1[[#This Row],[Losing Seed]],"")</f>
        <v/>
      </c>
      <c r="Q1935">
        <f>VLOOKUP(Table1[[#This Row],[Losing Seed]],'[1]Seed History'!$N$4:$O$19,2)</f>
        <v>0.25</v>
      </c>
      <c r="R1935" s="9">
        <f>IF(Table1[[#This Row],[Round]]="PI",0,Table1[[#This Row],[Round]]-1)</f>
        <v>0</v>
      </c>
      <c r="S1935">
        <f>Table1[[#This Row],[LAW]]-Table1[[#This Row],[LEW]]</f>
        <v>-0.25</v>
      </c>
      <c r="V1935">
        <f>COUNTIF([1]PASE!B:B,Table1[[#This Row],[Loser]])</f>
        <v>1</v>
      </c>
    </row>
    <row r="1936" spans="1:22" x14ac:dyDescent="0.25">
      <c r="A1936" s="7">
        <v>42082</v>
      </c>
      <c r="B1936" s="8">
        <v>2015</v>
      </c>
      <c r="C1936" s="9">
        <v>1</v>
      </c>
      <c r="D1936" t="s">
        <v>107</v>
      </c>
      <c r="E1936" s="9">
        <v>5</v>
      </c>
      <c r="F1936" t="s">
        <v>118</v>
      </c>
      <c r="G1936" t="str">
        <f>VLOOKUP(Table1[[#This Row],[Winner]],[1]Ranking!D:E,2,FALSE)</f>
        <v>SEC</v>
      </c>
      <c r="H1936" s="9">
        <v>56</v>
      </c>
      <c r="I1936" s="9">
        <v>12</v>
      </c>
      <c r="J1936" t="s">
        <v>373</v>
      </c>
      <c r="K1936" t="str">
        <f>VLOOKUP(Table1[[#This Row],[Loser]],[1]Ranking!D:E,2,FALSE)</f>
        <v>SC</v>
      </c>
      <c r="L1936" s="9">
        <v>53</v>
      </c>
      <c r="N1936" s="9">
        <f>Table1[[#This Row],[Winning Score]]-Table1[[#This Row],[Losing Score]]</f>
        <v>3</v>
      </c>
      <c r="O1936" s="9">
        <f>Table1[[#This Row],[Losing Seed]]-Table1[[#This Row],[Winning Seed]]</f>
        <v>7</v>
      </c>
      <c r="P1936" s="9" t="str">
        <f>IF(Table1[[#This Row],[SeD]]&lt;-2,Table1[[#This Row],[Winning Seed]]&amp; " over " &amp;Table1[[#This Row],[Losing Seed]],"")</f>
        <v/>
      </c>
      <c r="Q1936">
        <f>VLOOKUP(Table1[[#This Row],[Losing Seed]],'[1]Seed History'!$N$4:$O$19,2)</f>
        <v>0.51428571428571423</v>
      </c>
      <c r="R1936" s="9">
        <f>IF(Table1[[#This Row],[Round]]="PI",0,Table1[[#This Row],[Round]]-1)</f>
        <v>0</v>
      </c>
      <c r="S1936">
        <f>Table1[[#This Row],[LAW]]-Table1[[#This Row],[LEW]]</f>
        <v>-0.51428571428571423</v>
      </c>
      <c r="V1936">
        <f>COUNTIF([1]PASE!B:B,Table1[[#This Row],[Loser]])</f>
        <v>1</v>
      </c>
    </row>
    <row r="1937" spans="1:22" x14ac:dyDescent="0.25">
      <c r="A1937" s="7">
        <v>42082</v>
      </c>
      <c r="B1937" s="8">
        <v>2015</v>
      </c>
      <c r="C1937" s="9">
        <v>1</v>
      </c>
      <c r="D1937" t="s">
        <v>107</v>
      </c>
      <c r="E1937" s="9">
        <v>6</v>
      </c>
      <c r="F1937" t="s">
        <v>176</v>
      </c>
      <c r="G1937" t="str">
        <f>VLOOKUP(Table1[[#This Row],[Winner]],[1]Ranking!D:E,2,FALSE)</f>
        <v>A10</v>
      </c>
      <c r="H1937" s="9">
        <v>76</v>
      </c>
      <c r="I1937" s="9">
        <v>11</v>
      </c>
      <c r="J1937" t="s">
        <v>310</v>
      </c>
      <c r="K1937" t="str">
        <f>VLOOKUP(Table1[[#This Row],[Loser]],[1]Ranking!D:E,2,FALSE)</f>
        <v>SEC</v>
      </c>
      <c r="L1937" s="9">
        <v>57</v>
      </c>
      <c r="N1937" s="9">
        <f>Table1[[#This Row],[Winning Score]]-Table1[[#This Row],[Losing Score]]</f>
        <v>19</v>
      </c>
      <c r="O1937" s="9">
        <f>Table1[[#This Row],[Losing Seed]]-Table1[[#This Row],[Winning Seed]]</f>
        <v>5</v>
      </c>
      <c r="P1937" s="9" t="str">
        <f>IF(Table1[[#This Row],[SeD]]&lt;-2,Table1[[#This Row],[Winning Seed]]&amp; " over " &amp;Table1[[#This Row],[Losing Seed]],"")</f>
        <v/>
      </c>
      <c r="Q1937">
        <f>VLOOKUP(Table1[[#This Row],[Losing Seed]],'[1]Seed History'!$N$4:$O$19,2)</f>
        <v>0.61428571428571432</v>
      </c>
      <c r="R1937" s="9">
        <f>IF(Table1[[#This Row],[Round]]="PI",0,Table1[[#This Row],[Round]]-1)</f>
        <v>0</v>
      </c>
      <c r="S1937">
        <f>Table1[[#This Row],[LAW]]-Table1[[#This Row],[LEW]]</f>
        <v>-0.61428571428571432</v>
      </c>
      <c r="V1937">
        <f>COUNTIF([1]PASE!B:B,Table1[[#This Row],[Loser]])</f>
        <v>1</v>
      </c>
    </row>
    <row r="1938" spans="1:22" x14ac:dyDescent="0.25">
      <c r="A1938" s="7">
        <v>42083</v>
      </c>
      <c r="B1938" s="8">
        <v>2015</v>
      </c>
      <c r="C1938" s="9">
        <v>1</v>
      </c>
      <c r="D1938" t="s">
        <v>84</v>
      </c>
      <c r="E1938" s="9">
        <v>11</v>
      </c>
      <c r="F1938" t="s">
        <v>140</v>
      </c>
      <c r="G1938" t="str">
        <f>VLOOKUP(Table1[[#This Row],[Winner]],[1]Ranking!D:E,2,FALSE)</f>
        <v>A10</v>
      </c>
      <c r="H1938" s="9">
        <v>66</v>
      </c>
      <c r="I1938" s="9">
        <v>6</v>
      </c>
      <c r="J1938" t="s">
        <v>186</v>
      </c>
      <c r="K1938" t="str">
        <f>VLOOKUP(Table1[[#This Row],[Loser]],[1]Ranking!D:E,2,FALSE)</f>
        <v>BE</v>
      </c>
      <c r="L1938" s="9">
        <v>53</v>
      </c>
      <c r="N1938" s="9">
        <f>Table1[[#This Row],[Winning Score]]-Table1[[#This Row],[Losing Score]]</f>
        <v>13</v>
      </c>
      <c r="O1938" s="9">
        <f>Table1[[#This Row],[Losing Seed]]-Table1[[#This Row],[Winning Seed]]</f>
        <v>-5</v>
      </c>
      <c r="P1938" s="9" t="str">
        <f>IF(Table1[[#This Row],[SeD]]&lt;-2,Table1[[#This Row],[Winning Seed]]&amp; " over " &amp;Table1[[#This Row],[Losing Seed]],"")</f>
        <v>11 over 6</v>
      </c>
      <c r="Q1938">
        <f>VLOOKUP(Table1[[#This Row],[Losing Seed]],'[1]Seed History'!$N$4:$O$19,2)</f>
        <v>1.0785714285714285</v>
      </c>
      <c r="R1938" s="9">
        <f>IF(Table1[[#This Row],[Round]]="PI",0,Table1[[#This Row],[Round]]-1)</f>
        <v>0</v>
      </c>
      <c r="S1938">
        <f>Table1[[#This Row],[LAW]]-Table1[[#This Row],[LEW]]</f>
        <v>-1.0785714285714285</v>
      </c>
      <c r="V1938">
        <f>COUNTIF([1]PASE!B:B,Table1[[#This Row],[Loser]])</f>
        <v>1</v>
      </c>
    </row>
    <row r="1939" spans="1:22" x14ac:dyDescent="0.25">
      <c r="A1939" s="7">
        <v>42083</v>
      </c>
      <c r="B1939" s="8">
        <v>2015</v>
      </c>
      <c r="C1939" s="9">
        <v>1</v>
      </c>
      <c r="D1939" t="s">
        <v>84</v>
      </c>
      <c r="E1939" s="9">
        <v>2</v>
      </c>
      <c r="F1939" t="s">
        <v>164</v>
      </c>
      <c r="G1939" t="str">
        <f>VLOOKUP(Table1[[#This Row],[Winner]],[1]Ranking!D:E,2,FALSE)</f>
        <v>ACC</v>
      </c>
      <c r="H1939" s="9">
        <v>79</v>
      </c>
      <c r="I1939" s="9">
        <v>15</v>
      </c>
      <c r="J1939" t="s">
        <v>357</v>
      </c>
      <c r="K1939" t="str">
        <f>VLOOKUP(Table1[[#This Row],[Loser]],[1]Ranking!D:E,2,FALSE)</f>
        <v>ASun</v>
      </c>
      <c r="L1939" s="9">
        <v>67</v>
      </c>
      <c r="N1939" s="9">
        <f>Table1[[#This Row],[Winning Score]]-Table1[[#This Row],[Losing Score]]</f>
        <v>12</v>
      </c>
      <c r="O1939" s="9">
        <f>Table1[[#This Row],[Losing Seed]]-Table1[[#This Row],[Winning Seed]]</f>
        <v>13</v>
      </c>
      <c r="P1939" s="9" t="str">
        <f>IF(Table1[[#This Row],[SeD]]&lt;-2,Table1[[#This Row],[Winning Seed]]&amp; " over " &amp;Table1[[#This Row],[Losing Seed]],"")</f>
        <v/>
      </c>
      <c r="Q1939">
        <f>VLOOKUP(Table1[[#This Row],[Losing Seed]],'[1]Seed History'!$N$4:$O$19,2)</f>
        <v>6.4285714285714279E-2</v>
      </c>
      <c r="R1939" s="9">
        <f>IF(Table1[[#This Row],[Round]]="PI",0,Table1[[#This Row],[Round]]-1)</f>
        <v>0</v>
      </c>
      <c r="S1939">
        <f>Table1[[#This Row],[LAW]]-Table1[[#This Row],[LEW]]</f>
        <v>-6.4285714285714279E-2</v>
      </c>
      <c r="V1939">
        <f>COUNTIF([1]PASE!B:B,Table1[[#This Row],[Loser]])</f>
        <v>1</v>
      </c>
    </row>
    <row r="1940" spans="1:22" x14ac:dyDescent="0.25">
      <c r="A1940" s="7">
        <v>42083</v>
      </c>
      <c r="B1940" s="8">
        <v>2015</v>
      </c>
      <c r="C1940" s="9">
        <v>1</v>
      </c>
      <c r="D1940" t="s">
        <v>84</v>
      </c>
      <c r="E1940" s="9">
        <v>3</v>
      </c>
      <c r="F1940" t="s">
        <v>94</v>
      </c>
      <c r="G1940" t="str">
        <f>VLOOKUP(Table1[[#This Row],[Winner]],[1]Ranking!D:E,2,FALSE)</f>
        <v>B12</v>
      </c>
      <c r="H1940" s="9">
        <v>69</v>
      </c>
      <c r="I1940" s="9">
        <v>14</v>
      </c>
      <c r="J1940" t="s">
        <v>358</v>
      </c>
      <c r="K1940" t="str">
        <f>VLOOKUP(Table1[[#This Row],[Loser]],[1]Ranking!D:E,2,FALSE)</f>
        <v>AE</v>
      </c>
      <c r="L1940" s="9">
        <v>60</v>
      </c>
      <c r="N1940" s="9">
        <f>Table1[[#This Row],[Winning Score]]-Table1[[#This Row],[Losing Score]]</f>
        <v>9</v>
      </c>
      <c r="O1940" s="9">
        <f>Table1[[#This Row],[Losing Seed]]-Table1[[#This Row],[Winning Seed]]</f>
        <v>11</v>
      </c>
      <c r="P1940" s="9" t="str">
        <f>IF(Table1[[#This Row],[SeD]]&lt;-2,Table1[[#This Row],[Winning Seed]]&amp; " over " &amp;Table1[[#This Row],[Losing Seed]],"")</f>
        <v/>
      </c>
      <c r="Q1940">
        <f>VLOOKUP(Table1[[#This Row],[Losing Seed]],'[1]Seed History'!$N$4:$O$19,2)</f>
        <v>0.16428571428571428</v>
      </c>
      <c r="R1940" s="9">
        <f>IF(Table1[[#This Row],[Round]]="PI",0,Table1[[#This Row],[Round]]-1)</f>
        <v>0</v>
      </c>
      <c r="S1940">
        <f>Table1[[#This Row],[LAW]]-Table1[[#This Row],[LEW]]</f>
        <v>-0.16428571428571428</v>
      </c>
      <c r="V1940">
        <f>COUNTIF([1]PASE!B:B,Table1[[#This Row],[Loser]])</f>
        <v>1</v>
      </c>
    </row>
    <row r="1941" spans="1:22" x14ac:dyDescent="0.25">
      <c r="A1941" s="7">
        <v>42083</v>
      </c>
      <c r="B1941" s="8">
        <v>2015</v>
      </c>
      <c r="C1941" s="9">
        <v>1</v>
      </c>
      <c r="D1941" t="s">
        <v>84</v>
      </c>
      <c r="E1941" s="9">
        <v>4</v>
      </c>
      <c r="F1941" t="s">
        <v>159</v>
      </c>
      <c r="G1941" t="str">
        <f>VLOOKUP(Table1[[#This Row],[Winner]],[1]Ranking!D:E,2,FALSE)</f>
        <v>CUSA</v>
      </c>
      <c r="H1941" s="9">
        <v>57</v>
      </c>
      <c r="I1941" s="9">
        <v>13</v>
      </c>
      <c r="J1941" t="s">
        <v>383</v>
      </c>
      <c r="K1941" t="str">
        <f>VLOOKUP(Table1[[#This Row],[Loser]],[1]Ranking!D:E,2,FALSE)</f>
        <v>BW</v>
      </c>
      <c r="L1941" s="9">
        <v>55</v>
      </c>
      <c r="N1941" s="9">
        <f>Table1[[#This Row],[Winning Score]]-Table1[[#This Row],[Losing Score]]</f>
        <v>2</v>
      </c>
      <c r="O1941" s="9">
        <f>Table1[[#This Row],[Losing Seed]]-Table1[[#This Row],[Winning Seed]]</f>
        <v>9</v>
      </c>
      <c r="P1941" s="9" t="str">
        <f>IF(Table1[[#This Row],[SeD]]&lt;-2,Table1[[#This Row],[Winning Seed]]&amp; " over " &amp;Table1[[#This Row],[Losing Seed]],"")</f>
        <v/>
      </c>
      <c r="Q1941">
        <f>VLOOKUP(Table1[[#This Row],[Losing Seed]],'[1]Seed History'!$N$4:$O$19,2)</f>
        <v>0.25</v>
      </c>
      <c r="R1941" s="9">
        <f>IF(Table1[[#This Row],[Round]]="PI",0,Table1[[#This Row],[Round]]-1)</f>
        <v>0</v>
      </c>
      <c r="S1941">
        <f>Table1[[#This Row],[LAW]]-Table1[[#This Row],[LEW]]</f>
        <v>-0.25</v>
      </c>
      <c r="V1941">
        <f>COUNTIF([1]PASE!B:B,Table1[[#This Row],[Loser]])</f>
        <v>1</v>
      </c>
    </row>
    <row r="1942" spans="1:22" x14ac:dyDescent="0.25">
      <c r="A1942" s="7">
        <v>42083</v>
      </c>
      <c r="B1942" s="8">
        <v>2015</v>
      </c>
      <c r="C1942" s="9">
        <v>1</v>
      </c>
      <c r="D1942" t="s">
        <v>84</v>
      </c>
      <c r="E1942" s="9">
        <v>5</v>
      </c>
      <c r="F1942" t="s">
        <v>242</v>
      </c>
      <c r="G1942" t="str">
        <f>VLOOKUP(Table1[[#This Row],[Winner]],[1]Ranking!D:E,2,FALSE)</f>
        <v>MVC</v>
      </c>
      <c r="H1942" s="9">
        <v>71</v>
      </c>
      <c r="I1942" s="9">
        <v>12</v>
      </c>
      <c r="J1942" t="s">
        <v>192</v>
      </c>
      <c r="K1942" t="str">
        <f>VLOOKUP(Table1[[#This Row],[Loser]],[1]Ranking!D:E,2,FALSE)</f>
        <v>MWC</v>
      </c>
      <c r="L1942" s="9">
        <v>54</v>
      </c>
      <c r="N1942" s="9">
        <f>Table1[[#This Row],[Winning Score]]-Table1[[#This Row],[Losing Score]]</f>
        <v>17</v>
      </c>
      <c r="O1942" s="9">
        <f>Table1[[#This Row],[Losing Seed]]-Table1[[#This Row],[Winning Seed]]</f>
        <v>7</v>
      </c>
      <c r="P1942" s="9" t="str">
        <f>IF(Table1[[#This Row],[SeD]]&lt;-2,Table1[[#This Row],[Winning Seed]]&amp; " over " &amp;Table1[[#This Row],[Losing Seed]],"")</f>
        <v/>
      </c>
      <c r="Q1942">
        <f>VLOOKUP(Table1[[#This Row],[Losing Seed]],'[1]Seed History'!$N$4:$O$19,2)</f>
        <v>0.51428571428571423</v>
      </c>
      <c r="R1942" s="9">
        <f>IF(Table1[[#This Row],[Round]]="PI",0,Table1[[#This Row],[Round]]-1)</f>
        <v>0</v>
      </c>
      <c r="S1942">
        <f>Table1[[#This Row],[LAW]]-Table1[[#This Row],[LEW]]</f>
        <v>-0.51428571428571423</v>
      </c>
      <c r="V1942">
        <f>COUNTIF([1]PASE!B:B,Table1[[#This Row],[Loser]])</f>
        <v>1</v>
      </c>
    </row>
    <row r="1943" spans="1:22" x14ac:dyDescent="0.25">
      <c r="A1943" s="7">
        <v>42083</v>
      </c>
      <c r="B1943" s="8">
        <v>2015</v>
      </c>
      <c r="C1943" s="9">
        <v>1</v>
      </c>
      <c r="D1943" t="s">
        <v>84</v>
      </c>
      <c r="E1943" s="9">
        <v>7</v>
      </c>
      <c r="F1943" t="s">
        <v>133</v>
      </c>
      <c r="G1943" t="str">
        <f>VLOOKUP(Table1[[#This Row],[Winner]],[1]Ranking!D:E,2,FALSE)</f>
        <v>B10</v>
      </c>
      <c r="H1943" s="9">
        <v>70</v>
      </c>
      <c r="I1943" s="9">
        <v>10</v>
      </c>
      <c r="J1943" t="s">
        <v>124</v>
      </c>
      <c r="K1943" t="str">
        <f>VLOOKUP(Table1[[#This Row],[Loser]],[1]Ranking!D:E,2,FALSE)</f>
        <v>SEC</v>
      </c>
      <c r="L1943" s="9">
        <v>63</v>
      </c>
      <c r="N1943" s="9">
        <f>Table1[[#This Row],[Winning Score]]-Table1[[#This Row],[Losing Score]]</f>
        <v>7</v>
      </c>
      <c r="O1943" s="9">
        <f>Table1[[#This Row],[Losing Seed]]-Table1[[#This Row],[Winning Seed]]</f>
        <v>3</v>
      </c>
      <c r="P1943" s="9" t="str">
        <f>IF(Table1[[#This Row],[SeD]]&lt;-2,Table1[[#This Row],[Winning Seed]]&amp; " over " &amp;Table1[[#This Row],[Losing Seed]],"")</f>
        <v/>
      </c>
      <c r="Q1943">
        <f>VLOOKUP(Table1[[#This Row],[Losing Seed]],'[1]Seed History'!$N$4:$O$19,2)</f>
        <v>0.62142857142857144</v>
      </c>
      <c r="R1943" s="9">
        <f>IF(Table1[[#This Row],[Round]]="PI",0,Table1[[#This Row],[Round]]-1)</f>
        <v>0</v>
      </c>
      <c r="S1943">
        <f>Table1[[#This Row],[LAW]]-Table1[[#This Row],[LEW]]</f>
        <v>-0.62142857142857144</v>
      </c>
      <c r="V1943">
        <f>COUNTIF([1]PASE!B:B,Table1[[#This Row],[Loser]])</f>
        <v>1</v>
      </c>
    </row>
    <row r="1944" spans="1:22" x14ac:dyDescent="0.25">
      <c r="A1944" s="7">
        <v>42083</v>
      </c>
      <c r="B1944" s="8">
        <v>2015</v>
      </c>
      <c r="C1944" s="9">
        <v>1</v>
      </c>
      <c r="D1944" t="s">
        <v>93</v>
      </c>
      <c r="E1944" s="9">
        <v>2</v>
      </c>
      <c r="F1944" t="s">
        <v>103</v>
      </c>
      <c r="G1944" t="str">
        <f>VLOOKUP(Table1[[#This Row],[Winner]],[1]Ranking!D:E,2,FALSE)</f>
        <v>B12</v>
      </c>
      <c r="H1944" s="9">
        <v>75</v>
      </c>
      <c r="I1944" s="9">
        <v>15</v>
      </c>
      <c r="J1944" t="s">
        <v>246</v>
      </c>
      <c r="K1944" t="str">
        <f>VLOOKUP(Table1[[#This Row],[Loser]],[1]Ranking!D:E,2,FALSE)</f>
        <v>SB</v>
      </c>
      <c r="L1944" s="9">
        <v>56</v>
      </c>
      <c r="N1944" s="9">
        <f>Table1[[#This Row],[Winning Score]]-Table1[[#This Row],[Losing Score]]</f>
        <v>19</v>
      </c>
      <c r="O1944" s="9">
        <f>Table1[[#This Row],[Losing Seed]]-Table1[[#This Row],[Winning Seed]]</f>
        <v>13</v>
      </c>
      <c r="P1944" s="9" t="str">
        <f>IF(Table1[[#This Row],[SeD]]&lt;-2,Table1[[#This Row],[Winning Seed]]&amp; " over " &amp;Table1[[#This Row],[Losing Seed]],"")</f>
        <v/>
      </c>
      <c r="Q1944">
        <f>VLOOKUP(Table1[[#This Row],[Losing Seed]],'[1]Seed History'!$N$4:$O$19,2)</f>
        <v>6.4285714285714279E-2</v>
      </c>
      <c r="R1944" s="9">
        <f>IF(Table1[[#This Row],[Round]]="PI",0,Table1[[#This Row],[Round]]-1)</f>
        <v>0</v>
      </c>
      <c r="S1944">
        <f>Table1[[#This Row],[LAW]]-Table1[[#This Row],[LEW]]</f>
        <v>-6.4285714285714279E-2</v>
      </c>
      <c r="V1944">
        <f>COUNTIF([1]PASE!B:B,Table1[[#This Row],[Loser]])</f>
        <v>1</v>
      </c>
    </row>
    <row r="1945" spans="1:22" x14ac:dyDescent="0.25">
      <c r="A1945" s="7">
        <v>42083</v>
      </c>
      <c r="B1945" s="8">
        <v>2015</v>
      </c>
      <c r="C1945" s="9">
        <v>1</v>
      </c>
      <c r="D1945" t="s">
        <v>93</v>
      </c>
      <c r="E1945" s="9">
        <v>4</v>
      </c>
      <c r="F1945" t="s">
        <v>136</v>
      </c>
      <c r="G1945" t="str">
        <f>VLOOKUP(Table1[[#This Row],[Winner]],[1]Ranking!D:E,2,FALSE)</f>
        <v>ACC</v>
      </c>
      <c r="H1945" s="9">
        <v>65</v>
      </c>
      <c r="I1945" s="9">
        <v>13</v>
      </c>
      <c r="J1945" t="s">
        <v>304</v>
      </c>
      <c r="K1945" t="str">
        <f>VLOOKUP(Table1[[#This Row],[Loser]],[1]Ranking!D:E,2,FALSE)</f>
        <v>MCon</v>
      </c>
      <c r="L1945" s="9">
        <v>62</v>
      </c>
      <c r="N1945" s="9">
        <f>Table1[[#This Row],[Winning Score]]-Table1[[#This Row],[Losing Score]]</f>
        <v>3</v>
      </c>
      <c r="O1945" s="9">
        <f>Table1[[#This Row],[Losing Seed]]-Table1[[#This Row],[Winning Seed]]</f>
        <v>9</v>
      </c>
      <c r="P1945" s="9" t="str">
        <f>IF(Table1[[#This Row],[SeD]]&lt;-2,Table1[[#This Row],[Winning Seed]]&amp; " over " &amp;Table1[[#This Row],[Losing Seed]],"")</f>
        <v/>
      </c>
      <c r="Q1945">
        <f>VLOOKUP(Table1[[#This Row],[Losing Seed]],'[1]Seed History'!$N$4:$O$19,2)</f>
        <v>0.25</v>
      </c>
      <c r="R1945" s="9">
        <f>IF(Table1[[#This Row],[Round]]="PI",0,Table1[[#This Row],[Round]]-1)</f>
        <v>0</v>
      </c>
      <c r="S1945">
        <f>Table1[[#This Row],[LAW]]-Table1[[#This Row],[LEW]]</f>
        <v>-0.25</v>
      </c>
      <c r="V1945">
        <f>COUNTIF([1]PASE!B:B,Table1[[#This Row],[Loser]])</f>
        <v>1</v>
      </c>
    </row>
    <row r="1946" spans="1:22" x14ac:dyDescent="0.25">
      <c r="A1946" s="7">
        <v>42083</v>
      </c>
      <c r="B1946" s="8">
        <v>2015</v>
      </c>
      <c r="C1946" s="9">
        <v>1</v>
      </c>
      <c r="D1946" t="s">
        <v>93</v>
      </c>
      <c r="E1946" s="9">
        <v>5</v>
      </c>
      <c r="F1946" t="s">
        <v>156</v>
      </c>
      <c r="G1946" t="str">
        <f>VLOOKUP(Table1[[#This Row],[Winner]],[1]Ranking!D:E,2,FALSE)</f>
        <v>BE</v>
      </c>
      <c r="H1946" s="9">
        <v>68</v>
      </c>
      <c r="I1946" s="9">
        <v>12</v>
      </c>
      <c r="J1946" t="s">
        <v>384</v>
      </c>
      <c r="K1946" t="str">
        <f>VLOOKUP(Table1[[#This Row],[Loser]],[1]Ranking!D:E,2,FALSE)</f>
        <v>MAC</v>
      </c>
      <c r="L1946" s="9">
        <v>62</v>
      </c>
      <c r="N1946" s="9">
        <f>Table1[[#This Row],[Winning Score]]-Table1[[#This Row],[Losing Score]]</f>
        <v>6</v>
      </c>
      <c r="O1946" s="9">
        <f>Table1[[#This Row],[Losing Seed]]-Table1[[#This Row],[Winning Seed]]</f>
        <v>7</v>
      </c>
      <c r="P1946" s="9" t="str">
        <f>IF(Table1[[#This Row],[SeD]]&lt;-2,Table1[[#This Row],[Winning Seed]]&amp; " over " &amp;Table1[[#This Row],[Losing Seed]],"")</f>
        <v/>
      </c>
      <c r="Q1946">
        <f>VLOOKUP(Table1[[#This Row],[Losing Seed]],'[1]Seed History'!$N$4:$O$19,2)</f>
        <v>0.51428571428571423</v>
      </c>
      <c r="R1946" s="9">
        <f>IF(Table1[[#This Row],[Round]]="PI",0,Table1[[#This Row],[Round]]-1)</f>
        <v>0</v>
      </c>
      <c r="S1946">
        <f>Table1[[#This Row],[LAW]]-Table1[[#This Row],[LEW]]</f>
        <v>-0.51428571428571423</v>
      </c>
      <c r="V1946">
        <f>COUNTIF([1]PASE!B:B,Table1[[#This Row],[Loser]])</f>
        <v>1</v>
      </c>
    </row>
    <row r="1947" spans="1:22" x14ac:dyDescent="0.25">
      <c r="A1947" s="7">
        <v>42083</v>
      </c>
      <c r="B1947" s="8">
        <v>2015</v>
      </c>
      <c r="C1947" s="9">
        <v>1</v>
      </c>
      <c r="D1947" t="s">
        <v>93</v>
      </c>
      <c r="E1947" s="9">
        <v>7</v>
      </c>
      <c r="F1947" t="s">
        <v>125</v>
      </c>
      <c r="G1947" t="str">
        <f>VLOOKUP(Table1[[#This Row],[Winner]],[1]Ranking!D:E,2,FALSE)</f>
        <v>MVC</v>
      </c>
      <c r="H1947" s="9">
        <v>81</v>
      </c>
      <c r="I1947" s="9">
        <v>10</v>
      </c>
      <c r="J1947" t="s">
        <v>168</v>
      </c>
      <c r="K1947" t="str">
        <f>VLOOKUP(Table1[[#This Row],[Loser]],[1]Ranking!D:E,2,FALSE)</f>
        <v>B10</v>
      </c>
      <c r="L1947" s="9">
        <v>76</v>
      </c>
      <c r="N1947" s="9">
        <f>Table1[[#This Row],[Winning Score]]-Table1[[#This Row],[Losing Score]]</f>
        <v>5</v>
      </c>
      <c r="O1947" s="9">
        <f>Table1[[#This Row],[Losing Seed]]-Table1[[#This Row],[Winning Seed]]</f>
        <v>3</v>
      </c>
      <c r="P1947" s="9" t="str">
        <f>IF(Table1[[#This Row],[SeD]]&lt;-2,Table1[[#This Row],[Winning Seed]]&amp; " over " &amp;Table1[[#This Row],[Losing Seed]],"")</f>
        <v/>
      </c>
      <c r="Q1947">
        <f>VLOOKUP(Table1[[#This Row],[Losing Seed]],'[1]Seed History'!$N$4:$O$19,2)</f>
        <v>0.62142857142857144</v>
      </c>
      <c r="R1947" s="9">
        <f>IF(Table1[[#This Row],[Round]]="PI",0,Table1[[#This Row],[Round]]-1)</f>
        <v>0</v>
      </c>
      <c r="S1947">
        <f>Table1[[#This Row],[LAW]]-Table1[[#This Row],[LEW]]</f>
        <v>-0.62142857142857144</v>
      </c>
      <c r="V1947">
        <f>COUNTIF([1]PASE!B:B,Table1[[#This Row],[Loser]])</f>
        <v>1</v>
      </c>
    </row>
    <row r="1948" spans="1:22" x14ac:dyDescent="0.25">
      <c r="A1948" s="7">
        <v>42083</v>
      </c>
      <c r="B1948" s="8">
        <v>2015</v>
      </c>
      <c r="C1948" s="9">
        <v>1</v>
      </c>
      <c r="D1948" t="s">
        <v>316</v>
      </c>
      <c r="E1948" s="9">
        <v>1</v>
      </c>
      <c r="F1948" t="s">
        <v>130</v>
      </c>
      <c r="G1948" t="str">
        <f>VLOOKUP(Table1[[#This Row],[Winner]],[1]Ranking!D:E,2,FALSE)</f>
        <v>ACC</v>
      </c>
      <c r="H1948" s="9">
        <v>85</v>
      </c>
      <c r="I1948" s="9">
        <v>16</v>
      </c>
      <c r="J1948" t="s">
        <v>225</v>
      </c>
      <c r="K1948" t="str">
        <f>VLOOKUP(Table1[[#This Row],[Loser]],[1]Ranking!D:E,2,FALSE)</f>
        <v>NEC</v>
      </c>
      <c r="L1948" s="9">
        <v>56</v>
      </c>
      <c r="N1948" s="9">
        <f>Table1[[#This Row],[Winning Score]]-Table1[[#This Row],[Losing Score]]</f>
        <v>29</v>
      </c>
      <c r="O1948" s="9">
        <f>Table1[[#This Row],[Losing Seed]]-Table1[[#This Row],[Winning Seed]]</f>
        <v>15</v>
      </c>
      <c r="P1948" s="9" t="str">
        <f>IF(Table1[[#This Row],[SeD]]&lt;-2,Table1[[#This Row],[Winning Seed]]&amp; " over " &amp;Table1[[#This Row],[Losing Seed]],"")</f>
        <v/>
      </c>
      <c r="Q1948">
        <f>VLOOKUP(Table1[[#This Row],[Losing Seed]],'[1]Seed History'!$N$4:$O$19,2)</f>
        <v>7.1428571428571426E-3</v>
      </c>
      <c r="R1948" s="9">
        <f>IF(Table1[[#This Row],[Round]]="PI",0,Table1[[#This Row],[Round]]-1)</f>
        <v>0</v>
      </c>
      <c r="S1948">
        <f>Table1[[#This Row],[LAW]]-Table1[[#This Row],[LEW]]</f>
        <v>-7.1428571428571426E-3</v>
      </c>
      <c r="V1948">
        <f>COUNTIF([1]PASE!B:B,Table1[[#This Row],[Loser]])</f>
        <v>1</v>
      </c>
    </row>
    <row r="1949" spans="1:22" x14ac:dyDescent="0.25">
      <c r="A1949" s="7">
        <v>42083</v>
      </c>
      <c r="B1949" s="8">
        <v>2015</v>
      </c>
      <c r="C1949" s="9">
        <v>1</v>
      </c>
      <c r="D1949" t="s">
        <v>316</v>
      </c>
      <c r="E1949" s="9">
        <v>2</v>
      </c>
      <c r="F1949" t="s">
        <v>293</v>
      </c>
      <c r="G1949" t="str">
        <f>VLOOKUP(Table1[[#This Row],[Winner]],[1]Ranking!D:E,2,FALSE)</f>
        <v>WCC</v>
      </c>
      <c r="H1949" s="9">
        <v>86</v>
      </c>
      <c r="I1949" s="9">
        <v>15</v>
      </c>
      <c r="J1949" t="s">
        <v>370</v>
      </c>
      <c r="K1949" t="str">
        <f>VLOOKUP(Table1[[#This Row],[Loser]],[1]Ranking!D:E,2,FALSE)</f>
        <v>ind</v>
      </c>
      <c r="L1949" s="9">
        <v>76</v>
      </c>
      <c r="N1949" s="9">
        <f>Table1[[#This Row],[Winning Score]]-Table1[[#This Row],[Losing Score]]</f>
        <v>10</v>
      </c>
      <c r="O1949" s="9">
        <f>Table1[[#This Row],[Losing Seed]]-Table1[[#This Row],[Winning Seed]]</f>
        <v>13</v>
      </c>
      <c r="P1949" s="9" t="str">
        <f>IF(Table1[[#This Row],[SeD]]&lt;-2,Table1[[#This Row],[Winning Seed]]&amp; " over " &amp;Table1[[#This Row],[Losing Seed]],"")</f>
        <v/>
      </c>
      <c r="Q1949">
        <f>VLOOKUP(Table1[[#This Row],[Losing Seed]],'[1]Seed History'!$N$4:$O$19,2)</f>
        <v>6.4285714285714279E-2</v>
      </c>
      <c r="R1949" s="9">
        <f>IF(Table1[[#This Row],[Round]]="PI",0,Table1[[#This Row],[Round]]-1)</f>
        <v>0</v>
      </c>
      <c r="S1949">
        <f>Table1[[#This Row],[LAW]]-Table1[[#This Row],[LEW]]</f>
        <v>-6.4285714285714279E-2</v>
      </c>
      <c r="V1949">
        <f>COUNTIF([1]PASE!B:B,Table1[[#This Row],[Loser]])</f>
        <v>1</v>
      </c>
    </row>
    <row r="1950" spans="1:22" x14ac:dyDescent="0.25">
      <c r="A1950" s="7">
        <v>42083</v>
      </c>
      <c r="B1950" s="8">
        <v>2015</v>
      </c>
      <c r="C1950" s="9">
        <v>1</v>
      </c>
      <c r="D1950" t="s">
        <v>316</v>
      </c>
      <c r="E1950" s="9">
        <v>7</v>
      </c>
      <c r="F1950" t="s">
        <v>119</v>
      </c>
      <c r="G1950" t="str">
        <f>VLOOKUP(Table1[[#This Row],[Winner]],[1]Ranking!D:E,2,FALSE)</f>
        <v>B10</v>
      </c>
      <c r="H1950" s="9">
        <v>83</v>
      </c>
      <c r="I1950" s="9">
        <v>10</v>
      </c>
      <c r="J1950" t="s">
        <v>174</v>
      </c>
      <c r="K1950" t="str">
        <f>VLOOKUP(Table1[[#This Row],[Loser]],[1]Ranking!D:E,2,FALSE)</f>
        <v>SC</v>
      </c>
      <c r="L1950" s="9">
        <v>52</v>
      </c>
      <c r="N1950" s="9">
        <f>Table1[[#This Row],[Winning Score]]-Table1[[#This Row],[Losing Score]]</f>
        <v>31</v>
      </c>
      <c r="O1950" s="9">
        <f>Table1[[#This Row],[Losing Seed]]-Table1[[#This Row],[Winning Seed]]</f>
        <v>3</v>
      </c>
      <c r="P1950" s="9" t="str">
        <f>IF(Table1[[#This Row],[SeD]]&lt;-2,Table1[[#This Row],[Winning Seed]]&amp; " over " &amp;Table1[[#This Row],[Losing Seed]],"")</f>
        <v/>
      </c>
      <c r="Q1950">
        <f>VLOOKUP(Table1[[#This Row],[Losing Seed]],'[1]Seed History'!$N$4:$O$19,2)</f>
        <v>0.62142857142857144</v>
      </c>
      <c r="R1950" s="9">
        <f>IF(Table1[[#This Row],[Round]]="PI",0,Table1[[#This Row],[Round]]-1)</f>
        <v>0</v>
      </c>
      <c r="S1950">
        <f>Table1[[#This Row],[LAW]]-Table1[[#This Row],[LEW]]</f>
        <v>-0.62142857142857144</v>
      </c>
      <c r="V1950">
        <f>COUNTIF([1]PASE!B:B,Table1[[#This Row],[Loser]])</f>
        <v>1</v>
      </c>
    </row>
    <row r="1951" spans="1:22" x14ac:dyDescent="0.25">
      <c r="A1951" s="7">
        <v>42083</v>
      </c>
      <c r="B1951" s="8">
        <v>2015</v>
      </c>
      <c r="C1951" s="9">
        <v>1</v>
      </c>
      <c r="D1951" t="s">
        <v>316</v>
      </c>
      <c r="E1951" s="9">
        <v>8</v>
      </c>
      <c r="F1951" t="s">
        <v>111</v>
      </c>
      <c r="G1951" t="str">
        <f>VLOOKUP(Table1[[#This Row],[Winner]],[1]Ranking!D:E,2,FALSE)</f>
        <v>MWC</v>
      </c>
      <c r="H1951" s="9">
        <v>76</v>
      </c>
      <c r="I1951" s="9">
        <v>9</v>
      </c>
      <c r="J1951" t="s">
        <v>108</v>
      </c>
      <c r="K1951" t="str">
        <f>VLOOKUP(Table1[[#This Row],[Loser]],[1]Ranking!D:E,2,FALSE)</f>
        <v>BE</v>
      </c>
      <c r="L1951" s="9">
        <v>64</v>
      </c>
      <c r="N1951" s="9">
        <f>Table1[[#This Row],[Winning Score]]-Table1[[#This Row],[Losing Score]]</f>
        <v>12</v>
      </c>
      <c r="O1951" s="9">
        <f>Table1[[#This Row],[Losing Seed]]-Table1[[#This Row],[Winning Seed]]</f>
        <v>1</v>
      </c>
      <c r="P1951" s="9" t="str">
        <f>IF(Table1[[#This Row],[SeD]]&lt;-2,Table1[[#This Row],[Winning Seed]]&amp; " over " &amp;Table1[[#This Row],[Losing Seed]],"")</f>
        <v/>
      </c>
      <c r="Q1951">
        <f>VLOOKUP(Table1[[#This Row],[Losing Seed]],'[1]Seed History'!$N$4:$O$19,2)</f>
        <v>0.6</v>
      </c>
      <c r="R1951" s="9">
        <f>IF(Table1[[#This Row],[Round]]="PI",0,Table1[[#This Row],[Round]]-1)</f>
        <v>0</v>
      </c>
      <c r="S1951">
        <f>Table1[[#This Row],[LAW]]-Table1[[#This Row],[LEW]]</f>
        <v>-0.6</v>
      </c>
      <c r="V1951">
        <f>COUNTIF([1]PASE!B:B,Table1[[#This Row],[Loser]])</f>
        <v>1</v>
      </c>
    </row>
    <row r="1952" spans="1:22" x14ac:dyDescent="0.25">
      <c r="A1952" s="7">
        <v>42083</v>
      </c>
      <c r="B1952" s="8">
        <v>2015</v>
      </c>
      <c r="C1952" s="9">
        <v>1</v>
      </c>
      <c r="D1952" t="s">
        <v>107</v>
      </c>
      <c r="E1952" s="9">
        <v>1</v>
      </c>
      <c r="F1952" t="s">
        <v>286</v>
      </c>
      <c r="G1952" t="str">
        <f>VLOOKUP(Table1[[#This Row],[Winner]],[1]Ranking!D:E,2,FALSE)</f>
        <v>B10</v>
      </c>
      <c r="H1952" s="9">
        <v>86</v>
      </c>
      <c r="I1952" s="9">
        <v>16</v>
      </c>
      <c r="J1952" t="s">
        <v>249</v>
      </c>
      <c r="K1952" t="str">
        <f>VLOOKUP(Table1[[#This Row],[Loser]],[1]Ranking!D:E,2,FALSE)</f>
        <v>BSth</v>
      </c>
      <c r="L1952" s="9">
        <v>72</v>
      </c>
      <c r="N1952" s="9">
        <f>Table1[[#This Row],[Winning Score]]-Table1[[#This Row],[Losing Score]]</f>
        <v>14</v>
      </c>
      <c r="O1952" s="9">
        <f>Table1[[#This Row],[Losing Seed]]-Table1[[#This Row],[Winning Seed]]</f>
        <v>15</v>
      </c>
      <c r="P1952" s="9" t="str">
        <f>IF(Table1[[#This Row],[SeD]]&lt;-2,Table1[[#This Row],[Winning Seed]]&amp; " over " &amp;Table1[[#This Row],[Losing Seed]],"")</f>
        <v/>
      </c>
      <c r="Q1952">
        <f>VLOOKUP(Table1[[#This Row],[Losing Seed]],'[1]Seed History'!$N$4:$O$19,2)</f>
        <v>7.1428571428571426E-3</v>
      </c>
      <c r="R1952" s="9">
        <f>IF(Table1[[#This Row],[Round]]="PI",0,Table1[[#This Row],[Round]]-1)</f>
        <v>0</v>
      </c>
      <c r="S1952">
        <f>Table1[[#This Row],[LAW]]-Table1[[#This Row],[LEW]]</f>
        <v>-7.1428571428571426E-3</v>
      </c>
      <c r="V1952">
        <f>COUNTIF([1]PASE!B:B,Table1[[#This Row],[Loser]])</f>
        <v>1</v>
      </c>
    </row>
    <row r="1953" spans="1:22" x14ac:dyDescent="0.25">
      <c r="A1953" s="7">
        <v>42083</v>
      </c>
      <c r="B1953" s="8">
        <v>2015</v>
      </c>
      <c r="C1953" s="9">
        <v>1</v>
      </c>
      <c r="D1953" t="s">
        <v>107</v>
      </c>
      <c r="E1953" s="9">
        <v>8</v>
      </c>
      <c r="F1953" t="s">
        <v>294</v>
      </c>
      <c r="G1953" t="str">
        <f>VLOOKUP(Table1[[#This Row],[Winner]],[1]Ranking!D:E,2,FALSE)</f>
        <v>P10</v>
      </c>
      <c r="H1953" s="9">
        <v>79</v>
      </c>
      <c r="I1953" s="9">
        <v>9</v>
      </c>
      <c r="J1953" t="s">
        <v>247</v>
      </c>
      <c r="K1953" t="str">
        <f>VLOOKUP(Table1[[#This Row],[Loser]],[1]Ranking!D:E,2,FALSE)</f>
        <v>B12</v>
      </c>
      <c r="L1953" s="9">
        <v>73</v>
      </c>
      <c r="N1953" s="9">
        <f>Table1[[#This Row],[Winning Score]]-Table1[[#This Row],[Losing Score]]</f>
        <v>6</v>
      </c>
      <c r="O1953" s="9">
        <f>Table1[[#This Row],[Losing Seed]]-Table1[[#This Row],[Winning Seed]]</f>
        <v>1</v>
      </c>
      <c r="P1953" s="9" t="str">
        <f>IF(Table1[[#This Row],[SeD]]&lt;-2,Table1[[#This Row],[Winning Seed]]&amp; " over " &amp;Table1[[#This Row],[Losing Seed]],"")</f>
        <v/>
      </c>
      <c r="Q1953">
        <f>VLOOKUP(Table1[[#This Row],[Losing Seed]],'[1]Seed History'!$N$4:$O$19,2)</f>
        <v>0.6</v>
      </c>
      <c r="R1953" s="9">
        <f>IF(Table1[[#This Row],[Round]]="PI",0,Table1[[#This Row],[Round]]-1)</f>
        <v>0</v>
      </c>
      <c r="S1953">
        <f>Table1[[#This Row],[LAW]]-Table1[[#This Row],[LEW]]</f>
        <v>-0.6</v>
      </c>
      <c r="V1953">
        <f>COUNTIF([1]PASE!B:B,Table1[[#This Row],[Loser]])</f>
        <v>1</v>
      </c>
    </row>
    <row r="1954" spans="1:22" x14ac:dyDescent="0.25">
      <c r="A1954" s="7">
        <v>42084</v>
      </c>
      <c r="B1954" s="8">
        <v>2015</v>
      </c>
      <c r="C1954" s="9">
        <v>2</v>
      </c>
      <c r="D1954" t="s">
        <v>84</v>
      </c>
      <c r="E1954" s="9">
        <v>8</v>
      </c>
      <c r="F1954" t="s">
        <v>143</v>
      </c>
      <c r="G1954" t="str">
        <f>VLOOKUP(Table1[[#This Row],[Winner]],[1]Ranking!D:E,2,FALSE)</f>
        <v>ACC</v>
      </c>
      <c r="H1954" s="9">
        <v>71</v>
      </c>
      <c r="I1954" s="9">
        <v>1</v>
      </c>
      <c r="J1954" t="s">
        <v>139</v>
      </c>
      <c r="K1954" t="str">
        <f>VLOOKUP(Table1[[#This Row],[Loser]],[1]Ranking!D:E,2,FALSE)</f>
        <v>BE</v>
      </c>
      <c r="L1954" s="9">
        <v>68</v>
      </c>
      <c r="N1954" s="9">
        <f>Table1[[#This Row],[Winning Score]]-Table1[[#This Row],[Losing Score]]</f>
        <v>3</v>
      </c>
      <c r="O1954" s="9">
        <f>Table1[[#This Row],[Losing Seed]]-Table1[[#This Row],[Winning Seed]]</f>
        <v>-7</v>
      </c>
      <c r="P1954" s="9" t="str">
        <f>IF(Table1[[#This Row],[SeD]]&lt;-2,Table1[[#This Row],[Winning Seed]]&amp; " over " &amp;Table1[[#This Row],[Losing Seed]],"")</f>
        <v>8 over 1</v>
      </c>
      <c r="Q1954">
        <f>VLOOKUP(Table1[[#This Row],[Losing Seed]],'[1]Seed History'!$N$4:$O$19,2)</f>
        <v>3.3571428571428572</v>
      </c>
      <c r="R1954" s="9">
        <f>IF(Table1[[#This Row],[Round]]="PI",0,Table1[[#This Row],[Round]]-1)</f>
        <v>1</v>
      </c>
      <c r="S1954">
        <f>Table1[[#This Row],[LAW]]-Table1[[#This Row],[LEW]]</f>
        <v>-2.3571428571428572</v>
      </c>
      <c r="V1954">
        <f>COUNTIF([1]PASE!B:B,Table1[[#This Row],[Loser]])</f>
        <v>1</v>
      </c>
    </row>
    <row r="1955" spans="1:22" x14ac:dyDescent="0.25">
      <c r="A1955" s="7">
        <v>42084</v>
      </c>
      <c r="B1955" s="8">
        <v>2015</v>
      </c>
      <c r="C1955" s="9">
        <v>2</v>
      </c>
      <c r="D1955" t="s">
        <v>93</v>
      </c>
      <c r="E1955" s="9">
        <v>1</v>
      </c>
      <c r="F1955" t="s">
        <v>112</v>
      </c>
      <c r="G1955" t="str">
        <f>VLOOKUP(Table1[[#This Row],[Winner]],[1]Ranking!D:E,2,FALSE)</f>
        <v>SEC</v>
      </c>
      <c r="H1955" s="9">
        <v>64</v>
      </c>
      <c r="I1955" s="9">
        <v>8</v>
      </c>
      <c r="J1955" t="s">
        <v>266</v>
      </c>
      <c r="K1955" t="str">
        <f>VLOOKUP(Table1[[#This Row],[Loser]],[1]Ranking!D:E,2,FALSE)</f>
        <v>CUSA</v>
      </c>
      <c r="L1955" s="9">
        <v>51</v>
      </c>
      <c r="N1955" s="9">
        <f>Table1[[#This Row],[Winning Score]]-Table1[[#This Row],[Losing Score]]</f>
        <v>13</v>
      </c>
      <c r="O1955" s="9">
        <f>Table1[[#This Row],[Losing Seed]]-Table1[[#This Row],[Winning Seed]]</f>
        <v>7</v>
      </c>
      <c r="P1955" s="9" t="str">
        <f>IF(Table1[[#This Row],[SeD]]&lt;-2,Table1[[#This Row],[Winning Seed]]&amp; " over " &amp;Table1[[#This Row],[Losing Seed]],"")</f>
        <v/>
      </c>
      <c r="Q1955">
        <f>VLOOKUP(Table1[[#This Row],[Losing Seed]],'[1]Seed History'!$N$4:$O$19,2)</f>
        <v>0.7</v>
      </c>
      <c r="R1955" s="9">
        <f>IF(Table1[[#This Row],[Round]]="PI",0,Table1[[#This Row],[Round]]-1)</f>
        <v>1</v>
      </c>
      <c r="S1955">
        <f>Table1[[#This Row],[LAW]]-Table1[[#This Row],[LEW]]</f>
        <v>0.30000000000000004</v>
      </c>
      <c r="V1955">
        <f>COUNTIF([1]PASE!B:B,Table1[[#This Row],[Loser]])</f>
        <v>1</v>
      </c>
    </row>
    <row r="1956" spans="1:22" x14ac:dyDescent="0.25">
      <c r="A1956" s="7">
        <v>42084</v>
      </c>
      <c r="B1956" s="8">
        <v>2015</v>
      </c>
      <c r="C1956" s="9">
        <v>2</v>
      </c>
      <c r="D1956" t="s">
        <v>93</v>
      </c>
      <c r="E1956" s="9">
        <v>3</v>
      </c>
      <c r="F1956" t="s">
        <v>105</v>
      </c>
      <c r="G1956" t="str">
        <f>VLOOKUP(Table1[[#This Row],[Winner]],[1]Ranking!D:E,2,FALSE)</f>
        <v>BE</v>
      </c>
      <c r="H1956" s="9">
        <v>67</v>
      </c>
      <c r="I1956" s="9">
        <v>6</v>
      </c>
      <c r="J1956" t="s">
        <v>306</v>
      </c>
      <c r="K1956" t="str">
        <f>VLOOKUP(Table1[[#This Row],[Loser]],[1]Ranking!D:E,2,FALSE)</f>
        <v>Horz</v>
      </c>
      <c r="L1956" s="9">
        <v>64</v>
      </c>
      <c r="M1956" s="9" t="s">
        <v>138</v>
      </c>
      <c r="N1956" s="9">
        <f>Table1[[#This Row],[Winning Score]]-Table1[[#This Row],[Losing Score]]</f>
        <v>3</v>
      </c>
      <c r="O1956" s="9">
        <f>Table1[[#This Row],[Losing Seed]]-Table1[[#This Row],[Winning Seed]]</f>
        <v>3</v>
      </c>
      <c r="P1956" s="9" t="str">
        <f>IF(Table1[[#This Row],[SeD]]&lt;-2,Table1[[#This Row],[Winning Seed]]&amp; " over " &amp;Table1[[#This Row],[Losing Seed]],"")</f>
        <v/>
      </c>
      <c r="Q1956">
        <f>VLOOKUP(Table1[[#This Row],[Losing Seed]],'[1]Seed History'!$N$4:$O$19,2)</f>
        <v>1.0785714285714285</v>
      </c>
      <c r="R1956" s="9">
        <f>IF(Table1[[#This Row],[Round]]="PI",0,Table1[[#This Row],[Round]]-1)</f>
        <v>1</v>
      </c>
      <c r="S1956">
        <f>Table1[[#This Row],[LAW]]-Table1[[#This Row],[LEW]]</f>
        <v>-7.8571428571428514E-2</v>
      </c>
      <c r="V1956">
        <f>COUNTIF([1]PASE!B:B,Table1[[#This Row],[Loser]])</f>
        <v>1</v>
      </c>
    </row>
    <row r="1957" spans="1:22" x14ac:dyDescent="0.25">
      <c r="A1957" s="7">
        <v>42084</v>
      </c>
      <c r="B1957" s="8">
        <v>2015</v>
      </c>
      <c r="C1957" s="9">
        <v>2</v>
      </c>
      <c r="D1957" t="s">
        <v>316</v>
      </c>
      <c r="E1957" s="9">
        <v>11</v>
      </c>
      <c r="F1957" t="s">
        <v>190</v>
      </c>
      <c r="G1957" t="str">
        <f>VLOOKUP(Table1[[#This Row],[Winner]],[1]Ranking!D:E,2,FALSE)</f>
        <v>P10</v>
      </c>
      <c r="H1957" s="9">
        <v>92</v>
      </c>
      <c r="I1957" s="9">
        <v>14</v>
      </c>
      <c r="J1957" t="s">
        <v>132</v>
      </c>
      <c r="K1957" t="str">
        <f>VLOOKUP(Table1[[#This Row],[Loser]],[1]Ranking!D:E,2,FALSE)</f>
        <v>CUSA</v>
      </c>
      <c r="L1957" s="9">
        <v>75</v>
      </c>
      <c r="N1957" s="9">
        <f>Table1[[#This Row],[Winning Score]]-Table1[[#This Row],[Losing Score]]</f>
        <v>17</v>
      </c>
      <c r="O1957" s="9">
        <f>Table1[[#This Row],[Losing Seed]]-Table1[[#This Row],[Winning Seed]]</f>
        <v>3</v>
      </c>
      <c r="P1957" s="9" t="str">
        <f>IF(Table1[[#This Row],[SeD]]&lt;-2,Table1[[#This Row],[Winning Seed]]&amp; " over " &amp;Table1[[#This Row],[Losing Seed]],"")</f>
        <v/>
      </c>
      <c r="Q1957">
        <f>VLOOKUP(Table1[[#This Row],[Losing Seed]],'[1]Seed History'!$N$4:$O$19,2)</f>
        <v>0.16428571428571428</v>
      </c>
      <c r="R1957" s="9">
        <f>IF(Table1[[#This Row],[Round]]="PI",0,Table1[[#This Row],[Round]]-1)</f>
        <v>1</v>
      </c>
      <c r="S1957">
        <f>Table1[[#This Row],[LAW]]-Table1[[#This Row],[LEW]]</f>
        <v>0.83571428571428574</v>
      </c>
      <c r="V1957">
        <f>COUNTIF([1]PASE!B:B,Table1[[#This Row],[Loser]])</f>
        <v>1</v>
      </c>
    </row>
    <row r="1958" spans="1:22" x14ac:dyDescent="0.25">
      <c r="A1958" s="7">
        <v>42084</v>
      </c>
      <c r="B1958" s="8">
        <v>2015</v>
      </c>
      <c r="C1958" s="9">
        <v>2</v>
      </c>
      <c r="D1958" t="s">
        <v>107</v>
      </c>
      <c r="E1958" s="9">
        <v>2</v>
      </c>
      <c r="F1958" t="s">
        <v>146</v>
      </c>
      <c r="G1958" t="str">
        <f>VLOOKUP(Table1[[#This Row],[Winner]],[1]Ranking!D:E,2,FALSE)</f>
        <v>P10</v>
      </c>
      <c r="H1958" s="9">
        <v>73</v>
      </c>
      <c r="I1958" s="9">
        <v>10</v>
      </c>
      <c r="J1958" t="s">
        <v>96</v>
      </c>
      <c r="K1958" t="str">
        <f>VLOOKUP(Table1[[#This Row],[Loser]],[1]Ranking!D:E,2,FALSE)</f>
        <v>B10</v>
      </c>
      <c r="L1958" s="9">
        <v>58</v>
      </c>
      <c r="N1958" s="9">
        <f>Table1[[#This Row],[Winning Score]]-Table1[[#This Row],[Losing Score]]</f>
        <v>15</v>
      </c>
      <c r="O1958" s="9">
        <f>Table1[[#This Row],[Losing Seed]]-Table1[[#This Row],[Winning Seed]]</f>
        <v>8</v>
      </c>
      <c r="P1958" s="9" t="str">
        <f>IF(Table1[[#This Row],[SeD]]&lt;-2,Table1[[#This Row],[Winning Seed]]&amp; " over " &amp;Table1[[#This Row],[Losing Seed]],"")</f>
        <v/>
      </c>
      <c r="Q1958">
        <f>VLOOKUP(Table1[[#This Row],[Losing Seed]],'[1]Seed History'!$N$4:$O$19,2)</f>
        <v>0.62142857142857144</v>
      </c>
      <c r="R1958" s="9">
        <f>IF(Table1[[#This Row],[Round]]="PI",0,Table1[[#This Row],[Round]]-1)</f>
        <v>1</v>
      </c>
      <c r="S1958">
        <f>Table1[[#This Row],[LAW]]-Table1[[#This Row],[LEW]]</f>
        <v>0.37857142857142856</v>
      </c>
      <c r="V1958">
        <f>COUNTIF([1]PASE!B:B,Table1[[#This Row],[Loser]])</f>
        <v>1</v>
      </c>
    </row>
    <row r="1959" spans="1:22" x14ac:dyDescent="0.25">
      <c r="A1959" s="7">
        <v>42084</v>
      </c>
      <c r="B1959" s="8">
        <v>2015</v>
      </c>
      <c r="C1959" s="9">
        <v>2</v>
      </c>
      <c r="D1959" t="s">
        <v>107</v>
      </c>
      <c r="E1959" s="9">
        <v>4</v>
      </c>
      <c r="F1959" t="s">
        <v>101</v>
      </c>
      <c r="G1959" t="str">
        <f>VLOOKUP(Table1[[#This Row],[Winner]],[1]Ranking!D:E,2,FALSE)</f>
        <v>ACC</v>
      </c>
      <c r="H1959" s="9">
        <v>87</v>
      </c>
      <c r="I1959" s="9">
        <v>5</v>
      </c>
      <c r="J1959" t="s">
        <v>118</v>
      </c>
      <c r="K1959" t="str">
        <f>VLOOKUP(Table1[[#This Row],[Loser]],[1]Ranking!D:E,2,FALSE)</f>
        <v>SEC</v>
      </c>
      <c r="L1959" s="9">
        <v>78</v>
      </c>
      <c r="N1959" s="9">
        <f>Table1[[#This Row],[Winning Score]]-Table1[[#This Row],[Losing Score]]</f>
        <v>9</v>
      </c>
      <c r="O1959" s="9">
        <f>Table1[[#This Row],[Losing Seed]]-Table1[[#This Row],[Winning Seed]]</f>
        <v>1</v>
      </c>
      <c r="P1959" s="9" t="str">
        <f>IF(Table1[[#This Row],[SeD]]&lt;-2,Table1[[#This Row],[Winning Seed]]&amp; " over " &amp;Table1[[#This Row],[Losing Seed]],"")</f>
        <v/>
      </c>
      <c r="Q1959">
        <f>VLOOKUP(Table1[[#This Row],[Losing Seed]],'[1]Seed History'!$N$4:$O$19,2)</f>
        <v>1.1071428571428572</v>
      </c>
      <c r="R1959" s="9">
        <f>IF(Table1[[#This Row],[Round]]="PI",0,Table1[[#This Row],[Round]]-1)</f>
        <v>1</v>
      </c>
      <c r="S1959">
        <f>Table1[[#This Row],[LAW]]-Table1[[#This Row],[LEW]]</f>
        <v>-0.10714285714285721</v>
      </c>
      <c r="V1959">
        <f>COUNTIF([1]PASE!B:B,Table1[[#This Row],[Loser]])</f>
        <v>1</v>
      </c>
    </row>
    <row r="1960" spans="1:22" x14ac:dyDescent="0.25">
      <c r="A1960" s="7">
        <v>42084</v>
      </c>
      <c r="B1960" s="8">
        <v>2015</v>
      </c>
      <c r="C1960" s="9">
        <v>2</v>
      </c>
      <c r="D1960" t="s">
        <v>107</v>
      </c>
      <c r="E1960" s="9">
        <v>6</v>
      </c>
      <c r="F1960" t="s">
        <v>176</v>
      </c>
      <c r="G1960" t="str">
        <f>VLOOKUP(Table1[[#This Row],[Winner]],[1]Ranking!D:E,2,FALSE)</f>
        <v>A10</v>
      </c>
      <c r="H1960" s="9">
        <v>75</v>
      </c>
      <c r="I1960" s="9">
        <v>14</v>
      </c>
      <c r="J1960" t="s">
        <v>254</v>
      </c>
      <c r="K1960" t="str">
        <f>VLOOKUP(Table1[[#This Row],[Loser]],[1]Ranking!D:E,2,FALSE)</f>
        <v>ASun</v>
      </c>
      <c r="L1960" s="9">
        <v>67</v>
      </c>
      <c r="N1960" s="9">
        <f>Table1[[#This Row],[Winning Score]]-Table1[[#This Row],[Losing Score]]</f>
        <v>8</v>
      </c>
      <c r="O1960" s="9">
        <f>Table1[[#This Row],[Losing Seed]]-Table1[[#This Row],[Winning Seed]]</f>
        <v>8</v>
      </c>
      <c r="P1960" s="9" t="str">
        <f>IF(Table1[[#This Row],[SeD]]&lt;-2,Table1[[#This Row],[Winning Seed]]&amp; " over " &amp;Table1[[#This Row],[Losing Seed]],"")</f>
        <v/>
      </c>
      <c r="Q1960">
        <f>VLOOKUP(Table1[[#This Row],[Losing Seed]],'[1]Seed History'!$N$4:$O$19,2)</f>
        <v>0.16428571428571428</v>
      </c>
      <c r="R1960" s="9">
        <f>IF(Table1[[#This Row],[Round]]="PI",0,Table1[[#This Row],[Round]]-1)</f>
        <v>1</v>
      </c>
      <c r="S1960">
        <f>Table1[[#This Row],[LAW]]-Table1[[#This Row],[LEW]]</f>
        <v>0.83571428571428574</v>
      </c>
      <c r="V1960">
        <f>COUNTIF([1]PASE!B:B,Table1[[#This Row],[Loser]])</f>
        <v>1</v>
      </c>
    </row>
    <row r="1961" spans="1:22" x14ac:dyDescent="0.25">
      <c r="A1961" s="7">
        <v>42084</v>
      </c>
      <c r="B1961" s="8">
        <v>2015</v>
      </c>
      <c r="C1961" s="9">
        <v>2</v>
      </c>
      <c r="D1961" t="s">
        <v>316</v>
      </c>
      <c r="E1961" s="9">
        <v>5</v>
      </c>
      <c r="F1961" t="s">
        <v>161</v>
      </c>
      <c r="G1961" t="str">
        <f>VLOOKUP(Table1[[#This Row],[Winner]],[1]Ranking!D:E,2,FALSE)</f>
        <v>MWC</v>
      </c>
      <c r="H1961" s="9">
        <v>75</v>
      </c>
      <c r="I1961" s="9">
        <v>4</v>
      </c>
      <c r="J1961" t="s">
        <v>85</v>
      </c>
      <c r="K1961" t="str">
        <f>VLOOKUP(Table1[[#This Row],[Loser]],[1]Ranking!D:E,2,FALSE)</f>
        <v>BE</v>
      </c>
      <c r="L1961" s="9">
        <v>64</v>
      </c>
      <c r="N1961" s="9">
        <f>Table1[[#This Row],[Winning Score]]-Table1[[#This Row],[Losing Score]]</f>
        <v>11</v>
      </c>
      <c r="O1961" s="9">
        <f>Table1[[#This Row],[Losing Seed]]-Table1[[#This Row],[Winning Seed]]</f>
        <v>-1</v>
      </c>
      <c r="P1961" s="9" t="str">
        <f>IF(Table1[[#This Row],[SeD]]&lt;-2,Table1[[#This Row],[Winning Seed]]&amp; " over " &amp;Table1[[#This Row],[Losing Seed]],"")</f>
        <v/>
      </c>
      <c r="Q1961">
        <f>VLOOKUP(Table1[[#This Row],[Losing Seed]],'[1]Seed History'!$N$4:$O$19,2)</f>
        <v>1.5357142857142858</v>
      </c>
      <c r="R1961" s="9">
        <f>IF(Table1[[#This Row],[Round]]="PI",0,Table1[[#This Row],[Round]]-1)</f>
        <v>1</v>
      </c>
      <c r="S1961">
        <f>Table1[[#This Row],[LAW]]-Table1[[#This Row],[LEW]]</f>
        <v>-0.53571428571428581</v>
      </c>
      <c r="V1961">
        <f>COUNTIF([1]PASE!B:B,Table1[[#This Row],[Loser]])</f>
        <v>1</v>
      </c>
    </row>
    <row r="1962" spans="1:22" x14ac:dyDescent="0.25">
      <c r="A1962" s="7">
        <v>42085</v>
      </c>
      <c r="B1962" s="8">
        <v>2015</v>
      </c>
      <c r="C1962" s="9">
        <v>2</v>
      </c>
      <c r="D1962" t="s">
        <v>84</v>
      </c>
      <c r="E1962" s="9">
        <v>7</v>
      </c>
      <c r="F1962" t="s">
        <v>133</v>
      </c>
      <c r="G1962" t="str">
        <f>VLOOKUP(Table1[[#This Row],[Winner]],[1]Ranking!D:E,2,FALSE)</f>
        <v>B10</v>
      </c>
      <c r="H1962" s="9">
        <v>60</v>
      </c>
      <c r="I1962" s="9">
        <v>2</v>
      </c>
      <c r="J1962" t="s">
        <v>164</v>
      </c>
      <c r="K1962" t="str">
        <f>VLOOKUP(Table1[[#This Row],[Loser]],[1]Ranking!D:E,2,FALSE)</f>
        <v>ACC</v>
      </c>
      <c r="L1962" s="9">
        <v>54</v>
      </c>
      <c r="N1962" s="9">
        <f>Table1[[#This Row],[Winning Score]]-Table1[[#This Row],[Losing Score]]</f>
        <v>6</v>
      </c>
      <c r="O1962" s="9">
        <f>Table1[[#This Row],[Losing Seed]]-Table1[[#This Row],[Winning Seed]]</f>
        <v>-5</v>
      </c>
      <c r="P1962" s="9" t="str">
        <f>IF(Table1[[#This Row],[SeD]]&lt;-2,Table1[[#This Row],[Winning Seed]]&amp; " over " &amp;Table1[[#This Row],[Losing Seed]],"")</f>
        <v>7 over 2</v>
      </c>
      <c r="Q1962">
        <f>VLOOKUP(Table1[[#This Row],[Losing Seed]],'[1]Seed History'!$N$4:$O$19,2)</f>
        <v>2.3714285714285714</v>
      </c>
      <c r="R1962" s="9">
        <f>IF(Table1[[#This Row],[Round]]="PI",0,Table1[[#This Row],[Round]]-1)</f>
        <v>1</v>
      </c>
      <c r="S1962">
        <f>Table1[[#This Row],[LAW]]-Table1[[#This Row],[LEW]]</f>
        <v>-1.3714285714285714</v>
      </c>
      <c r="V1962">
        <f>COUNTIF([1]PASE!B:B,Table1[[#This Row],[Loser]])</f>
        <v>1</v>
      </c>
    </row>
    <row r="1963" spans="1:22" x14ac:dyDescent="0.25">
      <c r="A1963" s="7">
        <v>42085</v>
      </c>
      <c r="B1963" s="8">
        <v>2015</v>
      </c>
      <c r="C1963" s="9">
        <v>2</v>
      </c>
      <c r="D1963" t="s">
        <v>93</v>
      </c>
      <c r="E1963" s="9">
        <v>7</v>
      </c>
      <c r="F1963" t="s">
        <v>125</v>
      </c>
      <c r="G1963" t="str">
        <f>VLOOKUP(Table1[[#This Row],[Winner]],[1]Ranking!D:E,2,FALSE)</f>
        <v>MVC</v>
      </c>
      <c r="H1963" s="9">
        <v>78</v>
      </c>
      <c r="I1963" s="9">
        <v>2</v>
      </c>
      <c r="J1963" t="s">
        <v>103</v>
      </c>
      <c r="K1963" t="str">
        <f>VLOOKUP(Table1[[#This Row],[Loser]],[1]Ranking!D:E,2,FALSE)</f>
        <v>B12</v>
      </c>
      <c r="L1963" s="9">
        <v>65</v>
      </c>
      <c r="N1963" s="9">
        <f>Table1[[#This Row],[Winning Score]]-Table1[[#This Row],[Losing Score]]</f>
        <v>13</v>
      </c>
      <c r="O1963" s="9">
        <f>Table1[[#This Row],[Losing Seed]]-Table1[[#This Row],[Winning Seed]]</f>
        <v>-5</v>
      </c>
      <c r="P1963" s="9" t="str">
        <f>IF(Table1[[#This Row],[SeD]]&lt;-2,Table1[[#This Row],[Winning Seed]]&amp; " over " &amp;Table1[[#This Row],[Losing Seed]],"")</f>
        <v>7 over 2</v>
      </c>
      <c r="Q1963">
        <f>VLOOKUP(Table1[[#This Row],[Losing Seed]],'[1]Seed History'!$N$4:$O$19,2)</f>
        <v>2.3714285714285714</v>
      </c>
      <c r="R1963" s="9">
        <f>IF(Table1[[#This Row],[Round]]="PI",0,Table1[[#This Row],[Round]]-1)</f>
        <v>1</v>
      </c>
      <c r="S1963">
        <f>Table1[[#This Row],[LAW]]-Table1[[#This Row],[LEW]]</f>
        <v>-1.3714285714285714</v>
      </c>
      <c r="V1963">
        <f>COUNTIF([1]PASE!B:B,Table1[[#This Row],[Loser]])</f>
        <v>1</v>
      </c>
    </row>
    <row r="1964" spans="1:22" x14ac:dyDescent="0.25">
      <c r="A1964" s="7">
        <v>42085</v>
      </c>
      <c r="B1964" s="8">
        <v>2015</v>
      </c>
      <c r="C1964" s="9">
        <v>2</v>
      </c>
      <c r="D1964" t="s">
        <v>84</v>
      </c>
      <c r="E1964" s="9">
        <v>3</v>
      </c>
      <c r="F1964" t="s">
        <v>94</v>
      </c>
      <c r="G1964" t="str">
        <f>VLOOKUP(Table1[[#This Row],[Winner]],[1]Ranking!D:E,2,FALSE)</f>
        <v>B12</v>
      </c>
      <c r="H1964" s="9">
        <v>72</v>
      </c>
      <c r="I1964" s="9">
        <v>11</v>
      </c>
      <c r="J1964" t="s">
        <v>140</v>
      </c>
      <c r="K1964" t="str">
        <f>VLOOKUP(Table1[[#This Row],[Loser]],[1]Ranking!D:E,2,FALSE)</f>
        <v>A10</v>
      </c>
      <c r="L1964" s="9">
        <v>66</v>
      </c>
      <c r="N1964" s="9">
        <f>Table1[[#This Row],[Winning Score]]-Table1[[#This Row],[Losing Score]]</f>
        <v>6</v>
      </c>
      <c r="O1964" s="9">
        <f>Table1[[#This Row],[Losing Seed]]-Table1[[#This Row],[Winning Seed]]</f>
        <v>8</v>
      </c>
      <c r="P1964" s="9" t="str">
        <f>IF(Table1[[#This Row],[SeD]]&lt;-2,Table1[[#This Row],[Winning Seed]]&amp; " over " &amp;Table1[[#This Row],[Losing Seed]],"")</f>
        <v/>
      </c>
      <c r="Q1964">
        <f>VLOOKUP(Table1[[#This Row],[Losing Seed]],'[1]Seed History'!$N$4:$O$19,2)</f>
        <v>0.61428571428571432</v>
      </c>
      <c r="R1964" s="9">
        <f>IF(Table1[[#This Row],[Round]]="PI",0,Table1[[#This Row],[Round]]-1)</f>
        <v>1</v>
      </c>
      <c r="S1964">
        <f>Table1[[#This Row],[LAW]]-Table1[[#This Row],[LEW]]</f>
        <v>0.38571428571428568</v>
      </c>
      <c r="V1964">
        <f>COUNTIF([1]PASE!B:B,Table1[[#This Row],[Loser]])</f>
        <v>1</v>
      </c>
    </row>
    <row r="1965" spans="1:22" x14ac:dyDescent="0.25">
      <c r="A1965" s="7">
        <v>42085</v>
      </c>
      <c r="B1965" s="8">
        <v>2015</v>
      </c>
      <c r="C1965" s="9">
        <v>2</v>
      </c>
      <c r="D1965" t="s">
        <v>84</v>
      </c>
      <c r="E1965" s="9">
        <v>4</v>
      </c>
      <c r="F1965" t="s">
        <v>159</v>
      </c>
      <c r="G1965" t="str">
        <f>VLOOKUP(Table1[[#This Row],[Winner]],[1]Ranking!D:E,2,FALSE)</f>
        <v>CUSA</v>
      </c>
      <c r="H1965" s="9">
        <v>66</v>
      </c>
      <c r="I1965" s="9">
        <v>5</v>
      </c>
      <c r="J1965" t="s">
        <v>242</v>
      </c>
      <c r="K1965" t="str">
        <f>VLOOKUP(Table1[[#This Row],[Loser]],[1]Ranking!D:E,2,FALSE)</f>
        <v>MVC</v>
      </c>
      <c r="L1965" s="9">
        <v>53</v>
      </c>
      <c r="N1965" s="9">
        <f>Table1[[#This Row],[Winning Score]]-Table1[[#This Row],[Losing Score]]</f>
        <v>13</v>
      </c>
      <c r="O1965" s="9">
        <f>Table1[[#This Row],[Losing Seed]]-Table1[[#This Row],[Winning Seed]]</f>
        <v>1</v>
      </c>
      <c r="P1965" s="9" t="str">
        <f>IF(Table1[[#This Row],[SeD]]&lt;-2,Table1[[#This Row],[Winning Seed]]&amp; " over " &amp;Table1[[#This Row],[Losing Seed]],"")</f>
        <v/>
      </c>
      <c r="Q1965">
        <f>VLOOKUP(Table1[[#This Row],[Losing Seed]],'[1]Seed History'!$N$4:$O$19,2)</f>
        <v>1.1071428571428572</v>
      </c>
      <c r="R1965" s="9">
        <f>IF(Table1[[#This Row],[Round]]="PI",0,Table1[[#This Row],[Round]]-1)</f>
        <v>1</v>
      </c>
      <c r="S1965">
        <f>Table1[[#This Row],[LAW]]-Table1[[#This Row],[LEW]]</f>
        <v>-0.10714285714285721</v>
      </c>
      <c r="V1965">
        <f>COUNTIF([1]PASE!B:B,Table1[[#This Row],[Loser]])</f>
        <v>1</v>
      </c>
    </row>
    <row r="1966" spans="1:22" x14ac:dyDescent="0.25">
      <c r="A1966" s="7">
        <v>42085</v>
      </c>
      <c r="B1966" s="8">
        <v>2015</v>
      </c>
      <c r="C1966" s="9">
        <v>2</v>
      </c>
      <c r="D1966" t="s">
        <v>316</v>
      </c>
      <c r="E1966" s="9">
        <v>1</v>
      </c>
      <c r="F1966" t="s">
        <v>130</v>
      </c>
      <c r="G1966" t="str">
        <f>VLOOKUP(Table1[[#This Row],[Winner]],[1]Ranking!D:E,2,FALSE)</f>
        <v>ACC</v>
      </c>
      <c r="H1966" s="9">
        <v>68</v>
      </c>
      <c r="I1966" s="9">
        <v>8</v>
      </c>
      <c r="J1966" t="s">
        <v>111</v>
      </c>
      <c r="K1966" t="str">
        <f>VLOOKUP(Table1[[#This Row],[Loser]],[1]Ranking!D:E,2,FALSE)</f>
        <v>MWC</v>
      </c>
      <c r="L1966" s="9">
        <v>49</v>
      </c>
      <c r="N1966" s="9">
        <f>Table1[[#This Row],[Winning Score]]-Table1[[#This Row],[Losing Score]]</f>
        <v>19</v>
      </c>
      <c r="O1966" s="9">
        <f>Table1[[#This Row],[Losing Seed]]-Table1[[#This Row],[Winning Seed]]</f>
        <v>7</v>
      </c>
      <c r="P1966" s="9" t="str">
        <f>IF(Table1[[#This Row],[SeD]]&lt;-2,Table1[[#This Row],[Winning Seed]]&amp; " over " &amp;Table1[[#This Row],[Losing Seed]],"")</f>
        <v/>
      </c>
      <c r="Q1966">
        <f>VLOOKUP(Table1[[#This Row],[Losing Seed]],'[1]Seed History'!$N$4:$O$19,2)</f>
        <v>0.7</v>
      </c>
      <c r="R1966" s="9">
        <f>IF(Table1[[#This Row],[Round]]="PI",0,Table1[[#This Row],[Round]]-1)</f>
        <v>1</v>
      </c>
      <c r="S1966">
        <f>Table1[[#This Row],[LAW]]-Table1[[#This Row],[LEW]]</f>
        <v>0.30000000000000004</v>
      </c>
      <c r="V1966">
        <f>COUNTIF([1]PASE!B:B,Table1[[#This Row],[Loser]])</f>
        <v>1</v>
      </c>
    </row>
    <row r="1967" spans="1:22" x14ac:dyDescent="0.25">
      <c r="A1967" s="7">
        <v>42085</v>
      </c>
      <c r="B1967" s="8">
        <v>2015</v>
      </c>
      <c r="C1967" s="9">
        <v>2</v>
      </c>
      <c r="D1967" t="s">
        <v>316</v>
      </c>
      <c r="E1967" s="9">
        <v>2</v>
      </c>
      <c r="F1967" t="s">
        <v>293</v>
      </c>
      <c r="G1967" t="str">
        <f>VLOOKUP(Table1[[#This Row],[Winner]],[1]Ranking!D:E,2,FALSE)</f>
        <v>WCC</v>
      </c>
      <c r="H1967" s="9">
        <v>87</v>
      </c>
      <c r="I1967" s="9">
        <v>7</v>
      </c>
      <c r="J1967" t="s">
        <v>119</v>
      </c>
      <c r="K1967" t="str">
        <f>VLOOKUP(Table1[[#This Row],[Loser]],[1]Ranking!D:E,2,FALSE)</f>
        <v>B10</v>
      </c>
      <c r="L1967" s="9">
        <v>69</v>
      </c>
      <c r="N1967" s="9">
        <f>Table1[[#This Row],[Winning Score]]-Table1[[#This Row],[Losing Score]]</f>
        <v>18</v>
      </c>
      <c r="O1967" s="9">
        <f>Table1[[#This Row],[Losing Seed]]-Table1[[#This Row],[Winning Seed]]</f>
        <v>5</v>
      </c>
      <c r="P1967" s="9" t="str">
        <f>IF(Table1[[#This Row],[SeD]]&lt;-2,Table1[[#This Row],[Winning Seed]]&amp; " over " &amp;Table1[[#This Row],[Losing Seed]],"")</f>
        <v/>
      </c>
      <c r="Q1967">
        <f>VLOOKUP(Table1[[#This Row],[Losing Seed]],'[1]Seed History'!$N$4:$O$19,2)</f>
        <v>0.9</v>
      </c>
      <c r="R1967" s="9">
        <f>IF(Table1[[#This Row],[Round]]="PI",0,Table1[[#This Row],[Round]]-1)</f>
        <v>1</v>
      </c>
      <c r="S1967">
        <f>Table1[[#This Row],[LAW]]-Table1[[#This Row],[LEW]]</f>
        <v>9.9999999999999978E-2</v>
      </c>
      <c r="V1967">
        <f>COUNTIF([1]PASE!B:B,Table1[[#This Row],[Loser]])</f>
        <v>1</v>
      </c>
    </row>
    <row r="1968" spans="1:22" x14ac:dyDescent="0.25">
      <c r="A1968" s="7">
        <v>42085</v>
      </c>
      <c r="B1968" s="8">
        <v>2015</v>
      </c>
      <c r="C1968" s="9">
        <v>2</v>
      </c>
      <c r="D1968" t="s">
        <v>107</v>
      </c>
      <c r="E1968" s="9">
        <v>1</v>
      </c>
      <c r="F1968" t="s">
        <v>286</v>
      </c>
      <c r="G1968" t="str">
        <f>VLOOKUP(Table1[[#This Row],[Winner]],[1]Ranking!D:E,2,FALSE)</f>
        <v>B10</v>
      </c>
      <c r="H1968" s="9">
        <v>72</v>
      </c>
      <c r="I1968" s="9">
        <v>8</v>
      </c>
      <c r="J1968" t="s">
        <v>294</v>
      </c>
      <c r="K1968" t="str">
        <f>VLOOKUP(Table1[[#This Row],[Loser]],[1]Ranking!D:E,2,FALSE)</f>
        <v>P10</v>
      </c>
      <c r="L1968" s="9">
        <v>65</v>
      </c>
      <c r="N1968" s="9">
        <f>Table1[[#This Row],[Winning Score]]-Table1[[#This Row],[Losing Score]]</f>
        <v>7</v>
      </c>
      <c r="O1968" s="9">
        <f>Table1[[#This Row],[Losing Seed]]-Table1[[#This Row],[Winning Seed]]</f>
        <v>7</v>
      </c>
      <c r="P1968" s="9" t="str">
        <f>IF(Table1[[#This Row],[SeD]]&lt;-2,Table1[[#This Row],[Winning Seed]]&amp; " over " &amp;Table1[[#This Row],[Losing Seed]],"")</f>
        <v/>
      </c>
      <c r="Q1968">
        <f>VLOOKUP(Table1[[#This Row],[Losing Seed]],'[1]Seed History'!$N$4:$O$19,2)</f>
        <v>0.7</v>
      </c>
      <c r="R1968" s="9">
        <f>IF(Table1[[#This Row],[Round]]="PI",0,Table1[[#This Row],[Round]]-1)</f>
        <v>1</v>
      </c>
      <c r="S1968">
        <f>Table1[[#This Row],[LAW]]-Table1[[#This Row],[LEW]]</f>
        <v>0.30000000000000004</v>
      </c>
      <c r="V1968">
        <f>COUNTIF([1]PASE!B:B,Table1[[#This Row],[Loser]])</f>
        <v>1</v>
      </c>
    </row>
    <row r="1969" spans="1:22" x14ac:dyDescent="0.25">
      <c r="A1969" s="7">
        <v>42085</v>
      </c>
      <c r="B1969" s="8">
        <v>2015</v>
      </c>
      <c r="C1969" s="9">
        <v>2</v>
      </c>
      <c r="D1969" t="s">
        <v>93</v>
      </c>
      <c r="E1969" s="9">
        <v>5</v>
      </c>
      <c r="F1969" t="s">
        <v>156</v>
      </c>
      <c r="G1969" t="str">
        <f>VLOOKUP(Table1[[#This Row],[Winner]],[1]Ranking!D:E,2,FALSE)</f>
        <v>BE</v>
      </c>
      <c r="H1969" s="9">
        <v>69</v>
      </c>
      <c r="I1969" s="9">
        <v>4</v>
      </c>
      <c r="J1969" t="s">
        <v>136</v>
      </c>
      <c r="K1969" t="str">
        <f>VLOOKUP(Table1[[#This Row],[Loser]],[1]Ranking!D:E,2,FALSE)</f>
        <v>ACC</v>
      </c>
      <c r="L1969" s="9">
        <v>59</v>
      </c>
      <c r="N1969" s="9">
        <f>Table1[[#This Row],[Winning Score]]-Table1[[#This Row],[Losing Score]]</f>
        <v>10</v>
      </c>
      <c r="O1969" s="9">
        <f>Table1[[#This Row],[Losing Seed]]-Table1[[#This Row],[Winning Seed]]</f>
        <v>-1</v>
      </c>
      <c r="P1969" s="9" t="str">
        <f>IF(Table1[[#This Row],[SeD]]&lt;-2,Table1[[#This Row],[Winning Seed]]&amp; " over " &amp;Table1[[#This Row],[Losing Seed]],"")</f>
        <v/>
      </c>
      <c r="Q1969">
        <f>VLOOKUP(Table1[[#This Row],[Losing Seed]],'[1]Seed History'!$N$4:$O$19,2)</f>
        <v>1.5357142857142858</v>
      </c>
      <c r="R1969" s="9">
        <f>IF(Table1[[#This Row],[Round]]="PI",0,Table1[[#This Row],[Round]]-1)</f>
        <v>1</v>
      </c>
      <c r="S1969">
        <f>Table1[[#This Row],[LAW]]-Table1[[#This Row],[LEW]]</f>
        <v>-0.53571428571428581</v>
      </c>
      <c r="V1969">
        <f>COUNTIF([1]PASE!B:B,Table1[[#This Row],[Loser]])</f>
        <v>1</v>
      </c>
    </row>
    <row r="1970" spans="1:22" x14ac:dyDescent="0.25">
      <c r="A1970" s="7">
        <v>42089</v>
      </c>
      <c r="B1970" s="8">
        <v>2015</v>
      </c>
      <c r="C1970" s="9">
        <v>3</v>
      </c>
      <c r="D1970" t="s">
        <v>93</v>
      </c>
      <c r="E1970" s="9">
        <v>1</v>
      </c>
      <c r="F1970" t="s">
        <v>112</v>
      </c>
      <c r="G1970" t="str">
        <f>VLOOKUP(Table1[[#This Row],[Winner]],[1]Ranking!D:E,2,FALSE)</f>
        <v>SEC</v>
      </c>
      <c r="H1970" s="9">
        <v>78</v>
      </c>
      <c r="I1970" s="9">
        <v>5</v>
      </c>
      <c r="J1970" t="s">
        <v>156</v>
      </c>
      <c r="K1970" t="str">
        <f>VLOOKUP(Table1[[#This Row],[Loser]],[1]Ranking!D:E,2,FALSE)</f>
        <v>BE</v>
      </c>
      <c r="L1970" s="9">
        <v>39</v>
      </c>
      <c r="N1970" s="9">
        <f>Table1[[#This Row],[Winning Score]]-Table1[[#This Row],[Losing Score]]</f>
        <v>39</v>
      </c>
      <c r="O1970" s="9">
        <f>Table1[[#This Row],[Losing Seed]]-Table1[[#This Row],[Winning Seed]]</f>
        <v>4</v>
      </c>
      <c r="P1970" s="9" t="str">
        <f>IF(Table1[[#This Row],[SeD]]&lt;-2,Table1[[#This Row],[Winning Seed]]&amp; " over " &amp;Table1[[#This Row],[Losing Seed]],"")</f>
        <v/>
      </c>
      <c r="Q1970">
        <f>VLOOKUP(Table1[[#This Row],[Losing Seed]],'[1]Seed History'!$N$4:$O$19,2)</f>
        <v>1.1071428571428572</v>
      </c>
      <c r="R1970" s="9">
        <f>IF(Table1[[#This Row],[Round]]="PI",0,Table1[[#This Row],[Round]]-1)</f>
        <v>2</v>
      </c>
      <c r="S1970">
        <f>Table1[[#This Row],[LAW]]-Table1[[#This Row],[LEW]]</f>
        <v>0.89285714285714279</v>
      </c>
      <c r="V1970">
        <f>COUNTIF([1]PASE!B:B,Table1[[#This Row],[Loser]])</f>
        <v>1</v>
      </c>
    </row>
    <row r="1971" spans="1:22" x14ac:dyDescent="0.25">
      <c r="A1971" s="7">
        <v>42089</v>
      </c>
      <c r="B1971" s="8">
        <v>2015</v>
      </c>
      <c r="C1971" s="9">
        <v>3</v>
      </c>
      <c r="D1971" t="s">
        <v>93</v>
      </c>
      <c r="E1971" s="9">
        <v>3</v>
      </c>
      <c r="F1971" t="s">
        <v>105</v>
      </c>
      <c r="G1971" t="str">
        <f>VLOOKUP(Table1[[#This Row],[Winner]],[1]Ranking!D:E,2,FALSE)</f>
        <v>BE</v>
      </c>
      <c r="H1971" s="9">
        <v>81</v>
      </c>
      <c r="I1971" s="9">
        <v>7</v>
      </c>
      <c r="J1971" t="s">
        <v>125</v>
      </c>
      <c r="K1971" t="str">
        <f>VLOOKUP(Table1[[#This Row],[Loser]],[1]Ranking!D:E,2,FALSE)</f>
        <v>MVC</v>
      </c>
      <c r="L1971" s="9">
        <v>70</v>
      </c>
      <c r="N1971" s="9">
        <f>Table1[[#This Row],[Winning Score]]-Table1[[#This Row],[Losing Score]]</f>
        <v>11</v>
      </c>
      <c r="O1971" s="9">
        <f>Table1[[#This Row],[Losing Seed]]-Table1[[#This Row],[Winning Seed]]</f>
        <v>4</v>
      </c>
      <c r="P1971" s="9" t="str">
        <f>IF(Table1[[#This Row],[SeD]]&lt;-2,Table1[[#This Row],[Winning Seed]]&amp; " over " &amp;Table1[[#This Row],[Losing Seed]],"")</f>
        <v/>
      </c>
      <c r="Q1971">
        <f>VLOOKUP(Table1[[#This Row],[Losing Seed]],'[1]Seed History'!$N$4:$O$19,2)</f>
        <v>0.9</v>
      </c>
      <c r="R1971" s="9">
        <f>IF(Table1[[#This Row],[Round]]="PI",0,Table1[[#This Row],[Round]]-1)</f>
        <v>2</v>
      </c>
      <c r="S1971">
        <f>Table1[[#This Row],[LAW]]-Table1[[#This Row],[LEW]]</f>
        <v>1.1000000000000001</v>
      </c>
      <c r="V1971">
        <f>COUNTIF([1]PASE!B:B,Table1[[#This Row],[Loser]])</f>
        <v>1</v>
      </c>
    </row>
    <row r="1972" spans="1:22" x14ac:dyDescent="0.25">
      <c r="A1972" s="7">
        <v>42089</v>
      </c>
      <c r="B1972" s="8">
        <v>2015</v>
      </c>
      <c r="C1972" s="9">
        <v>3</v>
      </c>
      <c r="D1972" t="s">
        <v>107</v>
      </c>
      <c r="E1972" s="9">
        <v>1</v>
      </c>
      <c r="F1972" t="s">
        <v>286</v>
      </c>
      <c r="G1972" t="str">
        <f>VLOOKUP(Table1[[#This Row],[Winner]],[1]Ranking!D:E,2,FALSE)</f>
        <v>B10</v>
      </c>
      <c r="H1972" s="9">
        <v>79</v>
      </c>
      <c r="I1972" s="9">
        <v>4</v>
      </c>
      <c r="J1972" t="s">
        <v>101</v>
      </c>
      <c r="K1972" t="str">
        <f>VLOOKUP(Table1[[#This Row],[Loser]],[1]Ranking!D:E,2,FALSE)</f>
        <v>ACC</v>
      </c>
      <c r="L1972" s="9">
        <v>72</v>
      </c>
      <c r="N1972" s="9">
        <f>Table1[[#This Row],[Winning Score]]-Table1[[#This Row],[Losing Score]]</f>
        <v>7</v>
      </c>
      <c r="O1972" s="9">
        <f>Table1[[#This Row],[Losing Seed]]-Table1[[#This Row],[Winning Seed]]</f>
        <v>3</v>
      </c>
      <c r="P1972" s="9" t="str">
        <f>IF(Table1[[#This Row],[SeD]]&lt;-2,Table1[[#This Row],[Winning Seed]]&amp; " over " &amp;Table1[[#This Row],[Losing Seed]],"")</f>
        <v/>
      </c>
      <c r="Q1972">
        <f>VLOOKUP(Table1[[#This Row],[Losing Seed]],'[1]Seed History'!$N$4:$O$19,2)</f>
        <v>1.5357142857142858</v>
      </c>
      <c r="R1972" s="9">
        <f>IF(Table1[[#This Row],[Round]]="PI",0,Table1[[#This Row],[Round]]-1)</f>
        <v>2</v>
      </c>
      <c r="S1972">
        <f>Table1[[#This Row],[LAW]]-Table1[[#This Row],[LEW]]</f>
        <v>0.46428571428571419</v>
      </c>
      <c r="V1972">
        <f>COUNTIF([1]PASE!B:B,Table1[[#This Row],[Loser]])</f>
        <v>1</v>
      </c>
    </row>
    <row r="1973" spans="1:22" x14ac:dyDescent="0.25">
      <c r="A1973" s="7">
        <v>42089</v>
      </c>
      <c r="B1973" s="8">
        <v>2015</v>
      </c>
      <c r="C1973" s="9">
        <v>3</v>
      </c>
      <c r="D1973" t="s">
        <v>107</v>
      </c>
      <c r="E1973" s="9">
        <v>2</v>
      </c>
      <c r="F1973" t="s">
        <v>146</v>
      </c>
      <c r="G1973" t="str">
        <f>VLOOKUP(Table1[[#This Row],[Winner]],[1]Ranking!D:E,2,FALSE)</f>
        <v>P10</v>
      </c>
      <c r="H1973" s="9">
        <v>68</v>
      </c>
      <c r="I1973" s="9">
        <v>6</v>
      </c>
      <c r="J1973" t="s">
        <v>176</v>
      </c>
      <c r="K1973" t="str">
        <f>VLOOKUP(Table1[[#This Row],[Loser]],[1]Ranking!D:E,2,FALSE)</f>
        <v>A10</v>
      </c>
      <c r="L1973" s="9">
        <v>60</v>
      </c>
      <c r="N1973" s="9">
        <f>Table1[[#This Row],[Winning Score]]-Table1[[#This Row],[Losing Score]]</f>
        <v>8</v>
      </c>
      <c r="O1973" s="9">
        <f>Table1[[#This Row],[Losing Seed]]-Table1[[#This Row],[Winning Seed]]</f>
        <v>4</v>
      </c>
      <c r="P1973" s="9" t="str">
        <f>IF(Table1[[#This Row],[SeD]]&lt;-2,Table1[[#This Row],[Winning Seed]]&amp; " over " &amp;Table1[[#This Row],[Losing Seed]],"")</f>
        <v/>
      </c>
      <c r="Q1973">
        <f>VLOOKUP(Table1[[#This Row],[Losing Seed]],'[1]Seed History'!$N$4:$O$19,2)</f>
        <v>1.0785714285714285</v>
      </c>
      <c r="R1973" s="9">
        <f>IF(Table1[[#This Row],[Round]]="PI",0,Table1[[#This Row],[Round]]-1)</f>
        <v>2</v>
      </c>
      <c r="S1973">
        <f>Table1[[#This Row],[LAW]]-Table1[[#This Row],[LEW]]</f>
        <v>0.92142857142857149</v>
      </c>
      <c r="V1973">
        <f>COUNTIF([1]PASE!B:B,Table1[[#This Row],[Loser]])</f>
        <v>1</v>
      </c>
    </row>
    <row r="1974" spans="1:22" x14ac:dyDescent="0.25">
      <c r="A1974" s="7">
        <v>42090</v>
      </c>
      <c r="B1974" s="8">
        <v>2015</v>
      </c>
      <c r="C1974" s="9">
        <v>3</v>
      </c>
      <c r="D1974" t="s">
        <v>84</v>
      </c>
      <c r="E1974" s="9">
        <v>7</v>
      </c>
      <c r="F1974" t="s">
        <v>133</v>
      </c>
      <c r="G1974" t="str">
        <f>VLOOKUP(Table1[[#This Row],[Winner]],[1]Ranking!D:E,2,FALSE)</f>
        <v>B10</v>
      </c>
      <c r="H1974" s="9">
        <v>62</v>
      </c>
      <c r="I1974" s="9">
        <v>3</v>
      </c>
      <c r="J1974" t="s">
        <v>94</v>
      </c>
      <c r="K1974" t="str">
        <f>VLOOKUP(Table1[[#This Row],[Loser]],[1]Ranking!D:E,2,FALSE)</f>
        <v>B12</v>
      </c>
      <c r="L1974" s="9">
        <v>58</v>
      </c>
      <c r="N1974" s="9">
        <f>Table1[[#This Row],[Winning Score]]-Table1[[#This Row],[Losing Score]]</f>
        <v>4</v>
      </c>
      <c r="O1974" s="9">
        <f>Table1[[#This Row],[Losing Seed]]-Table1[[#This Row],[Winning Seed]]</f>
        <v>-4</v>
      </c>
      <c r="P1974" s="9" t="str">
        <f>IF(Table1[[#This Row],[SeD]]&lt;-2,Table1[[#This Row],[Winning Seed]]&amp; " over " &amp;Table1[[#This Row],[Losing Seed]],"")</f>
        <v>7 over 3</v>
      </c>
      <c r="Q1974">
        <f>VLOOKUP(Table1[[#This Row],[Losing Seed]],'[1]Seed History'!$N$4:$O$19,2)</f>
        <v>1.8642857142857143</v>
      </c>
      <c r="R1974" s="9">
        <f>IF(Table1[[#This Row],[Round]]="PI",0,Table1[[#This Row],[Round]]-1)</f>
        <v>2</v>
      </c>
      <c r="S1974">
        <f>Table1[[#This Row],[LAW]]-Table1[[#This Row],[LEW]]</f>
        <v>0.13571428571428568</v>
      </c>
      <c r="V1974">
        <f>COUNTIF([1]PASE!B:B,Table1[[#This Row],[Loser]])</f>
        <v>1</v>
      </c>
    </row>
    <row r="1975" spans="1:22" x14ac:dyDescent="0.25">
      <c r="A1975" s="7">
        <v>42090</v>
      </c>
      <c r="B1975" s="8">
        <v>2015</v>
      </c>
      <c r="C1975" s="9">
        <v>3</v>
      </c>
      <c r="D1975" t="s">
        <v>84</v>
      </c>
      <c r="E1975" s="9">
        <v>4</v>
      </c>
      <c r="F1975" t="s">
        <v>159</v>
      </c>
      <c r="G1975" t="str">
        <f>VLOOKUP(Table1[[#This Row],[Winner]],[1]Ranking!D:E,2,FALSE)</f>
        <v>CUSA</v>
      </c>
      <c r="H1975" s="9">
        <v>75</v>
      </c>
      <c r="I1975" s="9">
        <v>8</v>
      </c>
      <c r="J1975" t="s">
        <v>143</v>
      </c>
      <c r="K1975" t="str">
        <f>VLOOKUP(Table1[[#This Row],[Loser]],[1]Ranking!D:E,2,FALSE)</f>
        <v>ACC</v>
      </c>
      <c r="L1975" s="9">
        <v>65</v>
      </c>
      <c r="N1975" s="9">
        <f>Table1[[#This Row],[Winning Score]]-Table1[[#This Row],[Losing Score]]</f>
        <v>10</v>
      </c>
      <c r="O1975" s="9">
        <f>Table1[[#This Row],[Losing Seed]]-Table1[[#This Row],[Winning Seed]]</f>
        <v>4</v>
      </c>
      <c r="P1975" s="9" t="str">
        <f>IF(Table1[[#This Row],[SeD]]&lt;-2,Table1[[#This Row],[Winning Seed]]&amp; " over " &amp;Table1[[#This Row],[Losing Seed]],"")</f>
        <v/>
      </c>
      <c r="Q1975">
        <f>VLOOKUP(Table1[[#This Row],[Losing Seed]],'[1]Seed History'!$N$4:$O$19,2)</f>
        <v>0.7</v>
      </c>
      <c r="R1975" s="9">
        <f>IF(Table1[[#This Row],[Round]]="PI",0,Table1[[#This Row],[Round]]-1)</f>
        <v>2</v>
      </c>
      <c r="S1975">
        <f>Table1[[#This Row],[LAW]]-Table1[[#This Row],[LEW]]</f>
        <v>1.3</v>
      </c>
      <c r="V1975">
        <f>COUNTIF([1]PASE!B:B,Table1[[#This Row],[Loser]])</f>
        <v>1</v>
      </c>
    </row>
    <row r="1976" spans="1:22" x14ac:dyDescent="0.25">
      <c r="A1976" s="7">
        <v>42090</v>
      </c>
      <c r="B1976" s="8">
        <v>2015</v>
      </c>
      <c r="C1976" s="9">
        <v>3</v>
      </c>
      <c r="D1976" t="s">
        <v>316</v>
      </c>
      <c r="E1976" s="9">
        <v>1</v>
      </c>
      <c r="F1976" t="s">
        <v>130</v>
      </c>
      <c r="G1976" t="str">
        <f>VLOOKUP(Table1[[#This Row],[Winner]],[1]Ranking!D:E,2,FALSE)</f>
        <v>ACC</v>
      </c>
      <c r="H1976" s="9">
        <v>63</v>
      </c>
      <c r="I1976" s="9">
        <v>5</v>
      </c>
      <c r="J1976" t="s">
        <v>161</v>
      </c>
      <c r="K1976" t="str">
        <f>VLOOKUP(Table1[[#This Row],[Loser]],[1]Ranking!D:E,2,FALSE)</f>
        <v>MWC</v>
      </c>
      <c r="L1976" s="9">
        <v>57</v>
      </c>
      <c r="N1976" s="9">
        <f>Table1[[#This Row],[Winning Score]]-Table1[[#This Row],[Losing Score]]</f>
        <v>6</v>
      </c>
      <c r="O1976" s="9">
        <f>Table1[[#This Row],[Losing Seed]]-Table1[[#This Row],[Winning Seed]]</f>
        <v>4</v>
      </c>
      <c r="P1976" s="9" t="str">
        <f>IF(Table1[[#This Row],[SeD]]&lt;-2,Table1[[#This Row],[Winning Seed]]&amp; " over " &amp;Table1[[#This Row],[Losing Seed]],"")</f>
        <v/>
      </c>
      <c r="Q1976">
        <f>VLOOKUP(Table1[[#This Row],[Losing Seed]],'[1]Seed History'!$N$4:$O$19,2)</f>
        <v>1.1071428571428572</v>
      </c>
      <c r="R1976" s="9">
        <f>IF(Table1[[#This Row],[Round]]="PI",0,Table1[[#This Row],[Round]]-1)</f>
        <v>2</v>
      </c>
      <c r="S1976">
        <f>Table1[[#This Row],[LAW]]-Table1[[#This Row],[LEW]]</f>
        <v>0.89285714285714279</v>
      </c>
      <c r="V1976">
        <f>COUNTIF([1]PASE!B:B,Table1[[#This Row],[Loser]])</f>
        <v>1</v>
      </c>
    </row>
    <row r="1977" spans="1:22" x14ac:dyDescent="0.25">
      <c r="A1977" s="7">
        <v>42090</v>
      </c>
      <c r="B1977" s="8">
        <v>2015</v>
      </c>
      <c r="C1977" s="9">
        <v>3</v>
      </c>
      <c r="D1977" t="s">
        <v>316</v>
      </c>
      <c r="E1977" s="9">
        <v>2</v>
      </c>
      <c r="F1977" t="s">
        <v>293</v>
      </c>
      <c r="G1977" t="str">
        <f>VLOOKUP(Table1[[#This Row],[Winner]],[1]Ranking!D:E,2,FALSE)</f>
        <v>WCC</v>
      </c>
      <c r="H1977" s="9">
        <v>74</v>
      </c>
      <c r="I1977" s="9">
        <v>11</v>
      </c>
      <c r="J1977" t="s">
        <v>190</v>
      </c>
      <c r="K1977" t="str">
        <f>VLOOKUP(Table1[[#This Row],[Loser]],[1]Ranking!D:E,2,FALSE)</f>
        <v>P10</v>
      </c>
      <c r="L1977" s="9">
        <v>62</v>
      </c>
      <c r="N1977" s="9">
        <f>Table1[[#This Row],[Winning Score]]-Table1[[#This Row],[Losing Score]]</f>
        <v>12</v>
      </c>
      <c r="O1977" s="9">
        <f>Table1[[#This Row],[Losing Seed]]-Table1[[#This Row],[Winning Seed]]</f>
        <v>9</v>
      </c>
      <c r="P1977" s="9" t="str">
        <f>IF(Table1[[#This Row],[SeD]]&lt;-2,Table1[[#This Row],[Winning Seed]]&amp; " over " &amp;Table1[[#This Row],[Losing Seed]],"")</f>
        <v/>
      </c>
      <c r="Q1977">
        <f>VLOOKUP(Table1[[#This Row],[Losing Seed]],'[1]Seed History'!$N$4:$O$19,2)</f>
        <v>0.61428571428571432</v>
      </c>
      <c r="R1977" s="9">
        <f>IF(Table1[[#This Row],[Round]]="PI",0,Table1[[#This Row],[Round]]-1)</f>
        <v>2</v>
      </c>
      <c r="S1977">
        <f>Table1[[#This Row],[LAW]]-Table1[[#This Row],[LEW]]</f>
        <v>1.3857142857142857</v>
      </c>
      <c r="V1977">
        <f>COUNTIF([1]PASE!B:B,Table1[[#This Row],[Loser]])</f>
        <v>1</v>
      </c>
    </row>
    <row r="1978" spans="1:22" x14ac:dyDescent="0.25">
      <c r="A1978" s="7">
        <v>42091</v>
      </c>
      <c r="B1978" s="8">
        <v>2015</v>
      </c>
      <c r="C1978" s="9">
        <v>4</v>
      </c>
      <c r="D1978" t="s">
        <v>93</v>
      </c>
      <c r="E1978" s="9">
        <v>1</v>
      </c>
      <c r="F1978" t="s">
        <v>112</v>
      </c>
      <c r="G1978" t="str">
        <f>VLOOKUP(Table1[[#This Row],[Winner]],[1]Ranking!D:E,2,FALSE)</f>
        <v>SEC</v>
      </c>
      <c r="H1978" s="9">
        <v>68</v>
      </c>
      <c r="I1978" s="9">
        <v>3</v>
      </c>
      <c r="J1978" t="s">
        <v>105</v>
      </c>
      <c r="K1978" t="str">
        <f>VLOOKUP(Table1[[#This Row],[Loser]],[1]Ranking!D:E,2,FALSE)</f>
        <v>BE</v>
      </c>
      <c r="L1978" s="9">
        <v>66</v>
      </c>
      <c r="N1978" s="9">
        <f>Table1[[#This Row],[Winning Score]]-Table1[[#This Row],[Losing Score]]</f>
        <v>2</v>
      </c>
      <c r="O1978" s="9">
        <f>Table1[[#This Row],[Losing Seed]]-Table1[[#This Row],[Winning Seed]]</f>
        <v>2</v>
      </c>
      <c r="P1978" s="9" t="str">
        <f>IF(Table1[[#This Row],[SeD]]&lt;-2,Table1[[#This Row],[Winning Seed]]&amp; " over " &amp;Table1[[#This Row],[Losing Seed]],"")</f>
        <v/>
      </c>
      <c r="Q1978">
        <f>VLOOKUP(Table1[[#This Row],[Losing Seed]],'[1]Seed History'!$N$4:$O$19,2)</f>
        <v>1.8642857142857143</v>
      </c>
      <c r="R1978" s="9">
        <f>IF(Table1[[#This Row],[Round]]="PI",0,Table1[[#This Row],[Round]]-1)</f>
        <v>3</v>
      </c>
      <c r="S1978">
        <f>Table1[[#This Row],[LAW]]-Table1[[#This Row],[LEW]]</f>
        <v>1.1357142857142857</v>
      </c>
      <c r="V1978">
        <f>COUNTIF([1]PASE!B:B,Table1[[#This Row],[Loser]])</f>
        <v>1</v>
      </c>
    </row>
    <row r="1979" spans="1:22" x14ac:dyDescent="0.25">
      <c r="A1979" s="7">
        <v>42091</v>
      </c>
      <c r="B1979" s="8">
        <v>2015</v>
      </c>
      <c r="C1979" s="9">
        <v>4</v>
      </c>
      <c r="D1979" t="s">
        <v>107</v>
      </c>
      <c r="E1979" s="9">
        <v>1</v>
      </c>
      <c r="F1979" t="s">
        <v>286</v>
      </c>
      <c r="G1979" t="str">
        <f>VLOOKUP(Table1[[#This Row],[Winner]],[1]Ranking!D:E,2,FALSE)</f>
        <v>B10</v>
      </c>
      <c r="H1979" s="9">
        <v>85</v>
      </c>
      <c r="I1979" s="9">
        <v>2</v>
      </c>
      <c r="J1979" t="s">
        <v>146</v>
      </c>
      <c r="K1979" t="str">
        <f>VLOOKUP(Table1[[#This Row],[Loser]],[1]Ranking!D:E,2,FALSE)</f>
        <v>P10</v>
      </c>
      <c r="L1979" s="9">
        <v>78</v>
      </c>
      <c r="N1979" s="9">
        <f>Table1[[#This Row],[Winning Score]]-Table1[[#This Row],[Losing Score]]</f>
        <v>7</v>
      </c>
      <c r="O1979" s="9">
        <f>Table1[[#This Row],[Losing Seed]]-Table1[[#This Row],[Winning Seed]]</f>
        <v>1</v>
      </c>
      <c r="P1979" s="9" t="str">
        <f>IF(Table1[[#This Row],[SeD]]&lt;-2,Table1[[#This Row],[Winning Seed]]&amp; " over " &amp;Table1[[#This Row],[Losing Seed]],"")</f>
        <v/>
      </c>
      <c r="Q1979">
        <f>VLOOKUP(Table1[[#This Row],[Losing Seed]],'[1]Seed History'!$N$4:$O$19,2)</f>
        <v>2.3714285714285714</v>
      </c>
      <c r="R1979" s="9">
        <f>IF(Table1[[#This Row],[Round]]="PI",0,Table1[[#This Row],[Round]]-1)</f>
        <v>3</v>
      </c>
      <c r="S1979">
        <f>Table1[[#This Row],[LAW]]-Table1[[#This Row],[LEW]]</f>
        <v>0.62857142857142856</v>
      </c>
      <c r="V1979">
        <f>COUNTIF([1]PASE!B:B,Table1[[#This Row],[Loser]])</f>
        <v>1</v>
      </c>
    </row>
    <row r="1980" spans="1:22" x14ac:dyDescent="0.25">
      <c r="A1980" s="7">
        <v>42092</v>
      </c>
      <c r="B1980" s="8">
        <v>2015</v>
      </c>
      <c r="C1980" s="9">
        <v>4</v>
      </c>
      <c r="D1980" t="s">
        <v>84</v>
      </c>
      <c r="E1980" s="9">
        <v>7</v>
      </c>
      <c r="F1980" t="s">
        <v>133</v>
      </c>
      <c r="G1980" t="str">
        <f>VLOOKUP(Table1[[#This Row],[Winner]],[1]Ranking!D:E,2,FALSE)</f>
        <v>B10</v>
      </c>
      <c r="H1980" s="9">
        <v>76</v>
      </c>
      <c r="I1980" s="9">
        <v>4</v>
      </c>
      <c r="J1980" t="s">
        <v>159</v>
      </c>
      <c r="K1980" t="str">
        <f>VLOOKUP(Table1[[#This Row],[Loser]],[1]Ranking!D:E,2,FALSE)</f>
        <v>CUSA</v>
      </c>
      <c r="L1980" s="9">
        <v>70</v>
      </c>
      <c r="M1980" s="9" t="s">
        <v>138</v>
      </c>
      <c r="N1980" s="9">
        <f>Table1[[#This Row],[Winning Score]]-Table1[[#This Row],[Losing Score]]</f>
        <v>6</v>
      </c>
      <c r="O1980" s="9">
        <f>Table1[[#This Row],[Losing Seed]]-Table1[[#This Row],[Winning Seed]]</f>
        <v>-3</v>
      </c>
      <c r="P1980" s="9" t="str">
        <f>IF(Table1[[#This Row],[SeD]]&lt;-2,Table1[[#This Row],[Winning Seed]]&amp; " over " &amp;Table1[[#This Row],[Losing Seed]],"")</f>
        <v>7 over 4</v>
      </c>
      <c r="Q1980">
        <f>VLOOKUP(Table1[[#This Row],[Losing Seed]],'[1]Seed History'!$N$4:$O$19,2)</f>
        <v>1.5357142857142858</v>
      </c>
      <c r="R1980" s="9">
        <f>IF(Table1[[#This Row],[Round]]="PI",0,Table1[[#This Row],[Round]]-1)</f>
        <v>3</v>
      </c>
      <c r="S1980">
        <f>Table1[[#This Row],[LAW]]-Table1[[#This Row],[LEW]]</f>
        <v>1.4642857142857142</v>
      </c>
      <c r="V1980">
        <f>COUNTIF([1]PASE!B:B,Table1[[#This Row],[Loser]])</f>
        <v>1</v>
      </c>
    </row>
    <row r="1981" spans="1:22" x14ac:dyDescent="0.25">
      <c r="A1981" s="7">
        <v>42092</v>
      </c>
      <c r="B1981" s="8">
        <v>2015</v>
      </c>
      <c r="C1981" s="9">
        <v>4</v>
      </c>
      <c r="D1981" t="s">
        <v>316</v>
      </c>
      <c r="E1981" s="9">
        <v>1</v>
      </c>
      <c r="F1981" t="s">
        <v>130</v>
      </c>
      <c r="G1981" t="str">
        <f>VLOOKUP(Table1[[#This Row],[Winner]],[1]Ranking!D:E,2,FALSE)</f>
        <v>ACC</v>
      </c>
      <c r="H1981" s="9">
        <v>66</v>
      </c>
      <c r="I1981" s="9">
        <v>2</v>
      </c>
      <c r="J1981" t="s">
        <v>293</v>
      </c>
      <c r="K1981" t="str">
        <f>VLOOKUP(Table1[[#This Row],[Loser]],[1]Ranking!D:E,2,FALSE)</f>
        <v>WCC</v>
      </c>
      <c r="L1981" s="9">
        <v>52</v>
      </c>
      <c r="N1981" s="9">
        <f>Table1[[#This Row],[Winning Score]]-Table1[[#This Row],[Losing Score]]</f>
        <v>14</v>
      </c>
      <c r="O1981" s="9">
        <f>Table1[[#This Row],[Losing Seed]]-Table1[[#This Row],[Winning Seed]]</f>
        <v>1</v>
      </c>
      <c r="P1981" s="9" t="str">
        <f>IF(Table1[[#This Row],[SeD]]&lt;-2,Table1[[#This Row],[Winning Seed]]&amp; " over " &amp;Table1[[#This Row],[Losing Seed]],"")</f>
        <v/>
      </c>
      <c r="Q1981">
        <f>VLOOKUP(Table1[[#This Row],[Losing Seed]],'[1]Seed History'!$N$4:$O$19,2)</f>
        <v>2.3714285714285714</v>
      </c>
      <c r="R1981" s="9">
        <f>IF(Table1[[#This Row],[Round]]="PI",0,Table1[[#This Row],[Round]]-1)</f>
        <v>3</v>
      </c>
      <c r="S1981">
        <f>Table1[[#This Row],[LAW]]-Table1[[#This Row],[LEW]]</f>
        <v>0.62857142857142856</v>
      </c>
      <c r="V1981">
        <f>COUNTIF([1]PASE!B:B,Table1[[#This Row],[Loser]])</f>
        <v>1</v>
      </c>
    </row>
    <row r="1982" spans="1:22" x14ac:dyDescent="0.25">
      <c r="A1982" s="7">
        <v>42098</v>
      </c>
      <c r="B1982" s="8">
        <v>2015</v>
      </c>
      <c r="C1982" s="9">
        <v>5</v>
      </c>
      <c r="D1982" t="s">
        <v>153</v>
      </c>
      <c r="E1982" s="9">
        <v>1</v>
      </c>
      <c r="F1982" t="s">
        <v>130</v>
      </c>
      <c r="G1982" t="str">
        <f>VLOOKUP(Table1[[#This Row],[Winner]],[1]Ranking!D:E,2,FALSE)</f>
        <v>ACC</v>
      </c>
      <c r="H1982" s="9">
        <v>81</v>
      </c>
      <c r="I1982" s="9">
        <v>7</v>
      </c>
      <c r="J1982" t="s">
        <v>133</v>
      </c>
      <c r="K1982" t="str">
        <f>VLOOKUP(Table1[[#This Row],[Loser]],[1]Ranking!D:E,2,FALSE)</f>
        <v>B10</v>
      </c>
      <c r="L1982" s="9">
        <v>61</v>
      </c>
      <c r="N1982" s="9">
        <f>Table1[[#This Row],[Winning Score]]-Table1[[#This Row],[Losing Score]]</f>
        <v>20</v>
      </c>
      <c r="O1982" s="9">
        <f>Table1[[#This Row],[Losing Seed]]-Table1[[#This Row],[Winning Seed]]</f>
        <v>6</v>
      </c>
      <c r="P1982" s="9" t="str">
        <f>IF(Table1[[#This Row],[SeD]]&lt;-2,Table1[[#This Row],[Winning Seed]]&amp; " over " &amp;Table1[[#This Row],[Losing Seed]],"")</f>
        <v/>
      </c>
      <c r="Q1982">
        <f>VLOOKUP(Table1[[#This Row],[Losing Seed]],'[1]Seed History'!$N$4:$O$19,2)</f>
        <v>0.9</v>
      </c>
      <c r="R1982" s="9">
        <f>IF(Table1[[#This Row],[Round]]="PI",0,Table1[[#This Row],[Round]]-1)</f>
        <v>4</v>
      </c>
      <c r="S1982">
        <f>Table1[[#This Row],[LAW]]-Table1[[#This Row],[LEW]]</f>
        <v>3.1</v>
      </c>
      <c r="V1982">
        <f>COUNTIF([1]PASE!B:B,Table1[[#This Row],[Loser]])</f>
        <v>1</v>
      </c>
    </row>
    <row r="1983" spans="1:22" x14ac:dyDescent="0.25">
      <c r="A1983" s="7">
        <v>42098</v>
      </c>
      <c r="B1983" s="8">
        <v>2015</v>
      </c>
      <c r="C1983" s="9">
        <v>5</v>
      </c>
      <c r="D1983" t="s">
        <v>153</v>
      </c>
      <c r="E1983" s="9">
        <v>1</v>
      </c>
      <c r="F1983" t="s">
        <v>286</v>
      </c>
      <c r="G1983" t="str">
        <f>VLOOKUP(Table1[[#This Row],[Winner]],[1]Ranking!D:E,2,FALSE)</f>
        <v>B10</v>
      </c>
      <c r="H1983" s="9">
        <v>71</v>
      </c>
      <c r="I1983" s="9">
        <v>1</v>
      </c>
      <c r="J1983" t="s">
        <v>112</v>
      </c>
      <c r="K1983" t="str">
        <f>VLOOKUP(Table1[[#This Row],[Loser]],[1]Ranking!D:E,2,FALSE)</f>
        <v>SEC</v>
      </c>
      <c r="L1983" s="9">
        <v>64</v>
      </c>
      <c r="N1983" s="9">
        <f>Table1[[#This Row],[Winning Score]]-Table1[[#This Row],[Losing Score]]</f>
        <v>7</v>
      </c>
      <c r="O1983" s="9">
        <f>Table1[[#This Row],[Losing Seed]]-Table1[[#This Row],[Winning Seed]]</f>
        <v>0</v>
      </c>
      <c r="P1983" s="9" t="str">
        <f>IF(Table1[[#This Row],[SeD]]&lt;-2,Table1[[#This Row],[Winning Seed]]&amp; " over " &amp;Table1[[#This Row],[Losing Seed]],"")</f>
        <v/>
      </c>
      <c r="Q1983">
        <f>VLOOKUP(Table1[[#This Row],[Losing Seed]],'[1]Seed History'!$N$4:$O$19,2)</f>
        <v>3.3571428571428572</v>
      </c>
      <c r="R1983" s="9">
        <f>IF(Table1[[#This Row],[Round]]="PI",0,Table1[[#This Row],[Round]]-1)</f>
        <v>4</v>
      </c>
      <c r="S1983">
        <f>Table1[[#This Row],[LAW]]-Table1[[#This Row],[LEW]]</f>
        <v>0.64285714285714279</v>
      </c>
      <c r="V1983">
        <f>COUNTIF([1]PASE!B:B,Table1[[#This Row],[Loser]])</f>
        <v>1</v>
      </c>
    </row>
    <row r="1984" spans="1:22" x14ac:dyDescent="0.25">
      <c r="A1984" s="7">
        <v>42100</v>
      </c>
      <c r="B1984" s="8">
        <v>2015</v>
      </c>
      <c r="C1984" s="9">
        <v>6</v>
      </c>
      <c r="D1984" t="s">
        <v>154</v>
      </c>
      <c r="E1984" s="9">
        <v>1</v>
      </c>
      <c r="F1984" t="s">
        <v>130</v>
      </c>
      <c r="G1984" t="str">
        <f>VLOOKUP(Table1[[#This Row],[Winner]],[1]Ranking!D:E,2,FALSE)</f>
        <v>ACC</v>
      </c>
      <c r="H1984" s="9">
        <v>68</v>
      </c>
      <c r="I1984" s="9">
        <v>1</v>
      </c>
      <c r="J1984" t="s">
        <v>286</v>
      </c>
      <c r="K1984" t="str">
        <f>VLOOKUP(Table1[[#This Row],[Loser]],[1]Ranking!D:E,2,FALSE)</f>
        <v>B10</v>
      </c>
      <c r="L1984" s="9">
        <v>63</v>
      </c>
      <c r="N1984" s="9">
        <f>Table1[[#This Row],[Winning Score]]-Table1[[#This Row],[Losing Score]]</f>
        <v>5</v>
      </c>
      <c r="O1984" s="9">
        <f>Table1[[#This Row],[Losing Seed]]-Table1[[#This Row],[Winning Seed]]</f>
        <v>0</v>
      </c>
      <c r="P1984" s="9" t="str">
        <f>IF(Table1[[#This Row],[SeD]]&lt;-2,Table1[[#This Row],[Winning Seed]]&amp; " over " &amp;Table1[[#This Row],[Losing Seed]],"")</f>
        <v/>
      </c>
      <c r="Q1984">
        <f>VLOOKUP(Table1[[#This Row],[Losing Seed]],'[1]Seed History'!$N$4:$O$19,2)</f>
        <v>3.3571428571428572</v>
      </c>
      <c r="R1984" s="9">
        <f>IF(Table1[[#This Row],[Round]]="PI",0,Table1[[#This Row],[Round]]-1)</f>
        <v>5</v>
      </c>
      <c r="S1984">
        <f>Table1[[#This Row],[LAW]]-Table1[[#This Row],[LEW]]</f>
        <v>1.6428571428571428</v>
      </c>
      <c r="V1984">
        <f>COUNTIF([1]PASE!B:B,Table1[[#This Row],[Loser]])</f>
        <v>1</v>
      </c>
    </row>
    <row r="1985" spans="1:22" x14ac:dyDescent="0.25">
      <c r="A1985" s="7">
        <v>42444</v>
      </c>
      <c r="B1985" s="8">
        <v>2016</v>
      </c>
      <c r="C1985" s="9" t="s">
        <v>335</v>
      </c>
      <c r="D1985" t="s">
        <v>84</v>
      </c>
      <c r="E1985" s="9">
        <v>16</v>
      </c>
      <c r="F1985" t="s">
        <v>379</v>
      </c>
      <c r="G1985" t="str">
        <f>VLOOKUP(Table1[[#This Row],[Winner]],[1]Ranking!D:E,2,FALSE)</f>
        <v>ASun</v>
      </c>
      <c r="H1985" s="9">
        <v>96</v>
      </c>
      <c r="I1985" s="9">
        <v>16</v>
      </c>
      <c r="J1985" t="s">
        <v>135</v>
      </c>
      <c r="K1985" t="str">
        <f>VLOOKUP(Table1[[#This Row],[Loser]],[1]Ranking!D:E,2,FALSE)</f>
        <v>NEC</v>
      </c>
      <c r="L1985" s="9">
        <v>65</v>
      </c>
      <c r="N1985" s="9">
        <f>Table1[[#This Row],[Winning Score]]-Table1[[#This Row],[Losing Score]]</f>
        <v>31</v>
      </c>
      <c r="O1985" s="9">
        <f>Table1[[#This Row],[Losing Seed]]-Table1[[#This Row],[Winning Seed]]</f>
        <v>0</v>
      </c>
      <c r="P1985" s="9" t="str">
        <f>IF(Table1[[#This Row],[SeD]]&lt;-2,Table1[[#This Row],[Winning Seed]]&amp; " over " &amp;Table1[[#This Row],[Losing Seed]],"")</f>
        <v/>
      </c>
      <c r="Q1985">
        <f>VLOOKUP(Table1[[#This Row],[Losing Seed]],'[1]Seed History'!$N$4:$O$19,2)</f>
        <v>7.1428571428571426E-3</v>
      </c>
      <c r="R1985" s="9">
        <f>IF(Table1[[#This Row],[Round]]="PI",0,Table1[[#This Row],[Round]]-1)</f>
        <v>0</v>
      </c>
      <c r="S1985">
        <f>Table1[[#This Row],[LAW]]-Table1[[#This Row],[LEW]]</f>
        <v>-7.1428571428571426E-3</v>
      </c>
      <c r="V1985">
        <f>COUNTIF([1]PASE!B:B,Table1[[#This Row],[Loser]])</f>
        <v>1</v>
      </c>
    </row>
    <row r="1986" spans="1:22" x14ac:dyDescent="0.25">
      <c r="A1986" s="7">
        <v>42444</v>
      </c>
      <c r="B1986" s="8">
        <v>2016</v>
      </c>
      <c r="C1986" s="9" t="s">
        <v>335</v>
      </c>
      <c r="D1986" t="s">
        <v>316</v>
      </c>
      <c r="E1986" s="9">
        <v>11</v>
      </c>
      <c r="F1986" t="s">
        <v>125</v>
      </c>
      <c r="G1986" t="str">
        <f>VLOOKUP(Table1[[#This Row],[Winner]],[1]Ranking!D:E,2,FALSE)</f>
        <v>MVC</v>
      </c>
      <c r="H1986" s="9">
        <v>70</v>
      </c>
      <c r="I1986" s="9">
        <v>11</v>
      </c>
      <c r="J1986" t="s">
        <v>212</v>
      </c>
      <c r="K1986" t="str">
        <f>VLOOKUP(Table1[[#This Row],[Loser]],[1]Ranking!D:E,2,FALSE)</f>
        <v>SEC</v>
      </c>
      <c r="L1986" s="9">
        <v>50</v>
      </c>
      <c r="N1986" s="9">
        <f>Table1[[#This Row],[Winning Score]]-Table1[[#This Row],[Losing Score]]</f>
        <v>20</v>
      </c>
      <c r="O1986" s="9">
        <f>Table1[[#This Row],[Losing Seed]]-Table1[[#This Row],[Winning Seed]]</f>
        <v>0</v>
      </c>
      <c r="P1986" s="9" t="str">
        <f>IF(Table1[[#This Row],[SeD]]&lt;-2,Table1[[#This Row],[Winning Seed]]&amp; " over " &amp;Table1[[#This Row],[Losing Seed]],"")</f>
        <v/>
      </c>
      <c r="Q1986">
        <f>VLOOKUP(Table1[[#This Row],[Losing Seed]],'[1]Seed History'!$N$4:$O$19,2)</f>
        <v>0.61428571428571432</v>
      </c>
      <c r="R1986" s="9">
        <f>IF(Table1[[#This Row],[Round]]="PI",0,Table1[[#This Row],[Round]]-1)</f>
        <v>0</v>
      </c>
      <c r="S1986">
        <f>Table1[[#This Row],[LAW]]-Table1[[#This Row],[LEW]]</f>
        <v>-0.61428571428571432</v>
      </c>
      <c r="V1986">
        <f>COUNTIF([1]PASE!B:B,Table1[[#This Row],[Loser]])</f>
        <v>1</v>
      </c>
    </row>
    <row r="1987" spans="1:22" x14ac:dyDescent="0.25">
      <c r="A1987" s="7">
        <v>42445</v>
      </c>
      <c r="B1987" s="8">
        <v>2016</v>
      </c>
      <c r="C1987" s="9" t="s">
        <v>335</v>
      </c>
      <c r="D1987" t="s">
        <v>84</v>
      </c>
      <c r="E1987" s="9">
        <v>11</v>
      </c>
      <c r="F1987" t="s">
        <v>134</v>
      </c>
      <c r="G1987" t="str">
        <f>VLOOKUP(Table1[[#This Row],[Winner]],[1]Ranking!D:E,2,FALSE)</f>
        <v>B10</v>
      </c>
      <c r="H1987" s="9">
        <v>67</v>
      </c>
      <c r="I1987" s="9">
        <v>11</v>
      </c>
      <c r="J1987" t="s">
        <v>152</v>
      </c>
      <c r="K1987" t="str">
        <f>VLOOKUP(Table1[[#This Row],[Loser]],[1]Ranking!D:E,2,FALSE)</f>
        <v>WAC</v>
      </c>
      <c r="L1987" s="9">
        <v>62</v>
      </c>
      <c r="N1987" s="9">
        <f>Table1[[#This Row],[Winning Score]]-Table1[[#This Row],[Losing Score]]</f>
        <v>5</v>
      </c>
      <c r="O1987" s="9">
        <f>Table1[[#This Row],[Losing Seed]]-Table1[[#This Row],[Winning Seed]]</f>
        <v>0</v>
      </c>
      <c r="P1987" s="9" t="str">
        <f>IF(Table1[[#This Row],[SeD]]&lt;-2,Table1[[#This Row],[Winning Seed]]&amp; " over " &amp;Table1[[#This Row],[Losing Seed]],"")</f>
        <v/>
      </c>
      <c r="Q1987">
        <f>VLOOKUP(Table1[[#This Row],[Losing Seed]],'[1]Seed History'!$N$4:$O$19,2)</f>
        <v>0.61428571428571432</v>
      </c>
      <c r="R1987" s="9">
        <f>IF(Table1[[#This Row],[Round]]="PI",0,Table1[[#This Row],[Round]]-1)</f>
        <v>0</v>
      </c>
      <c r="S1987">
        <f>Table1[[#This Row],[LAW]]-Table1[[#This Row],[LEW]]</f>
        <v>-0.61428571428571432</v>
      </c>
      <c r="V1987">
        <f>COUNTIF([1]PASE!B:B,Table1[[#This Row],[Loser]])</f>
        <v>1</v>
      </c>
    </row>
    <row r="1988" spans="1:22" x14ac:dyDescent="0.25">
      <c r="A1988" s="7">
        <v>42445</v>
      </c>
      <c r="B1988" s="8">
        <v>2016</v>
      </c>
      <c r="C1988" s="9" t="s">
        <v>335</v>
      </c>
      <c r="D1988" t="s">
        <v>107</v>
      </c>
      <c r="E1988" s="9">
        <v>16</v>
      </c>
      <c r="F1988" t="s">
        <v>271</v>
      </c>
      <c r="G1988" t="str">
        <f>VLOOKUP(Table1[[#This Row],[Winner]],[1]Ranking!D:E,2,FALSE)</f>
        <v>Pat</v>
      </c>
      <c r="H1988" s="9">
        <v>59</v>
      </c>
      <c r="I1988" s="9">
        <v>16</v>
      </c>
      <c r="J1988" t="s">
        <v>109</v>
      </c>
      <c r="K1988" t="str">
        <f>VLOOKUP(Table1[[#This Row],[Loser]],[1]Ranking!D:E,2,FALSE)</f>
        <v>SWAC</v>
      </c>
      <c r="L1988" s="9">
        <v>55</v>
      </c>
      <c r="N1988" s="9">
        <f>Table1[[#This Row],[Winning Score]]-Table1[[#This Row],[Losing Score]]</f>
        <v>4</v>
      </c>
      <c r="O1988" s="9">
        <f>Table1[[#This Row],[Losing Seed]]-Table1[[#This Row],[Winning Seed]]</f>
        <v>0</v>
      </c>
      <c r="P1988" s="9" t="str">
        <f>IF(Table1[[#This Row],[SeD]]&lt;-2,Table1[[#This Row],[Winning Seed]]&amp; " over " &amp;Table1[[#This Row],[Losing Seed]],"")</f>
        <v/>
      </c>
      <c r="Q1988">
        <f>VLOOKUP(Table1[[#This Row],[Losing Seed]],'[1]Seed History'!$N$4:$O$19,2)</f>
        <v>7.1428571428571426E-3</v>
      </c>
      <c r="R1988" s="9">
        <f>IF(Table1[[#This Row],[Round]]="PI",0,Table1[[#This Row],[Round]]-1)</f>
        <v>0</v>
      </c>
      <c r="S1988">
        <f>Table1[[#This Row],[LAW]]-Table1[[#This Row],[LEW]]</f>
        <v>-7.1428571428571426E-3</v>
      </c>
      <c r="V1988">
        <f>COUNTIF([1]PASE!B:B,Table1[[#This Row],[Loser]])</f>
        <v>1</v>
      </c>
    </row>
    <row r="1989" spans="1:22" x14ac:dyDescent="0.25">
      <c r="A1989" s="7">
        <v>42446</v>
      </c>
      <c r="B1989" s="8">
        <v>2016</v>
      </c>
      <c r="C1989" s="9">
        <v>1</v>
      </c>
      <c r="D1989" t="s">
        <v>93</v>
      </c>
      <c r="E1989" s="9">
        <v>12</v>
      </c>
      <c r="F1989" t="s">
        <v>169</v>
      </c>
      <c r="G1989" t="str">
        <f>VLOOKUP(Table1[[#This Row],[Winner]],[1]Ranking!D:E,2,FALSE)</f>
        <v>SB</v>
      </c>
      <c r="H1989" s="9">
        <v>85</v>
      </c>
      <c r="I1989" s="9">
        <v>5</v>
      </c>
      <c r="J1989" t="s">
        <v>115</v>
      </c>
      <c r="K1989" t="str">
        <f>VLOOKUP(Table1[[#This Row],[Loser]],[1]Ranking!D:E,2,FALSE)</f>
        <v>B10</v>
      </c>
      <c r="L1989" s="9">
        <v>83</v>
      </c>
      <c r="M1989" s="9" t="s">
        <v>165</v>
      </c>
      <c r="N1989" s="9">
        <f>Table1[[#This Row],[Winning Score]]-Table1[[#This Row],[Losing Score]]</f>
        <v>2</v>
      </c>
      <c r="O1989" s="9">
        <f>Table1[[#This Row],[Losing Seed]]-Table1[[#This Row],[Winning Seed]]</f>
        <v>-7</v>
      </c>
      <c r="P1989" s="9" t="str">
        <f>IF(Table1[[#This Row],[SeD]]&lt;-2,Table1[[#This Row],[Winning Seed]]&amp; " over " &amp;Table1[[#This Row],[Losing Seed]],"")</f>
        <v>12 over 5</v>
      </c>
      <c r="Q1989">
        <f>VLOOKUP(Table1[[#This Row],[Losing Seed]],'[1]Seed History'!$N$4:$O$19,2)</f>
        <v>1.1071428571428572</v>
      </c>
      <c r="R1989" s="9">
        <f>IF(Table1[[#This Row],[Round]]="PI",0,Table1[[#This Row],[Round]]-1)</f>
        <v>0</v>
      </c>
      <c r="S1989">
        <f>Table1[[#This Row],[LAW]]-Table1[[#This Row],[LEW]]</f>
        <v>-1.1071428571428572</v>
      </c>
      <c r="V1989">
        <f>COUNTIF([1]PASE!B:B,Table1[[#This Row],[Loser]])</f>
        <v>1</v>
      </c>
    </row>
    <row r="1990" spans="1:22" x14ac:dyDescent="0.25">
      <c r="A1990" s="7">
        <v>42446</v>
      </c>
      <c r="B1990" s="8">
        <v>2016</v>
      </c>
      <c r="C1990" s="9">
        <v>1</v>
      </c>
      <c r="D1990" t="s">
        <v>107</v>
      </c>
      <c r="E1990" s="9">
        <v>12</v>
      </c>
      <c r="F1990" t="s">
        <v>385</v>
      </c>
      <c r="G1990" t="str">
        <f>VLOOKUP(Table1[[#This Row],[Winner]],[1]Ranking!D:E,2,FALSE)</f>
        <v>Ivy</v>
      </c>
      <c r="H1990" s="9">
        <v>79</v>
      </c>
      <c r="I1990" s="9">
        <v>5</v>
      </c>
      <c r="J1990" t="s">
        <v>209</v>
      </c>
      <c r="K1990" t="str">
        <f>VLOOKUP(Table1[[#This Row],[Loser]],[1]Ranking!D:E,2,FALSE)</f>
        <v>B12</v>
      </c>
      <c r="L1990" s="9">
        <v>75</v>
      </c>
      <c r="N1990" s="9">
        <f>Table1[[#This Row],[Winning Score]]-Table1[[#This Row],[Losing Score]]</f>
        <v>4</v>
      </c>
      <c r="O1990" s="9">
        <f>Table1[[#This Row],[Losing Seed]]-Table1[[#This Row],[Winning Seed]]</f>
        <v>-7</v>
      </c>
      <c r="P1990" s="9" t="str">
        <f>IF(Table1[[#This Row],[SeD]]&lt;-2,Table1[[#This Row],[Winning Seed]]&amp; " over " &amp;Table1[[#This Row],[Losing Seed]],"")</f>
        <v>12 over 5</v>
      </c>
      <c r="Q1990">
        <f>VLOOKUP(Table1[[#This Row],[Losing Seed]],'[1]Seed History'!$N$4:$O$19,2)</f>
        <v>1.1071428571428572</v>
      </c>
      <c r="R1990" s="9">
        <f>IF(Table1[[#This Row],[Round]]="PI",0,Table1[[#This Row],[Round]]-1)</f>
        <v>0</v>
      </c>
      <c r="S1990">
        <f>Table1[[#This Row],[LAW]]-Table1[[#This Row],[LEW]]</f>
        <v>-1.1071428571428572</v>
      </c>
      <c r="V1990">
        <f>COUNTIF([1]PASE!B:B,Table1[[#This Row],[Loser]])</f>
        <v>1</v>
      </c>
    </row>
    <row r="1991" spans="1:22" x14ac:dyDescent="0.25">
      <c r="A1991" s="7">
        <v>42446</v>
      </c>
      <c r="B1991" s="8">
        <v>2016</v>
      </c>
      <c r="C1991" s="9">
        <v>1</v>
      </c>
      <c r="D1991" t="s">
        <v>93</v>
      </c>
      <c r="E1991" s="9">
        <v>11</v>
      </c>
      <c r="F1991" t="s">
        <v>293</v>
      </c>
      <c r="G1991" t="str">
        <f>VLOOKUP(Table1[[#This Row],[Winner]],[1]Ranking!D:E,2,FALSE)</f>
        <v>WCC</v>
      </c>
      <c r="H1991" s="9">
        <v>68</v>
      </c>
      <c r="I1991" s="9">
        <v>6</v>
      </c>
      <c r="J1991" t="s">
        <v>218</v>
      </c>
      <c r="K1991" t="str">
        <f>VLOOKUP(Table1[[#This Row],[Loser]],[1]Ranking!D:E,2,FALSE)</f>
        <v>BE</v>
      </c>
      <c r="L1991" s="9">
        <v>52</v>
      </c>
      <c r="N1991" s="9">
        <f>Table1[[#This Row],[Winning Score]]-Table1[[#This Row],[Losing Score]]</f>
        <v>16</v>
      </c>
      <c r="O1991" s="9">
        <f>Table1[[#This Row],[Losing Seed]]-Table1[[#This Row],[Winning Seed]]</f>
        <v>-5</v>
      </c>
      <c r="P1991" s="9" t="str">
        <f>IF(Table1[[#This Row],[SeD]]&lt;-2,Table1[[#This Row],[Winning Seed]]&amp; " over " &amp;Table1[[#This Row],[Losing Seed]],"")</f>
        <v>11 over 6</v>
      </c>
      <c r="Q1991">
        <f>VLOOKUP(Table1[[#This Row],[Losing Seed]],'[1]Seed History'!$N$4:$O$19,2)</f>
        <v>1.0785714285714285</v>
      </c>
      <c r="R1991" s="9">
        <f>IF(Table1[[#This Row],[Round]]="PI",0,Table1[[#This Row],[Round]]-1)</f>
        <v>0</v>
      </c>
      <c r="S1991">
        <f>Table1[[#This Row],[LAW]]-Table1[[#This Row],[LEW]]</f>
        <v>-1.0785714285714285</v>
      </c>
      <c r="V1991">
        <f>COUNTIF([1]PASE!B:B,Table1[[#This Row],[Loser]])</f>
        <v>1</v>
      </c>
    </row>
    <row r="1992" spans="1:22" x14ac:dyDescent="0.25">
      <c r="A1992" s="7">
        <v>42446</v>
      </c>
      <c r="B1992" s="8">
        <v>2016</v>
      </c>
      <c r="C1992" s="9">
        <v>1</v>
      </c>
      <c r="D1992" t="s">
        <v>316</v>
      </c>
      <c r="E1992" s="9">
        <v>11</v>
      </c>
      <c r="F1992" t="s">
        <v>125</v>
      </c>
      <c r="G1992" t="str">
        <f>VLOOKUP(Table1[[#This Row],[Winner]],[1]Ranking!D:E,2,FALSE)</f>
        <v>MVC</v>
      </c>
      <c r="H1992" s="9">
        <v>65</v>
      </c>
      <c r="I1992" s="9">
        <v>6</v>
      </c>
      <c r="J1992" t="s">
        <v>146</v>
      </c>
      <c r="K1992" t="str">
        <f>VLOOKUP(Table1[[#This Row],[Loser]],[1]Ranking!D:E,2,FALSE)</f>
        <v>P10</v>
      </c>
      <c r="L1992" s="9">
        <v>55</v>
      </c>
      <c r="N1992" s="9">
        <f>Table1[[#This Row],[Winning Score]]-Table1[[#This Row],[Losing Score]]</f>
        <v>10</v>
      </c>
      <c r="O1992" s="9">
        <f>Table1[[#This Row],[Losing Seed]]-Table1[[#This Row],[Winning Seed]]</f>
        <v>-5</v>
      </c>
      <c r="P1992" s="9" t="str">
        <f>IF(Table1[[#This Row],[SeD]]&lt;-2,Table1[[#This Row],[Winning Seed]]&amp; " over " &amp;Table1[[#This Row],[Losing Seed]],"")</f>
        <v>11 over 6</v>
      </c>
      <c r="Q1992">
        <f>VLOOKUP(Table1[[#This Row],[Losing Seed]],'[1]Seed History'!$N$4:$O$19,2)</f>
        <v>1.0785714285714285</v>
      </c>
      <c r="R1992" s="9">
        <f>IF(Table1[[#This Row],[Round]]="PI",0,Table1[[#This Row],[Round]]-1)</f>
        <v>0</v>
      </c>
      <c r="S1992">
        <f>Table1[[#This Row],[LAW]]-Table1[[#This Row],[LEW]]</f>
        <v>-1.0785714285714285</v>
      </c>
      <c r="V1992">
        <f>COUNTIF([1]PASE!B:B,Table1[[#This Row],[Loser]])</f>
        <v>1</v>
      </c>
    </row>
    <row r="1993" spans="1:22" x14ac:dyDescent="0.25">
      <c r="A1993" s="7">
        <v>42446</v>
      </c>
      <c r="B1993" s="8">
        <v>2016</v>
      </c>
      <c r="C1993" s="9">
        <v>1</v>
      </c>
      <c r="D1993" t="s">
        <v>84</v>
      </c>
      <c r="E1993" s="9">
        <v>1</v>
      </c>
      <c r="F1993" t="s">
        <v>101</v>
      </c>
      <c r="G1993" t="str">
        <f>VLOOKUP(Table1[[#This Row],[Winner]],[1]Ranking!D:E,2,FALSE)</f>
        <v>ACC</v>
      </c>
      <c r="H1993" s="9">
        <v>83</v>
      </c>
      <c r="I1993" s="9">
        <v>16</v>
      </c>
      <c r="J1993" t="s">
        <v>379</v>
      </c>
      <c r="K1993" t="str">
        <f>VLOOKUP(Table1[[#This Row],[Loser]],[1]Ranking!D:E,2,FALSE)</f>
        <v>ASun</v>
      </c>
      <c r="L1993" s="9">
        <v>67</v>
      </c>
      <c r="N1993" s="9">
        <f>Table1[[#This Row],[Winning Score]]-Table1[[#This Row],[Losing Score]]</f>
        <v>16</v>
      </c>
      <c r="O1993" s="9">
        <f>Table1[[#This Row],[Losing Seed]]-Table1[[#This Row],[Winning Seed]]</f>
        <v>15</v>
      </c>
      <c r="P1993" s="9" t="str">
        <f>IF(Table1[[#This Row],[SeD]]&lt;-2,Table1[[#This Row],[Winning Seed]]&amp; " over " &amp;Table1[[#This Row],[Losing Seed]],"")</f>
        <v/>
      </c>
      <c r="Q1993">
        <f>VLOOKUP(Table1[[#This Row],[Losing Seed]],'[1]Seed History'!$N$4:$O$19,2)</f>
        <v>7.1428571428571426E-3</v>
      </c>
      <c r="R1993" s="9">
        <f>IF(Table1[[#This Row],[Round]]="PI",0,Table1[[#This Row],[Round]]-1)</f>
        <v>0</v>
      </c>
      <c r="S1993">
        <f>Table1[[#This Row],[LAW]]-Table1[[#This Row],[LEW]]</f>
        <v>-7.1428571428571426E-3</v>
      </c>
      <c r="V1993">
        <f>COUNTIF([1]PASE!B:B,Table1[[#This Row],[Loser]])</f>
        <v>1</v>
      </c>
    </row>
    <row r="1994" spans="1:22" x14ac:dyDescent="0.25">
      <c r="A1994" s="7">
        <v>42446</v>
      </c>
      <c r="B1994" s="8">
        <v>2016</v>
      </c>
      <c r="C1994" s="9">
        <v>1</v>
      </c>
      <c r="D1994" t="s">
        <v>84</v>
      </c>
      <c r="E1994" s="9">
        <v>4</v>
      </c>
      <c r="F1994" t="s">
        <v>112</v>
      </c>
      <c r="G1994" t="str">
        <f>VLOOKUP(Table1[[#This Row],[Winner]],[1]Ranking!D:E,2,FALSE)</f>
        <v>SEC</v>
      </c>
      <c r="H1994" s="9">
        <v>85</v>
      </c>
      <c r="I1994" s="9">
        <v>13</v>
      </c>
      <c r="J1994" t="s">
        <v>386</v>
      </c>
      <c r="K1994" t="str">
        <f>VLOOKUP(Table1[[#This Row],[Loser]],[1]Ranking!D:E,2,FALSE)</f>
        <v>AE</v>
      </c>
      <c r="L1994" s="9">
        <v>57</v>
      </c>
      <c r="N1994" s="9">
        <f>Table1[[#This Row],[Winning Score]]-Table1[[#This Row],[Losing Score]]</f>
        <v>28</v>
      </c>
      <c r="O1994" s="9">
        <f>Table1[[#This Row],[Losing Seed]]-Table1[[#This Row],[Winning Seed]]</f>
        <v>9</v>
      </c>
      <c r="P1994" s="9" t="str">
        <f>IF(Table1[[#This Row],[SeD]]&lt;-2,Table1[[#This Row],[Winning Seed]]&amp; " over " &amp;Table1[[#This Row],[Losing Seed]],"")</f>
        <v/>
      </c>
      <c r="Q1994">
        <f>VLOOKUP(Table1[[#This Row],[Losing Seed]],'[1]Seed History'!$N$4:$O$19,2)</f>
        <v>0.25</v>
      </c>
      <c r="R1994" s="9">
        <f>IF(Table1[[#This Row],[Round]]="PI",0,Table1[[#This Row],[Round]]-1)</f>
        <v>0</v>
      </c>
      <c r="S1994">
        <f>Table1[[#This Row],[LAW]]-Table1[[#This Row],[LEW]]</f>
        <v>-0.25</v>
      </c>
      <c r="V1994">
        <f>COUNTIF([1]PASE!B:B,Table1[[#This Row],[Loser]])</f>
        <v>1</v>
      </c>
    </row>
    <row r="1995" spans="1:22" x14ac:dyDescent="0.25">
      <c r="A1995" s="7">
        <v>42446</v>
      </c>
      <c r="B1995" s="8">
        <v>2016</v>
      </c>
      <c r="C1995" s="9">
        <v>1</v>
      </c>
      <c r="D1995" t="s">
        <v>84</v>
      </c>
      <c r="E1995" s="9">
        <v>5</v>
      </c>
      <c r="F1995" t="s">
        <v>168</v>
      </c>
      <c r="G1995" t="str">
        <f>VLOOKUP(Table1[[#This Row],[Winner]],[1]Ranking!D:E,2,FALSE)</f>
        <v>B10</v>
      </c>
      <c r="H1995" s="9">
        <v>99</v>
      </c>
      <c r="I1995" s="9">
        <v>12</v>
      </c>
      <c r="J1995" t="s">
        <v>203</v>
      </c>
      <c r="K1995" t="str">
        <f>VLOOKUP(Table1[[#This Row],[Loser]],[1]Ranking!D:E,2,FALSE)</f>
        <v>SC</v>
      </c>
      <c r="L1995" s="9">
        <v>74</v>
      </c>
      <c r="N1995" s="9">
        <f>Table1[[#This Row],[Winning Score]]-Table1[[#This Row],[Losing Score]]</f>
        <v>25</v>
      </c>
      <c r="O1995" s="9">
        <f>Table1[[#This Row],[Losing Seed]]-Table1[[#This Row],[Winning Seed]]</f>
        <v>7</v>
      </c>
      <c r="P1995" s="9" t="str">
        <f>IF(Table1[[#This Row],[SeD]]&lt;-2,Table1[[#This Row],[Winning Seed]]&amp; " over " &amp;Table1[[#This Row],[Losing Seed]],"")</f>
        <v/>
      </c>
      <c r="Q1995">
        <f>VLOOKUP(Table1[[#This Row],[Losing Seed]],'[1]Seed History'!$N$4:$O$19,2)</f>
        <v>0.51428571428571423</v>
      </c>
      <c r="R1995" s="9">
        <f>IF(Table1[[#This Row],[Round]]="PI",0,Table1[[#This Row],[Round]]-1)</f>
        <v>0</v>
      </c>
      <c r="S1995">
        <f>Table1[[#This Row],[LAW]]-Table1[[#This Row],[LEW]]</f>
        <v>-0.51428571428571423</v>
      </c>
      <c r="V1995">
        <f>COUNTIF([1]PASE!B:B,Table1[[#This Row],[Loser]])</f>
        <v>1</v>
      </c>
    </row>
    <row r="1996" spans="1:22" x14ac:dyDescent="0.25">
      <c r="A1996" s="7">
        <v>42446</v>
      </c>
      <c r="B1996" s="8">
        <v>2016</v>
      </c>
      <c r="C1996" s="9">
        <v>1</v>
      </c>
      <c r="D1996" t="s">
        <v>93</v>
      </c>
      <c r="E1996" s="9">
        <v>1</v>
      </c>
      <c r="F1996" t="s">
        <v>164</v>
      </c>
      <c r="G1996" t="str">
        <f>VLOOKUP(Table1[[#This Row],[Winner]],[1]Ranking!D:E,2,FALSE)</f>
        <v>ACC</v>
      </c>
      <c r="H1996" s="9">
        <v>81</v>
      </c>
      <c r="I1996" s="9">
        <v>16</v>
      </c>
      <c r="J1996" t="s">
        <v>337</v>
      </c>
      <c r="K1996" t="str">
        <f>VLOOKUP(Table1[[#This Row],[Loser]],[1]Ranking!D:E,2,FALSE)</f>
        <v>MEAC</v>
      </c>
      <c r="L1996" s="9">
        <v>45</v>
      </c>
      <c r="N1996" s="9">
        <f>Table1[[#This Row],[Winning Score]]-Table1[[#This Row],[Losing Score]]</f>
        <v>36</v>
      </c>
      <c r="O1996" s="9">
        <f>Table1[[#This Row],[Losing Seed]]-Table1[[#This Row],[Winning Seed]]</f>
        <v>15</v>
      </c>
      <c r="P1996" s="9" t="str">
        <f>IF(Table1[[#This Row],[SeD]]&lt;-2,Table1[[#This Row],[Winning Seed]]&amp; " over " &amp;Table1[[#This Row],[Losing Seed]],"")</f>
        <v/>
      </c>
      <c r="Q1996">
        <f>VLOOKUP(Table1[[#This Row],[Losing Seed]],'[1]Seed History'!$N$4:$O$19,2)</f>
        <v>7.1428571428571426E-3</v>
      </c>
      <c r="R1996" s="9">
        <f>IF(Table1[[#This Row],[Round]]="PI",0,Table1[[#This Row],[Round]]-1)</f>
        <v>0</v>
      </c>
      <c r="S1996">
        <f>Table1[[#This Row],[LAW]]-Table1[[#This Row],[LEW]]</f>
        <v>-7.1428571428571426E-3</v>
      </c>
      <c r="V1996">
        <f>COUNTIF([1]PASE!B:B,Table1[[#This Row],[Loser]])</f>
        <v>1</v>
      </c>
    </row>
    <row r="1997" spans="1:22" x14ac:dyDescent="0.25">
      <c r="A1997" s="7">
        <v>42446</v>
      </c>
      <c r="B1997" s="8">
        <v>2016</v>
      </c>
      <c r="C1997" s="9">
        <v>1</v>
      </c>
      <c r="D1997" t="s">
        <v>93</v>
      </c>
      <c r="E1997" s="9">
        <v>3</v>
      </c>
      <c r="F1997" t="s">
        <v>161</v>
      </c>
      <c r="G1997" t="str">
        <f>VLOOKUP(Table1[[#This Row],[Winner]],[1]Ranking!D:E,2,FALSE)</f>
        <v>MWC</v>
      </c>
      <c r="H1997" s="9">
        <v>80</v>
      </c>
      <c r="I1997" s="9">
        <v>14</v>
      </c>
      <c r="J1997" t="s">
        <v>330</v>
      </c>
      <c r="K1997" t="str">
        <f>VLOOKUP(Table1[[#This Row],[Loser]],[1]Ranking!D:E,2,FALSE)</f>
        <v>WAC</v>
      </c>
      <c r="L1997" s="9">
        <v>69</v>
      </c>
      <c r="N1997" s="9">
        <f>Table1[[#This Row],[Winning Score]]-Table1[[#This Row],[Losing Score]]</f>
        <v>11</v>
      </c>
      <c r="O1997" s="9">
        <f>Table1[[#This Row],[Losing Seed]]-Table1[[#This Row],[Winning Seed]]</f>
        <v>11</v>
      </c>
      <c r="P1997" s="9" t="str">
        <f>IF(Table1[[#This Row],[SeD]]&lt;-2,Table1[[#This Row],[Winning Seed]]&amp; " over " &amp;Table1[[#This Row],[Losing Seed]],"")</f>
        <v/>
      </c>
      <c r="Q1997">
        <f>VLOOKUP(Table1[[#This Row],[Losing Seed]],'[1]Seed History'!$N$4:$O$19,2)</f>
        <v>0.16428571428571428</v>
      </c>
      <c r="R1997" s="9">
        <f>IF(Table1[[#This Row],[Round]]="PI",0,Table1[[#This Row],[Round]]-1)</f>
        <v>0</v>
      </c>
      <c r="S1997">
        <f>Table1[[#This Row],[LAW]]-Table1[[#This Row],[LEW]]</f>
        <v>-0.16428571428571428</v>
      </c>
      <c r="V1997">
        <f>COUNTIF([1]PASE!B:B,Table1[[#This Row],[Loser]])</f>
        <v>1</v>
      </c>
    </row>
    <row r="1998" spans="1:22" x14ac:dyDescent="0.25">
      <c r="A1998" s="7">
        <v>42446</v>
      </c>
      <c r="B1998" s="8">
        <v>2016</v>
      </c>
      <c r="C1998" s="9">
        <v>1</v>
      </c>
      <c r="D1998" t="s">
        <v>93</v>
      </c>
      <c r="E1998" s="9">
        <v>4</v>
      </c>
      <c r="F1998" t="s">
        <v>97</v>
      </c>
      <c r="G1998" t="str">
        <f>VLOOKUP(Table1[[#This Row],[Winner]],[1]Ranking!D:E,2,FALSE)</f>
        <v>B12</v>
      </c>
      <c r="H1998" s="9">
        <v>94</v>
      </c>
      <c r="I1998" s="9">
        <v>13</v>
      </c>
      <c r="J1998" t="s">
        <v>88</v>
      </c>
      <c r="K1998" t="str">
        <f>VLOOKUP(Table1[[#This Row],[Loser]],[1]Ranking!D:E,2,FALSE)</f>
        <v>MAAC</v>
      </c>
      <c r="L1998" s="9">
        <v>81</v>
      </c>
      <c r="N1998" s="9">
        <f>Table1[[#This Row],[Winning Score]]-Table1[[#This Row],[Losing Score]]</f>
        <v>13</v>
      </c>
      <c r="O1998" s="9">
        <f>Table1[[#This Row],[Losing Seed]]-Table1[[#This Row],[Winning Seed]]</f>
        <v>9</v>
      </c>
      <c r="P1998" s="9" t="str">
        <f>IF(Table1[[#This Row],[SeD]]&lt;-2,Table1[[#This Row],[Winning Seed]]&amp; " over " &amp;Table1[[#This Row],[Losing Seed]],"")</f>
        <v/>
      </c>
      <c r="Q1998">
        <f>VLOOKUP(Table1[[#This Row],[Losing Seed]],'[1]Seed History'!$N$4:$O$19,2)</f>
        <v>0.25</v>
      </c>
      <c r="R1998" s="9">
        <f>IF(Table1[[#This Row],[Round]]="PI",0,Table1[[#This Row],[Round]]-1)</f>
        <v>0</v>
      </c>
      <c r="S1998">
        <f>Table1[[#This Row],[LAW]]-Table1[[#This Row],[LEW]]</f>
        <v>-0.25</v>
      </c>
      <c r="V1998">
        <f>COUNTIF([1]PASE!B:B,Table1[[#This Row],[Loser]])</f>
        <v>1</v>
      </c>
    </row>
    <row r="1999" spans="1:22" x14ac:dyDescent="0.25">
      <c r="A1999" s="7">
        <v>42446</v>
      </c>
      <c r="B1999" s="8">
        <v>2016</v>
      </c>
      <c r="C1999" s="9">
        <v>1</v>
      </c>
      <c r="D1999" t="s">
        <v>316</v>
      </c>
      <c r="E1999" s="9">
        <v>1</v>
      </c>
      <c r="F1999" t="s">
        <v>103</v>
      </c>
      <c r="G1999" t="str">
        <f>VLOOKUP(Table1[[#This Row],[Winner]],[1]Ranking!D:E,2,FALSE)</f>
        <v>B12</v>
      </c>
      <c r="H1999" s="9">
        <v>105</v>
      </c>
      <c r="I1999" s="9">
        <v>16</v>
      </c>
      <c r="J1999" t="s">
        <v>182</v>
      </c>
      <c r="K1999" t="str">
        <f>VLOOKUP(Table1[[#This Row],[Loser]],[1]Ranking!D:E,2,FALSE)</f>
        <v>OVC</v>
      </c>
      <c r="L1999" s="9">
        <v>79</v>
      </c>
      <c r="N1999" s="9">
        <f>Table1[[#This Row],[Winning Score]]-Table1[[#This Row],[Losing Score]]</f>
        <v>26</v>
      </c>
      <c r="O1999" s="9">
        <f>Table1[[#This Row],[Losing Seed]]-Table1[[#This Row],[Winning Seed]]</f>
        <v>15</v>
      </c>
      <c r="P1999" s="9" t="str">
        <f>IF(Table1[[#This Row],[SeD]]&lt;-2,Table1[[#This Row],[Winning Seed]]&amp; " over " &amp;Table1[[#This Row],[Losing Seed]],"")</f>
        <v/>
      </c>
      <c r="Q1999">
        <f>VLOOKUP(Table1[[#This Row],[Losing Seed]],'[1]Seed History'!$N$4:$O$19,2)</f>
        <v>7.1428571428571426E-3</v>
      </c>
      <c r="R1999" s="9">
        <f>IF(Table1[[#This Row],[Round]]="PI",0,Table1[[#This Row],[Round]]-1)</f>
        <v>0</v>
      </c>
      <c r="S1999">
        <f>Table1[[#This Row],[LAW]]-Table1[[#This Row],[LEW]]</f>
        <v>-7.1428571428571426E-3</v>
      </c>
      <c r="V1999">
        <f>COUNTIF([1]PASE!B:B,Table1[[#This Row],[Loser]])</f>
        <v>1</v>
      </c>
    </row>
    <row r="2000" spans="1:22" x14ac:dyDescent="0.25">
      <c r="A2000" s="7">
        <v>42446</v>
      </c>
      <c r="B2000" s="8">
        <v>2016</v>
      </c>
      <c r="C2000" s="9">
        <v>1</v>
      </c>
      <c r="D2000" t="s">
        <v>316</v>
      </c>
      <c r="E2000" s="9">
        <v>3</v>
      </c>
      <c r="F2000" t="s">
        <v>318</v>
      </c>
      <c r="G2000" t="str">
        <f>VLOOKUP(Table1[[#This Row],[Winner]],[1]Ranking!D:E,2,FALSE)</f>
        <v>BE</v>
      </c>
      <c r="H2000" s="9">
        <v>79</v>
      </c>
      <c r="I2000" s="9">
        <v>14</v>
      </c>
      <c r="J2000" t="s">
        <v>384</v>
      </c>
      <c r="K2000" t="str">
        <f>VLOOKUP(Table1[[#This Row],[Loser]],[1]Ranking!D:E,2,FALSE)</f>
        <v>MAC</v>
      </c>
      <c r="L2000" s="9">
        <v>72</v>
      </c>
      <c r="N2000" s="9">
        <f>Table1[[#This Row],[Winning Score]]-Table1[[#This Row],[Losing Score]]</f>
        <v>7</v>
      </c>
      <c r="O2000" s="9">
        <f>Table1[[#This Row],[Losing Seed]]-Table1[[#This Row],[Winning Seed]]</f>
        <v>11</v>
      </c>
      <c r="P2000" s="9" t="str">
        <f>IF(Table1[[#This Row],[SeD]]&lt;-2,Table1[[#This Row],[Winning Seed]]&amp; " over " &amp;Table1[[#This Row],[Losing Seed]],"")</f>
        <v/>
      </c>
      <c r="Q2000">
        <f>VLOOKUP(Table1[[#This Row],[Losing Seed]],'[1]Seed History'!$N$4:$O$19,2)</f>
        <v>0.16428571428571428</v>
      </c>
      <c r="R2000" s="9">
        <f>IF(Table1[[#This Row],[Round]]="PI",0,Table1[[#This Row],[Round]]-1)</f>
        <v>0</v>
      </c>
      <c r="S2000">
        <f>Table1[[#This Row],[LAW]]-Table1[[#This Row],[LEW]]</f>
        <v>-0.16428571428571428</v>
      </c>
      <c r="V2000">
        <f>COUNTIF([1]PASE!B:B,Table1[[#This Row],[Loser]])</f>
        <v>1</v>
      </c>
    </row>
    <row r="2001" spans="1:22" x14ac:dyDescent="0.25">
      <c r="A2001" s="7">
        <v>42446</v>
      </c>
      <c r="B2001" s="8">
        <v>2016</v>
      </c>
      <c r="C2001" s="9">
        <v>1</v>
      </c>
      <c r="D2001" t="s">
        <v>107</v>
      </c>
      <c r="E2001" s="9">
        <v>4</v>
      </c>
      <c r="F2001" t="s">
        <v>130</v>
      </c>
      <c r="G2001" t="str">
        <f>VLOOKUP(Table1[[#This Row],[Winner]],[1]Ranking!D:E,2,FALSE)</f>
        <v>ACC</v>
      </c>
      <c r="H2001" s="9">
        <v>93</v>
      </c>
      <c r="I2001" s="9">
        <v>13</v>
      </c>
      <c r="J2001" t="s">
        <v>333</v>
      </c>
      <c r="K2001" t="str">
        <f>VLOOKUP(Table1[[#This Row],[Loser]],[1]Ranking!D:E,2,FALSE)</f>
        <v>CAA</v>
      </c>
      <c r="L2001" s="9">
        <v>85</v>
      </c>
      <c r="N2001" s="9">
        <f>Table1[[#This Row],[Winning Score]]-Table1[[#This Row],[Losing Score]]</f>
        <v>8</v>
      </c>
      <c r="O2001" s="9">
        <f>Table1[[#This Row],[Losing Seed]]-Table1[[#This Row],[Winning Seed]]</f>
        <v>9</v>
      </c>
      <c r="P2001" s="9" t="str">
        <f>IF(Table1[[#This Row],[SeD]]&lt;-2,Table1[[#This Row],[Winning Seed]]&amp; " over " &amp;Table1[[#This Row],[Losing Seed]],"")</f>
        <v/>
      </c>
      <c r="Q2001">
        <f>VLOOKUP(Table1[[#This Row],[Losing Seed]],'[1]Seed History'!$N$4:$O$19,2)</f>
        <v>0.25</v>
      </c>
      <c r="R2001" s="9">
        <f>IF(Table1[[#This Row],[Round]]="PI",0,Table1[[#This Row],[Round]]-1)</f>
        <v>0</v>
      </c>
      <c r="S2001">
        <f>Table1[[#This Row],[LAW]]-Table1[[#This Row],[LEW]]</f>
        <v>-0.25</v>
      </c>
      <c r="V2001">
        <f>COUNTIF([1]PASE!B:B,Table1[[#This Row],[Loser]])</f>
        <v>1</v>
      </c>
    </row>
    <row r="2002" spans="1:22" x14ac:dyDescent="0.25">
      <c r="A2002" s="7">
        <v>42446</v>
      </c>
      <c r="B2002" s="8">
        <v>2016</v>
      </c>
      <c r="C2002" s="9">
        <v>1</v>
      </c>
      <c r="D2002" t="s">
        <v>84</v>
      </c>
      <c r="E2002" s="9">
        <v>9</v>
      </c>
      <c r="F2002" t="s">
        <v>186</v>
      </c>
      <c r="G2002" t="str">
        <f>VLOOKUP(Table1[[#This Row],[Winner]],[1]Ranking!D:E,2,FALSE)</f>
        <v>BE</v>
      </c>
      <c r="H2002" s="9">
        <v>70</v>
      </c>
      <c r="I2002" s="9">
        <v>8</v>
      </c>
      <c r="J2002" t="s">
        <v>117</v>
      </c>
      <c r="K2002" t="str">
        <f>VLOOKUP(Table1[[#This Row],[Loser]],[1]Ranking!D:E,2,FALSE)</f>
        <v>P10</v>
      </c>
      <c r="L2002" s="9">
        <v>69</v>
      </c>
      <c r="N2002" s="9">
        <f>Table1[[#This Row],[Winning Score]]-Table1[[#This Row],[Losing Score]]</f>
        <v>1</v>
      </c>
      <c r="O2002" s="9">
        <f>Table1[[#This Row],[Losing Seed]]-Table1[[#This Row],[Winning Seed]]</f>
        <v>-1</v>
      </c>
      <c r="P2002" s="9" t="str">
        <f>IF(Table1[[#This Row],[SeD]]&lt;-2,Table1[[#This Row],[Winning Seed]]&amp; " over " &amp;Table1[[#This Row],[Losing Seed]],"")</f>
        <v/>
      </c>
      <c r="Q2002">
        <f>VLOOKUP(Table1[[#This Row],[Losing Seed]],'[1]Seed History'!$N$4:$O$19,2)</f>
        <v>0.7</v>
      </c>
      <c r="R2002" s="9">
        <f>IF(Table1[[#This Row],[Round]]="PI",0,Table1[[#This Row],[Round]]-1)</f>
        <v>0</v>
      </c>
      <c r="S2002">
        <f>Table1[[#This Row],[LAW]]-Table1[[#This Row],[LEW]]</f>
        <v>-0.7</v>
      </c>
      <c r="V2002">
        <f>COUNTIF([1]PASE!B:B,Table1[[#This Row],[Loser]])</f>
        <v>1</v>
      </c>
    </row>
    <row r="2003" spans="1:22" x14ac:dyDescent="0.25">
      <c r="A2003" s="7">
        <v>42446</v>
      </c>
      <c r="B2003" s="8">
        <v>2016</v>
      </c>
      <c r="C2003" s="9">
        <v>1</v>
      </c>
      <c r="D2003" t="s">
        <v>93</v>
      </c>
      <c r="E2003" s="9">
        <v>9</v>
      </c>
      <c r="F2003" t="s">
        <v>306</v>
      </c>
      <c r="G2003" t="str">
        <f>VLOOKUP(Table1[[#This Row],[Winner]],[1]Ranking!D:E,2,FALSE)</f>
        <v>Horz</v>
      </c>
      <c r="H2003" s="9">
        <v>71</v>
      </c>
      <c r="I2003" s="9">
        <v>8</v>
      </c>
      <c r="J2003" t="s">
        <v>150</v>
      </c>
      <c r="K2003" t="str">
        <f>VLOOKUP(Table1[[#This Row],[Loser]],[1]Ranking!D:E,2,FALSE)</f>
        <v>B12</v>
      </c>
      <c r="L2003" s="9">
        <v>61</v>
      </c>
      <c r="N2003" s="9">
        <f>Table1[[#This Row],[Winning Score]]-Table1[[#This Row],[Losing Score]]</f>
        <v>10</v>
      </c>
      <c r="O2003" s="9">
        <f>Table1[[#This Row],[Losing Seed]]-Table1[[#This Row],[Winning Seed]]</f>
        <v>-1</v>
      </c>
      <c r="P2003" s="9" t="str">
        <f>IF(Table1[[#This Row],[SeD]]&lt;-2,Table1[[#This Row],[Winning Seed]]&amp; " over " &amp;Table1[[#This Row],[Losing Seed]],"")</f>
        <v/>
      </c>
      <c r="Q2003">
        <f>VLOOKUP(Table1[[#This Row],[Losing Seed]],'[1]Seed History'!$N$4:$O$19,2)</f>
        <v>0.7</v>
      </c>
      <c r="R2003" s="9">
        <f>IF(Table1[[#This Row],[Round]]="PI",0,Table1[[#This Row],[Round]]-1)</f>
        <v>0</v>
      </c>
      <c r="S2003">
        <f>Table1[[#This Row],[LAW]]-Table1[[#This Row],[LEW]]</f>
        <v>-0.7</v>
      </c>
      <c r="V2003">
        <f>COUNTIF([1]PASE!B:B,Table1[[#This Row],[Loser]])</f>
        <v>1</v>
      </c>
    </row>
    <row r="2004" spans="1:22" x14ac:dyDescent="0.25">
      <c r="A2004" s="7">
        <v>42446</v>
      </c>
      <c r="B2004" s="8">
        <v>2016</v>
      </c>
      <c r="C2004" s="9">
        <v>1</v>
      </c>
      <c r="D2004" t="s">
        <v>316</v>
      </c>
      <c r="E2004" s="9">
        <v>9</v>
      </c>
      <c r="F2004" t="s">
        <v>238</v>
      </c>
      <c r="G2004" t="str">
        <f>VLOOKUP(Table1[[#This Row],[Winner]],[1]Ranking!D:E,2,FALSE)</f>
        <v>BE</v>
      </c>
      <c r="H2004" s="9">
        <v>74</v>
      </c>
      <c r="I2004" s="9">
        <v>8</v>
      </c>
      <c r="J2004" t="s">
        <v>309</v>
      </c>
      <c r="K2004" t="str">
        <f>VLOOKUP(Table1[[#This Row],[Loser]],[1]Ranking!D:E,2,FALSE)</f>
        <v>B12</v>
      </c>
      <c r="L2004" s="9">
        <v>67</v>
      </c>
      <c r="N2004" s="9">
        <f>Table1[[#This Row],[Winning Score]]-Table1[[#This Row],[Losing Score]]</f>
        <v>7</v>
      </c>
      <c r="O2004" s="9">
        <f>Table1[[#This Row],[Losing Seed]]-Table1[[#This Row],[Winning Seed]]</f>
        <v>-1</v>
      </c>
      <c r="P2004" s="9" t="str">
        <f>IF(Table1[[#This Row],[SeD]]&lt;-2,Table1[[#This Row],[Winning Seed]]&amp; " over " &amp;Table1[[#This Row],[Losing Seed]],"")</f>
        <v/>
      </c>
      <c r="Q2004">
        <f>VLOOKUP(Table1[[#This Row],[Losing Seed]],'[1]Seed History'!$N$4:$O$19,2)</f>
        <v>0.7</v>
      </c>
      <c r="R2004" s="9">
        <f>IF(Table1[[#This Row],[Round]]="PI",0,Table1[[#This Row],[Round]]-1)</f>
        <v>0</v>
      </c>
      <c r="S2004">
        <f>Table1[[#This Row],[LAW]]-Table1[[#This Row],[LEW]]</f>
        <v>-0.7</v>
      </c>
      <c r="V2004">
        <f>COUNTIF([1]PASE!B:B,Table1[[#This Row],[Loser]])</f>
        <v>1</v>
      </c>
    </row>
    <row r="2005" spans="1:22" x14ac:dyDescent="0.25">
      <c r="A2005" s="7">
        <v>42447</v>
      </c>
      <c r="B2005" s="8">
        <v>2016</v>
      </c>
      <c r="C2005" s="9">
        <v>1</v>
      </c>
      <c r="D2005" t="s">
        <v>93</v>
      </c>
      <c r="E2005" s="9">
        <v>15</v>
      </c>
      <c r="F2005" t="s">
        <v>102</v>
      </c>
      <c r="G2005" t="str">
        <f>VLOOKUP(Table1[[#This Row],[Winner]],[1]Ranking!D:E,2,FALSE)</f>
        <v>SB</v>
      </c>
      <c r="H2005" s="9">
        <v>90</v>
      </c>
      <c r="I2005" s="9">
        <v>2</v>
      </c>
      <c r="J2005" t="s">
        <v>133</v>
      </c>
      <c r="K2005" t="str">
        <f>VLOOKUP(Table1[[#This Row],[Loser]],[1]Ranking!D:E,2,FALSE)</f>
        <v>B10</v>
      </c>
      <c r="L2005" s="9">
        <v>81</v>
      </c>
      <c r="N2005" s="9">
        <f>Table1[[#This Row],[Winning Score]]-Table1[[#This Row],[Losing Score]]</f>
        <v>9</v>
      </c>
      <c r="O2005" s="9">
        <f>Table1[[#This Row],[Losing Seed]]-Table1[[#This Row],[Winning Seed]]</f>
        <v>-13</v>
      </c>
      <c r="P2005" s="9" t="str">
        <f>IF(Table1[[#This Row],[SeD]]&lt;-2,Table1[[#This Row],[Winning Seed]]&amp; " over " &amp;Table1[[#This Row],[Losing Seed]],"")</f>
        <v>15 over 2</v>
      </c>
      <c r="Q2005">
        <f>VLOOKUP(Table1[[#This Row],[Losing Seed]],'[1]Seed History'!$N$4:$O$19,2)</f>
        <v>2.3714285714285714</v>
      </c>
      <c r="R2005" s="9">
        <f>IF(Table1[[#This Row],[Round]]="PI",0,Table1[[#This Row],[Round]]-1)</f>
        <v>0</v>
      </c>
      <c r="S2005">
        <f>Table1[[#This Row],[LAW]]-Table1[[#This Row],[LEW]]</f>
        <v>-2.3714285714285714</v>
      </c>
      <c r="V2005">
        <f>COUNTIF([1]PASE!B:B,Table1[[#This Row],[Loser]])</f>
        <v>1</v>
      </c>
    </row>
    <row r="2006" spans="1:22" x14ac:dyDescent="0.25">
      <c r="A2006" s="7">
        <v>42447</v>
      </c>
      <c r="B2006" s="8">
        <v>2016</v>
      </c>
      <c r="C2006" s="9">
        <v>1</v>
      </c>
      <c r="D2006" t="s">
        <v>84</v>
      </c>
      <c r="E2006" s="9">
        <v>14</v>
      </c>
      <c r="F2006" t="s">
        <v>371</v>
      </c>
      <c r="G2006" t="str">
        <f>VLOOKUP(Table1[[#This Row],[Winner]],[1]Ranking!D:E,2,FALSE)</f>
        <v>Slnd</v>
      </c>
      <c r="H2006" s="9">
        <v>70</v>
      </c>
      <c r="I2006" s="9">
        <v>3</v>
      </c>
      <c r="J2006" t="s">
        <v>156</v>
      </c>
      <c r="K2006" t="str">
        <f>VLOOKUP(Table1[[#This Row],[Loser]],[1]Ranking!D:E,2,FALSE)</f>
        <v>BE</v>
      </c>
      <c r="L2006" s="9">
        <v>56</v>
      </c>
      <c r="N2006" s="9">
        <f>Table1[[#This Row],[Winning Score]]-Table1[[#This Row],[Losing Score]]</f>
        <v>14</v>
      </c>
      <c r="O2006" s="9">
        <f>Table1[[#This Row],[Losing Seed]]-Table1[[#This Row],[Winning Seed]]</f>
        <v>-11</v>
      </c>
      <c r="P2006" s="9" t="str">
        <f>IF(Table1[[#This Row],[SeD]]&lt;-2,Table1[[#This Row],[Winning Seed]]&amp; " over " &amp;Table1[[#This Row],[Losing Seed]],"")</f>
        <v>14 over 3</v>
      </c>
      <c r="Q2006">
        <f>VLOOKUP(Table1[[#This Row],[Losing Seed]],'[1]Seed History'!$N$4:$O$19,2)</f>
        <v>1.8642857142857143</v>
      </c>
      <c r="R2006" s="9">
        <f>IF(Table1[[#This Row],[Round]]="PI",0,Table1[[#This Row],[Round]]-1)</f>
        <v>0</v>
      </c>
      <c r="S2006">
        <f>Table1[[#This Row],[LAW]]-Table1[[#This Row],[LEW]]</f>
        <v>-1.8642857142857143</v>
      </c>
      <c r="V2006">
        <f>COUNTIF([1]PASE!B:B,Table1[[#This Row],[Loser]])</f>
        <v>1</v>
      </c>
    </row>
    <row r="2007" spans="1:22" x14ac:dyDescent="0.25">
      <c r="A2007" s="7">
        <v>42447</v>
      </c>
      <c r="B2007" s="8">
        <v>2016</v>
      </c>
      <c r="C2007" s="9">
        <v>1</v>
      </c>
      <c r="D2007" t="s">
        <v>316</v>
      </c>
      <c r="E2007" s="9">
        <v>13</v>
      </c>
      <c r="F2007" t="s">
        <v>284</v>
      </c>
      <c r="G2007" t="str">
        <f>VLOOKUP(Table1[[#This Row],[Winner]],[1]Ranking!D:E,2,FALSE)</f>
        <v>WAC</v>
      </c>
      <c r="H2007" s="9">
        <v>77</v>
      </c>
      <c r="I2007" s="9">
        <v>4</v>
      </c>
      <c r="J2007" t="s">
        <v>241</v>
      </c>
      <c r="K2007" t="str">
        <f>VLOOKUP(Table1[[#This Row],[Loser]],[1]Ranking!D:E,2,FALSE)</f>
        <v>P10</v>
      </c>
      <c r="L2007" s="9">
        <v>66</v>
      </c>
      <c r="N2007" s="9">
        <f>Table1[[#This Row],[Winning Score]]-Table1[[#This Row],[Losing Score]]</f>
        <v>11</v>
      </c>
      <c r="O2007" s="9">
        <f>Table1[[#This Row],[Losing Seed]]-Table1[[#This Row],[Winning Seed]]</f>
        <v>-9</v>
      </c>
      <c r="P2007" s="9" t="str">
        <f>IF(Table1[[#This Row],[SeD]]&lt;-2,Table1[[#This Row],[Winning Seed]]&amp; " over " &amp;Table1[[#This Row],[Losing Seed]],"")</f>
        <v>13 over 4</v>
      </c>
      <c r="Q2007">
        <f>VLOOKUP(Table1[[#This Row],[Losing Seed]],'[1]Seed History'!$N$4:$O$19,2)</f>
        <v>1.5357142857142858</v>
      </c>
      <c r="R2007" s="9">
        <f>IF(Table1[[#This Row],[Round]]="PI",0,Table1[[#This Row],[Round]]-1)</f>
        <v>0</v>
      </c>
      <c r="S2007">
        <f>Table1[[#This Row],[LAW]]-Table1[[#This Row],[LEW]]</f>
        <v>-1.5357142857142858</v>
      </c>
      <c r="V2007">
        <f>COUNTIF([1]PASE!B:B,Table1[[#This Row],[Loser]])</f>
        <v>1</v>
      </c>
    </row>
    <row r="2008" spans="1:22" x14ac:dyDescent="0.25">
      <c r="A2008" s="7">
        <v>42447</v>
      </c>
      <c r="B2008" s="8">
        <v>2016</v>
      </c>
      <c r="C2008" s="9">
        <v>1</v>
      </c>
      <c r="D2008" t="s">
        <v>107</v>
      </c>
      <c r="E2008" s="9">
        <v>11</v>
      </c>
      <c r="F2008" t="s">
        <v>242</v>
      </c>
      <c r="G2008" t="str">
        <f>VLOOKUP(Table1[[#This Row],[Winner]],[1]Ranking!D:E,2,FALSE)</f>
        <v>MVC</v>
      </c>
      <c r="H2008" s="9">
        <v>75</v>
      </c>
      <c r="I2008" s="9">
        <v>6</v>
      </c>
      <c r="J2008" t="s">
        <v>234</v>
      </c>
      <c r="K2008" t="str">
        <f>VLOOKUP(Table1[[#This Row],[Loser]],[1]Ranking!D:E,2,FALSE)</f>
        <v>B12</v>
      </c>
      <c r="L2008" s="9">
        <v>72</v>
      </c>
      <c r="N2008" s="9">
        <f>Table1[[#This Row],[Winning Score]]-Table1[[#This Row],[Losing Score]]</f>
        <v>3</v>
      </c>
      <c r="O2008" s="9">
        <f>Table1[[#This Row],[Losing Seed]]-Table1[[#This Row],[Winning Seed]]</f>
        <v>-5</v>
      </c>
      <c r="P2008" s="9" t="str">
        <f>IF(Table1[[#This Row],[SeD]]&lt;-2,Table1[[#This Row],[Winning Seed]]&amp; " over " &amp;Table1[[#This Row],[Losing Seed]],"")</f>
        <v>11 over 6</v>
      </c>
      <c r="Q2008">
        <f>VLOOKUP(Table1[[#This Row],[Losing Seed]],'[1]Seed History'!$N$4:$O$19,2)</f>
        <v>1.0785714285714285</v>
      </c>
      <c r="R2008" s="9">
        <f>IF(Table1[[#This Row],[Round]]="PI",0,Table1[[#This Row],[Round]]-1)</f>
        <v>0</v>
      </c>
      <c r="S2008">
        <f>Table1[[#This Row],[LAW]]-Table1[[#This Row],[LEW]]</f>
        <v>-1.0785714285714285</v>
      </c>
      <c r="V2008">
        <f>COUNTIF([1]PASE!B:B,Table1[[#This Row],[Loser]])</f>
        <v>1</v>
      </c>
    </row>
    <row r="2009" spans="1:22" x14ac:dyDescent="0.25">
      <c r="A2009" s="7">
        <v>42447</v>
      </c>
      <c r="B2009" s="8">
        <v>2016</v>
      </c>
      <c r="C2009" s="9">
        <v>1</v>
      </c>
      <c r="D2009" t="s">
        <v>93</v>
      </c>
      <c r="E2009" s="9">
        <v>10</v>
      </c>
      <c r="F2009" t="s">
        <v>126</v>
      </c>
      <c r="G2009" t="str">
        <f>VLOOKUP(Table1[[#This Row],[Winner]],[1]Ranking!D:E,2,FALSE)</f>
        <v>BE</v>
      </c>
      <c r="H2009" s="9">
        <v>70</v>
      </c>
      <c r="I2009" s="9">
        <v>7</v>
      </c>
      <c r="J2009" t="s">
        <v>140</v>
      </c>
      <c r="K2009" t="str">
        <f>VLOOKUP(Table1[[#This Row],[Loser]],[1]Ranking!D:E,2,FALSE)</f>
        <v>A10</v>
      </c>
      <c r="L2009" s="9">
        <v>51</v>
      </c>
      <c r="N2009" s="9">
        <f>Table1[[#This Row],[Winning Score]]-Table1[[#This Row],[Losing Score]]</f>
        <v>19</v>
      </c>
      <c r="O2009" s="9">
        <f>Table1[[#This Row],[Losing Seed]]-Table1[[#This Row],[Winning Seed]]</f>
        <v>-3</v>
      </c>
      <c r="P2009" s="9" t="str">
        <f>IF(Table1[[#This Row],[SeD]]&lt;-2,Table1[[#This Row],[Winning Seed]]&amp; " over " &amp;Table1[[#This Row],[Losing Seed]],"")</f>
        <v>10 over 7</v>
      </c>
      <c r="Q2009">
        <f>VLOOKUP(Table1[[#This Row],[Losing Seed]],'[1]Seed History'!$N$4:$O$19,2)</f>
        <v>0.9</v>
      </c>
      <c r="R2009" s="9">
        <f>IF(Table1[[#This Row],[Round]]="PI",0,Table1[[#This Row],[Round]]-1)</f>
        <v>0</v>
      </c>
      <c r="S2009">
        <f>Table1[[#This Row],[LAW]]-Table1[[#This Row],[LEW]]</f>
        <v>-0.9</v>
      </c>
      <c r="V2009">
        <f>COUNTIF([1]PASE!B:B,Table1[[#This Row],[Loser]])</f>
        <v>1</v>
      </c>
    </row>
    <row r="2010" spans="1:22" x14ac:dyDescent="0.25">
      <c r="A2010" s="7">
        <v>42447</v>
      </c>
      <c r="B2010" s="8">
        <v>2016</v>
      </c>
      <c r="C2010" s="9">
        <v>1</v>
      </c>
      <c r="D2010" t="s">
        <v>107</v>
      </c>
      <c r="E2010" s="9">
        <v>10</v>
      </c>
      <c r="F2010" t="s">
        <v>141</v>
      </c>
      <c r="G2010" t="str">
        <f>VLOOKUP(Table1[[#This Row],[Winner]],[1]Ranking!D:E,2,FALSE)</f>
        <v>CAA</v>
      </c>
      <c r="H2010" s="9">
        <v>75</v>
      </c>
      <c r="I2010" s="9">
        <v>7</v>
      </c>
      <c r="J2010" t="s">
        <v>106</v>
      </c>
      <c r="K2010" t="str">
        <f>VLOOKUP(Table1[[#This Row],[Loser]],[1]Ranking!D:E,2,FALSE)</f>
        <v>P10</v>
      </c>
      <c r="L2010" s="9">
        <v>67</v>
      </c>
      <c r="N2010" s="9">
        <f>Table1[[#This Row],[Winning Score]]-Table1[[#This Row],[Losing Score]]</f>
        <v>8</v>
      </c>
      <c r="O2010" s="9">
        <f>Table1[[#This Row],[Losing Seed]]-Table1[[#This Row],[Winning Seed]]</f>
        <v>-3</v>
      </c>
      <c r="P2010" s="9" t="str">
        <f>IF(Table1[[#This Row],[SeD]]&lt;-2,Table1[[#This Row],[Winning Seed]]&amp; " over " &amp;Table1[[#This Row],[Losing Seed]],"")</f>
        <v>10 over 7</v>
      </c>
      <c r="Q2010">
        <f>VLOOKUP(Table1[[#This Row],[Losing Seed]],'[1]Seed History'!$N$4:$O$19,2)</f>
        <v>0.9</v>
      </c>
      <c r="R2010" s="9">
        <f>IF(Table1[[#This Row],[Round]]="PI",0,Table1[[#This Row],[Round]]-1)</f>
        <v>0</v>
      </c>
      <c r="S2010">
        <f>Table1[[#This Row],[LAW]]-Table1[[#This Row],[LEW]]</f>
        <v>-0.9</v>
      </c>
      <c r="V2010">
        <f>COUNTIF([1]PASE!B:B,Table1[[#This Row],[Loser]])</f>
        <v>1</v>
      </c>
    </row>
    <row r="2011" spans="1:22" x14ac:dyDescent="0.25">
      <c r="A2011" s="7">
        <v>42447</v>
      </c>
      <c r="B2011" s="8">
        <v>2016</v>
      </c>
      <c r="C2011" s="9">
        <v>1</v>
      </c>
      <c r="D2011" t="s">
        <v>84</v>
      </c>
      <c r="E2011" s="9">
        <v>2</v>
      </c>
      <c r="F2011" t="s">
        <v>176</v>
      </c>
      <c r="G2011" t="str">
        <f>VLOOKUP(Table1[[#This Row],[Winner]],[1]Ranking!D:E,2,FALSE)</f>
        <v>A10</v>
      </c>
      <c r="H2011" s="9">
        <v>71</v>
      </c>
      <c r="I2011" s="9">
        <v>15</v>
      </c>
      <c r="J2011" t="s">
        <v>296</v>
      </c>
      <c r="K2011" t="str">
        <f>VLOOKUP(Table1[[#This Row],[Loser]],[1]Ranking!D:E,2,FALSE)</f>
        <v>BSky</v>
      </c>
      <c r="L2011" s="9">
        <v>53</v>
      </c>
      <c r="N2011" s="9">
        <f>Table1[[#This Row],[Winning Score]]-Table1[[#This Row],[Losing Score]]</f>
        <v>18</v>
      </c>
      <c r="O2011" s="9">
        <f>Table1[[#This Row],[Losing Seed]]-Table1[[#This Row],[Winning Seed]]</f>
        <v>13</v>
      </c>
      <c r="P2011" s="9" t="str">
        <f>IF(Table1[[#This Row],[SeD]]&lt;-2,Table1[[#This Row],[Winning Seed]]&amp; " over " &amp;Table1[[#This Row],[Losing Seed]],"")</f>
        <v/>
      </c>
      <c r="Q2011">
        <f>VLOOKUP(Table1[[#This Row],[Losing Seed]],'[1]Seed History'!$N$4:$O$19,2)</f>
        <v>6.4285714285714279E-2</v>
      </c>
      <c r="R2011" s="9">
        <f>IF(Table1[[#This Row],[Round]]="PI",0,Table1[[#This Row],[Round]]-1)</f>
        <v>0</v>
      </c>
      <c r="S2011">
        <f>Table1[[#This Row],[LAW]]-Table1[[#This Row],[LEW]]</f>
        <v>-6.4285714285714279E-2</v>
      </c>
      <c r="V2011">
        <f>COUNTIF([1]PASE!B:B,Table1[[#This Row],[Loser]])</f>
        <v>1</v>
      </c>
    </row>
    <row r="2012" spans="1:22" x14ac:dyDescent="0.25">
      <c r="A2012" s="7">
        <v>42447</v>
      </c>
      <c r="B2012" s="8">
        <v>2016</v>
      </c>
      <c r="C2012" s="9">
        <v>1</v>
      </c>
      <c r="D2012" t="s">
        <v>84</v>
      </c>
      <c r="E2012" s="9">
        <v>6</v>
      </c>
      <c r="F2012" t="s">
        <v>105</v>
      </c>
      <c r="G2012" t="str">
        <f>VLOOKUP(Table1[[#This Row],[Winner]],[1]Ranking!D:E,2,FALSE)</f>
        <v>BE</v>
      </c>
      <c r="H2012" s="9">
        <v>70</v>
      </c>
      <c r="I2012" s="9">
        <v>11</v>
      </c>
      <c r="J2012" t="s">
        <v>134</v>
      </c>
      <c r="K2012" t="str">
        <f>VLOOKUP(Table1[[#This Row],[Loser]],[1]Ranking!D:E,2,FALSE)</f>
        <v>B10</v>
      </c>
      <c r="L2012" s="9">
        <v>63</v>
      </c>
      <c r="N2012" s="9">
        <f>Table1[[#This Row],[Winning Score]]-Table1[[#This Row],[Losing Score]]</f>
        <v>7</v>
      </c>
      <c r="O2012" s="9">
        <f>Table1[[#This Row],[Losing Seed]]-Table1[[#This Row],[Winning Seed]]</f>
        <v>5</v>
      </c>
      <c r="P2012" s="9" t="str">
        <f>IF(Table1[[#This Row],[SeD]]&lt;-2,Table1[[#This Row],[Winning Seed]]&amp; " over " &amp;Table1[[#This Row],[Losing Seed]],"")</f>
        <v/>
      </c>
      <c r="Q2012">
        <f>VLOOKUP(Table1[[#This Row],[Losing Seed]],'[1]Seed History'!$N$4:$O$19,2)</f>
        <v>0.61428571428571432</v>
      </c>
      <c r="R2012" s="9">
        <f>IF(Table1[[#This Row],[Round]]="PI",0,Table1[[#This Row],[Round]]-1)</f>
        <v>0</v>
      </c>
      <c r="S2012">
        <f>Table1[[#This Row],[LAW]]-Table1[[#This Row],[LEW]]</f>
        <v>-0.61428571428571432</v>
      </c>
      <c r="V2012">
        <f>COUNTIF([1]PASE!B:B,Table1[[#This Row],[Loser]])</f>
        <v>1</v>
      </c>
    </row>
    <row r="2013" spans="1:22" x14ac:dyDescent="0.25">
      <c r="A2013" s="7">
        <v>42447</v>
      </c>
      <c r="B2013" s="8">
        <v>2016</v>
      </c>
      <c r="C2013" s="9">
        <v>1</v>
      </c>
      <c r="D2013" t="s">
        <v>84</v>
      </c>
      <c r="E2013" s="9">
        <v>7</v>
      </c>
      <c r="F2013" t="s">
        <v>286</v>
      </c>
      <c r="G2013" t="str">
        <f>VLOOKUP(Table1[[#This Row],[Winner]],[1]Ranking!D:E,2,FALSE)</f>
        <v>B10</v>
      </c>
      <c r="H2013" s="9">
        <v>47</v>
      </c>
      <c r="I2013" s="9">
        <v>10</v>
      </c>
      <c r="J2013" t="s">
        <v>99</v>
      </c>
      <c r="K2013" t="str">
        <f>VLOOKUP(Table1[[#This Row],[Loser]],[1]Ranking!D:E,2,FALSE)</f>
        <v>BE</v>
      </c>
      <c r="L2013" s="9">
        <v>43</v>
      </c>
      <c r="N2013" s="9">
        <f>Table1[[#This Row],[Winning Score]]-Table1[[#This Row],[Losing Score]]</f>
        <v>4</v>
      </c>
      <c r="O2013" s="9">
        <f>Table1[[#This Row],[Losing Seed]]-Table1[[#This Row],[Winning Seed]]</f>
        <v>3</v>
      </c>
      <c r="P2013" s="9" t="str">
        <f>IF(Table1[[#This Row],[SeD]]&lt;-2,Table1[[#This Row],[Winning Seed]]&amp; " over " &amp;Table1[[#This Row],[Losing Seed]],"")</f>
        <v/>
      </c>
      <c r="Q2013">
        <f>VLOOKUP(Table1[[#This Row],[Losing Seed]],'[1]Seed History'!$N$4:$O$19,2)</f>
        <v>0.62142857142857144</v>
      </c>
      <c r="R2013" s="9">
        <f>IF(Table1[[#This Row],[Round]]="PI",0,Table1[[#This Row],[Round]]-1)</f>
        <v>0</v>
      </c>
      <c r="S2013">
        <f>Table1[[#This Row],[LAW]]-Table1[[#This Row],[LEW]]</f>
        <v>-0.62142857142857144</v>
      </c>
      <c r="V2013">
        <f>COUNTIF([1]PASE!B:B,Table1[[#This Row],[Loser]])</f>
        <v>1</v>
      </c>
    </row>
    <row r="2014" spans="1:22" x14ac:dyDescent="0.25">
      <c r="A2014" s="7">
        <v>42447</v>
      </c>
      <c r="B2014" s="8">
        <v>2016</v>
      </c>
      <c r="C2014" s="9">
        <v>1</v>
      </c>
      <c r="D2014" t="s">
        <v>316</v>
      </c>
      <c r="E2014" s="9">
        <v>2</v>
      </c>
      <c r="F2014" t="s">
        <v>139</v>
      </c>
      <c r="G2014" t="str">
        <f>VLOOKUP(Table1[[#This Row],[Winner]],[1]Ranking!D:E,2,FALSE)</f>
        <v>BE</v>
      </c>
      <c r="H2014" s="9">
        <v>86</v>
      </c>
      <c r="I2014" s="9">
        <v>15</v>
      </c>
      <c r="J2014" t="s">
        <v>342</v>
      </c>
      <c r="K2014" t="str">
        <f>VLOOKUP(Table1[[#This Row],[Loser]],[1]Ranking!D:E,2,FALSE)</f>
        <v>BSth</v>
      </c>
      <c r="L2014" s="9">
        <v>56</v>
      </c>
      <c r="N2014" s="9">
        <f>Table1[[#This Row],[Winning Score]]-Table1[[#This Row],[Losing Score]]</f>
        <v>30</v>
      </c>
      <c r="O2014" s="9">
        <f>Table1[[#This Row],[Losing Seed]]-Table1[[#This Row],[Winning Seed]]</f>
        <v>13</v>
      </c>
      <c r="P2014" s="9" t="str">
        <f>IF(Table1[[#This Row],[SeD]]&lt;-2,Table1[[#This Row],[Winning Seed]]&amp; " over " &amp;Table1[[#This Row],[Losing Seed]],"")</f>
        <v/>
      </c>
      <c r="Q2014">
        <f>VLOOKUP(Table1[[#This Row],[Losing Seed]],'[1]Seed History'!$N$4:$O$19,2)</f>
        <v>6.4285714285714279E-2</v>
      </c>
      <c r="R2014" s="9">
        <f>IF(Table1[[#This Row],[Round]]="PI",0,Table1[[#This Row],[Round]]-1)</f>
        <v>0</v>
      </c>
      <c r="S2014">
        <f>Table1[[#This Row],[LAW]]-Table1[[#This Row],[LEW]]</f>
        <v>-6.4285714285714279E-2</v>
      </c>
      <c r="V2014">
        <f>COUNTIF([1]PASE!B:B,Table1[[#This Row],[Loser]])</f>
        <v>1</v>
      </c>
    </row>
    <row r="2015" spans="1:22" x14ac:dyDescent="0.25">
      <c r="A2015" s="7">
        <v>42447</v>
      </c>
      <c r="B2015" s="8">
        <v>2016</v>
      </c>
      <c r="C2015" s="9">
        <v>1</v>
      </c>
      <c r="D2015" t="s">
        <v>316</v>
      </c>
      <c r="E2015" s="9">
        <v>5</v>
      </c>
      <c r="F2015" t="s">
        <v>136</v>
      </c>
      <c r="G2015" t="str">
        <f>VLOOKUP(Table1[[#This Row],[Winner]],[1]Ranking!D:E,2,FALSE)</f>
        <v>ACC</v>
      </c>
      <c r="H2015" s="9">
        <v>79</v>
      </c>
      <c r="I2015" s="9">
        <v>12</v>
      </c>
      <c r="J2015" t="s">
        <v>377</v>
      </c>
      <c r="K2015" t="str">
        <f>VLOOKUP(Table1[[#This Row],[Loser]],[1]Ranking!D:E,2,FALSE)</f>
        <v>ind</v>
      </c>
      <c r="L2015" s="9">
        <v>74</v>
      </c>
      <c r="N2015" s="9">
        <f>Table1[[#This Row],[Winning Score]]-Table1[[#This Row],[Losing Score]]</f>
        <v>5</v>
      </c>
      <c r="O2015" s="9">
        <f>Table1[[#This Row],[Losing Seed]]-Table1[[#This Row],[Winning Seed]]</f>
        <v>7</v>
      </c>
      <c r="P2015" s="9" t="str">
        <f>IF(Table1[[#This Row],[SeD]]&lt;-2,Table1[[#This Row],[Winning Seed]]&amp; " over " &amp;Table1[[#This Row],[Losing Seed]],"")</f>
        <v/>
      </c>
      <c r="Q2015">
        <f>VLOOKUP(Table1[[#This Row],[Losing Seed]],'[1]Seed History'!$N$4:$O$19,2)</f>
        <v>0.51428571428571423</v>
      </c>
      <c r="R2015" s="9">
        <f>IF(Table1[[#This Row],[Round]]="PI",0,Table1[[#This Row],[Round]]-1)</f>
        <v>0</v>
      </c>
      <c r="S2015">
        <f>Table1[[#This Row],[LAW]]-Table1[[#This Row],[LEW]]</f>
        <v>-0.51428571428571423</v>
      </c>
      <c r="V2015">
        <f>COUNTIF([1]PASE!B:B,Table1[[#This Row],[Loser]])</f>
        <v>1</v>
      </c>
    </row>
    <row r="2016" spans="1:22" x14ac:dyDescent="0.25">
      <c r="A2016" s="7">
        <v>42447</v>
      </c>
      <c r="B2016" s="8">
        <v>2016</v>
      </c>
      <c r="C2016" s="9">
        <v>1</v>
      </c>
      <c r="D2016" t="s">
        <v>316</v>
      </c>
      <c r="E2016" s="9">
        <v>7</v>
      </c>
      <c r="F2016" t="s">
        <v>119</v>
      </c>
      <c r="G2016" t="str">
        <f>VLOOKUP(Table1[[#This Row],[Winner]],[1]Ranking!D:E,2,FALSE)</f>
        <v>B10</v>
      </c>
      <c r="H2016" s="9">
        <v>72</v>
      </c>
      <c r="I2016" s="9">
        <v>10</v>
      </c>
      <c r="J2016" t="s">
        <v>91</v>
      </c>
      <c r="K2016" t="str">
        <f>VLOOKUP(Table1[[#This Row],[Loser]],[1]Ranking!D:E,2,FALSE)</f>
        <v>A10</v>
      </c>
      <c r="L2016" s="9">
        <v>70</v>
      </c>
      <c r="M2016" s="9" t="s">
        <v>138</v>
      </c>
      <c r="N2016" s="9">
        <f>Table1[[#This Row],[Winning Score]]-Table1[[#This Row],[Losing Score]]</f>
        <v>2</v>
      </c>
      <c r="O2016" s="9">
        <f>Table1[[#This Row],[Losing Seed]]-Table1[[#This Row],[Winning Seed]]</f>
        <v>3</v>
      </c>
      <c r="P2016" s="9" t="str">
        <f>IF(Table1[[#This Row],[SeD]]&lt;-2,Table1[[#This Row],[Winning Seed]]&amp; " over " &amp;Table1[[#This Row],[Losing Seed]],"")</f>
        <v/>
      </c>
      <c r="Q2016">
        <f>VLOOKUP(Table1[[#This Row],[Losing Seed]],'[1]Seed History'!$N$4:$O$19,2)</f>
        <v>0.62142857142857144</v>
      </c>
      <c r="R2016" s="9">
        <f>IF(Table1[[#This Row],[Round]]="PI",0,Table1[[#This Row],[Round]]-1)</f>
        <v>0</v>
      </c>
      <c r="S2016">
        <f>Table1[[#This Row],[LAW]]-Table1[[#This Row],[LEW]]</f>
        <v>-0.62142857142857144</v>
      </c>
      <c r="V2016">
        <f>COUNTIF([1]PASE!B:B,Table1[[#This Row],[Loser]])</f>
        <v>1</v>
      </c>
    </row>
    <row r="2017" spans="1:22" x14ac:dyDescent="0.25">
      <c r="A2017" s="7">
        <v>42447</v>
      </c>
      <c r="B2017" s="8">
        <v>2016</v>
      </c>
      <c r="C2017" s="9">
        <v>1</v>
      </c>
      <c r="D2017" t="s">
        <v>107</v>
      </c>
      <c r="E2017" s="9">
        <v>1</v>
      </c>
      <c r="F2017" t="s">
        <v>294</v>
      </c>
      <c r="G2017" t="str">
        <f>VLOOKUP(Table1[[#This Row],[Winner]],[1]Ranking!D:E,2,FALSE)</f>
        <v>P10</v>
      </c>
      <c r="H2017" s="9">
        <v>91</v>
      </c>
      <c r="I2017" s="9">
        <v>16</v>
      </c>
      <c r="J2017" t="s">
        <v>271</v>
      </c>
      <c r="K2017" t="str">
        <f>VLOOKUP(Table1[[#This Row],[Loser]],[1]Ranking!D:E,2,FALSE)</f>
        <v>Pat</v>
      </c>
      <c r="L2017" s="9">
        <v>52</v>
      </c>
      <c r="N2017" s="9">
        <f>Table1[[#This Row],[Winning Score]]-Table1[[#This Row],[Losing Score]]</f>
        <v>39</v>
      </c>
      <c r="O2017" s="9">
        <f>Table1[[#This Row],[Losing Seed]]-Table1[[#This Row],[Winning Seed]]</f>
        <v>15</v>
      </c>
      <c r="P2017" s="9" t="str">
        <f>IF(Table1[[#This Row],[SeD]]&lt;-2,Table1[[#This Row],[Winning Seed]]&amp; " over " &amp;Table1[[#This Row],[Losing Seed]],"")</f>
        <v/>
      </c>
      <c r="Q2017">
        <f>VLOOKUP(Table1[[#This Row],[Losing Seed]],'[1]Seed History'!$N$4:$O$19,2)</f>
        <v>7.1428571428571426E-3</v>
      </c>
      <c r="R2017" s="9">
        <f>IF(Table1[[#This Row],[Round]]="PI",0,Table1[[#This Row],[Round]]-1)</f>
        <v>0</v>
      </c>
      <c r="S2017">
        <f>Table1[[#This Row],[LAW]]-Table1[[#This Row],[LEW]]</f>
        <v>-7.1428571428571426E-3</v>
      </c>
      <c r="V2017">
        <f>COUNTIF([1]PASE!B:B,Table1[[#This Row],[Loser]])</f>
        <v>1</v>
      </c>
    </row>
    <row r="2018" spans="1:22" x14ac:dyDescent="0.25">
      <c r="A2018" s="7">
        <v>42447</v>
      </c>
      <c r="B2018" s="8">
        <v>2016</v>
      </c>
      <c r="C2018" s="9">
        <v>1</v>
      </c>
      <c r="D2018" t="s">
        <v>107</v>
      </c>
      <c r="E2018" s="9">
        <v>2</v>
      </c>
      <c r="F2018" t="s">
        <v>94</v>
      </c>
      <c r="G2018" t="str">
        <f>VLOOKUP(Table1[[#This Row],[Winner]],[1]Ranking!D:E,2,FALSE)</f>
        <v>B12</v>
      </c>
      <c r="H2018" s="9">
        <v>82</v>
      </c>
      <c r="I2018" s="9">
        <v>15</v>
      </c>
      <c r="J2018" t="s">
        <v>387</v>
      </c>
      <c r="K2018" t="str">
        <f>VLOOKUP(Table1[[#This Row],[Loser]],[1]Ranking!D:E,2,FALSE)</f>
        <v>ind</v>
      </c>
      <c r="L2018" s="9">
        <v>68</v>
      </c>
      <c r="N2018" s="9">
        <f>Table1[[#This Row],[Winning Score]]-Table1[[#This Row],[Losing Score]]</f>
        <v>14</v>
      </c>
      <c r="O2018" s="9">
        <f>Table1[[#This Row],[Losing Seed]]-Table1[[#This Row],[Winning Seed]]</f>
        <v>13</v>
      </c>
      <c r="P2018" s="9" t="str">
        <f>IF(Table1[[#This Row],[SeD]]&lt;-2,Table1[[#This Row],[Winning Seed]]&amp; " over " &amp;Table1[[#This Row],[Losing Seed]],"")</f>
        <v/>
      </c>
      <c r="Q2018">
        <f>VLOOKUP(Table1[[#This Row],[Losing Seed]],'[1]Seed History'!$N$4:$O$19,2)</f>
        <v>6.4285714285714279E-2</v>
      </c>
      <c r="R2018" s="9">
        <f>IF(Table1[[#This Row],[Round]]="PI",0,Table1[[#This Row],[Round]]-1)</f>
        <v>0</v>
      </c>
      <c r="S2018">
        <f>Table1[[#This Row],[LAW]]-Table1[[#This Row],[LEW]]</f>
        <v>-6.4285714285714279E-2</v>
      </c>
      <c r="V2018">
        <f>COUNTIF([1]PASE!B:B,Table1[[#This Row],[Loser]])</f>
        <v>1</v>
      </c>
    </row>
    <row r="2019" spans="1:22" x14ac:dyDescent="0.25">
      <c r="A2019" s="7">
        <v>42447</v>
      </c>
      <c r="B2019" s="8">
        <v>2016</v>
      </c>
      <c r="C2019" s="9">
        <v>1</v>
      </c>
      <c r="D2019" t="s">
        <v>107</v>
      </c>
      <c r="E2019" s="9">
        <v>3</v>
      </c>
      <c r="F2019" t="s">
        <v>184</v>
      </c>
      <c r="G2019" t="str">
        <f>VLOOKUP(Table1[[#This Row],[Winner]],[1]Ranking!D:E,2,FALSE)</f>
        <v>B12</v>
      </c>
      <c r="H2019" s="9">
        <v>92</v>
      </c>
      <c r="I2019" s="9">
        <v>14</v>
      </c>
      <c r="J2019" t="s">
        <v>258</v>
      </c>
      <c r="K2019" t="str">
        <f>VLOOKUP(Table1[[#This Row],[Loser]],[1]Ranking!D:E,2,FALSE)</f>
        <v>Horz</v>
      </c>
      <c r="L2019" s="9">
        <v>65</v>
      </c>
      <c r="N2019" s="9">
        <f>Table1[[#This Row],[Winning Score]]-Table1[[#This Row],[Losing Score]]</f>
        <v>27</v>
      </c>
      <c r="O2019" s="9">
        <f>Table1[[#This Row],[Losing Seed]]-Table1[[#This Row],[Winning Seed]]</f>
        <v>11</v>
      </c>
      <c r="P2019" s="9" t="str">
        <f>IF(Table1[[#This Row],[SeD]]&lt;-2,Table1[[#This Row],[Winning Seed]]&amp; " over " &amp;Table1[[#This Row],[Losing Seed]],"")</f>
        <v/>
      </c>
      <c r="Q2019">
        <f>VLOOKUP(Table1[[#This Row],[Losing Seed]],'[1]Seed History'!$N$4:$O$19,2)</f>
        <v>0.16428571428571428</v>
      </c>
      <c r="R2019" s="9">
        <f>IF(Table1[[#This Row],[Round]]="PI",0,Table1[[#This Row],[Round]]-1)</f>
        <v>0</v>
      </c>
      <c r="S2019">
        <f>Table1[[#This Row],[LAW]]-Table1[[#This Row],[LEW]]</f>
        <v>-0.16428571428571428</v>
      </c>
      <c r="V2019">
        <f>COUNTIF([1]PASE!B:B,Table1[[#This Row],[Loser]])</f>
        <v>1</v>
      </c>
    </row>
    <row r="2020" spans="1:22" x14ac:dyDescent="0.25">
      <c r="A2020" s="7">
        <v>42447</v>
      </c>
      <c r="B2020" s="8">
        <v>2016</v>
      </c>
      <c r="C2020" s="9">
        <v>1</v>
      </c>
      <c r="D2020" t="s">
        <v>107</v>
      </c>
      <c r="E2020" s="9">
        <v>8</v>
      </c>
      <c r="F2020" t="s">
        <v>171</v>
      </c>
      <c r="G2020" t="str">
        <f>VLOOKUP(Table1[[#This Row],[Winner]],[1]Ranking!D:E,2,FALSE)</f>
        <v>A10</v>
      </c>
      <c r="H2020" s="9">
        <v>78</v>
      </c>
      <c r="I2020" s="9">
        <v>9</v>
      </c>
      <c r="J2020" s="10" t="s">
        <v>266</v>
      </c>
      <c r="K2020" t="str">
        <f>VLOOKUP(Table1[[#This Row],[Loser]],[1]Ranking!D:E,2,FALSE)</f>
        <v>CUSA</v>
      </c>
      <c r="L2020" s="9">
        <v>76</v>
      </c>
      <c r="N2020" s="9">
        <f>Table1[[#This Row],[Winning Score]]-Table1[[#This Row],[Losing Score]]</f>
        <v>2</v>
      </c>
      <c r="O2020" s="9">
        <f>Table1[[#This Row],[Losing Seed]]-Table1[[#This Row],[Winning Seed]]</f>
        <v>1</v>
      </c>
      <c r="P2020" s="9" t="str">
        <f>IF(Table1[[#This Row],[SeD]]&lt;-2,Table1[[#This Row],[Winning Seed]]&amp; " over " &amp;Table1[[#This Row],[Losing Seed]],"")</f>
        <v/>
      </c>
      <c r="Q2020">
        <f>VLOOKUP(Table1[[#This Row],[Losing Seed]],'[1]Seed History'!$N$4:$O$19,2)</f>
        <v>0.6</v>
      </c>
      <c r="R2020" s="9">
        <f>IF(Table1[[#This Row],[Round]]="PI",0,Table1[[#This Row],[Round]]-1)</f>
        <v>0</v>
      </c>
      <c r="S2020">
        <f>Table1[[#This Row],[LAW]]-Table1[[#This Row],[LEW]]</f>
        <v>-0.6</v>
      </c>
      <c r="V2020">
        <f>COUNTIF([1]PASE!B:B,Table1[[#This Row],[Loser]])</f>
        <v>1</v>
      </c>
    </row>
    <row r="2021" spans="1:22" x14ac:dyDescent="0.25">
      <c r="A2021" s="7">
        <v>42448</v>
      </c>
      <c r="B2021" s="8">
        <v>2016</v>
      </c>
      <c r="C2021" s="9">
        <v>2</v>
      </c>
      <c r="D2021" t="s">
        <v>93</v>
      </c>
      <c r="E2021" s="9">
        <v>11</v>
      </c>
      <c r="F2021" t="s">
        <v>293</v>
      </c>
      <c r="G2021" t="str">
        <f>VLOOKUP(Table1[[#This Row],[Winner]],[1]Ranking!D:E,2,FALSE)</f>
        <v>WCC</v>
      </c>
      <c r="H2021" s="9">
        <v>82</v>
      </c>
      <c r="I2021" s="9">
        <v>3</v>
      </c>
      <c r="J2021" t="s">
        <v>161</v>
      </c>
      <c r="K2021" t="str">
        <f>VLOOKUP(Table1[[#This Row],[Loser]],[1]Ranking!D:E,2,FALSE)</f>
        <v>MWC</v>
      </c>
      <c r="L2021" s="9">
        <v>59</v>
      </c>
      <c r="N2021" s="9">
        <f>Table1[[#This Row],[Winning Score]]-Table1[[#This Row],[Losing Score]]</f>
        <v>23</v>
      </c>
      <c r="O2021" s="9">
        <f>Table1[[#This Row],[Losing Seed]]-Table1[[#This Row],[Winning Seed]]</f>
        <v>-8</v>
      </c>
      <c r="P2021" s="9" t="str">
        <f>IF(Table1[[#This Row],[SeD]]&lt;-2,Table1[[#This Row],[Winning Seed]]&amp; " over " &amp;Table1[[#This Row],[Losing Seed]],"")</f>
        <v>11 over 3</v>
      </c>
      <c r="Q2021">
        <f>VLOOKUP(Table1[[#This Row],[Losing Seed]],'[1]Seed History'!$N$4:$O$19,2)</f>
        <v>1.8642857142857143</v>
      </c>
      <c r="R2021" s="9">
        <f>IF(Table1[[#This Row],[Round]]="PI",0,Table1[[#This Row],[Round]]-1)</f>
        <v>1</v>
      </c>
      <c r="S2021">
        <f>Table1[[#This Row],[LAW]]-Table1[[#This Row],[LEW]]</f>
        <v>-0.86428571428571432</v>
      </c>
      <c r="V2021">
        <f>COUNTIF([1]PASE!B:B,Table1[[#This Row],[Loser]])</f>
        <v>1</v>
      </c>
    </row>
    <row r="2022" spans="1:22" x14ac:dyDescent="0.25">
      <c r="A2022" s="7">
        <v>42448</v>
      </c>
      <c r="B2022" s="8">
        <v>2016</v>
      </c>
      <c r="C2022" s="9">
        <v>2</v>
      </c>
      <c r="D2022" t="s">
        <v>84</v>
      </c>
      <c r="E2022" s="9">
        <v>1</v>
      </c>
      <c r="F2022" t="s">
        <v>101</v>
      </c>
      <c r="G2022" t="str">
        <f>VLOOKUP(Table1[[#This Row],[Winner]],[1]Ranking!D:E,2,FALSE)</f>
        <v>ACC</v>
      </c>
      <c r="H2022" s="9">
        <v>85</v>
      </c>
      <c r="I2022" s="9">
        <v>9</v>
      </c>
      <c r="J2022" t="s">
        <v>186</v>
      </c>
      <c r="K2022" t="str">
        <f>VLOOKUP(Table1[[#This Row],[Loser]],[1]Ranking!D:E,2,FALSE)</f>
        <v>BE</v>
      </c>
      <c r="L2022" s="9">
        <v>66</v>
      </c>
      <c r="N2022" s="9">
        <f>Table1[[#This Row],[Winning Score]]-Table1[[#This Row],[Losing Score]]</f>
        <v>19</v>
      </c>
      <c r="O2022" s="9">
        <f>Table1[[#This Row],[Losing Seed]]-Table1[[#This Row],[Winning Seed]]</f>
        <v>8</v>
      </c>
      <c r="P2022" s="9" t="str">
        <f>IF(Table1[[#This Row],[SeD]]&lt;-2,Table1[[#This Row],[Winning Seed]]&amp; " over " &amp;Table1[[#This Row],[Losing Seed]],"")</f>
        <v/>
      </c>
      <c r="Q2022">
        <f>VLOOKUP(Table1[[#This Row],[Losing Seed]],'[1]Seed History'!$N$4:$O$19,2)</f>
        <v>0.6</v>
      </c>
      <c r="R2022" s="9">
        <f>IF(Table1[[#This Row],[Round]]="PI",0,Table1[[#This Row],[Round]]-1)</f>
        <v>1</v>
      </c>
      <c r="S2022">
        <f>Table1[[#This Row],[LAW]]-Table1[[#This Row],[LEW]]</f>
        <v>0.4</v>
      </c>
      <c r="V2022">
        <f>COUNTIF([1]PASE!B:B,Table1[[#This Row],[Loser]])</f>
        <v>1</v>
      </c>
    </row>
    <row r="2023" spans="1:22" x14ac:dyDescent="0.25">
      <c r="A2023" s="7">
        <v>42448</v>
      </c>
      <c r="B2023" s="8">
        <v>2016</v>
      </c>
      <c r="C2023" s="9">
        <v>2</v>
      </c>
      <c r="D2023" t="s">
        <v>93</v>
      </c>
      <c r="E2023" s="9">
        <v>1</v>
      </c>
      <c r="F2023" t="s">
        <v>164</v>
      </c>
      <c r="G2023" t="str">
        <f>VLOOKUP(Table1[[#This Row],[Winner]],[1]Ranking!D:E,2,FALSE)</f>
        <v>ACC</v>
      </c>
      <c r="H2023" s="9">
        <v>77</v>
      </c>
      <c r="I2023" s="9">
        <v>9</v>
      </c>
      <c r="J2023" t="s">
        <v>306</v>
      </c>
      <c r="K2023" t="str">
        <f>VLOOKUP(Table1[[#This Row],[Loser]],[1]Ranking!D:E,2,FALSE)</f>
        <v>Horz</v>
      </c>
      <c r="L2023" s="9">
        <v>69</v>
      </c>
      <c r="N2023" s="9">
        <f>Table1[[#This Row],[Winning Score]]-Table1[[#This Row],[Losing Score]]</f>
        <v>8</v>
      </c>
      <c r="O2023" s="9">
        <f>Table1[[#This Row],[Losing Seed]]-Table1[[#This Row],[Winning Seed]]</f>
        <v>8</v>
      </c>
      <c r="P2023" s="9" t="str">
        <f>IF(Table1[[#This Row],[SeD]]&lt;-2,Table1[[#This Row],[Winning Seed]]&amp; " over " &amp;Table1[[#This Row],[Losing Seed]],"")</f>
        <v/>
      </c>
      <c r="Q2023">
        <f>VLOOKUP(Table1[[#This Row],[Losing Seed]],'[1]Seed History'!$N$4:$O$19,2)</f>
        <v>0.6</v>
      </c>
      <c r="R2023" s="9">
        <f>IF(Table1[[#This Row],[Round]]="PI",0,Table1[[#This Row],[Round]]-1)</f>
        <v>1</v>
      </c>
      <c r="S2023">
        <f>Table1[[#This Row],[LAW]]-Table1[[#This Row],[LEW]]</f>
        <v>0.4</v>
      </c>
      <c r="V2023">
        <f>COUNTIF([1]PASE!B:B,Table1[[#This Row],[Loser]])</f>
        <v>1</v>
      </c>
    </row>
    <row r="2024" spans="1:22" x14ac:dyDescent="0.25">
      <c r="A2024" s="7">
        <v>42448</v>
      </c>
      <c r="B2024" s="8">
        <v>2016</v>
      </c>
      <c r="C2024" s="9">
        <v>2</v>
      </c>
      <c r="D2024" t="s">
        <v>93</v>
      </c>
      <c r="E2024" s="9">
        <v>4</v>
      </c>
      <c r="F2024" t="s">
        <v>97</v>
      </c>
      <c r="G2024" t="str">
        <f>VLOOKUP(Table1[[#This Row],[Winner]],[1]Ranking!D:E,2,FALSE)</f>
        <v>B12</v>
      </c>
      <c r="H2024" s="9">
        <v>78</v>
      </c>
      <c r="I2024" s="9">
        <v>12</v>
      </c>
      <c r="J2024" t="s">
        <v>181</v>
      </c>
      <c r="K2024" t="str">
        <f>VLOOKUP(Table1[[#This Row],[Loser]],[1]Ranking!D:E,2,FALSE)</f>
        <v>SB</v>
      </c>
      <c r="L2024" s="9">
        <v>61</v>
      </c>
      <c r="N2024" s="9">
        <f>Table1[[#This Row],[Winning Score]]-Table1[[#This Row],[Losing Score]]</f>
        <v>17</v>
      </c>
      <c r="O2024" s="9">
        <f>Table1[[#This Row],[Losing Seed]]-Table1[[#This Row],[Winning Seed]]</f>
        <v>8</v>
      </c>
      <c r="P2024" s="9" t="str">
        <f>IF(Table1[[#This Row],[SeD]]&lt;-2,Table1[[#This Row],[Winning Seed]]&amp; " over " &amp;Table1[[#This Row],[Losing Seed]],"")</f>
        <v/>
      </c>
      <c r="Q2024">
        <f>VLOOKUP(Table1[[#This Row],[Losing Seed]],'[1]Seed History'!$N$4:$O$19,2)</f>
        <v>0.51428571428571423</v>
      </c>
      <c r="R2024" s="9">
        <f>IF(Table1[[#This Row],[Round]]="PI",0,Table1[[#This Row],[Round]]-1)</f>
        <v>1</v>
      </c>
      <c r="S2024">
        <f>Table1[[#This Row],[LAW]]-Table1[[#This Row],[LEW]]</f>
        <v>0.48571428571428577</v>
      </c>
      <c r="V2024">
        <f>COUNTIF([1]PASE!B:B,Table1[[#This Row],[Loser]])</f>
        <v>1</v>
      </c>
    </row>
    <row r="2025" spans="1:22" x14ac:dyDescent="0.25">
      <c r="A2025" s="7">
        <v>42448</v>
      </c>
      <c r="B2025" s="8">
        <v>2016</v>
      </c>
      <c r="C2025" s="9">
        <v>2</v>
      </c>
      <c r="D2025" t="s">
        <v>316</v>
      </c>
      <c r="E2025" s="9">
        <v>1</v>
      </c>
      <c r="F2025" t="s">
        <v>103</v>
      </c>
      <c r="G2025" t="str">
        <f>VLOOKUP(Table1[[#This Row],[Winner]],[1]Ranking!D:E,2,FALSE)</f>
        <v>B12</v>
      </c>
      <c r="H2025" s="9">
        <v>73</v>
      </c>
      <c r="I2025" s="9">
        <v>9</v>
      </c>
      <c r="J2025" t="s">
        <v>238</v>
      </c>
      <c r="K2025" t="str">
        <f>VLOOKUP(Table1[[#This Row],[Loser]],[1]Ranking!D:E,2,FALSE)</f>
        <v>BE</v>
      </c>
      <c r="L2025" s="9">
        <v>61</v>
      </c>
      <c r="N2025" s="9">
        <f>Table1[[#This Row],[Winning Score]]-Table1[[#This Row],[Losing Score]]</f>
        <v>12</v>
      </c>
      <c r="O2025" s="9">
        <f>Table1[[#This Row],[Losing Seed]]-Table1[[#This Row],[Winning Seed]]</f>
        <v>8</v>
      </c>
      <c r="P2025" s="9" t="str">
        <f>IF(Table1[[#This Row],[SeD]]&lt;-2,Table1[[#This Row],[Winning Seed]]&amp; " over " &amp;Table1[[#This Row],[Losing Seed]],"")</f>
        <v/>
      </c>
      <c r="Q2025">
        <f>VLOOKUP(Table1[[#This Row],[Losing Seed]],'[1]Seed History'!$N$4:$O$19,2)</f>
        <v>0.6</v>
      </c>
      <c r="R2025" s="9">
        <f>IF(Table1[[#This Row],[Round]]="PI",0,Table1[[#This Row],[Round]]-1)</f>
        <v>1</v>
      </c>
      <c r="S2025">
        <f>Table1[[#This Row],[LAW]]-Table1[[#This Row],[LEW]]</f>
        <v>0.4</v>
      </c>
      <c r="V2025">
        <f>COUNTIF([1]PASE!B:B,Table1[[#This Row],[Loser]])</f>
        <v>1</v>
      </c>
    </row>
    <row r="2026" spans="1:22" x14ac:dyDescent="0.25">
      <c r="A2026" s="7">
        <v>42448</v>
      </c>
      <c r="B2026" s="8">
        <v>2016</v>
      </c>
      <c r="C2026" s="9">
        <v>2</v>
      </c>
      <c r="D2026" t="s">
        <v>316</v>
      </c>
      <c r="E2026" s="9">
        <v>3</v>
      </c>
      <c r="F2026" t="s">
        <v>318</v>
      </c>
      <c r="G2026" t="str">
        <f>VLOOKUP(Table1[[#This Row],[Winner]],[1]Ranking!D:E,2,FALSE)</f>
        <v>BE</v>
      </c>
      <c r="H2026" s="9">
        <v>65</v>
      </c>
      <c r="I2026" s="9">
        <v>11</v>
      </c>
      <c r="J2026" t="s">
        <v>125</v>
      </c>
      <c r="K2026" t="str">
        <f>VLOOKUP(Table1[[#This Row],[Loser]],[1]Ranking!D:E,2,FALSE)</f>
        <v>MVC</v>
      </c>
      <c r="L2026" s="9">
        <v>57</v>
      </c>
      <c r="N2026" s="9">
        <f>Table1[[#This Row],[Winning Score]]-Table1[[#This Row],[Losing Score]]</f>
        <v>8</v>
      </c>
      <c r="O2026" s="9">
        <f>Table1[[#This Row],[Losing Seed]]-Table1[[#This Row],[Winning Seed]]</f>
        <v>8</v>
      </c>
      <c r="P2026" s="9" t="str">
        <f>IF(Table1[[#This Row],[SeD]]&lt;-2,Table1[[#This Row],[Winning Seed]]&amp; " over " &amp;Table1[[#This Row],[Losing Seed]],"")</f>
        <v/>
      </c>
      <c r="Q2026">
        <f>VLOOKUP(Table1[[#This Row],[Losing Seed]],'[1]Seed History'!$N$4:$O$19,2)</f>
        <v>0.61428571428571432</v>
      </c>
      <c r="R2026" s="9">
        <f>IF(Table1[[#This Row],[Round]]="PI",0,Table1[[#This Row],[Round]]-1)</f>
        <v>1</v>
      </c>
      <c r="S2026">
        <f>Table1[[#This Row],[LAW]]-Table1[[#This Row],[LEW]]</f>
        <v>0.38571428571428568</v>
      </c>
      <c r="V2026">
        <f>COUNTIF([1]PASE!B:B,Table1[[#This Row],[Loser]])</f>
        <v>1</v>
      </c>
    </row>
    <row r="2027" spans="1:22" x14ac:dyDescent="0.25">
      <c r="A2027" s="7">
        <v>42448</v>
      </c>
      <c r="B2027" s="8">
        <v>2016</v>
      </c>
      <c r="C2027" s="9">
        <v>2</v>
      </c>
      <c r="D2027" t="s">
        <v>107</v>
      </c>
      <c r="E2027" s="9">
        <v>4</v>
      </c>
      <c r="F2027" t="s">
        <v>130</v>
      </c>
      <c r="G2027" t="str">
        <f>VLOOKUP(Table1[[#This Row],[Winner]],[1]Ranking!D:E,2,FALSE)</f>
        <v>ACC</v>
      </c>
      <c r="H2027" s="9">
        <v>71</v>
      </c>
      <c r="I2027" s="9">
        <v>12</v>
      </c>
      <c r="J2027" t="s">
        <v>385</v>
      </c>
      <c r="K2027" t="str">
        <f>VLOOKUP(Table1[[#This Row],[Loser]],[1]Ranking!D:E,2,FALSE)</f>
        <v>Ivy</v>
      </c>
      <c r="L2027" s="9">
        <v>64</v>
      </c>
      <c r="N2027" s="9">
        <f>Table1[[#This Row],[Winning Score]]-Table1[[#This Row],[Losing Score]]</f>
        <v>7</v>
      </c>
      <c r="O2027" s="9">
        <f>Table1[[#This Row],[Losing Seed]]-Table1[[#This Row],[Winning Seed]]</f>
        <v>8</v>
      </c>
      <c r="P2027" s="9" t="str">
        <f>IF(Table1[[#This Row],[SeD]]&lt;-2,Table1[[#This Row],[Winning Seed]]&amp; " over " &amp;Table1[[#This Row],[Losing Seed]],"")</f>
        <v/>
      </c>
      <c r="Q2027">
        <f>VLOOKUP(Table1[[#This Row],[Losing Seed]],'[1]Seed History'!$N$4:$O$19,2)</f>
        <v>0.51428571428571423</v>
      </c>
      <c r="R2027" s="9">
        <f>IF(Table1[[#This Row],[Round]]="PI",0,Table1[[#This Row],[Round]]-1)</f>
        <v>1</v>
      </c>
      <c r="S2027">
        <f>Table1[[#This Row],[LAW]]-Table1[[#This Row],[LEW]]</f>
        <v>0.48571428571428577</v>
      </c>
      <c r="V2027">
        <f>COUNTIF([1]PASE!B:B,Table1[[#This Row],[Loser]])</f>
        <v>1</v>
      </c>
    </row>
    <row r="2028" spans="1:22" x14ac:dyDescent="0.25">
      <c r="A2028" s="7">
        <v>42448</v>
      </c>
      <c r="B2028" s="8">
        <v>2016</v>
      </c>
      <c r="C2028" s="9">
        <v>2</v>
      </c>
      <c r="D2028" t="s">
        <v>84</v>
      </c>
      <c r="E2028" s="9">
        <v>5</v>
      </c>
      <c r="F2028" t="s">
        <v>168</v>
      </c>
      <c r="G2028" t="str">
        <f>VLOOKUP(Table1[[#This Row],[Winner]],[1]Ranking!D:E,2,FALSE)</f>
        <v>B10</v>
      </c>
      <c r="H2028" s="9">
        <v>73</v>
      </c>
      <c r="I2028" s="9">
        <v>4</v>
      </c>
      <c r="J2028" t="s">
        <v>112</v>
      </c>
      <c r="K2028" t="str">
        <f>VLOOKUP(Table1[[#This Row],[Loser]],[1]Ranking!D:E,2,FALSE)</f>
        <v>SEC</v>
      </c>
      <c r="L2028" s="9">
        <v>67</v>
      </c>
      <c r="N2028" s="9">
        <f>Table1[[#This Row],[Winning Score]]-Table1[[#This Row],[Losing Score]]</f>
        <v>6</v>
      </c>
      <c r="O2028" s="9">
        <f>Table1[[#This Row],[Losing Seed]]-Table1[[#This Row],[Winning Seed]]</f>
        <v>-1</v>
      </c>
      <c r="P2028" s="9" t="str">
        <f>IF(Table1[[#This Row],[SeD]]&lt;-2,Table1[[#This Row],[Winning Seed]]&amp; " over " &amp;Table1[[#This Row],[Losing Seed]],"")</f>
        <v/>
      </c>
      <c r="Q2028">
        <f>VLOOKUP(Table1[[#This Row],[Losing Seed]],'[1]Seed History'!$N$4:$O$19,2)</f>
        <v>1.5357142857142858</v>
      </c>
      <c r="R2028" s="9">
        <f>IF(Table1[[#This Row],[Round]]="PI",0,Table1[[#This Row],[Round]]-1)</f>
        <v>1</v>
      </c>
      <c r="S2028">
        <f>Table1[[#This Row],[LAW]]-Table1[[#This Row],[LEW]]</f>
        <v>-0.53571428571428581</v>
      </c>
      <c r="V2028">
        <f>COUNTIF([1]PASE!B:B,Table1[[#This Row],[Loser]])</f>
        <v>1</v>
      </c>
    </row>
    <row r="2029" spans="1:22" x14ac:dyDescent="0.25">
      <c r="A2029" s="7">
        <v>42449</v>
      </c>
      <c r="B2029" s="8">
        <v>2016</v>
      </c>
      <c r="C2029" s="9">
        <v>2</v>
      </c>
      <c r="D2029" t="s">
        <v>84</v>
      </c>
      <c r="E2029" s="9">
        <v>7</v>
      </c>
      <c r="F2029" t="s">
        <v>286</v>
      </c>
      <c r="G2029" t="str">
        <f>VLOOKUP(Table1[[#This Row],[Winner]],[1]Ranking!D:E,2,FALSE)</f>
        <v>B10</v>
      </c>
      <c r="H2029" s="9">
        <v>66</v>
      </c>
      <c r="I2029" s="9">
        <v>2</v>
      </c>
      <c r="J2029" t="s">
        <v>176</v>
      </c>
      <c r="K2029" t="str">
        <f>VLOOKUP(Table1[[#This Row],[Loser]],[1]Ranking!D:E,2,FALSE)</f>
        <v>A10</v>
      </c>
      <c r="L2029" s="9">
        <v>63</v>
      </c>
      <c r="N2029" s="9">
        <f>Table1[[#This Row],[Winning Score]]-Table1[[#This Row],[Losing Score]]</f>
        <v>3</v>
      </c>
      <c r="O2029" s="9">
        <f>Table1[[#This Row],[Losing Seed]]-Table1[[#This Row],[Winning Seed]]</f>
        <v>-5</v>
      </c>
      <c r="P2029" s="9" t="str">
        <f>IF(Table1[[#This Row],[SeD]]&lt;-2,Table1[[#This Row],[Winning Seed]]&amp; " over " &amp;Table1[[#This Row],[Losing Seed]],"")</f>
        <v>7 over 2</v>
      </c>
      <c r="Q2029">
        <f>VLOOKUP(Table1[[#This Row],[Losing Seed]],'[1]Seed History'!$N$4:$O$19,2)</f>
        <v>2.3714285714285714</v>
      </c>
      <c r="R2029" s="9">
        <f>IF(Table1[[#This Row],[Round]]="PI",0,Table1[[#This Row],[Round]]-1)</f>
        <v>1</v>
      </c>
      <c r="S2029">
        <f>Table1[[#This Row],[LAW]]-Table1[[#This Row],[LEW]]</f>
        <v>-1.3714285714285714</v>
      </c>
      <c r="V2029">
        <f>COUNTIF([1]PASE!B:B,Table1[[#This Row],[Loser]])</f>
        <v>1</v>
      </c>
    </row>
    <row r="2030" spans="1:22" x14ac:dyDescent="0.25">
      <c r="A2030" s="7">
        <v>42449</v>
      </c>
      <c r="B2030" s="8">
        <v>2016</v>
      </c>
      <c r="C2030" s="9">
        <v>2</v>
      </c>
      <c r="D2030" t="s">
        <v>84</v>
      </c>
      <c r="E2030" s="9">
        <v>6</v>
      </c>
      <c r="F2030" t="s">
        <v>105</v>
      </c>
      <c r="G2030" t="str">
        <f>VLOOKUP(Table1[[#This Row],[Winner]],[1]Ranking!D:E,2,FALSE)</f>
        <v>BE</v>
      </c>
      <c r="H2030" s="9">
        <v>76</v>
      </c>
      <c r="I2030" s="9">
        <v>14</v>
      </c>
      <c r="J2030" t="s">
        <v>371</v>
      </c>
      <c r="K2030" t="str">
        <f>VLOOKUP(Table1[[#This Row],[Loser]],[1]Ranking!D:E,2,FALSE)</f>
        <v>Slnd</v>
      </c>
      <c r="L2030" s="9">
        <v>75</v>
      </c>
      <c r="N2030" s="9">
        <f>Table1[[#This Row],[Winning Score]]-Table1[[#This Row],[Losing Score]]</f>
        <v>1</v>
      </c>
      <c r="O2030" s="9">
        <f>Table1[[#This Row],[Losing Seed]]-Table1[[#This Row],[Winning Seed]]</f>
        <v>8</v>
      </c>
      <c r="P2030" s="9" t="str">
        <f>IF(Table1[[#This Row],[SeD]]&lt;-2,Table1[[#This Row],[Winning Seed]]&amp; " over " &amp;Table1[[#This Row],[Losing Seed]],"")</f>
        <v/>
      </c>
      <c r="Q2030">
        <f>VLOOKUP(Table1[[#This Row],[Losing Seed]],'[1]Seed History'!$N$4:$O$19,2)</f>
        <v>0.16428571428571428</v>
      </c>
      <c r="R2030" s="9">
        <f>IF(Table1[[#This Row],[Round]]="PI",0,Table1[[#This Row],[Round]]-1)</f>
        <v>1</v>
      </c>
      <c r="S2030">
        <f>Table1[[#This Row],[LAW]]-Table1[[#This Row],[LEW]]</f>
        <v>0.83571428571428574</v>
      </c>
      <c r="V2030">
        <f>COUNTIF([1]PASE!B:B,Table1[[#This Row],[Loser]])</f>
        <v>1</v>
      </c>
    </row>
    <row r="2031" spans="1:22" x14ac:dyDescent="0.25">
      <c r="A2031" s="7">
        <v>42449</v>
      </c>
      <c r="B2031" s="8">
        <v>2016</v>
      </c>
      <c r="C2031" s="9">
        <v>2</v>
      </c>
      <c r="D2031" t="s">
        <v>93</v>
      </c>
      <c r="E2031" s="9">
        <v>10</v>
      </c>
      <c r="F2031" t="s">
        <v>126</v>
      </c>
      <c r="G2031" t="str">
        <f>VLOOKUP(Table1[[#This Row],[Winner]],[1]Ranking!D:E,2,FALSE)</f>
        <v>BE</v>
      </c>
      <c r="H2031" s="9">
        <v>75</v>
      </c>
      <c r="I2031" s="9">
        <v>15</v>
      </c>
      <c r="J2031" t="s">
        <v>102</v>
      </c>
      <c r="K2031" t="str">
        <f>VLOOKUP(Table1[[#This Row],[Loser]],[1]Ranking!D:E,2,FALSE)</f>
        <v>SB</v>
      </c>
      <c r="L2031" s="9">
        <v>50</v>
      </c>
      <c r="N2031" s="9">
        <f>Table1[[#This Row],[Winning Score]]-Table1[[#This Row],[Losing Score]]</f>
        <v>25</v>
      </c>
      <c r="O2031" s="9">
        <f>Table1[[#This Row],[Losing Seed]]-Table1[[#This Row],[Winning Seed]]</f>
        <v>5</v>
      </c>
      <c r="P2031" s="9" t="str">
        <f>IF(Table1[[#This Row],[SeD]]&lt;-2,Table1[[#This Row],[Winning Seed]]&amp; " over " &amp;Table1[[#This Row],[Losing Seed]],"")</f>
        <v/>
      </c>
      <c r="Q2031">
        <f>VLOOKUP(Table1[[#This Row],[Losing Seed]],'[1]Seed History'!$N$4:$O$19,2)</f>
        <v>6.4285714285714279E-2</v>
      </c>
      <c r="R2031" s="9">
        <f>IF(Table1[[#This Row],[Round]]="PI",0,Table1[[#This Row],[Round]]-1)</f>
        <v>1</v>
      </c>
      <c r="S2031">
        <f>Table1[[#This Row],[LAW]]-Table1[[#This Row],[LEW]]</f>
        <v>0.93571428571428572</v>
      </c>
      <c r="V2031">
        <f>COUNTIF([1]PASE!B:B,Table1[[#This Row],[Loser]])</f>
        <v>1</v>
      </c>
    </row>
    <row r="2032" spans="1:22" x14ac:dyDescent="0.25">
      <c r="A2032" s="7">
        <v>42449</v>
      </c>
      <c r="B2032" s="8">
        <v>2016</v>
      </c>
      <c r="C2032" s="9">
        <v>2</v>
      </c>
      <c r="D2032" t="s">
        <v>316</v>
      </c>
      <c r="E2032" s="9">
        <v>2</v>
      </c>
      <c r="F2032" t="s">
        <v>139</v>
      </c>
      <c r="G2032" t="str">
        <f>VLOOKUP(Table1[[#This Row],[Winner]],[1]Ranking!D:E,2,FALSE)</f>
        <v>BE</v>
      </c>
      <c r="H2032" s="9">
        <v>87</v>
      </c>
      <c r="I2032" s="9">
        <v>7</v>
      </c>
      <c r="J2032" t="s">
        <v>119</v>
      </c>
      <c r="K2032" t="str">
        <f>VLOOKUP(Table1[[#This Row],[Loser]],[1]Ranking!D:E,2,FALSE)</f>
        <v>B10</v>
      </c>
      <c r="L2032" s="9">
        <v>68</v>
      </c>
      <c r="N2032" s="9">
        <f>Table1[[#This Row],[Winning Score]]-Table1[[#This Row],[Losing Score]]</f>
        <v>19</v>
      </c>
      <c r="O2032" s="9">
        <f>Table1[[#This Row],[Losing Seed]]-Table1[[#This Row],[Winning Seed]]</f>
        <v>5</v>
      </c>
      <c r="P2032" s="9" t="str">
        <f>IF(Table1[[#This Row],[SeD]]&lt;-2,Table1[[#This Row],[Winning Seed]]&amp; " over " &amp;Table1[[#This Row],[Losing Seed]],"")</f>
        <v/>
      </c>
      <c r="Q2032">
        <f>VLOOKUP(Table1[[#This Row],[Losing Seed]],'[1]Seed History'!$N$4:$O$19,2)</f>
        <v>0.9</v>
      </c>
      <c r="R2032" s="9">
        <f>IF(Table1[[#This Row],[Round]]="PI",0,Table1[[#This Row],[Round]]-1)</f>
        <v>1</v>
      </c>
      <c r="S2032">
        <f>Table1[[#This Row],[LAW]]-Table1[[#This Row],[LEW]]</f>
        <v>9.9999999999999978E-2</v>
      </c>
      <c r="V2032">
        <f>COUNTIF([1]PASE!B:B,Table1[[#This Row],[Loser]])</f>
        <v>1</v>
      </c>
    </row>
    <row r="2033" spans="1:22" x14ac:dyDescent="0.25">
      <c r="A2033" s="7">
        <v>42449</v>
      </c>
      <c r="B2033" s="8">
        <v>2016</v>
      </c>
      <c r="C2033" s="9">
        <v>2</v>
      </c>
      <c r="D2033" t="s">
        <v>316</v>
      </c>
      <c r="E2033" s="9">
        <v>5</v>
      </c>
      <c r="F2033" t="s">
        <v>136</v>
      </c>
      <c r="G2033" t="str">
        <f>VLOOKUP(Table1[[#This Row],[Winner]],[1]Ranking!D:E,2,FALSE)</f>
        <v>ACC</v>
      </c>
      <c r="H2033" s="9">
        <v>73</v>
      </c>
      <c r="I2033" s="9">
        <v>13</v>
      </c>
      <c r="J2033" t="s">
        <v>284</v>
      </c>
      <c r="K2033" t="str">
        <f>VLOOKUP(Table1[[#This Row],[Loser]],[1]Ranking!D:E,2,FALSE)</f>
        <v>WAC</v>
      </c>
      <c r="L2033" s="9">
        <v>60</v>
      </c>
      <c r="N2033" s="9">
        <f>Table1[[#This Row],[Winning Score]]-Table1[[#This Row],[Losing Score]]</f>
        <v>13</v>
      </c>
      <c r="O2033" s="9">
        <f>Table1[[#This Row],[Losing Seed]]-Table1[[#This Row],[Winning Seed]]</f>
        <v>8</v>
      </c>
      <c r="P2033" s="9" t="str">
        <f>IF(Table1[[#This Row],[SeD]]&lt;-2,Table1[[#This Row],[Winning Seed]]&amp; " over " &amp;Table1[[#This Row],[Losing Seed]],"")</f>
        <v/>
      </c>
      <c r="Q2033">
        <f>VLOOKUP(Table1[[#This Row],[Losing Seed]],'[1]Seed History'!$N$4:$O$19,2)</f>
        <v>0.25</v>
      </c>
      <c r="R2033" s="9">
        <f>IF(Table1[[#This Row],[Round]]="PI",0,Table1[[#This Row],[Round]]-1)</f>
        <v>1</v>
      </c>
      <c r="S2033">
        <f>Table1[[#This Row],[LAW]]-Table1[[#This Row],[LEW]]</f>
        <v>0.75</v>
      </c>
      <c r="V2033">
        <f>COUNTIF([1]PASE!B:B,Table1[[#This Row],[Loser]])</f>
        <v>1</v>
      </c>
    </row>
    <row r="2034" spans="1:22" x14ac:dyDescent="0.25">
      <c r="A2034" s="7">
        <v>42449</v>
      </c>
      <c r="B2034" s="8">
        <v>2016</v>
      </c>
      <c r="C2034" s="9">
        <v>2</v>
      </c>
      <c r="D2034" t="s">
        <v>107</v>
      </c>
      <c r="E2034" s="9">
        <v>1</v>
      </c>
      <c r="F2034" t="s">
        <v>294</v>
      </c>
      <c r="G2034" t="str">
        <f>VLOOKUP(Table1[[#This Row],[Winner]],[1]Ranking!D:E,2,FALSE)</f>
        <v>P10</v>
      </c>
      <c r="H2034" s="9">
        <v>69</v>
      </c>
      <c r="I2034" s="9">
        <v>8</v>
      </c>
      <c r="J2034" t="s">
        <v>171</v>
      </c>
      <c r="K2034" t="str">
        <f>VLOOKUP(Table1[[#This Row],[Loser]],[1]Ranking!D:E,2,FALSE)</f>
        <v>A10</v>
      </c>
      <c r="L2034" s="9">
        <v>64</v>
      </c>
      <c r="N2034" s="9">
        <f>Table1[[#This Row],[Winning Score]]-Table1[[#This Row],[Losing Score]]</f>
        <v>5</v>
      </c>
      <c r="O2034" s="9">
        <f>Table1[[#This Row],[Losing Seed]]-Table1[[#This Row],[Winning Seed]]</f>
        <v>7</v>
      </c>
      <c r="P2034" s="9" t="str">
        <f>IF(Table1[[#This Row],[SeD]]&lt;-2,Table1[[#This Row],[Winning Seed]]&amp; " over " &amp;Table1[[#This Row],[Losing Seed]],"")</f>
        <v/>
      </c>
      <c r="Q2034">
        <f>VLOOKUP(Table1[[#This Row],[Losing Seed]],'[1]Seed History'!$N$4:$O$19,2)</f>
        <v>0.7</v>
      </c>
      <c r="R2034" s="9">
        <f>IF(Table1[[#This Row],[Round]]="PI",0,Table1[[#This Row],[Round]]-1)</f>
        <v>1</v>
      </c>
      <c r="S2034">
        <f>Table1[[#This Row],[LAW]]-Table1[[#This Row],[LEW]]</f>
        <v>0.30000000000000004</v>
      </c>
      <c r="V2034">
        <f>COUNTIF([1]PASE!B:B,Table1[[#This Row],[Loser]])</f>
        <v>1</v>
      </c>
    </row>
    <row r="2035" spans="1:22" x14ac:dyDescent="0.25">
      <c r="A2035" s="7">
        <v>42449</v>
      </c>
      <c r="B2035" s="8">
        <v>2016</v>
      </c>
      <c r="C2035" s="9">
        <v>2</v>
      </c>
      <c r="D2035" t="s">
        <v>107</v>
      </c>
      <c r="E2035" s="9">
        <v>2</v>
      </c>
      <c r="F2035" t="s">
        <v>94</v>
      </c>
      <c r="G2035" t="str">
        <f>VLOOKUP(Table1[[#This Row],[Winner]],[1]Ranking!D:E,2,FALSE)</f>
        <v>B12</v>
      </c>
      <c r="H2035" s="9">
        <v>85</v>
      </c>
      <c r="I2035" s="9">
        <v>10</v>
      </c>
      <c r="J2035" t="s">
        <v>141</v>
      </c>
      <c r="K2035" t="str">
        <f>VLOOKUP(Table1[[#This Row],[Loser]],[1]Ranking!D:E,2,FALSE)</f>
        <v>CAA</v>
      </c>
      <c r="L2035" s="9">
        <v>81</v>
      </c>
      <c r="N2035" s="9">
        <f>Table1[[#This Row],[Winning Score]]-Table1[[#This Row],[Losing Score]]</f>
        <v>4</v>
      </c>
      <c r="O2035" s="9">
        <f>Table1[[#This Row],[Losing Seed]]-Table1[[#This Row],[Winning Seed]]</f>
        <v>8</v>
      </c>
      <c r="P2035" s="9" t="str">
        <f>IF(Table1[[#This Row],[SeD]]&lt;-2,Table1[[#This Row],[Winning Seed]]&amp; " over " &amp;Table1[[#This Row],[Losing Seed]],"")</f>
        <v/>
      </c>
      <c r="Q2035">
        <f>VLOOKUP(Table1[[#This Row],[Losing Seed]],'[1]Seed History'!$N$4:$O$19,2)</f>
        <v>0.62142857142857144</v>
      </c>
      <c r="R2035" s="9">
        <f>IF(Table1[[#This Row],[Round]]="PI",0,Table1[[#This Row],[Round]]-1)</f>
        <v>1</v>
      </c>
      <c r="S2035">
        <f>Table1[[#This Row],[LAW]]-Table1[[#This Row],[LEW]]</f>
        <v>0.37857142857142856</v>
      </c>
      <c r="V2035">
        <f>COUNTIF([1]PASE!B:B,Table1[[#This Row],[Loser]])</f>
        <v>1</v>
      </c>
    </row>
    <row r="2036" spans="1:22" x14ac:dyDescent="0.25">
      <c r="A2036" s="7">
        <v>42449</v>
      </c>
      <c r="B2036" s="8">
        <v>2016</v>
      </c>
      <c r="C2036" s="9">
        <v>2</v>
      </c>
      <c r="D2036" t="s">
        <v>107</v>
      </c>
      <c r="E2036" s="9">
        <v>3</v>
      </c>
      <c r="F2036" t="s">
        <v>184</v>
      </c>
      <c r="G2036" t="str">
        <f>VLOOKUP(Table1[[#This Row],[Winner]],[1]Ranking!D:E,2,FALSE)</f>
        <v>B12</v>
      </c>
      <c r="H2036" s="9">
        <v>92</v>
      </c>
      <c r="I2036" s="9">
        <v>11</v>
      </c>
      <c r="J2036" t="s">
        <v>242</v>
      </c>
      <c r="K2036" t="str">
        <f>VLOOKUP(Table1[[#This Row],[Loser]],[1]Ranking!D:E,2,FALSE)</f>
        <v>MVC</v>
      </c>
      <c r="L2036" s="9">
        <v>88</v>
      </c>
      <c r="M2036" s="9" t="s">
        <v>165</v>
      </c>
      <c r="N2036" s="9">
        <f>Table1[[#This Row],[Winning Score]]-Table1[[#This Row],[Losing Score]]</f>
        <v>4</v>
      </c>
      <c r="O2036" s="9">
        <f>Table1[[#This Row],[Losing Seed]]-Table1[[#This Row],[Winning Seed]]</f>
        <v>8</v>
      </c>
      <c r="P2036" s="9" t="str">
        <f>IF(Table1[[#This Row],[SeD]]&lt;-2,Table1[[#This Row],[Winning Seed]]&amp; " over " &amp;Table1[[#This Row],[Losing Seed]],"")</f>
        <v/>
      </c>
      <c r="Q2036">
        <f>VLOOKUP(Table1[[#This Row],[Losing Seed]],'[1]Seed History'!$N$4:$O$19,2)</f>
        <v>0.61428571428571432</v>
      </c>
      <c r="R2036" s="9">
        <f>IF(Table1[[#This Row],[Round]]="PI",0,Table1[[#This Row],[Round]]-1)</f>
        <v>1</v>
      </c>
      <c r="S2036">
        <f>Table1[[#This Row],[LAW]]-Table1[[#This Row],[LEW]]</f>
        <v>0.38571428571428568</v>
      </c>
      <c r="V2036">
        <f>COUNTIF([1]PASE!B:B,Table1[[#This Row],[Loser]])</f>
        <v>1</v>
      </c>
    </row>
    <row r="2037" spans="1:22" x14ac:dyDescent="0.25">
      <c r="A2037" s="7">
        <v>42453</v>
      </c>
      <c r="B2037" s="8">
        <v>2016</v>
      </c>
      <c r="C2037" s="9">
        <v>3</v>
      </c>
      <c r="D2037" t="s">
        <v>316</v>
      </c>
      <c r="E2037" s="9">
        <v>1</v>
      </c>
      <c r="F2037" t="s">
        <v>103</v>
      </c>
      <c r="G2037" t="str">
        <f>VLOOKUP(Table1[[#This Row],[Winner]],[1]Ranking!D:E,2,FALSE)</f>
        <v>B12</v>
      </c>
      <c r="H2037" s="9">
        <v>79</v>
      </c>
      <c r="I2037" s="9">
        <v>5</v>
      </c>
      <c r="J2037" t="s">
        <v>136</v>
      </c>
      <c r="K2037" t="str">
        <f>VLOOKUP(Table1[[#This Row],[Loser]],[1]Ranking!D:E,2,FALSE)</f>
        <v>ACC</v>
      </c>
      <c r="L2037" s="9">
        <v>63</v>
      </c>
      <c r="N2037" s="9">
        <f>Table1[[#This Row],[Winning Score]]-Table1[[#This Row],[Losing Score]]</f>
        <v>16</v>
      </c>
      <c r="O2037" s="9">
        <f>Table1[[#This Row],[Losing Seed]]-Table1[[#This Row],[Winning Seed]]</f>
        <v>4</v>
      </c>
      <c r="P2037" s="9" t="str">
        <f>IF(Table1[[#This Row],[SeD]]&lt;-2,Table1[[#This Row],[Winning Seed]]&amp; " over " &amp;Table1[[#This Row],[Losing Seed]],"")</f>
        <v/>
      </c>
      <c r="Q2037">
        <f>VLOOKUP(Table1[[#This Row],[Losing Seed]],'[1]Seed History'!$N$4:$O$19,2)</f>
        <v>1.1071428571428572</v>
      </c>
      <c r="R2037" s="9">
        <f>IF(Table1[[#This Row],[Round]]="PI",0,Table1[[#This Row],[Round]]-1)</f>
        <v>2</v>
      </c>
      <c r="S2037">
        <f>Table1[[#This Row],[LAW]]-Table1[[#This Row],[LEW]]</f>
        <v>0.89285714285714279</v>
      </c>
      <c r="V2037">
        <f>COUNTIF([1]PASE!B:B,Table1[[#This Row],[Loser]])</f>
        <v>1</v>
      </c>
    </row>
    <row r="2038" spans="1:22" x14ac:dyDescent="0.25">
      <c r="A2038" s="7">
        <v>42453</v>
      </c>
      <c r="B2038" s="8">
        <v>2016</v>
      </c>
      <c r="C2038" s="9">
        <v>3</v>
      </c>
      <c r="D2038" t="s">
        <v>316</v>
      </c>
      <c r="E2038" s="9">
        <v>2</v>
      </c>
      <c r="F2038" t="s">
        <v>139</v>
      </c>
      <c r="G2038" t="str">
        <f>VLOOKUP(Table1[[#This Row],[Winner]],[1]Ranking!D:E,2,FALSE)</f>
        <v>BE</v>
      </c>
      <c r="H2038" s="9">
        <v>92</v>
      </c>
      <c r="I2038" s="9">
        <v>3</v>
      </c>
      <c r="J2038" t="s">
        <v>318</v>
      </c>
      <c r="K2038" t="str">
        <f>VLOOKUP(Table1[[#This Row],[Loser]],[1]Ranking!D:E,2,FALSE)</f>
        <v>BE</v>
      </c>
      <c r="L2038" s="9">
        <v>69</v>
      </c>
      <c r="N2038" s="9">
        <f>Table1[[#This Row],[Winning Score]]-Table1[[#This Row],[Losing Score]]</f>
        <v>23</v>
      </c>
      <c r="O2038" s="9">
        <f>Table1[[#This Row],[Losing Seed]]-Table1[[#This Row],[Winning Seed]]</f>
        <v>1</v>
      </c>
      <c r="P2038" s="9" t="str">
        <f>IF(Table1[[#This Row],[SeD]]&lt;-2,Table1[[#This Row],[Winning Seed]]&amp; " over " &amp;Table1[[#This Row],[Losing Seed]],"")</f>
        <v/>
      </c>
      <c r="Q2038">
        <f>VLOOKUP(Table1[[#This Row],[Losing Seed]],'[1]Seed History'!$N$4:$O$19,2)</f>
        <v>1.8642857142857143</v>
      </c>
      <c r="R2038" s="9">
        <f>IF(Table1[[#This Row],[Round]]="PI",0,Table1[[#This Row],[Round]]-1)</f>
        <v>2</v>
      </c>
      <c r="S2038">
        <f>Table1[[#This Row],[LAW]]-Table1[[#This Row],[LEW]]</f>
        <v>0.13571428571428568</v>
      </c>
      <c r="V2038">
        <f>COUNTIF([1]PASE!B:B,Table1[[#This Row],[Loser]])</f>
        <v>1</v>
      </c>
    </row>
    <row r="2039" spans="1:22" x14ac:dyDescent="0.25">
      <c r="A2039" s="7">
        <v>42453</v>
      </c>
      <c r="B2039" s="8">
        <v>2016</v>
      </c>
      <c r="C2039" s="9">
        <v>3</v>
      </c>
      <c r="D2039" t="s">
        <v>107</v>
      </c>
      <c r="E2039" s="9">
        <v>1</v>
      </c>
      <c r="F2039" t="s">
        <v>294</v>
      </c>
      <c r="G2039" t="str">
        <f>VLOOKUP(Table1[[#This Row],[Winner]],[1]Ranking!D:E,2,FALSE)</f>
        <v>P10</v>
      </c>
      <c r="H2039" s="9">
        <v>82</v>
      </c>
      <c r="I2039" s="9">
        <v>4</v>
      </c>
      <c r="J2039" t="s">
        <v>130</v>
      </c>
      <c r="K2039" t="str">
        <f>VLOOKUP(Table1[[#This Row],[Loser]],[1]Ranking!D:E,2,FALSE)</f>
        <v>ACC</v>
      </c>
      <c r="L2039" s="9">
        <v>68</v>
      </c>
      <c r="N2039" s="9">
        <f>Table1[[#This Row],[Winning Score]]-Table1[[#This Row],[Losing Score]]</f>
        <v>14</v>
      </c>
      <c r="O2039" s="9">
        <f>Table1[[#This Row],[Losing Seed]]-Table1[[#This Row],[Winning Seed]]</f>
        <v>3</v>
      </c>
      <c r="P2039" s="9" t="str">
        <f>IF(Table1[[#This Row],[SeD]]&lt;-2,Table1[[#This Row],[Winning Seed]]&amp; " over " &amp;Table1[[#This Row],[Losing Seed]],"")</f>
        <v/>
      </c>
      <c r="Q2039">
        <f>VLOOKUP(Table1[[#This Row],[Losing Seed]],'[1]Seed History'!$N$4:$O$19,2)</f>
        <v>1.5357142857142858</v>
      </c>
      <c r="R2039" s="9">
        <f>IF(Table1[[#This Row],[Round]]="PI",0,Table1[[#This Row],[Round]]-1)</f>
        <v>2</v>
      </c>
      <c r="S2039">
        <f>Table1[[#This Row],[LAW]]-Table1[[#This Row],[LEW]]</f>
        <v>0.46428571428571419</v>
      </c>
      <c r="V2039">
        <f>COUNTIF([1]PASE!B:B,Table1[[#This Row],[Loser]])</f>
        <v>1</v>
      </c>
    </row>
    <row r="2040" spans="1:22" x14ac:dyDescent="0.25">
      <c r="A2040" s="7">
        <v>42453</v>
      </c>
      <c r="B2040" s="8">
        <v>2016</v>
      </c>
      <c r="C2040" s="9">
        <v>3</v>
      </c>
      <c r="D2040" t="s">
        <v>107</v>
      </c>
      <c r="E2040" s="9">
        <v>2</v>
      </c>
      <c r="F2040" t="s">
        <v>94</v>
      </c>
      <c r="G2040" t="str">
        <f>VLOOKUP(Table1[[#This Row],[Winner]],[1]Ranking!D:E,2,FALSE)</f>
        <v>B12</v>
      </c>
      <c r="H2040" s="9">
        <v>77</v>
      </c>
      <c r="I2040" s="9">
        <v>3</v>
      </c>
      <c r="J2040" t="s">
        <v>184</v>
      </c>
      <c r="K2040" t="str">
        <f>VLOOKUP(Table1[[#This Row],[Loser]],[1]Ranking!D:E,2,FALSE)</f>
        <v>B12</v>
      </c>
      <c r="L2040" s="9">
        <v>63</v>
      </c>
      <c r="N2040" s="9">
        <f>Table1[[#This Row],[Winning Score]]-Table1[[#This Row],[Losing Score]]</f>
        <v>14</v>
      </c>
      <c r="O2040" s="9">
        <f>Table1[[#This Row],[Losing Seed]]-Table1[[#This Row],[Winning Seed]]</f>
        <v>1</v>
      </c>
      <c r="P2040" s="9" t="str">
        <f>IF(Table1[[#This Row],[SeD]]&lt;-2,Table1[[#This Row],[Winning Seed]]&amp; " over " &amp;Table1[[#This Row],[Losing Seed]],"")</f>
        <v/>
      </c>
      <c r="Q2040">
        <f>VLOOKUP(Table1[[#This Row],[Losing Seed]],'[1]Seed History'!$N$4:$O$19,2)</f>
        <v>1.8642857142857143</v>
      </c>
      <c r="R2040" s="9">
        <f>IF(Table1[[#This Row],[Round]]="PI",0,Table1[[#This Row],[Round]]-1)</f>
        <v>2</v>
      </c>
      <c r="S2040">
        <f>Table1[[#This Row],[LAW]]-Table1[[#This Row],[LEW]]</f>
        <v>0.13571428571428568</v>
      </c>
      <c r="V2040">
        <f>COUNTIF([1]PASE!B:B,Table1[[#This Row],[Loser]])</f>
        <v>1</v>
      </c>
    </row>
    <row r="2041" spans="1:22" x14ac:dyDescent="0.25">
      <c r="A2041" s="7">
        <v>42454</v>
      </c>
      <c r="B2041" s="8">
        <v>2016</v>
      </c>
      <c r="C2041" s="9">
        <v>3</v>
      </c>
      <c r="D2041" t="s">
        <v>84</v>
      </c>
      <c r="E2041" s="9">
        <v>1</v>
      </c>
      <c r="F2041" t="s">
        <v>101</v>
      </c>
      <c r="G2041" t="str">
        <f>VLOOKUP(Table1[[#This Row],[Winner]],[1]Ranking!D:E,2,FALSE)</f>
        <v>ACC</v>
      </c>
      <c r="H2041" s="9">
        <v>101</v>
      </c>
      <c r="I2041" s="9">
        <v>5</v>
      </c>
      <c r="J2041" t="s">
        <v>168</v>
      </c>
      <c r="K2041" t="str">
        <f>VLOOKUP(Table1[[#This Row],[Loser]],[1]Ranking!D:E,2,FALSE)</f>
        <v>B10</v>
      </c>
      <c r="L2041" s="9">
        <v>86</v>
      </c>
      <c r="N2041" s="9">
        <f>Table1[[#This Row],[Winning Score]]-Table1[[#This Row],[Losing Score]]</f>
        <v>15</v>
      </c>
      <c r="O2041" s="9">
        <f>Table1[[#This Row],[Losing Seed]]-Table1[[#This Row],[Winning Seed]]</f>
        <v>4</v>
      </c>
      <c r="P2041" s="9" t="str">
        <f>IF(Table1[[#This Row],[SeD]]&lt;-2,Table1[[#This Row],[Winning Seed]]&amp; " over " &amp;Table1[[#This Row],[Losing Seed]],"")</f>
        <v/>
      </c>
      <c r="Q2041">
        <f>VLOOKUP(Table1[[#This Row],[Losing Seed]],'[1]Seed History'!$N$4:$O$19,2)</f>
        <v>1.1071428571428572</v>
      </c>
      <c r="R2041" s="9">
        <f>IF(Table1[[#This Row],[Round]]="PI",0,Table1[[#This Row],[Round]]-1)</f>
        <v>2</v>
      </c>
      <c r="S2041">
        <f>Table1[[#This Row],[LAW]]-Table1[[#This Row],[LEW]]</f>
        <v>0.89285714285714279</v>
      </c>
      <c r="V2041">
        <f>COUNTIF([1]PASE!B:B,Table1[[#This Row],[Loser]])</f>
        <v>1</v>
      </c>
    </row>
    <row r="2042" spans="1:22" x14ac:dyDescent="0.25">
      <c r="A2042" s="7">
        <v>42454</v>
      </c>
      <c r="B2042" s="8">
        <v>2016</v>
      </c>
      <c r="C2042" s="9">
        <v>3</v>
      </c>
      <c r="D2042" t="s">
        <v>84</v>
      </c>
      <c r="E2042" s="9">
        <v>6</v>
      </c>
      <c r="F2042" t="s">
        <v>105</v>
      </c>
      <c r="G2042" t="str">
        <f>VLOOKUP(Table1[[#This Row],[Winner]],[1]Ranking!D:E,2,FALSE)</f>
        <v>BE</v>
      </c>
      <c r="H2042" s="9">
        <v>61</v>
      </c>
      <c r="I2042" s="9">
        <v>7</v>
      </c>
      <c r="J2042" t="s">
        <v>286</v>
      </c>
      <c r="K2042" t="str">
        <f>VLOOKUP(Table1[[#This Row],[Loser]],[1]Ranking!D:E,2,FALSE)</f>
        <v>B10</v>
      </c>
      <c r="L2042" s="9">
        <v>56</v>
      </c>
      <c r="N2042" s="9">
        <f>Table1[[#This Row],[Winning Score]]-Table1[[#This Row],[Losing Score]]</f>
        <v>5</v>
      </c>
      <c r="O2042" s="9">
        <f>Table1[[#This Row],[Losing Seed]]-Table1[[#This Row],[Winning Seed]]</f>
        <v>1</v>
      </c>
      <c r="P2042" s="9" t="str">
        <f>IF(Table1[[#This Row],[SeD]]&lt;-2,Table1[[#This Row],[Winning Seed]]&amp; " over " &amp;Table1[[#This Row],[Losing Seed]],"")</f>
        <v/>
      </c>
      <c r="Q2042">
        <f>VLOOKUP(Table1[[#This Row],[Losing Seed]],'[1]Seed History'!$N$4:$O$19,2)</f>
        <v>0.9</v>
      </c>
      <c r="R2042" s="9">
        <f>IF(Table1[[#This Row],[Round]]="PI",0,Table1[[#This Row],[Round]]-1)</f>
        <v>2</v>
      </c>
      <c r="S2042">
        <f>Table1[[#This Row],[LAW]]-Table1[[#This Row],[LEW]]</f>
        <v>1.1000000000000001</v>
      </c>
      <c r="V2042">
        <f>COUNTIF([1]PASE!B:B,Table1[[#This Row],[Loser]])</f>
        <v>1</v>
      </c>
    </row>
    <row r="2043" spans="1:22" x14ac:dyDescent="0.25">
      <c r="A2043" s="7">
        <v>42454</v>
      </c>
      <c r="B2043" s="8">
        <v>2016</v>
      </c>
      <c r="C2043" s="9">
        <v>3</v>
      </c>
      <c r="D2043" t="s">
        <v>93</v>
      </c>
      <c r="E2043" s="9">
        <v>1</v>
      </c>
      <c r="F2043" t="s">
        <v>164</v>
      </c>
      <c r="G2043" t="str">
        <f>VLOOKUP(Table1[[#This Row],[Winner]],[1]Ranking!D:E,2,FALSE)</f>
        <v>ACC</v>
      </c>
      <c r="H2043" s="9">
        <v>84</v>
      </c>
      <c r="I2043" s="9">
        <v>4</v>
      </c>
      <c r="J2043" t="s">
        <v>97</v>
      </c>
      <c r="K2043" t="str">
        <f>VLOOKUP(Table1[[#This Row],[Loser]],[1]Ranking!D:E,2,FALSE)</f>
        <v>B12</v>
      </c>
      <c r="L2043" s="9">
        <v>71</v>
      </c>
      <c r="N2043" s="9">
        <f>Table1[[#This Row],[Winning Score]]-Table1[[#This Row],[Losing Score]]</f>
        <v>13</v>
      </c>
      <c r="O2043" s="9">
        <f>Table1[[#This Row],[Losing Seed]]-Table1[[#This Row],[Winning Seed]]</f>
        <v>3</v>
      </c>
      <c r="P2043" s="9" t="str">
        <f>IF(Table1[[#This Row],[SeD]]&lt;-2,Table1[[#This Row],[Winning Seed]]&amp; " over " &amp;Table1[[#This Row],[Losing Seed]],"")</f>
        <v/>
      </c>
      <c r="Q2043">
        <f>VLOOKUP(Table1[[#This Row],[Losing Seed]],'[1]Seed History'!$N$4:$O$19,2)</f>
        <v>1.5357142857142858</v>
      </c>
      <c r="R2043" s="9">
        <f>IF(Table1[[#This Row],[Round]]="PI",0,Table1[[#This Row],[Round]]-1)</f>
        <v>2</v>
      </c>
      <c r="S2043">
        <f>Table1[[#This Row],[LAW]]-Table1[[#This Row],[LEW]]</f>
        <v>0.46428571428571419</v>
      </c>
      <c r="V2043">
        <f>COUNTIF([1]PASE!B:B,Table1[[#This Row],[Loser]])</f>
        <v>1</v>
      </c>
    </row>
    <row r="2044" spans="1:22" x14ac:dyDescent="0.25">
      <c r="A2044" s="7">
        <v>42454</v>
      </c>
      <c r="B2044" s="8">
        <v>2016</v>
      </c>
      <c r="C2044" s="9">
        <v>3</v>
      </c>
      <c r="D2044" t="s">
        <v>93</v>
      </c>
      <c r="E2044" s="9">
        <v>10</v>
      </c>
      <c r="F2044" t="s">
        <v>126</v>
      </c>
      <c r="G2044" t="str">
        <f>VLOOKUP(Table1[[#This Row],[Winner]],[1]Ranking!D:E,2,FALSE)</f>
        <v>BE</v>
      </c>
      <c r="H2044" s="9">
        <v>63</v>
      </c>
      <c r="I2044" s="9">
        <v>11</v>
      </c>
      <c r="J2044" t="s">
        <v>293</v>
      </c>
      <c r="K2044" t="str">
        <f>VLOOKUP(Table1[[#This Row],[Loser]],[1]Ranking!D:E,2,FALSE)</f>
        <v>WCC</v>
      </c>
      <c r="L2044" s="9">
        <v>60</v>
      </c>
      <c r="N2044" s="9">
        <f>Table1[[#This Row],[Winning Score]]-Table1[[#This Row],[Losing Score]]</f>
        <v>3</v>
      </c>
      <c r="O2044" s="9">
        <f>Table1[[#This Row],[Losing Seed]]-Table1[[#This Row],[Winning Seed]]</f>
        <v>1</v>
      </c>
      <c r="P2044" s="9" t="str">
        <f>IF(Table1[[#This Row],[SeD]]&lt;-2,Table1[[#This Row],[Winning Seed]]&amp; " over " &amp;Table1[[#This Row],[Losing Seed]],"")</f>
        <v/>
      </c>
      <c r="Q2044">
        <f>VLOOKUP(Table1[[#This Row],[Losing Seed]],'[1]Seed History'!$N$4:$O$19,2)</f>
        <v>0.61428571428571432</v>
      </c>
      <c r="R2044" s="9">
        <f>IF(Table1[[#This Row],[Round]]="PI",0,Table1[[#This Row],[Round]]-1)</f>
        <v>2</v>
      </c>
      <c r="S2044">
        <f>Table1[[#This Row],[LAW]]-Table1[[#This Row],[LEW]]</f>
        <v>1.3857142857142857</v>
      </c>
      <c r="V2044">
        <f>COUNTIF([1]PASE!B:B,Table1[[#This Row],[Loser]])</f>
        <v>1</v>
      </c>
    </row>
    <row r="2045" spans="1:22" x14ac:dyDescent="0.25">
      <c r="A2045" s="7">
        <v>42455</v>
      </c>
      <c r="B2045" s="8">
        <v>2016</v>
      </c>
      <c r="C2045" s="9">
        <v>4</v>
      </c>
      <c r="D2045" t="s">
        <v>316</v>
      </c>
      <c r="E2045" s="9">
        <v>2</v>
      </c>
      <c r="F2045" t="s">
        <v>139</v>
      </c>
      <c r="G2045" t="str">
        <f>VLOOKUP(Table1[[#This Row],[Winner]],[1]Ranking!D:E,2,FALSE)</f>
        <v>BE</v>
      </c>
      <c r="H2045" s="9">
        <v>64</v>
      </c>
      <c r="I2045" s="9">
        <v>1</v>
      </c>
      <c r="J2045" t="s">
        <v>103</v>
      </c>
      <c r="K2045" t="str">
        <f>VLOOKUP(Table1[[#This Row],[Loser]],[1]Ranking!D:E,2,FALSE)</f>
        <v>B12</v>
      </c>
      <c r="L2045" s="9">
        <v>59</v>
      </c>
      <c r="N2045" s="9">
        <f>Table1[[#This Row],[Winning Score]]-Table1[[#This Row],[Losing Score]]</f>
        <v>5</v>
      </c>
      <c r="O2045" s="9">
        <f>Table1[[#This Row],[Losing Seed]]-Table1[[#This Row],[Winning Seed]]</f>
        <v>-1</v>
      </c>
      <c r="P2045" s="9" t="str">
        <f>IF(Table1[[#This Row],[SeD]]&lt;-2,Table1[[#This Row],[Winning Seed]]&amp; " over " &amp;Table1[[#This Row],[Losing Seed]],"")</f>
        <v/>
      </c>
      <c r="Q2045">
        <f>VLOOKUP(Table1[[#This Row],[Losing Seed]],'[1]Seed History'!$N$4:$O$19,2)</f>
        <v>3.3571428571428572</v>
      </c>
      <c r="R2045" s="9">
        <f>IF(Table1[[#This Row],[Round]]="PI",0,Table1[[#This Row],[Round]]-1)</f>
        <v>3</v>
      </c>
      <c r="S2045">
        <f>Table1[[#This Row],[LAW]]-Table1[[#This Row],[LEW]]</f>
        <v>-0.35714285714285721</v>
      </c>
      <c r="V2045">
        <f>COUNTIF([1]PASE!B:B,Table1[[#This Row],[Loser]])</f>
        <v>1</v>
      </c>
    </row>
    <row r="2046" spans="1:22" x14ac:dyDescent="0.25">
      <c r="A2046" s="7">
        <v>42455</v>
      </c>
      <c r="B2046" s="8">
        <v>2016</v>
      </c>
      <c r="C2046" s="9">
        <v>4</v>
      </c>
      <c r="D2046" t="s">
        <v>107</v>
      </c>
      <c r="E2046" s="9">
        <v>2</v>
      </c>
      <c r="F2046" t="s">
        <v>94</v>
      </c>
      <c r="G2046" t="str">
        <f>VLOOKUP(Table1[[#This Row],[Winner]],[1]Ranking!D:E,2,FALSE)</f>
        <v>B12</v>
      </c>
      <c r="H2046" s="9">
        <v>80</v>
      </c>
      <c r="I2046" s="9">
        <v>1</v>
      </c>
      <c r="J2046" t="s">
        <v>294</v>
      </c>
      <c r="K2046" t="str">
        <f>VLOOKUP(Table1[[#This Row],[Loser]],[1]Ranking!D:E,2,FALSE)</f>
        <v>P10</v>
      </c>
      <c r="L2046" s="9">
        <v>68</v>
      </c>
      <c r="N2046" s="9">
        <f>Table1[[#This Row],[Winning Score]]-Table1[[#This Row],[Losing Score]]</f>
        <v>12</v>
      </c>
      <c r="O2046" s="9">
        <f>Table1[[#This Row],[Losing Seed]]-Table1[[#This Row],[Winning Seed]]</f>
        <v>-1</v>
      </c>
      <c r="P2046" s="9" t="str">
        <f>IF(Table1[[#This Row],[SeD]]&lt;-2,Table1[[#This Row],[Winning Seed]]&amp; " over " &amp;Table1[[#This Row],[Losing Seed]],"")</f>
        <v/>
      </c>
      <c r="Q2046">
        <f>VLOOKUP(Table1[[#This Row],[Losing Seed]],'[1]Seed History'!$N$4:$O$19,2)</f>
        <v>3.3571428571428572</v>
      </c>
      <c r="R2046" s="9">
        <f>IF(Table1[[#This Row],[Round]]="PI",0,Table1[[#This Row],[Round]]-1)</f>
        <v>3</v>
      </c>
      <c r="S2046">
        <f>Table1[[#This Row],[LAW]]-Table1[[#This Row],[LEW]]</f>
        <v>-0.35714285714285721</v>
      </c>
      <c r="V2046">
        <f>COUNTIF([1]PASE!B:B,Table1[[#This Row],[Loser]])</f>
        <v>1</v>
      </c>
    </row>
    <row r="2047" spans="1:22" x14ac:dyDescent="0.25">
      <c r="A2047" s="7">
        <v>42456</v>
      </c>
      <c r="B2047" s="8">
        <v>2016</v>
      </c>
      <c r="C2047" s="9">
        <v>4</v>
      </c>
      <c r="D2047" t="s">
        <v>93</v>
      </c>
      <c r="E2047" s="9">
        <v>10</v>
      </c>
      <c r="F2047" t="s">
        <v>126</v>
      </c>
      <c r="G2047" t="str">
        <f>VLOOKUP(Table1[[#This Row],[Winner]],[1]Ranking!D:E,2,FALSE)</f>
        <v>BE</v>
      </c>
      <c r="H2047" s="9">
        <v>68</v>
      </c>
      <c r="I2047" s="9">
        <v>1</v>
      </c>
      <c r="J2047" t="s">
        <v>164</v>
      </c>
      <c r="K2047" t="str">
        <f>VLOOKUP(Table1[[#This Row],[Loser]],[1]Ranking!D:E,2,FALSE)</f>
        <v>ACC</v>
      </c>
      <c r="L2047" s="9">
        <v>62</v>
      </c>
      <c r="N2047" s="9">
        <f>Table1[[#This Row],[Winning Score]]-Table1[[#This Row],[Losing Score]]</f>
        <v>6</v>
      </c>
      <c r="O2047" s="9">
        <f>Table1[[#This Row],[Losing Seed]]-Table1[[#This Row],[Winning Seed]]</f>
        <v>-9</v>
      </c>
      <c r="P2047" s="9" t="str">
        <f>IF(Table1[[#This Row],[SeD]]&lt;-2,Table1[[#This Row],[Winning Seed]]&amp; " over " &amp;Table1[[#This Row],[Losing Seed]],"")</f>
        <v>10 over 1</v>
      </c>
      <c r="Q2047">
        <f>VLOOKUP(Table1[[#This Row],[Losing Seed]],'[1]Seed History'!$N$4:$O$19,2)</f>
        <v>3.3571428571428572</v>
      </c>
      <c r="R2047" s="9">
        <f>IF(Table1[[#This Row],[Round]]="PI",0,Table1[[#This Row],[Round]]-1)</f>
        <v>3</v>
      </c>
      <c r="S2047">
        <f>Table1[[#This Row],[LAW]]-Table1[[#This Row],[LEW]]</f>
        <v>-0.35714285714285721</v>
      </c>
      <c r="V2047">
        <f>COUNTIF([1]PASE!B:B,Table1[[#This Row],[Loser]])</f>
        <v>1</v>
      </c>
    </row>
    <row r="2048" spans="1:22" x14ac:dyDescent="0.25">
      <c r="A2048" s="7">
        <v>42456</v>
      </c>
      <c r="B2048" s="8">
        <v>2016</v>
      </c>
      <c r="C2048" s="9">
        <v>4</v>
      </c>
      <c r="D2048" t="s">
        <v>84</v>
      </c>
      <c r="E2048" s="9">
        <v>1</v>
      </c>
      <c r="F2048" t="s">
        <v>101</v>
      </c>
      <c r="G2048" t="str">
        <f>VLOOKUP(Table1[[#This Row],[Winner]],[1]Ranking!D:E,2,FALSE)</f>
        <v>ACC</v>
      </c>
      <c r="H2048" s="9">
        <v>88</v>
      </c>
      <c r="I2048" s="9">
        <v>6</v>
      </c>
      <c r="J2048" t="s">
        <v>105</v>
      </c>
      <c r="K2048" t="str">
        <f>VLOOKUP(Table1[[#This Row],[Loser]],[1]Ranking!D:E,2,FALSE)</f>
        <v>BE</v>
      </c>
      <c r="L2048" s="9">
        <v>74</v>
      </c>
      <c r="N2048" s="9">
        <f>Table1[[#This Row],[Winning Score]]-Table1[[#This Row],[Losing Score]]</f>
        <v>14</v>
      </c>
      <c r="O2048" s="9">
        <f>Table1[[#This Row],[Losing Seed]]-Table1[[#This Row],[Winning Seed]]</f>
        <v>5</v>
      </c>
      <c r="P2048" s="9" t="str">
        <f>IF(Table1[[#This Row],[SeD]]&lt;-2,Table1[[#This Row],[Winning Seed]]&amp; " over " &amp;Table1[[#This Row],[Losing Seed]],"")</f>
        <v/>
      </c>
      <c r="Q2048">
        <f>VLOOKUP(Table1[[#This Row],[Losing Seed]],'[1]Seed History'!$N$4:$O$19,2)</f>
        <v>1.0785714285714285</v>
      </c>
      <c r="R2048" s="9">
        <f>IF(Table1[[#This Row],[Round]]="PI",0,Table1[[#This Row],[Round]]-1)</f>
        <v>3</v>
      </c>
      <c r="S2048">
        <f>Table1[[#This Row],[LAW]]-Table1[[#This Row],[LEW]]</f>
        <v>1.9214285714285715</v>
      </c>
      <c r="V2048">
        <f>COUNTIF([1]PASE!B:B,Table1[[#This Row],[Loser]])</f>
        <v>1</v>
      </c>
    </row>
    <row r="2049" spans="1:22" x14ac:dyDescent="0.25">
      <c r="A2049" s="7">
        <v>42462</v>
      </c>
      <c r="B2049" s="8">
        <v>2016</v>
      </c>
      <c r="C2049" s="9">
        <v>5</v>
      </c>
      <c r="D2049" t="s">
        <v>153</v>
      </c>
      <c r="E2049" s="9">
        <v>1</v>
      </c>
      <c r="F2049" t="s">
        <v>101</v>
      </c>
      <c r="G2049" t="str">
        <f>VLOOKUP(Table1[[#This Row],[Winner]],[1]Ranking!D:E,2,FALSE)</f>
        <v>ACC</v>
      </c>
      <c r="H2049" s="9">
        <v>83</v>
      </c>
      <c r="I2049" s="9">
        <v>10</v>
      </c>
      <c r="J2049" t="s">
        <v>126</v>
      </c>
      <c r="K2049" t="str">
        <f>VLOOKUP(Table1[[#This Row],[Loser]],[1]Ranking!D:E,2,FALSE)</f>
        <v>BE</v>
      </c>
      <c r="L2049" s="9">
        <v>66</v>
      </c>
      <c r="N2049" s="9">
        <f>Table1[[#This Row],[Winning Score]]-Table1[[#This Row],[Losing Score]]</f>
        <v>17</v>
      </c>
      <c r="O2049" s="9">
        <f>Table1[[#This Row],[Losing Seed]]-Table1[[#This Row],[Winning Seed]]</f>
        <v>9</v>
      </c>
      <c r="P2049" s="9" t="str">
        <f>IF(Table1[[#This Row],[SeD]]&lt;-2,Table1[[#This Row],[Winning Seed]]&amp; " over " &amp;Table1[[#This Row],[Losing Seed]],"")</f>
        <v/>
      </c>
      <c r="Q2049">
        <f>VLOOKUP(Table1[[#This Row],[Losing Seed]],'[1]Seed History'!$N$4:$O$19,2)</f>
        <v>0.62142857142857144</v>
      </c>
      <c r="R2049" s="9">
        <f>IF(Table1[[#This Row],[Round]]="PI",0,Table1[[#This Row],[Round]]-1)</f>
        <v>4</v>
      </c>
      <c r="S2049">
        <f>Table1[[#This Row],[LAW]]-Table1[[#This Row],[LEW]]</f>
        <v>3.3785714285714286</v>
      </c>
      <c r="V2049">
        <f>COUNTIF([1]PASE!B:B,Table1[[#This Row],[Loser]])</f>
        <v>1</v>
      </c>
    </row>
    <row r="2050" spans="1:22" x14ac:dyDescent="0.25">
      <c r="A2050" s="7">
        <v>42462</v>
      </c>
      <c r="B2050" s="8">
        <v>2016</v>
      </c>
      <c r="C2050" s="9">
        <v>5</v>
      </c>
      <c r="D2050" t="s">
        <v>153</v>
      </c>
      <c r="E2050" s="9">
        <v>2</v>
      </c>
      <c r="F2050" t="s">
        <v>139</v>
      </c>
      <c r="G2050" t="str">
        <f>VLOOKUP(Table1[[#This Row],[Winner]],[1]Ranking!D:E,2,FALSE)</f>
        <v>BE</v>
      </c>
      <c r="H2050" s="9">
        <v>95</v>
      </c>
      <c r="I2050" s="9">
        <v>2</v>
      </c>
      <c r="J2050" t="s">
        <v>94</v>
      </c>
      <c r="K2050" t="str">
        <f>VLOOKUP(Table1[[#This Row],[Loser]],[1]Ranking!D:E,2,FALSE)</f>
        <v>B12</v>
      </c>
      <c r="L2050" s="9">
        <v>51</v>
      </c>
      <c r="N2050" s="9">
        <f>Table1[[#This Row],[Winning Score]]-Table1[[#This Row],[Losing Score]]</f>
        <v>44</v>
      </c>
      <c r="O2050" s="9">
        <f>Table1[[#This Row],[Losing Seed]]-Table1[[#This Row],[Winning Seed]]</f>
        <v>0</v>
      </c>
      <c r="P2050" s="9" t="str">
        <f>IF(Table1[[#This Row],[SeD]]&lt;-2,Table1[[#This Row],[Winning Seed]]&amp; " over " &amp;Table1[[#This Row],[Losing Seed]],"")</f>
        <v/>
      </c>
      <c r="Q2050">
        <f>VLOOKUP(Table1[[#This Row],[Losing Seed]],'[1]Seed History'!$N$4:$O$19,2)</f>
        <v>2.3714285714285714</v>
      </c>
      <c r="R2050" s="9">
        <f>IF(Table1[[#This Row],[Round]]="PI",0,Table1[[#This Row],[Round]]-1)</f>
        <v>4</v>
      </c>
      <c r="S2050">
        <f>Table1[[#This Row],[LAW]]-Table1[[#This Row],[LEW]]</f>
        <v>1.6285714285714286</v>
      </c>
      <c r="V2050">
        <f>COUNTIF([1]PASE!B:B,Table1[[#This Row],[Loser]])</f>
        <v>1</v>
      </c>
    </row>
    <row r="2051" spans="1:22" x14ac:dyDescent="0.25">
      <c r="A2051" s="7">
        <v>42464</v>
      </c>
      <c r="B2051" s="8">
        <v>2016</v>
      </c>
      <c r="C2051" s="9">
        <v>6</v>
      </c>
      <c r="D2051" t="s">
        <v>154</v>
      </c>
      <c r="E2051" s="9">
        <v>2</v>
      </c>
      <c r="F2051" t="s">
        <v>139</v>
      </c>
      <c r="G2051" t="str">
        <f>VLOOKUP(Table1[[#This Row],[Winner]],[1]Ranking!D:E,2,FALSE)</f>
        <v>BE</v>
      </c>
      <c r="H2051" s="9">
        <v>77</v>
      </c>
      <c r="I2051" s="9">
        <v>1</v>
      </c>
      <c r="J2051" t="s">
        <v>101</v>
      </c>
      <c r="K2051" t="str">
        <f>VLOOKUP(Table1[[#This Row],[Loser]],[1]Ranking!D:E,2,FALSE)</f>
        <v>ACC</v>
      </c>
      <c r="L2051" s="9">
        <v>74</v>
      </c>
      <c r="N2051" s="9">
        <f>Table1[[#This Row],[Winning Score]]-Table1[[#This Row],[Losing Score]]</f>
        <v>3</v>
      </c>
      <c r="O2051" s="9">
        <f>Table1[[#This Row],[Losing Seed]]-Table1[[#This Row],[Winning Seed]]</f>
        <v>-1</v>
      </c>
      <c r="P2051" s="9" t="str">
        <f>IF(Table1[[#This Row],[SeD]]&lt;-2,Table1[[#This Row],[Winning Seed]]&amp; " over " &amp;Table1[[#This Row],[Losing Seed]],"")</f>
        <v/>
      </c>
      <c r="Q2051">
        <f>VLOOKUP(Table1[[#This Row],[Losing Seed]],'[1]Seed History'!$N$4:$O$19,2)</f>
        <v>3.3571428571428572</v>
      </c>
      <c r="R2051" s="9">
        <f>IF(Table1[[#This Row],[Round]]="PI",0,Table1[[#This Row],[Round]]-1)</f>
        <v>5</v>
      </c>
      <c r="S2051">
        <f>Table1[[#This Row],[LAW]]-Table1[[#This Row],[LEW]]</f>
        <v>1.6428571428571428</v>
      </c>
      <c r="V2051">
        <f>COUNTIF([1]PASE!B:B,Table1[[#This Row],[Loser]])</f>
        <v>1</v>
      </c>
    </row>
    <row r="2052" spans="1:22" x14ac:dyDescent="0.25">
      <c r="A2052" s="7">
        <v>42808</v>
      </c>
      <c r="B2052" s="8">
        <v>2017</v>
      </c>
      <c r="C2052" s="9" t="s">
        <v>335</v>
      </c>
      <c r="D2052" t="s">
        <v>316</v>
      </c>
      <c r="E2052" s="9">
        <v>11</v>
      </c>
      <c r="F2052" t="s">
        <v>193</v>
      </c>
      <c r="G2052" t="str">
        <f>VLOOKUP(Table1[[#This Row],[Winner]],[1]Ranking!D:E,2,FALSE)</f>
        <v>B12</v>
      </c>
      <c r="H2052" s="9">
        <v>95</v>
      </c>
      <c r="I2052" s="9">
        <v>11</v>
      </c>
      <c r="J2052" t="s">
        <v>255</v>
      </c>
      <c r="K2052" t="str">
        <f>VLOOKUP(Table1[[#This Row],[Loser]],[1]Ranking!D:E,2,FALSE)</f>
        <v>ACC</v>
      </c>
      <c r="L2052" s="9">
        <v>88</v>
      </c>
      <c r="N2052" s="9">
        <f>Table1[[#This Row],[Winning Score]]-Table1[[#This Row],[Losing Score]]</f>
        <v>7</v>
      </c>
      <c r="O2052" s="9">
        <f>Table1[[#This Row],[Losing Seed]]-Table1[[#This Row],[Winning Seed]]</f>
        <v>0</v>
      </c>
      <c r="P2052" s="9" t="str">
        <f>IF(Table1[[#This Row],[SeD]]&lt;-2,Table1[[#This Row],[Winning Seed]]&amp; " over " &amp;Table1[[#This Row],[Losing Seed]],"")</f>
        <v/>
      </c>
      <c r="Q2052">
        <f>VLOOKUP(Table1[[#This Row],[Losing Seed]],'[1]Seed History'!$N$4:$O$19,2)</f>
        <v>0.61428571428571432</v>
      </c>
      <c r="R2052" s="9">
        <f>IF(Table1[[#This Row],[Round]]="PI",0,Table1[[#This Row],[Round]]-1)</f>
        <v>0</v>
      </c>
      <c r="S2052">
        <f>Table1[[#This Row],[LAW]]-Table1[[#This Row],[LEW]]</f>
        <v>-0.61428571428571432</v>
      </c>
      <c r="V2052">
        <f>COUNTIF([1]PASE!B:B,Table1[[#This Row],[Loser]])</f>
        <v>1</v>
      </c>
    </row>
    <row r="2053" spans="1:22" x14ac:dyDescent="0.25">
      <c r="A2053" s="7">
        <v>42808</v>
      </c>
      <c r="B2053" s="8">
        <v>2017</v>
      </c>
      <c r="C2053" s="9" t="s">
        <v>335</v>
      </c>
      <c r="D2053" t="s">
        <v>84</v>
      </c>
      <c r="E2053" s="9">
        <v>16</v>
      </c>
      <c r="F2053" t="s">
        <v>292</v>
      </c>
      <c r="G2053" t="str">
        <f>VLOOKUP(Table1[[#This Row],[Winner]],[1]Ranking!D:E,2,FALSE)</f>
        <v>NEC</v>
      </c>
      <c r="H2053" s="9">
        <v>67</v>
      </c>
      <c r="I2053" s="9">
        <v>16</v>
      </c>
      <c r="J2053" t="s">
        <v>187</v>
      </c>
      <c r="K2053" t="str">
        <f>VLOOKUP(Table1[[#This Row],[Loser]],[1]Ranking!D:E,2,FALSE)</f>
        <v>SB</v>
      </c>
      <c r="L2053" s="9">
        <v>66</v>
      </c>
      <c r="N2053" s="9">
        <f>Table1[[#This Row],[Winning Score]]-Table1[[#This Row],[Losing Score]]</f>
        <v>1</v>
      </c>
      <c r="O2053" s="9">
        <f>Table1[[#This Row],[Losing Seed]]-Table1[[#This Row],[Winning Seed]]</f>
        <v>0</v>
      </c>
      <c r="P2053" s="9" t="str">
        <f>IF(Table1[[#This Row],[SeD]]&lt;-2,Table1[[#This Row],[Winning Seed]]&amp; " over " &amp;Table1[[#This Row],[Losing Seed]],"")</f>
        <v/>
      </c>
      <c r="Q2053">
        <f>VLOOKUP(Table1[[#This Row],[Losing Seed]],'[1]Seed History'!$N$4:$O$19,2)</f>
        <v>7.1428571428571426E-3</v>
      </c>
      <c r="R2053" s="9">
        <f>IF(Table1[[#This Row],[Round]]="PI",0,Table1[[#This Row],[Round]]-1)</f>
        <v>0</v>
      </c>
      <c r="S2053">
        <f>Table1[[#This Row],[LAW]]-Table1[[#This Row],[LEW]]</f>
        <v>-7.1428571428571426E-3</v>
      </c>
      <c r="V2053">
        <f>COUNTIF([1]PASE!B:B,Table1[[#This Row],[Loser]])</f>
        <v>1</v>
      </c>
    </row>
    <row r="2054" spans="1:22" x14ac:dyDescent="0.25">
      <c r="A2054" s="7">
        <v>42809</v>
      </c>
      <c r="B2054" s="8">
        <v>2017</v>
      </c>
      <c r="C2054" s="9" t="s">
        <v>335</v>
      </c>
      <c r="D2054" t="s">
        <v>93</v>
      </c>
      <c r="E2054" s="9">
        <v>16</v>
      </c>
      <c r="F2054" t="s">
        <v>388</v>
      </c>
      <c r="G2054" t="str">
        <f>VLOOKUP(Table1[[#This Row],[Winner]],[1]Ranking!D:E,2,FALSE)</f>
        <v>ind</v>
      </c>
      <c r="H2054" s="9">
        <v>67</v>
      </c>
      <c r="I2054" s="9">
        <v>16</v>
      </c>
      <c r="J2054" t="s">
        <v>381</v>
      </c>
      <c r="K2054" t="str">
        <f>VLOOKUP(Table1[[#This Row],[Loser]],[1]Ranking!D:E,2,FALSE)</f>
        <v>ind</v>
      </c>
      <c r="L2054" s="9">
        <v>63</v>
      </c>
      <c r="N2054" s="9">
        <f>Table1[[#This Row],[Winning Score]]-Table1[[#This Row],[Losing Score]]</f>
        <v>4</v>
      </c>
      <c r="O2054" s="9">
        <f>Table1[[#This Row],[Losing Seed]]-Table1[[#This Row],[Winning Seed]]</f>
        <v>0</v>
      </c>
      <c r="P2054" s="9" t="str">
        <f>IF(Table1[[#This Row],[SeD]]&lt;-2,Table1[[#This Row],[Winning Seed]]&amp; " over " &amp;Table1[[#This Row],[Losing Seed]],"")</f>
        <v/>
      </c>
      <c r="Q2054">
        <f>VLOOKUP(Table1[[#This Row],[Losing Seed]],'[1]Seed History'!$N$4:$O$19,2)</f>
        <v>7.1428571428571426E-3</v>
      </c>
      <c r="R2054" s="9">
        <f>IF(Table1[[#This Row],[Round]]="PI",0,Table1[[#This Row],[Round]]-1)</f>
        <v>0</v>
      </c>
      <c r="S2054">
        <f>Table1[[#This Row],[LAW]]-Table1[[#This Row],[LEW]]</f>
        <v>-7.1428571428571426E-3</v>
      </c>
      <c r="V2054">
        <f>COUNTIF([1]PASE!B:B,Table1[[#This Row],[Loser]])</f>
        <v>1</v>
      </c>
    </row>
    <row r="2055" spans="1:22" x14ac:dyDescent="0.25">
      <c r="A2055" s="7">
        <v>42809</v>
      </c>
      <c r="B2055" s="8">
        <v>2017</v>
      </c>
      <c r="C2055" s="9" t="s">
        <v>335</v>
      </c>
      <c r="D2055" t="s">
        <v>84</v>
      </c>
      <c r="E2055" s="9">
        <v>11</v>
      </c>
      <c r="F2055" t="s">
        <v>117</v>
      </c>
      <c r="G2055" t="str">
        <f>VLOOKUP(Table1[[#This Row],[Winner]],[1]Ranking!D:E,2,FALSE)</f>
        <v>P10</v>
      </c>
      <c r="H2055" s="9">
        <v>75</v>
      </c>
      <c r="I2055" s="9">
        <v>11</v>
      </c>
      <c r="J2055" t="s">
        <v>186</v>
      </c>
      <c r="K2055" t="str">
        <f>VLOOKUP(Table1[[#This Row],[Loser]],[1]Ranking!D:E,2,FALSE)</f>
        <v>BE</v>
      </c>
      <c r="L2055" s="9">
        <v>71</v>
      </c>
      <c r="N2055" s="9">
        <f>Table1[[#This Row],[Winning Score]]-Table1[[#This Row],[Losing Score]]</f>
        <v>4</v>
      </c>
      <c r="O2055" s="9">
        <f>Table1[[#This Row],[Losing Seed]]-Table1[[#This Row],[Winning Seed]]</f>
        <v>0</v>
      </c>
      <c r="P2055" s="9" t="str">
        <f>IF(Table1[[#This Row],[SeD]]&lt;-2,Table1[[#This Row],[Winning Seed]]&amp; " over " &amp;Table1[[#This Row],[Losing Seed]],"")</f>
        <v/>
      </c>
      <c r="Q2055">
        <f>VLOOKUP(Table1[[#This Row],[Losing Seed]],'[1]Seed History'!$N$4:$O$19,2)</f>
        <v>0.61428571428571432</v>
      </c>
      <c r="R2055" s="9">
        <f>IF(Table1[[#This Row],[Round]]="PI",0,Table1[[#This Row],[Round]]-1)</f>
        <v>0</v>
      </c>
      <c r="S2055">
        <f>Table1[[#This Row],[LAW]]-Table1[[#This Row],[LEW]]</f>
        <v>-0.61428571428571432</v>
      </c>
      <c r="V2055">
        <f>COUNTIF([1]PASE!B:B,Table1[[#This Row],[Loser]])</f>
        <v>1</v>
      </c>
    </row>
    <row r="2056" spans="1:22" x14ac:dyDescent="0.25">
      <c r="A2056" s="7">
        <v>42810</v>
      </c>
      <c r="B2056" s="8">
        <v>2017</v>
      </c>
      <c r="C2056" s="9">
        <v>1</v>
      </c>
      <c r="D2056" t="s">
        <v>316</v>
      </c>
      <c r="E2056" s="9">
        <v>12</v>
      </c>
      <c r="F2056" t="s">
        <v>102</v>
      </c>
      <c r="G2056" t="str">
        <f>VLOOKUP(Table1[[#This Row],[Winner]],[1]Ranking!D:E,2,FALSE)</f>
        <v>SB</v>
      </c>
      <c r="H2056" s="9">
        <v>81</v>
      </c>
      <c r="I2056" s="9">
        <v>5</v>
      </c>
      <c r="J2056" t="s">
        <v>227</v>
      </c>
      <c r="K2056" t="str">
        <f>VLOOKUP(Table1[[#This Row],[Loser]],[1]Ranking!D:E,2,FALSE)</f>
        <v>B10</v>
      </c>
      <c r="L2056" s="9">
        <v>72</v>
      </c>
      <c r="N2056" s="9">
        <f>Table1[[#This Row],[Winning Score]]-Table1[[#This Row],[Losing Score]]</f>
        <v>9</v>
      </c>
      <c r="O2056" s="9">
        <f>Table1[[#This Row],[Losing Seed]]-Table1[[#This Row],[Winning Seed]]</f>
        <v>-7</v>
      </c>
      <c r="P2056" s="9" t="str">
        <f>IF(Table1[[#This Row],[SeD]]&lt;-2,Table1[[#This Row],[Winning Seed]]&amp; " over " &amp;Table1[[#This Row],[Losing Seed]],"")</f>
        <v>12 over 5</v>
      </c>
      <c r="Q2056">
        <f>VLOOKUP(Table1[[#This Row],[Losing Seed]],'[1]Seed History'!$N$4:$O$19,2)</f>
        <v>1.1071428571428572</v>
      </c>
      <c r="R2056" s="9">
        <f>IF(Table1[[#This Row],[Round]]="PI",0,Table1[[#This Row],[Round]]-1)</f>
        <v>0</v>
      </c>
      <c r="S2056">
        <f>Table1[[#This Row],[LAW]]-Table1[[#This Row],[LEW]]</f>
        <v>-1.1071428571428572</v>
      </c>
      <c r="V2056">
        <f>COUNTIF([1]PASE!B:B,Table1[[#This Row],[Loser]])</f>
        <v>1</v>
      </c>
    </row>
    <row r="2057" spans="1:22" x14ac:dyDescent="0.25">
      <c r="A2057" s="7">
        <v>42810</v>
      </c>
      <c r="B2057" s="8">
        <v>2017</v>
      </c>
      <c r="C2057" s="9">
        <v>1</v>
      </c>
      <c r="D2057" t="s">
        <v>107</v>
      </c>
      <c r="E2057" s="9">
        <v>11</v>
      </c>
      <c r="F2057" t="s">
        <v>176</v>
      </c>
      <c r="G2057" t="str">
        <f>VLOOKUP(Table1[[#This Row],[Winner]],[1]Ranking!D:E,2,FALSE)</f>
        <v>A10</v>
      </c>
      <c r="H2057" s="9">
        <v>76</v>
      </c>
      <c r="I2057" s="9">
        <v>6</v>
      </c>
      <c r="J2057" t="s">
        <v>136</v>
      </c>
      <c r="K2057" t="str">
        <f>VLOOKUP(Table1[[#This Row],[Loser]],[1]Ranking!D:E,2,FALSE)</f>
        <v>ACC</v>
      </c>
      <c r="L2057" s="9">
        <v>65</v>
      </c>
      <c r="N2057" s="9">
        <f>Table1[[#This Row],[Winning Score]]-Table1[[#This Row],[Losing Score]]</f>
        <v>11</v>
      </c>
      <c r="O2057" s="9">
        <f>Table1[[#This Row],[Losing Seed]]-Table1[[#This Row],[Winning Seed]]</f>
        <v>-5</v>
      </c>
      <c r="P2057" s="9" t="str">
        <f>IF(Table1[[#This Row],[SeD]]&lt;-2,Table1[[#This Row],[Winning Seed]]&amp; " over " &amp;Table1[[#This Row],[Losing Seed]],"")</f>
        <v>11 over 6</v>
      </c>
      <c r="Q2057">
        <f>VLOOKUP(Table1[[#This Row],[Losing Seed]],'[1]Seed History'!$N$4:$O$19,2)</f>
        <v>1.0785714285714285</v>
      </c>
      <c r="R2057" s="9">
        <f>IF(Table1[[#This Row],[Round]]="PI",0,Table1[[#This Row],[Round]]-1)</f>
        <v>0</v>
      </c>
      <c r="S2057">
        <f>Table1[[#This Row],[LAW]]-Table1[[#This Row],[LEW]]</f>
        <v>-1.0785714285714285</v>
      </c>
      <c r="V2057">
        <f>COUNTIF([1]PASE!B:B,Table1[[#This Row],[Loser]])</f>
        <v>1</v>
      </c>
    </row>
    <row r="2058" spans="1:22" x14ac:dyDescent="0.25">
      <c r="A2058" s="7">
        <v>42810</v>
      </c>
      <c r="B2058" s="8">
        <v>2017</v>
      </c>
      <c r="C2058" s="9">
        <v>1</v>
      </c>
      <c r="D2058" t="s">
        <v>107</v>
      </c>
      <c r="E2058" s="9">
        <v>5</v>
      </c>
      <c r="F2058" t="s">
        <v>105</v>
      </c>
      <c r="G2058" t="str">
        <f>VLOOKUP(Table1[[#This Row],[Winner]],[1]Ranking!D:E,2,FALSE)</f>
        <v>BE</v>
      </c>
      <c r="H2058" s="9">
        <v>60</v>
      </c>
      <c r="I2058" s="9">
        <v>12</v>
      </c>
      <c r="J2058" t="s">
        <v>229</v>
      </c>
      <c r="K2058" t="str">
        <f>VLOOKUP(Table1[[#This Row],[Loser]],[1]Ranking!D:E,2,FALSE)</f>
        <v>Ivy</v>
      </c>
      <c r="L2058" s="9">
        <v>58</v>
      </c>
      <c r="N2058" s="9">
        <f>Table1[[#This Row],[Winning Score]]-Table1[[#This Row],[Losing Score]]</f>
        <v>2</v>
      </c>
      <c r="O2058" s="9">
        <f>Table1[[#This Row],[Losing Seed]]-Table1[[#This Row],[Winning Seed]]</f>
        <v>7</v>
      </c>
      <c r="P2058" s="9" t="str">
        <f>IF(Table1[[#This Row],[SeD]]&lt;-2,Table1[[#This Row],[Winning Seed]]&amp; " over " &amp;Table1[[#This Row],[Losing Seed]],"")</f>
        <v/>
      </c>
      <c r="Q2058">
        <f>VLOOKUP(Table1[[#This Row],[Losing Seed]],'[1]Seed History'!$N$4:$O$19,2)</f>
        <v>0.51428571428571423</v>
      </c>
      <c r="R2058" s="9">
        <f>IF(Table1[[#This Row],[Round]]="PI",0,Table1[[#This Row],[Round]]-1)</f>
        <v>0</v>
      </c>
      <c r="S2058">
        <f>Table1[[#This Row],[LAW]]-Table1[[#This Row],[LEW]]</f>
        <v>-0.51428571428571423</v>
      </c>
      <c r="V2058">
        <f>COUNTIF([1]PASE!B:B,Table1[[#This Row],[Loser]])</f>
        <v>1</v>
      </c>
    </row>
    <row r="2059" spans="1:22" x14ac:dyDescent="0.25">
      <c r="A2059" s="7">
        <v>42810</v>
      </c>
      <c r="B2059" s="8">
        <v>2017</v>
      </c>
      <c r="C2059" s="9">
        <v>1</v>
      </c>
      <c r="D2059" t="s">
        <v>84</v>
      </c>
      <c r="E2059" s="9">
        <v>5</v>
      </c>
      <c r="F2059" t="s">
        <v>164</v>
      </c>
      <c r="G2059" t="str">
        <f>VLOOKUP(Table1[[#This Row],[Winner]],[1]Ranking!D:E,2,FALSE)</f>
        <v>ACC</v>
      </c>
      <c r="H2059" s="9">
        <v>76</v>
      </c>
      <c r="I2059" s="9">
        <v>12</v>
      </c>
      <c r="J2059" t="s">
        <v>333</v>
      </c>
      <c r="K2059" t="str">
        <f>VLOOKUP(Table1[[#This Row],[Loser]],[1]Ranking!D:E,2,FALSE)</f>
        <v>CAA</v>
      </c>
      <c r="L2059" s="9">
        <v>71</v>
      </c>
      <c r="N2059" s="9">
        <f>Table1[[#This Row],[Winning Score]]-Table1[[#This Row],[Losing Score]]</f>
        <v>5</v>
      </c>
      <c r="O2059" s="9">
        <f>Table1[[#This Row],[Losing Seed]]-Table1[[#This Row],[Winning Seed]]</f>
        <v>7</v>
      </c>
      <c r="P2059" s="9" t="str">
        <f>IF(Table1[[#This Row],[SeD]]&lt;-2,Table1[[#This Row],[Winning Seed]]&amp; " over " &amp;Table1[[#This Row],[Losing Seed]],"")</f>
        <v/>
      </c>
      <c r="Q2059">
        <f>VLOOKUP(Table1[[#This Row],[Losing Seed]],'[1]Seed History'!$N$4:$O$19,2)</f>
        <v>0.51428571428571423</v>
      </c>
      <c r="R2059" s="9">
        <f>IF(Table1[[#This Row],[Round]]="PI",0,Table1[[#This Row],[Round]]-1)</f>
        <v>0</v>
      </c>
      <c r="S2059">
        <f>Table1[[#This Row],[LAW]]-Table1[[#This Row],[LEW]]</f>
        <v>-0.51428571428571423</v>
      </c>
      <c r="V2059">
        <f>COUNTIF([1]PASE!B:B,Table1[[#This Row],[Loser]])</f>
        <v>1</v>
      </c>
    </row>
    <row r="2060" spans="1:22" x14ac:dyDescent="0.25">
      <c r="A2060" s="7">
        <v>42810</v>
      </c>
      <c r="B2060" s="8">
        <v>2017</v>
      </c>
      <c r="C2060" s="9">
        <v>1</v>
      </c>
      <c r="D2060" t="s">
        <v>316</v>
      </c>
      <c r="E2060" s="9">
        <v>4</v>
      </c>
      <c r="F2060" t="s">
        <v>306</v>
      </c>
      <c r="G2060" t="str">
        <f>VLOOKUP(Table1[[#This Row],[Winner]],[1]Ranking!D:E,2,FALSE)</f>
        <v>Horz</v>
      </c>
      <c r="H2060" s="9">
        <v>76</v>
      </c>
      <c r="I2060" s="9">
        <v>13</v>
      </c>
      <c r="J2060" t="s">
        <v>320</v>
      </c>
      <c r="K2060" t="str">
        <f>VLOOKUP(Table1[[#This Row],[Loser]],[1]Ranking!D:E,2,FALSE)</f>
        <v>BSth</v>
      </c>
      <c r="L2060" s="9">
        <v>64</v>
      </c>
      <c r="N2060" s="9">
        <f>Table1[[#This Row],[Winning Score]]-Table1[[#This Row],[Losing Score]]</f>
        <v>12</v>
      </c>
      <c r="O2060" s="9">
        <f>Table1[[#This Row],[Losing Seed]]-Table1[[#This Row],[Winning Seed]]</f>
        <v>9</v>
      </c>
      <c r="P2060" s="9" t="str">
        <f>IF(Table1[[#This Row],[SeD]]&lt;-2,Table1[[#This Row],[Winning Seed]]&amp; " over " &amp;Table1[[#This Row],[Losing Seed]],"")</f>
        <v/>
      </c>
      <c r="Q2060">
        <f>VLOOKUP(Table1[[#This Row],[Losing Seed]],'[1]Seed History'!$N$4:$O$19,2)</f>
        <v>0.25</v>
      </c>
      <c r="R2060" s="9">
        <f>IF(Table1[[#This Row],[Round]]="PI",0,Table1[[#This Row],[Round]]-1)</f>
        <v>0</v>
      </c>
      <c r="S2060">
        <f>Table1[[#This Row],[LAW]]-Table1[[#This Row],[LEW]]</f>
        <v>-0.25</v>
      </c>
      <c r="V2060">
        <f>COUNTIF([1]PASE!B:B,Table1[[#This Row],[Loser]])</f>
        <v>1</v>
      </c>
    </row>
    <row r="2061" spans="1:22" x14ac:dyDescent="0.25">
      <c r="A2061" s="7">
        <v>42810</v>
      </c>
      <c r="B2061" s="8">
        <v>2017</v>
      </c>
      <c r="C2061" s="9">
        <v>1</v>
      </c>
      <c r="D2061" t="s">
        <v>107</v>
      </c>
      <c r="E2061" s="9">
        <v>1</v>
      </c>
      <c r="F2061" t="s">
        <v>293</v>
      </c>
      <c r="G2061" t="str">
        <f>VLOOKUP(Table1[[#This Row],[Winner]],[1]Ranking!D:E,2,FALSE)</f>
        <v>WCC</v>
      </c>
      <c r="H2061" s="9">
        <v>66</v>
      </c>
      <c r="I2061" s="9">
        <v>16</v>
      </c>
      <c r="J2061" t="s">
        <v>111</v>
      </c>
      <c r="K2061" t="str">
        <f>VLOOKUP(Table1[[#This Row],[Loser]],[1]Ranking!D:E,2,FALSE)</f>
        <v>MWC</v>
      </c>
      <c r="L2061" s="9">
        <v>46</v>
      </c>
      <c r="N2061" s="9">
        <f>Table1[[#This Row],[Winning Score]]-Table1[[#This Row],[Losing Score]]</f>
        <v>20</v>
      </c>
      <c r="O2061" s="9">
        <f>Table1[[#This Row],[Losing Seed]]-Table1[[#This Row],[Winning Seed]]</f>
        <v>15</v>
      </c>
      <c r="P2061" s="9" t="str">
        <f>IF(Table1[[#This Row],[SeD]]&lt;-2,Table1[[#This Row],[Winning Seed]]&amp; " over " &amp;Table1[[#This Row],[Losing Seed]],"")</f>
        <v/>
      </c>
      <c r="Q2061">
        <f>VLOOKUP(Table1[[#This Row],[Losing Seed]],'[1]Seed History'!$N$4:$O$19,2)</f>
        <v>7.1428571428571426E-3</v>
      </c>
      <c r="R2061" s="9">
        <f>IF(Table1[[#This Row],[Round]]="PI",0,Table1[[#This Row],[Round]]-1)</f>
        <v>0</v>
      </c>
      <c r="S2061">
        <f>Table1[[#This Row],[LAW]]-Table1[[#This Row],[LEW]]</f>
        <v>-7.1428571428571426E-3</v>
      </c>
      <c r="V2061">
        <f>COUNTIF([1]PASE!B:B,Table1[[#This Row],[Loser]])</f>
        <v>1</v>
      </c>
    </row>
    <row r="2062" spans="1:22" x14ac:dyDescent="0.25">
      <c r="A2062" s="7">
        <v>42810</v>
      </c>
      <c r="B2062" s="8">
        <v>2017</v>
      </c>
      <c r="C2062" s="9">
        <v>1</v>
      </c>
      <c r="D2062" t="s">
        <v>107</v>
      </c>
      <c r="E2062" s="9">
        <v>4</v>
      </c>
      <c r="F2062" t="s">
        <v>156</v>
      </c>
      <c r="G2062" t="str">
        <f>VLOOKUP(Table1[[#This Row],[Winner]],[1]Ranking!D:E,2,FALSE)</f>
        <v>BE</v>
      </c>
      <c r="H2062" s="9">
        <v>86</v>
      </c>
      <c r="I2062" s="9">
        <v>13</v>
      </c>
      <c r="J2062" t="s">
        <v>198</v>
      </c>
      <c r="K2062" t="str">
        <f>VLOOKUP(Table1[[#This Row],[Loser]],[1]Ranking!D:E,2,FALSE)</f>
        <v>Pat</v>
      </c>
      <c r="L2062" s="9">
        <v>80</v>
      </c>
      <c r="N2062" s="9">
        <f>Table1[[#This Row],[Winning Score]]-Table1[[#This Row],[Losing Score]]</f>
        <v>6</v>
      </c>
      <c r="O2062" s="9">
        <f>Table1[[#This Row],[Losing Seed]]-Table1[[#This Row],[Winning Seed]]</f>
        <v>9</v>
      </c>
      <c r="P2062" s="9" t="str">
        <f>IF(Table1[[#This Row],[SeD]]&lt;-2,Table1[[#This Row],[Winning Seed]]&amp; " over " &amp;Table1[[#This Row],[Losing Seed]],"")</f>
        <v/>
      </c>
      <c r="Q2062">
        <f>VLOOKUP(Table1[[#This Row],[Losing Seed]],'[1]Seed History'!$N$4:$O$19,2)</f>
        <v>0.25</v>
      </c>
      <c r="R2062" s="9">
        <f>IF(Table1[[#This Row],[Round]]="PI",0,Table1[[#This Row],[Round]]-1)</f>
        <v>0</v>
      </c>
      <c r="S2062">
        <f>Table1[[#This Row],[LAW]]-Table1[[#This Row],[LEW]]</f>
        <v>-0.25</v>
      </c>
      <c r="V2062">
        <f>COUNTIF([1]PASE!B:B,Table1[[#This Row],[Loser]])</f>
        <v>1</v>
      </c>
    </row>
    <row r="2063" spans="1:22" x14ac:dyDescent="0.25">
      <c r="A2063" s="7">
        <v>42810</v>
      </c>
      <c r="B2063" s="8">
        <v>2017</v>
      </c>
      <c r="C2063" s="9">
        <v>1</v>
      </c>
      <c r="D2063" t="s">
        <v>84</v>
      </c>
      <c r="E2063" s="9">
        <v>4</v>
      </c>
      <c r="F2063" t="s">
        <v>197</v>
      </c>
      <c r="G2063" t="str">
        <f>VLOOKUP(Table1[[#This Row],[Winner]],[1]Ranking!D:E,2,FALSE)</f>
        <v>SEC</v>
      </c>
      <c r="H2063" s="9">
        <v>80</v>
      </c>
      <c r="I2063" s="9">
        <v>13</v>
      </c>
      <c r="J2063" t="s">
        <v>224</v>
      </c>
      <c r="K2063" t="str">
        <f>VLOOKUP(Table1[[#This Row],[Loser]],[1]Ranking!D:E,2,FALSE)</f>
        <v>SC</v>
      </c>
      <c r="L2063" s="9">
        <v>65</v>
      </c>
      <c r="N2063" s="9">
        <f>Table1[[#This Row],[Winning Score]]-Table1[[#This Row],[Losing Score]]</f>
        <v>15</v>
      </c>
      <c r="O2063" s="9">
        <f>Table1[[#This Row],[Losing Seed]]-Table1[[#This Row],[Winning Seed]]</f>
        <v>9</v>
      </c>
      <c r="P2063" s="9" t="str">
        <f>IF(Table1[[#This Row],[SeD]]&lt;-2,Table1[[#This Row],[Winning Seed]]&amp; " over " &amp;Table1[[#This Row],[Losing Seed]],"")</f>
        <v/>
      </c>
      <c r="Q2063">
        <f>VLOOKUP(Table1[[#This Row],[Losing Seed]],'[1]Seed History'!$N$4:$O$19,2)</f>
        <v>0.25</v>
      </c>
      <c r="R2063" s="9">
        <f>IF(Table1[[#This Row],[Round]]="PI",0,Table1[[#This Row],[Round]]-1)</f>
        <v>0</v>
      </c>
      <c r="S2063">
        <f>Table1[[#This Row],[LAW]]-Table1[[#This Row],[LEW]]</f>
        <v>-0.25</v>
      </c>
      <c r="V2063">
        <f>COUNTIF([1]PASE!B:B,Table1[[#This Row],[Loser]])</f>
        <v>1</v>
      </c>
    </row>
    <row r="2064" spans="1:22" x14ac:dyDescent="0.25">
      <c r="A2064" s="7">
        <v>42810</v>
      </c>
      <c r="B2064" s="8">
        <v>2017</v>
      </c>
      <c r="C2064" s="9">
        <v>1</v>
      </c>
      <c r="D2064" t="s">
        <v>107</v>
      </c>
      <c r="E2064" s="9">
        <v>8</v>
      </c>
      <c r="F2064" t="s">
        <v>389</v>
      </c>
      <c r="G2064" t="str">
        <f>VLOOKUP(Table1[[#This Row],[Winner]],[1]Ranking!D:E,2,FALSE)</f>
        <v>B10</v>
      </c>
      <c r="H2064" s="9">
        <v>68</v>
      </c>
      <c r="I2064" s="9">
        <v>9</v>
      </c>
      <c r="J2064" t="s">
        <v>212</v>
      </c>
      <c r="K2064" t="str">
        <f>VLOOKUP(Table1[[#This Row],[Loser]],[1]Ranking!D:E,2,FALSE)</f>
        <v>SEC</v>
      </c>
      <c r="L2064" s="9">
        <v>66</v>
      </c>
      <c r="N2064" s="9">
        <f>Table1[[#This Row],[Winning Score]]-Table1[[#This Row],[Losing Score]]</f>
        <v>2</v>
      </c>
      <c r="O2064" s="9">
        <f>Table1[[#This Row],[Losing Seed]]-Table1[[#This Row],[Winning Seed]]</f>
        <v>1</v>
      </c>
      <c r="P2064" s="9" t="str">
        <f>IF(Table1[[#This Row],[SeD]]&lt;-2,Table1[[#This Row],[Winning Seed]]&amp; " over " &amp;Table1[[#This Row],[Losing Seed]],"")</f>
        <v/>
      </c>
      <c r="Q2064">
        <f>VLOOKUP(Table1[[#This Row],[Losing Seed]],'[1]Seed History'!$N$4:$O$19,2)</f>
        <v>0.6</v>
      </c>
      <c r="R2064" s="9">
        <f>IF(Table1[[#This Row],[Round]]="PI",0,Table1[[#This Row],[Round]]-1)</f>
        <v>0</v>
      </c>
      <c r="S2064">
        <f>Table1[[#This Row],[LAW]]-Table1[[#This Row],[LEW]]</f>
        <v>-0.6</v>
      </c>
      <c r="V2064">
        <f>COUNTIF([1]PASE!B:B,Table1[[#This Row],[Loser]])</f>
        <v>1</v>
      </c>
    </row>
    <row r="2065" spans="1:22" x14ac:dyDescent="0.25">
      <c r="A2065" s="7">
        <v>42810</v>
      </c>
      <c r="B2065" s="8">
        <v>2017</v>
      </c>
      <c r="C2065" s="9">
        <v>1</v>
      </c>
      <c r="D2065" t="s">
        <v>84</v>
      </c>
      <c r="E2065" s="9">
        <v>1</v>
      </c>
      <c r="F2065" t="s">
        <v>139</v>
      </c>
      <c r="G2065" t="str">
        <f>VLOOKUP(Table1[[#This Row],[Winner]],[1]Ranking!D:E,2,FALSE)</f>
        <v>BE</v>
      </c>
      <c r="H2065" s="9">
        <v>76</v>
      </c>
      <c r="I2065" s="9">
        <v>16</v>
      </c>
      <c r="J2065" t="s">
        <v>292</v>
      </c>
      <c r="K2065" t="str">
        <f>VLOOKUP(Table1[[#This Row],[Loser]],[1]Ranking!D:E,2,FALSE)</f>
        <v>NEC</v>
      </c>
      <c r="L2065" s="9">
        <v>56</v>
      </c>
      <c r="N2065" s="9">
        <f>Table1[[#This Row],[Winning Score]]-Table1[[#This Row],[Losing Score]]</f>
        <v>20</v>
      </c>
      <c r="O2065" s="9">
        <f>Table1[[#This Row],[Losing Seed]]-Table1[[#This Row],[Winning Seed]]</f>
        <v>15</v>
      </c>
      <c r="P2065" s="9" t="str">
        <f>IF(Table1[[#This Row],[SeD]]&lt;-2,Table1[[#This Row],[Winning Seed]]&amp; " over " &amp;Table1[[#This Row],[Losing Seed]],"")</f>
        <v/>
      </c>
      <c r="Q2065">
        <f>VLOOKUP(Table1[[#This Row],[Losing Seed]],'[1]Seed History'!$N$4:$O$19,2)</f>
        <v>7.1428571428571426E-3</v>
      </c>
      <c r="R2065" s="9">
        <f>IF(Table1[[#This Row],[Round]]="PI",0,Table1[[#This Row],[Round]]-1)</f>
        <v>0</v>
      </c>
      <c r="S2065">
        <f>Table1[[#This Row],[LAW]]-Table1[[#This Row],[LEW]]</f>
        <v>-7.1428571428571426E-3</v>
      </c>
      <c r="V2065">
        <f>COUNTIF([1]PASE!B:B,Table1[[#This Row],[Loser]])</f>
        <v>1</v>
      </c>
    </row>
    <row r="2066" spans="1:22" x14ac:dyDescent="0.25">
      <c r="A2066" s="7">
        <v>42810</v>
      </c>
      <c r="B2066" s="8">
        <v>2017</v>
      </c>
      <c r="C2066" s="9">
        <v>1</v>
      </c>
      <c r="D2066" t="s">
        <v>107</v>
      </c>
      <c r="E2066" s="9">
        <v>7</v>
      </c>
      <c r="F2066" t="s">
        <v>228</v>
      </c>
      <c r="G2066" t="str">
        <f>VLOOKUP(Table1[[#This Row],[Winner]],[1]Ranking!D:E,2,FALSE)</f>
        <v>WCC</v>
      </c>
      <c r="H2066" s="9">
        <v>85</v>
      </c>
      <c r="I2066" s="9">
        <v>10</v>
      </c>
      <c r="J2066" t="s">
        <v>141</v>
      </c>
      <c r="K2066" t="str">
        <f>VLOOKUP(Table1[[#This Row],[Loser]],[1]Ranking!D:E,2,FALSE)</f>
        <v>CAA</v>
      </c>
      <c r="L2066" s="9">
        <v>77</v>
      </c>
      <c r="N2066" s="9">
        <f>Table1[[#This Row],[Winning Score]]-Table1[[#This Row],[Losing Score]]</f>
        <v>8</v>
      </c>
      <c r="O2066" s="9">
        <f>Table1[[#This Row],[Losing Seed]]-Table1[[#This Row],[Winning Seed]]</f>
        <v>3</v>
      </c>
      <c r="P2066" s="9" t="str">
        <f>IF(Table1[[#This Row],[SeD]]&lt;-2,Table1[[#This Row],[Winning Seed]]&amp; " over " &amp;Table1[[#This Row],[Losing Seed]],"")</f>
        <v/>
      </c>
      <c r="Q2066">
        <f>VLOOKUP(Table1[[#This Row],[Losing Seed]],'[1]Seed History'!$N$4:$O$19,2)</f>
        <v>0.62142857142857144</v>
      </c>
      <c r="R2066" s="9">
        <f>IF(Table1[[#This Row],[Round]]="PI",0,Table1[[#This Row],[Round]]-1)</f>
        <v>0</v>
      </c>
      <c r="S2066">
        <f>Table1[[#This Row],[LAW]]-Table1[[#This Row],[LEW]]</f>
        <v>-0.62142857142857144</v>
      </c>
      <c r="V2066">
        <f>COUNTIF([1]PASE!B:B,Table1[[#This Row],[Loser]])</f>
        <v>1</v>
      </c>
    </row>
    <row r="2067" spans="1:22" x14ac:dyDescent="0.25">
      <c r="A2067" s="7">
        <v>42810</v>
      </c>
      <c r="B2067" s="8">
        <v>2017</v>
      </c>
      <c r="C2067" s="9">
        <v>1</v>
      </c>
      <c r="D2067" t="s">
        <v>93</v>
      </c>
      <c r="E2067" s="9">
        <v>4</v>
      </c>
      <c r="F2067" t="s">
        <v>115</v>
      </c>
      <c r="G2067" t="str">
        <f>VLOOKUP(Table1[[#This Row],[Winner]],[1]Ranking!D:E,2,FALSE)</f>
        <v>B10</v>
      </c>
      <c r="H2067" s="9">
        <v>80</v>
      </c>
      <c r="I2067" s="9">
        <v>13</v>
      </c>
      <c r="J2067" t="s">
        <v>343</v>
      </c>
      <c r="K2067" t="str">
        <f>VLOOKUP(Table1[[#This Row],[Loser]],[1]Ranking!D:E,2,FALSE)</f>
        <v>AE</v>
      </c>
      <c r="L2067" s="9">
        <v>70</v>
      </c>
      <c r="N2067" s="9">
        <f>Table1[[#This Row],[Winning Score]]-Table1[[#This Row],[Losing Score]]</f>
        <v>10</v>
      </c>
      <c r="O2067" s="9">
        <f>Table1[[#This Row],[Losing Seed]]-Table1[[#This Row],[Winning Seed]]</f>
        <v>9</v>
      </c>
      <c r="P2067" s="9" t="str">
        <f>IF(Table1[[#This Row],[SeD]]&lt;-2,Table1[[#This Row],[Winning Seed]]&amp; " over " &amp;Table1[[#This Row],[Losing Seed]],"")</f>
        <v/>
      </c>
      <c r="Q2067">
        <f>VLOOKUP(Table1[[#This Row],[Losing Seed]],'[1]Seed History'!$N$4:$O$19,2)</f>
        <v>0.25</v>
      </c>
      <c r="R2067" s="9">
        <f>IF(Table1[[#This Row],[Round]]="PI",0,Table1[[#This Row],[Round]]-1)</f>
        <v>0</v>
      </c>
      <c r="S2067">
        <f>Table1[[#This Row],[LAW]]-Table1[[#This Row],[LEW]]</f>
        <v>-0.25</v>
      </c>
      <c r="V2067">
        <f>COUNTIF([1]PASE!B:B,Table1[[#This Row],[Loser]])</f>
        <v>1</v>
      </c>
    </row>
    <row r="2068" spans="1:22" x14ac:dyDescent="0.25">
      <c r="A2068" s="7">
        <v>42810</v>
      </c>
      <c r="B2068" s="8">
        <v>2017</v>
      </c>
      <c r="C2068" s="9">
        <v>1</v>
      </c>
      <c r="D2068" t="s">
        <v>107</v>
      </c>
      <c r="E2068" s="9">
        <v>3</v>
      </c>
      <c r="F2068" t="s">
        <v>217</v>
      </c>
      <c r="G2068" t="str">
        <f>VLOOKUP(Table1[[#This Row],[Winner]],[1]Ranking!D:E,2,FALSE)</f>
        <v>ACC</v>
      </c>
      <c r="H2068" s="9">
        <v>86</v>
      </c>
      <c r="I2068" s="9">
        <v>14</v>
      </c>
      <c r="J2068" t="s">
        <v>379</v>
      </c>
      <c r="K2068" t="str">
        <f>VLOOKUP(Table1[[#This Row],[Loser]],[1]Ranking!D:E,2,FALSE)</f>
        <v>ASun</v>
      </c>
      <c r="L2068" s="9">
        <v>80</v>
      </c>
      <c r="N2068" s="9">
        <f>Table1[[#This Row],[Winning Score]]-Table1[[#This Row],[Losing Score]]</f>
        <v>6</v>
      </c>
      <c r="O2068" s="9">
        <f>Table1[[#This Row],[Losing Seed]]-Table1[[#This Row],[Winning Seed]]</f>
        <v>11</v>
      </c>
      <c r="P2068" s="9" t="str">
        <f>IF(Table1[[#This Row],[SeD]]&lt;-2,Table1[[#This Row],[Winning Seed]]&amp; " over " &amp;Table1[[#This Row],[Losing Seed]],"")</f>
        <v/>
      </c>
      <c r="Q2068">
        <f>VLOOKUP(Table1[[#This Row],[Losing Seed]],'[1]Seed History'!$N$4:$O$19,2)</f>
        <v>0.16428571428571428</v>
      </c>
      <c r="R2068" s="9">
        <f>IF(Table1[[#This Row],[Round]]="PI",0,Table1[[#This Row],[Round]]-1)</f>
        <v>0</v>
      </c>
      <c r="S2068">
        <f>Table1[[#This Row],[LAW]]-Table1[[#This Row],[LEW]]</f>
        <v>-0.16428571428571428</v>
      </c>
      <c r="V2068">
        <f>COUNTIF([1]PASE!B:B,Table1[[#This Row],[Loser]])</f>
        <v>1</v>
      </c>
    </row>
    <row r="2069" spans="1:22" x14ac:dyDescent="0.25">
      <c r="A2069" s="7">
        <v>42810</v>
      </c>
      <c r="B2069" s="8">
        <v>2017</v>
      </c>
      <c r="C2069" s="9">
        <v>1</v>
      </c>
      <c r="D2069" t="s">
        <v>84</v>
      </c>
      <c r="E2069" s="9">
        <v>8</v>
      </c>
      <c r="F2069" t="s">
        <v>286</v>
      </c>
      <c r="G2069" t="str">
        <f>VLOOKUP(Table1[[#This Row],[Winner]],[1]Ranking!D:E,2,FALSE)</f>
        <v>B10</v>
      </c>
      <c r="H2069" s="9">
        <v>84</v>
      </c>
      <c r="I2069" s="9">
        <v>9</v>
      </c>
      <c r="J2069" t="s">
        <v>92</v>
      </c>
      <c r="K2069" t="str">
        <f>VLOOKUP(Table1[[#This Row],[Loser]],[1]Ranking!D:E,2,FALSE)</f>
        <v>BE</v>
      </c>
      <c r="L2069" s="9">
        <v>74</v>
      </c>
      <c r="N2069" s="9">
        <f>Table1[[#This Row],[Winning Score]]-Table1[[#This Row],[Losing Score]]</f>
        <v>10</v>
      </c>
      <c r="O2069" s="9">
        <f>Table1[[#This Row],[Losing Seed]]-Table1[[#This Row],[Winning Seed]]</f>
        <v>1</v>
      </c>
      <c r="P2069" s="9" t="str">
        <f>IF(Table1[[#This Row],[SeD]]&lt;-2,Table1[[#This Row],[Winning Seed]]&amp; " over " &amp;Table1[[#This Row],[Losing Seed]],"")</f>
        <v/>
      </c>
      <c r="Q2069">
        <f>VLOOKUP(Table1[[#This Row],[Losing Seed]],'[1]Seed History'!$N$4:$O$19,2)</f>
        <v>0.6</v>
      </c>
      <c r="R2069" s="9">
        <f>IF(Table1[[#This Row],[Round]]="PI",0,Table1[[#This Row],[Round]]-1)</f>
        <v>0</v>
      </c>
      <c r="S2069">
        <f>Table1[[#This Row],[LAW]]-Table1[[#This Row],[LEW]]</f>
        <v>-0.6</v>
      </c>
      <c r="V2069">
        <f>COUNTIF([1]PASE!B:B,Table1[[#This Row],[Loser]])</f>
        <v>1</v>
      </c>
    </row>
    <row r="2070" spans="1:22" x14ac:dyDescent="0.25">
      <c r="A2070" s="7">
        <v>42810</v>
      </c>
      <c r="B2070" s="8">
        <v>2017</v>
      </c>
      <c r="C2070" s="9">
        <v>1</v>
      </c>
      <c r="D2070" t="s">
        <v>93</v>
      </c>
      <c r="E2070" s="9">
        <v>5</v>
      </c>
      <c r="F2070" t="s">
        <v>97</v>
      </c>
      <c r="G2070" t="str">
        <f>VLOOKUP(Table1[[#This Row],[Winner]],[1]Ranking!D:E,2,FALSE)</f>
        <v>B12</v>
      </c>
      <c r="H2070" s="9">
        <v>84</v>
      </c>
      <c r="I2070" s="9">
        <v>12</v>
      </c>
      <c r="J2070" t="s">
        <v>144</v>
      </c>
      <c r="K2070" t="str">
        <f>VLOOKUP(Table1[[#This Row],[Loser]],[1]Ranking!D:E,2,FALSE)</f>
        <v>WAC</v>
      </c>
      <c r="L2070" s="9">
        <v>73</v>
      </c>
      <c r="N2070" s="9">
        <f>Table1[[#This Row],[Winning Score]]-Table1[[#This Row],[Losing Score]]</f>
        <v>11</v>
      </c>
      <c r="O2070" s="9">
        <f>Table1[[#This Row],[Losing Seed]]-Table1[[#This Row],[Winning Seed]]</f>
        <v>7</v>
      </c>
      <c r="P2070" s="9" t="str">
        <f>IF(Table1[[#This Row],[SeD]]&lt;-2,Table1[[#This Row],[Winning Seed]]&amp; " over " &amp;Table1[[#This Row],[Losing Seed]],"")</f>
        <v/>
      </c>
      <c r="Q2070">
        <f>VLOOKUP(Table1[[#This Row],[Losing Seed]],'[1]Seed History'!$N$4:$O$19,2)</f>
        <v>0.51428571428571423</v>
      </c>
      <c r="R2070" s="9">
        <f>IF(Table1[[#This Row],[Round]]="PI",0,Table1[[#This Row],[Round]]-1)</f>
        <v>0</v>
      </c>
      <c r="S2070">
        <f>Table1[[#This Row],[LAW]]-Table1[[#This Row],[LEW]]</f>
        <v>-0.51428571428571423</v>
      </c>
      <c r="V2070">
        <f>COUNTIF([1]PASE!B:B,Table1[[#This Row],[Loser]])</f>
        <v>1</v>
      </c>
    </row>
    <row r="2071" spans="1:22" x14ac:dyDescent="0.25">
      <c r="A2071" s="7">
        <v>42810</v>
      </c>
      <c r="B2071" s="8">
        <v>2017</v>
      </c>
      <c r="C2071" s="9">
        <v>1</v>
      </c>
      <c r="D2071" t="s">
        <v>107</v>
      </c>
      <c r="E2071" s="9">
        <v>2</v>
      </c>
      <c r="F2071" t="s">
        <v>146</v>
      </c>
      <c r="G2071" t="str">
        <f>VLOOKUP(Table1[[#This Row],[Winner]],[1]Ranking!D:E,2,FALSE)</f>
        <v>P10</v>
      </c>
      <c r="H2071" s="9">
        <v>100</v>
      </c>
      <c r="I2071" s="9">
        <v>15</v>
      </c>
      <c r="J2071" t="s">
        <v>390</v>
      </c>
      <c r="K2071" t="str">
        <f>VLOOKUP(Table1[[#This Row],[Loser]],[1]Ranking!D:E,2,FALSE)</f>
        <v>GWC</v>
      </c>
      <c r="L2071" s="9">
        <v>82</v>
      </c>
      <c r="N2071" s="9">
        <f>Table1[[#This Row],[Winning Score]]-Table1[[#This Row],[Losing Score]]</f>
        <v>18</v>
      </c>
      <c r="O2071" s="9">
        <f>Table1[[#This Row],[Losing Seed]]-Table1[[#This Row],[Winning Seed]]</f>
        <v>13</v>
      </c>
      <c r="P2071" s="9" t="str">
        <f>IF(Table1[[#This Row],[SeD]]&lt;-2,Table1[[#This Row],[Winning Seed]]&amp; " over " &amp;Table1[[#This Row],[Losing Seed]],"")</f>
        <v/>
      </c>
      <c r="Q2071">
        <f>VLOOKUP(Table1[[#This Row],[Losing Seed]],'[1]Seed History'!$N$4:$O$19,2)</f>
        <v>6.4285714285714279E-2</v>
      </c>
      <c r="R2071" s="9">
        <f>IF(Table1[[#This Row],[Round]]="PI",0,Table1[[#This Row],[Round]]-1)</f>
        <v>0</v>
      </c>
      <c r="S2071">
        <f>Table1[[#This Row],[LAW]]-Table1[[#This Row],[LEW]]</f>
        <v>-6.4285714285714279E-2</v>
      </c>
      <c r="V2071">
        <f>COUNTIF([1]PASE!B:B,Table1[[#This Row],[Loser]])</f>
        <v>1</v>
      </c>
    </row>
    <row r="2072" spans="1:22" x14ac:dyDescent="0.25">
      <c r="A2072" s="7">
        <v>42811</v>
      </c>
      <c r="B2072" s="8">
        <v>2017</v>
      </c>
      <c r="C2072" s="9">
        <v>1</v>
      </c>
      <c r="D2072" t="s">
        <v>84</v>
      </c>
      <c r="E2072" s="9">
        <v>11</v>
      </c>
      <c r="F2072" t="s">
        <v>117</v>
      </c>
      <c r="G2072" t="str">
        <f>VLOOKUP(Table1[[#This Row],[Winner]],[1]Ranking!D:E,2,FALSE)</f>
        <v>P10</v>
      </c>
      <c r="H2072" s="9">
        <v>66</v>
      </c>
      <c r="I2072" s="9">
        <v>6</v>
      </c>
      <c r="J2072" t="s">
        <v>89</v>
      </c>
      <c r="K2072" t="str">
        <f>VLOOKUP(Table1[[#This Row],[Loser]],[1]Ranking!D:E,2,FALSE)</f>
        <v>WAC</v>
      </c>
      <c r="L2072" s="9">
        <v>65</v>
      </c>
      <c r="N2072" s="9">
        <f>Table1[[#This Row],[Winning Score]]-Table1[[#This Row],[Losing Score]]</f>
        <v>1</v>
      </c>
      <c r="O2072" s="9">
        <f>Table1[[#This Row],[Losing Seed]]-Table1[[#This Row],[Winning Seed]]</f>
        <v>-5</v>
      </c>
      <c r="P2072" s="9" t="str">
        <f>IF(Table1[[#This Row],[SeD]]&lt;-2,Table1[[#This Row],[Winning Seed]]&amp; " over " &amp;Table1[[#This Row],[Losing Seed]],"")</f>
        <v>11 over 6</v>
      </c>
      <c r="Q2072">
        <f>VLOOKUP(Table1[[#This Row],[Losing Seed]],'[1]Seed History'!$N$4:$O$19,2)</f>
        <v>1.0785714285714285</v>
      </c>
      <c r="R2072" s="9">
        <f>IF(Table1[[#This Row],[Round]]="PI",0,Table1[[#This Row],[Round]]-1)</f>
        <v>0</v>
      </c>
      <c r="S2072">
        <f>Table1[[#This Row],[LAW]]-Table1[[#This Row],[LEW]]</f>
        <v>-1.0785714285714285</v>
      </c>
      <c r="V2072">
        <f>COUNTIF([1]PASE!B:B,Table1[[#This Row],[Loser]])</f>
        <v>1</v>
      </c>
    </row>
    <row r="2073" spans="1:22" x14ac:dyDescent="0.25">
      <c r="A2073" s="7">
        <v>42811</v>
      </c>
      <c r="B2073" s="8">
        <v>2017</v>
      </c>
      <c r="C2073" s="9">
        <v>1</v>
      </c>
      <c r="D2073" t="s">
        <v>93</v>
      </c>
      <c r="E2073" s="9">
        <v>11</v>
      </c>
      <c r="F2073" t="s">
        <v>207</v>
      </c>
      <c r="G2073" t="str">
        <f>VLOOKUP(Table1[[#This Row],[Winner]],[1]Ranking!D:E,2,FALSE)</f>
        <v>A10</v>
      </c>
      <c r="H2073" s="9">
        <v>84</v>
      </c>
      <c r="I2073" s="9">
        <v>6</v>
      </c>
      <c r="J2073" t="s">
        <v>232</v>
      </c>
      <c r="K2073" t="str">
        <f>VLOOKUP(Table1[[#This Row],[Loser]],[1]Ranking!D:E,2,FALSE)</f>
        <v>MVC</v>
      </c>
      <c r="L2073" s="9">
        <v>72</v>
      </c>
      <c r="N2073" s="9">
        <f>Table1[[#This Row],[Winning Score]]-Table1[[#This Row],[Losing Score]]</f>
        <v>12</v>
      </c>
      <c r="O2073" s="9">
        <f>Table1[[#This Row],[Losing Seed]]-Table1[[#This Row],[Winning Seed]]</f>
        <v>-5</v>
      </c>
      <c r="P2073" s="9" t="str">
        <f>IF(Table1[[#This Row],[SeD]]&lt;-2,Table1[[#This Row],[Winning Seed]]&amp; " over " &amp;Table1[[#This Row],[Losing Seed]],"")</f>
        <v>11 over 6</v>
      </c>
      <c r="Q2073">
        <f>VLOOKUP(Table1[[#This Row],[Losing Seed]],'[1]Seed History'!$N$4:$O$19,2)</f>
        <v>1.0785714285714285</v>
      </c>
      <c r="R2073" s="9">
        <f>IF(Table1[[#This Row],[Round]]="PI",0,Table1[[#This Row],[Round]]-1)</f>
        <v>0</v>
      </c>
      <c r="S2073">
        <f>Table1[[#This Row],[LAW]]-Table1[[#This Row],[LEW]]</f>
        <v>-1.0785714285714285</v>
      </c>
      <c r="V2073">
        <f>COUNTIF([1]PASE!B:B,Table1[[#This Row],[Loser]])</f>
        <v>1</v>
      </c>
    </row>
    <row r="2074" spans="1:22" x14ac:dyDescent="0.25">
      <c r="A2074" s="7">
        <v>42811</v>
      </c>
      <c r="B2074" s="8">
        <v>2017</v>
      </c>
      <c r="C2074" s="9">
        <v>1</v>
      </c>
      <c r="D2074" t="s">
        <v>316</v>
      </c>
      <c r="E2074" s="9">
        <v>10</v>
      </c>
      <c r="F2074" t="s">
        <v>125</v>
      </c>
      <c r="G2074" t="str">
        <f>VLOOKUP(Table1[[#This Row],[Winner]],[1]Ranking!D:E,2,FALSE)</f>
        <v>MVC</v>
      </c>
      <c r="H2074" s="9">
        <v>64</v>
      </c>
      <c r="I2074" s="9">
        <v>7</v>
      </c>
      <c r="J2074" t="s">
        <v>140</v>
      </c>
      <c r="K2074" t="str">
        <f>VLOOKUP(Table1[[#This Row],[Loser]],[1]Ranking!D:E,2,FALSE)</f>
        <v>A10</v>
      </c>
      <c r="L2074" s="9">
        <v>58</v>
      </c>
      <c r="N2074" s="9">
        <f>Table1[[#This Row],[Winning Score]]-Table1[[#This Row],[Losing Score]]</f>
        <v>6</v>
      </c>
      <c r="O2074" s="9">
        <f>Table1[[#This Row],[Losing Seed]]-Table1[[#This Row],[Winning Seed]]</f>
        <v>-3</v>
      </c>
      <c r="P2074" s="9" t="str">
        <f>IF(Table1[[#This Row],[SeD]]&lt;-2,Table1[[#This Row],[Winning Seed]]&amp; " over " &amp;Table1[[#This Row],[Losing Seed]],"")</f>
        <v>10 over 7</v>
      </c>
      <c r="Q2074">
        <f>VLOOKUP(Table1[[#This Row],[Losing Seed]],'[1]Seed History'!$N$4:$O$19,2)</f>
        <v>0.9</v>
      </c>
      <c r="R2074" s="9">
        <f>IF(Table1[[#This Row],[Round]]="PI",0,Table1[[#This Row],[Round]]-1)</f>
        <v>0</v>
      </c>
      <c r="S2074">
        <f>Table1[[#This Row],[LAW]]-Table1[[#This Row],[LEW]]</f>
        <v>-0.9</v>
      </c>
      <c r="V2074">
        <f>COUNTIF([1]PASE!B:B,Table1[[#This Row],[Loser]])</f>
        <v>1</v>
      </c>
    </row>
    <row r="2075" spans="1:22" x14ac:dyDescent="0.25">
      <c r="A2075" s="7">
        <v>42811</v>
      </c>
      <c r="B2075" s="8">
        <v>2017</v>
      </c>
      <c r="C2075" s="9">
        <v>1</v>
      </c>
      <c r="D2075" t="s">
        <v>93</v>
      </c>
      <c r="E2075" s="9">
        <v>7</v>
      </c>
      <c r="F2075" t="s">
        <v>134</v>
      </c>
      <c r="G2075" t="str">
        <f>VLOOKUP(Table1[[#This Row],[Winner]],[1]Ranking!D:E,2,FALSE)</f>
        <v>B10</v>
      </c>
      <c r="H2075" s="9">
        <v>92</v>
      </c>
      <c r="I2075" s="9">
        <v>10</v>
      </c>
      <c r="J2075" t="s">
        <v>247</v>
      </c>
      <c r="K2075" t="str">
        <f>VLOOKUP(Table1[[#This Row],[Loser]],[1]Ranking!D:E,2,FALSE)</f>
        <v>B12</v>
      </c>
      <c r="L2075" s="9">
        <v>91</v>
      </c>
      <c r="N2075" s="9">
        <f>Table1[[#This Row],[Winning Score]]-Table1[[#This Row],[Losing Score]]</f>
        <v>1</v>
      </c>
      <c r="O2075" s="9">
        <f>Table1[[#This Row],[Losing Seed]]-Table1[[#This Row],[Winning Seed]]</f>
        <v>3</v>
      </c>
      <c r="P2075" s="9" t="str">
        <f>IF(Table1[[#This Row],[SeD]]&lt;-2,Table1[[#This Row],[Winning Seed]]&amp; " over " &amp;Table1[[#This Row],[Losing Seed]],"")</f>
        <v/>
      </c>
      <c r="Q2075">
        <f>VLOOKUP(Table1[[#This Row],[Losing Seed]],'[1]Seed History'!$N$4:$O$19,2)</f>
        <v>0.62142857142857144</v>
      </c>
      <c r="R2075" s="9">
        <f>IF(Table1[[#This Row],[Round]]="PI",0,Table1[[#This Row],[Round]]-1)</f>
        <v>0</v>
      </c>
      <c r="S2075">
        <f>Table1[[#This Row],[LAW]]-Table1[[#This Row],[LEW]]</f>
        <v>-0.62142857142857144</v>
      </c>
      <c r="V2075">
        <f>COUNTIF([1]PASE!B:B,Table1[[#This Row],[Loser]])</f>
        <v>1</v>
      </c>
    </row>
    <row r="2076" spans="1:22" x14ac:dyDescent="0.25">
      <c r="A2076" s="7">
        <v>42811</v>
      </c>
      <c r="B2076" s="8">
        <v>2017</v>
      </c>
      <c r="C2076" s="9">
        <v>1</v>
      </c>
      <c r="D2076" t="s">
        <v>84</v>
      </c>
      <c r="E2076" s="9">
        <v>3</v>
      </c>
      <c r="F2076" t="s">
        <v>209</v>
      </c>
      <c r="G2076" t="str">
        <f>VLOOKUP(Table1[[#This Row],[Winner]],[1]Ranking!D:E,2,FALSE)</f>
        <v>B12</v>
      </c>
      <c r="H2076" s="9">
        <v>91</v>
      </c>
      <c r="I2076" s="9">
        <v>14</v>
      </c>
      <c r="J2076" t="s">
        <v>246</v>
      </c>
      <c r="K2076" t="str">
        <f>VLOOKUP(Table1[[#This Row],[Loser]],[1]Ranking!D:E,2,FALSE)</f>
        <v>SB</v>
      </c>
      <c r="L2076" s="9">
        <v>73</v>
      </c>
      <c r="N2076" s="9">
        <f>Table1[[#This Row],[Winning Score]]-Table1[[#This Row],[Losing Score]]</f>
        <v>18</v>
      </c>
      <c r="O2076" s="9">
        <f>Table1[[#This Row],[Losing Seed]]-Table1[[#This Row],[Winning Seed]]</f>
        <v>11</v>
      </c>
      <c r="P2076" s="9" t="str">
        <f>IF(Table1[[#This Row],[SeD]]&lt;-2,Table1[[#This Row],[Winning Seed]]&amp; " over " &amp;Table1[[#This Row],[Losing Seed]],"")</f>
        <v/>
      </c>
      <c r="Q2076">
        <f>VLOOKUP(Table1[[#This Row],[Losing Seed]],'[1]Seed History'!$N$4:$O$19,2)</f>
        <v>0.16428571428571428</v>
      </c>
      <c r="R2076" s="9">
        <f>IF(Table1[[#This Row],[Round]]="PI",0,Table1[[#This Row],[Round]]-1)</f>
        <v>0</v>
      </c>
      <c r="S2076">
        <f>Table1[[#This Row],[LAW]]-Table1[[#This Row],[LEW]]</f>
        <v>-0.16428571428571428</v>
      </c>
      <c r="V2076">
        <f>COUNTIF([1]PASE!B:B,Table1[[#This Row],[Loser]])</f>
        <v>1</v>
      </c>
    </row>
    <row r="2077" spans="1:22" x14ac:dyDescent="0.25">
      <c r="A2077" s="7">
        <v>42811</v>
      </c>
      <c r="B2077" s="8">
        <v>2017</v>
      </c>
      <c r="C2077" s="9">
        <v>1</v>
      </c>
      <c r="D2077" t="s">
        <v>316</v>
      </c>
      <c r="E2077" s="9">
        <v>8</v>
      </c>
      <c r="F2077" t="s">
        <v>118</v>
      </c>
      <c r="G2077" t="str">
        <f>VLOOKUP(Table1[[#This Row],[Winner]],[1]Ranking!D:E,2,FALSE)</f>
        <v>SEC</v>
      </c>
      <c r="H2077" s="9">
        <v>77</v>
      </c>
      <c r="I2077" s="9">
        <v>9</v>
      </c>
      <c r="J2077" t="s">
        <v>218</v>
      </c>
      <c r="K2077" t="str">
        <f>VLOOKUP(Table1[[#This Row],[Loser]],[1]Ranking!D:E,2,FALSE)</f>
        <v>BE</v>
      </c>
      <c r="L2077" s="9">
        <v>71</v>
      </c>
      <c r="N2077" s="9">
        <f>Table1[[#This Row],[Winning Score]]-Table1[[#This Row],[Losing Score]]</f>
        <v>6</v>
      </c>
      <c r="O2077" s="9">
        <f>Table1[[#This Row],[Losing Seed]]-Table1[[#This Row],[Winning Seed]]</f>
        <v>1</v>
      </c>
      <c r="P2077" s="9" t="str">
        <f>IF(Table1[[#This Row],[SeD]]&lt;-2,Table1[[#This Row],[Winning Seed]]&amp; " over " &amp;Table1[[#This Row],[Losing Seed]],"")</f>
        <v/>
      </c>
      <c r="Q2077">
        <f>VLOOKUP(Table1[[#This Row],[Losing Seed]],'[1]Seed History'!$N$4:$O$19,2)</f>
        <v>0.6</v>
      </c>
      <c r="R2077" s="9">
        <f>IF(Table1[[#This Row],[Round]]="PI",0,Table1[[#This Row],[Round]]-1)</f>
        <v>0</v>
      </c>
      <c r="S2077">
        <f>Table1[[#This Row],[LAW]]-Table1[[#This Row],[LEW]]</f>
        <v>-0.6</v>
      </c>
      <c r="V2077">
        <f>COUNTIF([1]PASE!B:B,Table1[[#This Row],[Loser]])</f>
        <v>1</v>
      </c>
    </row>
    <row r="2078" spans="1:22" x14ac:dyDescent="0.25">
      <c r="A2078" s="7">
        <v>42811</v>
      </c>
      <c r="B2078" s="8">
        <v>2017</v>
      </c>
      <c r="C2078" s="9">
        <v>1</v>
      </c>
      <c r="D2078" t="s">
        <v>93</v>
      </c>
      <c r="E2078" s="9">
        <v>3</v>
      </c>
      <c r="F2078" t="s">
        <v>294</v>
      </c>
      <c r="G2078" t="str">
        <f>VLOOKUP(Table1[[#This Row],[Winner]],[1]Ranking!D:E,2,FALSE)</f>
        <v>P10</v>
      </c>
      <c r="H2078" s="9">
        <v>93</v>
      </c>
      <c r="I2078" s="9">
        <v>14</v>
      </c>
      <c r="J2078" t="s">
        <v>88</v>
      </c>
      <c r="K2078" t="str">
        <f>VLOOKUP(Table1[[#This Row],[Loser]],[1]Ranking!D:E,2,FALSE)</f>
        <v>MAAC</v>
      </c>
      <c r="L2078" s="9">
        <v>77</v>
      </c>
      <c r="N2078" s="9">
        <f>Table1[[#This Row],[Winning Score]]-Table1[[#This Row],[Losing Score]]</f>
        <v>16</v>
      </c>
      <c r="O2078" s="9">
        <f>Table1[[#This Row],[Losing Seed]]-Table1[[#This Row],[Winning Seed]]</f>
        <v>11</v>
      </c>
      <c r="P2078" s="9" t="str">
        <f>IF(Table1[[#This Row],[SeD]]&lt;-2,Table1[[#This Row],[Winning Seed]]&amp; " over " &amp;Table1[[#This Row],[Losing Seed]],"")</f>
        <v/>
      </c>
      <c r="Q2078">
        <f>VLOOKUP(Table1[[#This Row],[Losing Seed]],'[1]Seed History'!$N$4:$O$19,2)</f>
        <v>0.16428571428571428</v>
      </c>
      <c r="R2078" s="9">
        <f>IF(Table1[[#This Row],[Round]]="PI",0,Table1[[#This Row],[Round]]-1)</f>
        <v>0</v>
      </c>
      <c r="S2078">
        <f>Table1[[#This Row],[LAW]]-Table1[[#This Row],[LEW]]</f>
        <v>-0.16428571428571428</v>
      </c>
      <c r="V2078">
        <f>COUNTIF([1]PASE!B:B,Table1[[#This Row],[Loser]])</f>
        <v>1</v>
      </c>
    </row>
    <row r="2079" spans="1:22" x14ac:dyDescent="0.25">
      <c r="A2079" s="7">
        <v>42811</v>
      </c>
      <c r="B2079" s="8">
        <v>2017</v>
      </c>
      <c r="C2079" s="9">
        <v>1</v>
      </c>
      <c r="D2079" t="s">
        <v>93</v>
      </c>
      <c r="E2079" s="9">
        <v>2</v>
      </c>
      <c r="F2079" t="s">
        <v>159</v>
      </c>
      <c r="G2079" t="str">
        <f>VLOOKUP(Table1[[#This Row],[Winner]],[1]Ranking!D:E,2,FALSE)</f>
        <v>CUSA</v>
      </c>
      <c r="H2079" s="9">
        <v>78</v>
      </c>
      <c r="I2079" s="9">
        <v>15</v>
      </c>
      <c r="J2079" t="s">
        <v>391</v>
      </c>
      <c r="K2079" t="str">
        <f>VLOOKUP(Table1[[#This Row],[Loser]],[1]Ranking!D:E,2,FALSE)</f>
        <v>ASun</v>
      </c>
      <c r="L2079" s="9">
        <v>63</v>
      </c>
      <c r="N2079" s="9">
        <f>Table1[[#This Row],[Winning Score]]-Table1[[#This Row],[Losing Score]]</f>
        <v>15</v>
      </c>
      <c r="O2079" s="9">
        <f>Table1[[#This Row],[Losing Seed]]-Table1[[#This Row],[Winning Seed]]</f>
        <v>13</v>
      </c>
      <c r="P2079" s="9" t="str">
        <f>IF(Table1[[#This Row],[SeD]]&lt;-2,Table1[[#This Row],[Winning Seed]]&amp; " over " &amp;Table1[[#This Row],[Losing Seed]],"")</f>
        <v/>
      </c>
      <c r="Q2079">
        <f>VLOOKUP(Table1[[#This Row],[Losing Seed]],'[1]Seed History'!$N$4:$O$19,2)</f>
        <v>6.4285714285714279E-2</v>
      </c>
      <c r="R2079" s="9">
        <f>IF(Table1[[#This Row],[Round]]="PI",0,Table1[[#This Row],[Round]]-1)</f>
        <v>0</v>
      </c>
      <c r="S2079">
        <f>Table1[[#This Row],[LAW]]-Table1[[#This Row],[LEW]]</f>
        <v>-6.4285714285714279E-2</v>
      </c>
      <c r="V2079">
        <f>COUNTIF([1]PASE!B:B,Table1[[#This Row],[Loser]])</f>
        <v>1</v>
      </c>
    </row>
    <row r="2080" spans="1:22" x14ac:dyDescent="0.25">
      <c r="A2080" s="7">
        <v>42811</v>
      </c>
      <c r="B2080" s="8">
        <v>2017</v>
      </c>
      <c r="C2080" s="9">
        <v>1</v>
      </c>
      <c r="D2080" t="s">
        <v>316</v>
      </c>
      <c r="E2080" s="9">
        <v>1</v>
      </c>
      <c r="F2080" t="s">
        <v>101</v>
      </c>
      <c r="G2080" t="str">
        <f>VLOOKUP(Table1[[#This Row],[Winner]],[1]Ranking!D:E,2,FALSE)</f>
        <v>ACC</v>
      </c>
      <c r="H2080" s="9">
        <v>103</v>
      </c>
      <c r="I2080" s="9">
        <v>16</v>
      </c>
      <c r="J2080" t="s">
        <v>243</v>
      </c>
      <c r="K2080" t="str">
        <f>VLOOKUP(Table1[[#This Row],[Loser]],[1]Ranking!D:E,2,FALSE)</f>
        <v>SWAC</v>
      </c>
      <c r="L2080" s="9">
        <v>64</v>
      </c>
      <c r="N2080" s="9">
        <f>Table1[[#This Row],[Winning Score]]-Table1[[#This Row],[Losing Score]]</f>
        <v>39</v>
      </c>
      <c r="O2080" s="9">
        <f>Table1[[#This Row],[Losing Seed]]-Table1[[#This Row],[Winning Seed]]</f>
        <v>15</v>
      </c>
      <c r="P2080" s="9" t="str">
        <f>IF(Table1[[#This Row],[SeD]]&lt;-2,Table1[[#This Row],[Winning Seed]]&amp; " over " &amp;Table1[[#This Row],[Losing Seed]],"")</f>
        <v/>
      </c>
      <c r="Q2080">
        <f>VLOOKUP(Table1[[#This Row],[Losing Seed]],'[1]Seed History'!$N$4:$O$19,2)</f>
        <v>7.1428571428571426E-3</v>
      </c>
      <c r="R2080" s="9">
        <f>IF(Table1[[#This Row],[Round]]="PI",0,Table1[[#This Row],[Round]]-1)</f>
        <v>0</v>
      </c>
      <c r="S2080">
        <f>Table1[[#This Row],[LAW]]-Table1[[#This Row],[LEW]]</f>
        <v>-7.1428571428571426E-3</v>
      </c>
      <c r="V2080">
        <f>COUNTIF([1]PASE!B:B,Table1[[#This Row],[Loser]])</f>
        <v>1</v>
      </c>
    </row>
    <row r="2081" spans="1:22" x14ac:dyDescent="0.25">
      <c r="A2081" s="7">
        <v>42811</v>
      </c>
      <c r="B2081" s="8">
        <v>2017</v>
      </c>
      <c r="C2081" s="9">
        <v>1</v>
      </c>
      <c r="D2081" t="s">
        <v>93</v>
      </c>
      <c r="E2081" s="9">
        <v>1</v>
      </c>
      <c r="F2081" t="s">
        <v>103</v>
      </c>
      <c r="G2081" t="str">
        <f>VLOOKUP(Table1[[#This Row],[Winner]],[1]Ranking!D:E,2,FALSE)</f>
        <v>B12</v>
      </c>
      <c r="H2081" s="9">
        <v>100</v>
      </c>
      <c r="I2081" s="9">
        <v>16</v>
      </c>
      <c r="J2081" t="s">
        <v>388</v>
      </c>
      <c r="K2081" t="str">
        <f>VLOOKUP(Table1[[#This Row],[Loser]],[1]Ranking!D:E,2,FALSE)</f>
        <v>ind</v>
      </c>
      <c r="L2081" s="9">
        <v>62</v>
      </c>
      <c r="N2081" s="9">
        <f>Table1[[#This Row],[Winning Score]]-Table1[[#This Row],[Losing Score]]</f>
        <v>38</v>
      </c>
      <c r="O2081" s="9">
        <f>Table1[[#This Row],[Losing Seed]]-Table1[[#This Row],[Winning Seed]]</f>
        <v>15</v>
      </c>
      <c r="P2081" s="9" t="str">
        <f>IF(Table1[[#This Row],[SeD]]&lt;-2,Table1[[#This Row],[Winning Seed]]&amp; " over " &amp;Table1[[#This Row],[Losing Seed]],"")</f>
        <v/>
      </c>
      <c r="Q2081">
        <f>VLOOKUP(Table1[[#This Row],[Losing Seed]],'[1]Seed History'!$N$4:$O$19,2)</f>
        <v>7.1428571428571426E-3</v>
      </c>
      <c r="R2081" s="9">
        <f>IF(Table1[[#This Row],[Round]]="PI",0,Table1[[#This Row],[Round]]-1)</f>
        <v>0</v>
      </c>
      <c r="S2081">
        <f>Table1[[#This Row],[LAW]]-Table1[[#This Row],[LEW]]</f>
        <v>-7.1428571428571426E-3</v>
      </c>
      <c r="V2081">
        <f>COUNTIF([1]PASE!B:B,Table1[[#This Row],[Loser]])</f>
        <v>1</v>
      </c>
    </row>
    <row r="2082" spans="1:22" x14ac:dyDescent="0.25">
      <c r="A2082" s="7">
        <v>42811</v>
      </c>
      <c r="B2082" s="8">
        <v>2017</v>
      </c>
      <c r="C2082" s="9">
        <v>1</v>
      </c>
      <c r="D2082" t="s">
        <v>84</v>
      </c>
      <c r="E2082" s="9">
        <v>2</v>
      </c>
      <c r="F2082" t="s">
        <v>130</v>
      </c>
      <c r="G2082" t="str">
        <f>VLOOKUP(Table1[[#This Row],[Winner]],[1]Ranking!D:E,2,FALSE)</f>
        <v>ACC</v>
      </c>
      <c r="H2082" s="9">
        <v>87</v>
      </c>
      <c r="I2082" s="9">
        <v>15</v>
      </c>
      <c r="J2082" t="s">
        <v>348</v>
      </c>
      <c r="K2082" t="str">
        <f>VLOOKUP(Table1[[#This Row],[Loser]],[1]Ranking!D:E,2,FALSE)</f>
        <v>ASun</v>
      </c>
      <c r="L2082" s="9">
        <v>65</v>
      </c>
      <c r="N2082" s="9">
        <f>Table1[[#This Row],[Winning Score]]-Table1[[#This Row],[Losing Score]]</f>
        <v>22</v>
      </c>
      <c r="O2082" s="9">
        <f>Table1[[#This Row],[Losing Seed]]-Table1[[#This Row],[Winning Seed]]</f>
        <v>13</v>
      </c>
      <c r="P2082" s="9" t="str">
        <f>IF(Table1[[#This Row],[SeD]]&lt;-2,Table1[[#This Row],[Winning Seed]]&amp; " over " &amp;Table1[[#This Row],[Losing Seed]],"")</f>
        <v/>
      </c>
      <c r="Q2082">
        <f>VLOOKUP(Table1[[#This Row],[Losing Seed]],'[1]Seed History'!$N$4:$O$19,2)</f>
        <v>6.4285714285714279E-2</v>
      </c>
      <c r="R2082" s="9">
        <f>IF(Table1[[#This Row],[Round]]="PI",0,Table1[[#This Row],[Round]]-1)</f>
        <v>0</v>
      </c>
      <c r="S2082">
        <f>Table1[[#This Row],[LAW]]-Table1[[#This Row],[LEW]]</f>
        <v>-6.4285714285714279E-2</v>
      </c>
      <c r="V2082">
        <f>COUNTIF([1]PASE!B:B,Table1[[#This Row],[Loser]])</f>
        <v>1</v>
      </c>
    </row>
    <row r="2083" spans="1:22" x14ac:dyDescent="0.25">
      <c r="A2083" s="7">
        <v>42811</v>
      </c>
      <c r="B2083" s="8">
        <v>2017</v>
      </c>
      <c r="C2083" s="9">
        <v>1</v>
      </c>
      <c r="D2083" t="s">
        <v>316</v>
      </c>
      <c r="E2083" s="9">
        <v>6</v>
      </c>
      <c r="F2083" t="s">
        <v>266</v>
      </c>
      <c r="G2083" t="str">
        <f>VLOOKUP(Table1[[#This Row],[Winner]],[1]Ranking!D:E,2,FALSE)</f>
        <v>CUSA</v>
      </c>
      <c r="H2083" s="9">
        <v>75</v>
      </c>
      <c r="I2083" s="9">
        <v>11</v>
      </c>
      <c r="J2083" t="s">
        <v>193</v>
      </c>
      <c r="K2083" t="str">
        <f>VLOOKUP(Table1[[#This Row],[Loser]],[1]Ranking!D:E,2,FALSE)</f>
        <v>B12</v>
      </c>
      <c r="L2083" s="9">
        <v>61</v>
      </c>
      <c r="N2083" s="9">
        <f>Table1[[#This Row],[Winning Score]]-Table1[[#This Row],[Losing Score]]</f>
        <v>14</v>
      </c>
      <c r="O2083" s="9">
        <f>Table1[[#This Row],[Losing Seed]]-Table1[[#This Row],[Winning Seed]]</f>
        <v>5</v>
      </c>
      <c r="P2083" s="9" t="str">
        <f>IF(Table1[[#This Row],[SeD]]&lt;-2,Table1[[#This Row],[Winning Seed]]&amp; " over " &amp;Table1[[#This Row],[Losing Seed]],"")</f>
        <v/>
      </c>
      <c r="Q2083">
        <f>VLOOKUP(Table1[[#This Row],[Losing Seed]],'[1]Seed History'!$N$4:$O$19,2)</f>
        <v>0.61428571428571432</v>
      </c>
      <c r="R2083" s="9">
        <f>IF(Table1[[#This Row],[Round]]="PI",0,Table1[[#This Row],[Round]]-1)</f>
        <v>0</v>
      </c>
      <c r="S2083">
        <f>Table1[[#This Row],[LAW]]-Table1[[#This Row],[LEW]]</f>
        <v>-0.61428571428571432</v>
      </c>
      <c r="V2083">
        <f>COUNTIF([1]PASE!B:B,Table1[[#This Row],[Loser]])</f>
        <v>1</v>
      </c>
    </row>
    <row r="2084" spans="1:22" x14ac:dyDescent="0.25">
      <c r="A2084" s="7">
        <v>42811</v>
      </c>
      <c r="B2084" s="8">
        <v>2017</v>
      </c>
      <c r="C2084" s="9">
        <v>1</v>
      </c>
      <c r="D2084" t="s">
        <v>84</v>
      </c>
      <c r="E2084" s="9">
        <v>7</v>
      </c>
      <c r="F2084" t="s">
        <v>231</v>
      </c>
      <c r="G2084" t="str">
        <f>VLOOKUP(Table1[[#This Row],[Winner]],[1]Ranking!D:E,2,FALSE)</f>
        <v>SEC</v>
      </c>
      <c r="H2084" s="9">
        <v>93</v>
      </c>
      <c r="I2084" s="9">
        <v>10</v>
      </c>
      <c r="J2084" t="s">
        <v>278</v>
      </c>
      <c r="K2084" t="str">
        <f>VLOOKUP(Table1[[#This Row],[Loser]],[1]Ranking!D:E,2,FALSE)</f>
        <v>CUSA</v>
      </c>
      <c r="L2084" s="9">
        <v>73</v>
      </c>
      <c r="N2084" s="9">
        <f>Table1[[#This Row],[Winning Score]]-Table1[[#This Row],[Losing Score]]</f>
        <v>20</v>
      </c>
      <c r="O2084" s="9">
        <f>Table1[[#This Row],[Losing Seed]]-Table1[[#This Row],[Winning Seed]]</f>
        <v>3</v>
      </c>
      <c r="P2084" s="9" t="str">
        <f>IF(Table1[[#This Row],[SeD]]&lt;-2,Table1[[#This Row],[Winning Seed]]&amp; " over " &amp;Table1[[#This Row],[Losing Seed]],"")</f>
        <v/>
      </c>
      <c r="Q2084">
        <f>VLOOKUP(Table1[[#This Row],[Losing Seed]],'[1]Seed History'!$N$4:$O$19,2)</f>
        <v>0.62142857142857144</v>
      </c>
      <c r="R2084" s="9">
        <f>IF(Table1[[#This Row],[Round]]="PI",0,Table1[[#This Row],[Round]]-1)</f>
        <v>0</v>
      </c>
      <c r="S2084">
        <f>Table1[[#This Row],[LAW]]-Table1[[#This Row],[LEW]]</f>
        <v>-0.62142857142857144</v>
      </c>
      <c r="V2084">
        <f>COUNTIF([1]PASE!B:B,Table1[[#This Row],[Loser]])</f>
        <v>1</v>
      </c>
    </row>
    <row r="2085" spans="1:22" x14ac:dyDescent="0.25">
      <c r="A2085" s="7">
        <v>42811</v>
      </c>
      <c r="B2085" s="8">
        <v>2017</v>
      </c>
      <c r="C2085" s="9">
        <v>1</v>
      </c>
      <c r="D2085" t="s">
        <v>316</v>
      </c>
      <c r="E2085" s="9">
        <v>3</v>
      </c>
      <c r="F2085" t="s">
        <v>190</v>
      </c>
      <c r="G2085" t="str">
        <f>VLOOKUP(Table1[[#This Row],[Winner]],[1]Ranking!D:E,2,FALSE)</f>
        <v>P10</v>
      </c>
      <c r="H2085" s="9">
        <v>97</v>
      </c>
      <c r="I2085" s="9">
        <v>14</v>
      </c>
      <c r="J2085" t="s">
        <v>324</v>
      </c>
      <c r="K2085" t="str">
        <f>VLOOKUP(Table1[[#This Row],[Loser]],[1]Ranking!D:E,2,FALSE)</f>
        <v>MAC</v>
      </c>
      <c r="L2085" s="9">
        <v>80</v>
      </c>
      <c r="N2085" s="9">
        <f>Table1[[#This Row],[Winning Score]]-Table1[[#This Row],[Losing Score]]</f>
        <v>17</v>
      </c>
      <c r="O2085" s="9">
        <f>Table1[[#This Row],[Losing Seed]]-Table1[[#This Row],[Winning Seed]]</f>
        <v>11</v>
      </c>
      <c r="P2085" s="9" t="str">
        <f>IF(Table1[[#This Row],[SeD]]&lt;-2,Table1[[#This Row],[Winning Seed]]&amp; " over " &amp;Table1[[#This Row],[Losing Seed]],"")</f>
        <v/>
      </c>
      <c r="Q2085">
        <f>VLOOKUP(Table1[[#This Row],[Losing Seed]],'[1]Seed History'!$N$4:$O$19,2)</f>
        <v>0.16428571428571428</v>
      </c>
      <c r="R2085" s="9">
        <f>IF(Table1[[#This Row],[Round]]="PI",0,Table1[[#This Row],[Round]]-1)</f>
        <v>0</v>
      </c>
      <c r="S2085">
        <f>Table1[[#This Row],[LAW]]-Table1[[#This Row],[LEW]]</f>
        <v>-0.16428571428571428</v>
      </c>
      <c r="V2085">
        <f>COUNTIF([1]PASE!B:B,Table1[[#This Row],[Loser]])</f>
        <v>1</v>
      </c>
    </row>
    <row r="2086" spans="1:22" x14ac:dyDescent="0.25">
      <c r="A2086" s="7">
        <v>42811</v>
      </c>
      <c r="B2086" s="8">
        <v>2017</v>
      </c>
      <c r="C2086" s="9">
        <v>1</v>
      </c>
      <c r="D2086" t="s">
        <v>316</v>
      </c>
      <c r="E2086" s="9">
        <v>2</v>
      </c>
      <c r="F2086" t="s">
        <v>112</v>
      </c>
      <c r="G2086" t="str">
        <f>VLOOKUP(Table1[[#This Row],[Winner]],[1]Ranking!D:E,2,FALSE)</f>
        <v>SEC</v>
      </c>
      <c r="H2086" s="9">
        <v>79</v>
      </c>
      <c r="I2086" s="9">
        <v>15</v>
      </c>
      <c r="J2086" t="s">
        <v>392</v>
      </c>
      <c r="K2086" t="str">
        <f>VLOOKUP(Table1[[#This Row],[Loser]],[1]Ranking!D:E,2,FALSE)</f>
        <v>ASun</v>
      </c>
      <c r="L2086" s="9">
        <v>70</v>
      </c>
      <c r="N2086" s="9">
        <f>Table1[[#This Row],[Winning Score]]-Table1[[#This Row],[Losing Score]]</f>
        <v>9</v>
      </c>
      <c r="O2086" s="9">
        <f>Table1[[#This Row],[Losing Seed]]-Table1[[#This Row],[Winning Seed]]</f>
        <v>13</v>
      </c>
      <c r="P2086" s="9" t="str">
        <f>IF(Table1[[#This Row],[SeD]]&lt;-2,Table1[[#This Row],[Winning Seed]]&amp; " over " &amp;Table1[[#This Row],[Losing Seed]],"")</f>
        <v/>
      </c>
      <c r="Q2086">
        <f>VLOOKUP(Table1[[#This Row],[Losing Seed]],'[1]Seed History'!$N$4:$O$19,2)</f>
        <v>6.4285714285714279E-2</v>
      </c>
      <c r="R2086" s="9">
        <f>IF(Table1[[#This Row],[Round]]="PI",0,Table1[[#This Row],[Round]]-1)</f>
        <v>0</v>
      </c>
      <c r="S2086">
        <f>Table1[[#This Row],[LAW]]-Table1[[#This Row],[LEW]]</f>
        <v>-6.4285714285714279E-2</v>
      </c>
      <c r="V2086">
        <f>COUNTIF([1]PASE!B:B,Table1[[#This Row],[Loser]])</f>
        <v>1</v>
      </c>
    </row>
    <row r="2087" spans="1:22" x14ac:dyDescent="0.25">
      <c r="A2087" s="7">
        <v>42811</v>
      </c>
      <c r="B2087" s="8">
        <v>2017</v>
      </c>
      <c r="C2087" s="9">
        <v>1</v>
      </c>
      <c r="D2087" t="s">
        <v>93</v>
      </c>
      <c r="E2087" s="9">
        <v>9</v>
      </c>
      <c r="F2087" t="s">
        <v>133</v>
      </c>
      <c r="G2087" t="str">
        <f>VLOOKUP(Table1[[#This Row],[Winner]],[1]Ranking!D:E,2,FALSE)</f>
        <v>B10</v>
      </c>
      <c r="H2087" s="9">
        <v>78</v>
      </c>
      <c r="I2087" s="9">
        <v>8</v>
      </c>
      <c r="J2087" t="s">
        <v>318</v>
      </c>
      <c r="K2087" t="str">
        <f>VLOOKUP(Table1[[#This Row],[Loser]],[1]Ranking!D:E,2,FALSE)</f>
        <v>BE</v>
      </c>
      <c r="L2087" s="9">
        <v>58</v>
      </c>
      <c r="N2087" s="9">
        <f>Table1[[#This Row],[Winning Score]]-Table1[[#This Row],[Losing Score]]</f>
        <v>20</v>
      </c>
      <c r="O2087" s="9">
        <f>Table1[[#This Row],[Losing Seed]]-Table1[[#This Row],[Winning Seed]]</f>
        <v>-1</v>
      </c>
      <c r="P2087" s="9" t="str">
        <f>IF(Table1[[#This Row],[SeD]]&lt;-2,Table1[[#This Row],[Winning Seed]]&amp; " over " &amp;Table1[[#This Row],[Losing Seed]],"")</f>
        <v/>
      </c>
      <c r="Q2087">
        <f>VLOOKUP(Table1[[#This Row],[Losing Seed]],'[1]Seed History'!$N$4:$O$19,2)</f>
        <v>0.7</v>
      </c>
      <c r="R2087" s="9">
        <f>IF(Table1[[#This Row],[Round]]="PI",0,Table1[[#This Row],[Round]]-1)</f>
        <v>0</v>
      </c>
      <c r="S2087">
        <f>Table1[[#This Row],[LAW]]-Table1[[#This Row],[LEW]]</f>
        <v>-0.7</v>
      </c>
      <c r="V2087">
        <f>COUNTIF([1]PASE!B:B,Table1[[#This Row],[Loser]])</f>
        <v>1</v>
      </c>
    </row>
    <row r="2088" spans="1:22" x14ac:dyDescent="0.25">
      <c r="A2088" s="7">
        <v>42812</v>
      </c>
      <c r="B2088" s="8">
        <v>2017</v>
      </c>
      <c r="C2088" s="9">
        <v>2</v>
      </c>
      <c r="D2088" t="s">
        <v>107</v>
      </c>
      <c r="E2088" s="9">
        <v>11</v>
      </c>
      <c r="F2088" t="s">
        <v>176</v>
      </c>
      <c r="G2088" t="str">
        <f>VLOOKUP(Table1[[#This Row],[Winner]],[1]Ranking!D:E,2,FALSE)</f>
        <v>A10</v>
      </c>
      <c r="H2088" s="9">
        <v>91</v>
      </c>
      <c r="I2088" s="9">
        <v>3</v>
      </c>
      <c r="J2088" t="s">
        <v>217</v>
      </c>
      <c r="K2088" t="str">
        <f>VLOOKUP(Table1[[#This Row],[Loser]],[1]Ranking!D:E,2,FALSE)</f>
        <v>ACC</v>
      </c>
      <c r="L2088" s="9">
        <v>66</v>
      </c>
      <c r="N2088" s="9">
        <f>Table1[[#This Row],[Winning Score]]-Table1[[#This Row],[Losing Score]]</f>
        <v>25</v>
      </c>
      <c r="O2088" s="9">
        <f>Table1[[#This Row],[Losing Seed]]-Table1[[#This Row],[Winning Seed]]</f>
        <v>-8</v>
      </c>
      <c r="P2088" s="9" t="str">
        <f>IF(Table1[[#This Row],[SeD]]&lt;-2,Table1[[#This Row],[Winning Seed]]&amp; " over " &amp;Table1[[#This Row],[Losing Seed]],"")</f>
        <v>11 over 3</v>
      </c>
      <c r="Q2088">
        <f>VLOOKUP(Table1[[#This Row],[Losing Seed]],'[1]Seed History'!$N$4:$O$19,2)</f>
        <v>1.8642857142857143</v>
      </c>
      <c r="R2088" s="9">
        <f>IF(Table1[[#This Row],[Round]]="PI",0,Table1[[#This Row],[Round]]-1)</f>
        <v>1</v>
      </c>
      <c r="S2088">
        <f>Table1[[#This Row],[LAW]]-Table1[[#This Row],[LEW]]</f>
        <v>-0.86428571428571432</v>
      </c>
      <c r="V2088">
        <f>COUNTIF([1]PASE!B:B,Table1[[#This Row],[Loser]])</f>
        <v>1</v>
      </c>
    </row>
    <row r="2089" spans="1:22" x14ac:dyDescent="0.25">
      <c r="A2089" s="7">
        <v>42812</v>
      </c>
      <c r="B2089" s="8">
        <v>2017</v>
      </c>
      <c r="C2089" s="9">
        <v>2</v>
      </c>
      <c r="D2089" t="s">
        <v>84</v>
      </c>
      <c r="E2089" s="9">
        <v>8</v>
      </c>
      <c r="F2089" t="s">
        <v>286</v>
      </c>
      <c r="G2089" t="str">
        <f>VLOOKUP(Table1[[#This Row],[Winner]],[1]Ranking!D:E,2,FALSE)</f>
        <v>B10</v>
      </c>
      <c r="H2089" s="9">
        <v>65</v>
      </c>
      <c r="I2089" s="9">
        <v>1</v>
      </c>
      <c r="J2089" t="s">
        <v>139</v>
      </c>
      <c r="K2089" t="str">
        <f>VLOOKUP(Table1[[#This Row],[Loser]],[1]Ranking!D:E,2,FALSE)</f>
        <v>BE</v>
      </c>
      <c r="L2089" s="9">
        <v>62</v>
      </c>
      <c r="N2089" s="9">
        <f>Table1[[#This Row],[Winning Score]]-Table1[[#This Row],[Losing Score]]</f>
        <v>3</v>
      </c>
      <c r="O2089" s="9">
        <f>Table1[[#This Row],[Losing Seed]]-Table1[[#This Row],[Winning Seed]]</f>
        <v>-7</v>
      </c>
      <c r="P2089" s="9" t="str">
        <f>IF(Table1[[#This Row],[SeD]]&lt;-2,Table1[[#This Row],[Winning Seed]]&amp; " over " &amp;Table1[[#This Row],[Losing Seed]],"")</f>
        <v>8 over 1</v>
      </c>
      <c r="Q2089">
        <f>VLOOKUP(Table1[[#This Row],[Losing Seed]],'[1]Seed History'!$N$4:$O$19,2)</f>
        <v>3.3571428571428572</v>
      </c>
      <c r="R2089" s="9">
        <f>IF(Table1[[#This Row],[Round]]="PI",0,Table1[[#This Row],[Round]]-1)</f>
        <v>1</v>
      </c>
      <c r="S2089">
        <f>Table1[[#This Row],[LAW]]-Table1[[#This Row],[LEW]]</f>
        <v>-2.3571428571428572</v>
      </c>
      <c r="V2089">
        <f>COUNTIF([1]PASE!B:B,Table1[[#This Row],[Loser]])</f>
        <v>1</v>
      </c>
    </row>
    <row r="2090" spans="1:22" x14ac:dyDescent="0.25">
      <c r="A2090" s="7">
        <v>42812</v>
      </c>
      <c r="B2090" s="8">
        <v>2017</v>
      </c>
      <c r="C2090" s="9">
        <v>2</v>
      </c>
      <c r="D2090" t="s">
        <v>107</v>
      </c>
      <c r="E2090" s="9">
        <v>4</v>
      </c>
      <c r="F2090" t="s">
        <v>156</v>
      </c>
      <c r="G2090" t="str">
        <f>VLOOKUP(Table1[[#This Row],[Winner]],[1]Ranking!D:E,2,FALSE)</f>
        <v>BE</v>
      </c>
      <c r="H2090" s="9">
        <v>83</v>
      </c>
      <c r="I2090" s="9">
        <v>5</v>
      </c>
      <c r="J2090" t="s">
        <v>105</v>
      </c>
      <c r="K2090" t="str">
        <f>VLOOKUP(Table1[[#This Row],[Loser]],[1]Ranking!D:E,2,FALSE)</f>
        <v>BE</v>
      </c>
      <c r="L2090" s="9">
        <v>71</v>
      </c>
      <c r="N2090" s="9">
        <f>Table1[[#This Row],[Winning Score]]-Table1[[#This Row],[Losing Score]]</f>
        <v>12</v>
      </c>
      <c r="O2090" s="9">
        <f>Table1[[#This Row],[Losing Seed]]-Table1[[#This Row],[Winning Seed]]</f>
        <v>1</v>
      </c>
      <c r="P2090" s="9" t="str">
        <f>IF(Table1[[#This Row],[SeD]]&lt;-2,Table1[[#This Row],[Winning Seed]]&amp; " over " &amp;Table1[[#This Row],[Losing Seed]],"")</f>
        <v/>
      </c>
      <c r="Q2090">
        <f>VLOOKUP(Table1[[#This Row],[Losing Seed]],'[1]Seed History'!$N$4:$O$19,2)</f>
        <v>1.1071428571428572</v>
      </c>
      <c r="R2090" s="9">
        <f>IF(Table1[[#This Row],[Round]]="PI",0,Table1[[#This Row],[Round]]-1)</f>
        <v>1</v>
      </c>
      <c r="S2090">
        <f>Table1[[#This Row],[LAW]]-Table1[[#This Row],[LEW]]</f>
        <v>-0.10714285714285721</v>
      </c>
      <c r="V2090">
        <f>COUNTIF([1]PASE!B:B,Table1[[#This Row],[Loser]])</f>
        <v>1</v>
      </c>
    </row>
    <row r="2091" spans="1:22" x14ac:dyDescent="0.25">
      <c r="A2091" s="7">
        <v>42812</v>
      </c>
      <c r="B2091" s="8">
        <v>2017</v>
      </c>
      <c r="C2091" s="9">
        <v>2</v>
      </c>
      <c r="D2091" t="s">
        <v>107</v>
      </c>
      <c r="E2091" s="9">
        <v>1</v>
      </c>
      <c r="F2091" t="s">
        <v>293</v>
      </c>
      <c r="G2091" t="str">
        <f>VLOOKUP(Table1[[#This Row],[Winner]],[1]Ranking!D:E,2,FALSE)</f>
        <v>WCC</v>
      </c>
      <c r="H2091" s="9">
        <v>79</v>
      </c>
      <c r="I2091" s="9">
        <v>8</v>
      </c>
      <c r="J2091" t="s">
        <v>389</v>
      </c>
      <c r="K2091" t="str">
        <f>VLOOKUP(Table1[[#This Row],[Loser]],[1]Ranking!D:E,2,FALSE)</f>
        <v>B10</v>
      </c>
      <c r="L2091" s="9">
        <v>73</v>
      </c>
      <c r="N2091" s="9">
        <f>Table1[[#This Row],[Winning Score]]-Table1[[#This Row],[Losing Score]]</f>
        <v>6</v>
      </c>
      <c r="O2091" s="9">
        <f>Table1[[#This Row],[Losing Seed]]-Table1[[#This Row],[Winning Seed]]</f>
        <v>7</v>
      </c>
      <c r="P2091" s="9" t="str">
        <f>IF(Table1[[#This Row],[SeD]]&lt;-2,Table1[[#This Row],[Winning Seed]]&amp; " over " &amp;Table1[[#This Row],[Losing Seed]],"")</f>
        <v/>
      </c>
      <c r="Q2091">
        <f>VLOOKUP(Table1[[#This Row],[Losing Seed]],'[1]Seed History'!$N$4:$O$19,2)</f>
        <v>0.7</v>
      </c>
      <c r="R2091" s="9">
        <f>IF(Table1[[#This Row],[Round]]="PI",0,Table1[[#This Row],[Round]]-1)</f>
        <v>1</v>
      </c>
      <c r="S2091">
        <f>Table1[[#This Row],[LAW]]-Table1[[#This Row],[LEW]]</f>
        <v>0.30000000000000004</v>
      </c>
      <c r="V2091">
        <f>COUNTIF([1]PASE!B:B,Table1[[#This Row],[Loser]])</f>
        <v>1</v>
      </c>
    </row>
    <row r="2092" spans="1:22" x14ac:dyDescent="0.25">
      <c r="A2092" s="7">
        <v>42812</v>
      </c>
      <c r="B2092" s="8">
        <v>2017</v>
      </c>
      <c r="C2092" s="9">
        <v>2</v>
      </c>
      <c r="D2092" t="s">
        <v>316</v>
      </c>
      <c r="E2092" s="9">
        <v>4</v>
      </c>
      <c r="F2092" t="s">
        <v>306</v>
      </c>
      <c r="G2092" t="str">
        <f>VLOOKUP(Table1[[#This Row],[Winner]],[1]Ranking!D:E,2,FALSE)</f>
        <v>Horz</v>
      </c>
      <c r="H2092" s="9">
        <v>74</v>
      </c>
      <c r="I2092" s="9">
        <v>12</v>
      </c>
      <c r="J2092" t="s">
        <v>102</v>
      </c>
      <c r="K2092" t="str">
        <f>VLOOKUP(Table1[[#This Row],[Loser]],[1]Ranking!D:E,2,FALSE)</f>
        <v>SB</v>
      </c>
      <c r="L2092" s="9">
        <v>65</v>
      </c>
      <c r="N2092" s="9">
        <f>Table1[[#This Row],[Winning Score]]-Table1[[#This Row],[Losing Score]]</f>
        <v>9</v>
      </c>
      <c r="O2092" s="9">
        <f>Table1[[#This Row],[Losing Seed]]-Table1[[#This Row],[Winning Seed]]</f>
        <v>8</v>
      </c>
      <c r="P2092" s="9" t="str">
        <f>IF(Table1[[#This Row],[SeD]]&lt;-2,Table1[[#This Row],[Winning Seed]]&amp; " over " &amp;Table1[[#This Row],[Losing Seed]],"")</f>
        <v/>
      </c>
      <c r="Q2092">
        <f>VLOOKUP(Table1[[#This Row],[Losing Seed]],'[1]Seed History'!$N$4:$O$19,2)</f>
        <v>0.51428571428571423</v>
      </c>
      <c r="R2092" s="9">
        <f>IF(Table1[[#This Row],[Round]]="PI",0,Table1[[#This Row],[Round]]-1)</f>
        <v>1</v>
      </c>
      <c r="S2092">
        <f>Table1[[#This Row],[LAW]]-Table1[[#This Row],[LEW]]</f>
        <v>0.48571428571428577</v>
      </c>
      <c r="V2092">
        <f>COUNTIF([1]PASE!B:B,Table1[[#This Row],[Loser]])</f>
        <v>1</v>
      </c>
    </row>
    <row r="2093" spans="1:22" x14ac:dyDescent="0.25">
      <c r="A2093" s="7">
        <v>42812</v>
      </c>
      <c r="B2093" s="8">
        <v>2017</v>
      </c>
      <c r="C2093" s="9">
        <v>2</v>
      </c>
      <c r="D2093" t="s">
        <v>107</v>
      </c>
      <c r="E2093" s="9">
        <v>2</v>
      </c>
      <c r="F2093" t="s">
        <v>146</v>
      </c>
      <c r="G2093" t="str">
        <f>VLOOKUP(Table1[[#This Row],[Winner]],[1]Ranking!D:E,2,FALSE)</f>
        <v>P10</v>
      </c>
      <c r="H2093" s="9">
        <v>69</v>
      </c>
      <c r="I2093" s="9">
        <v>7</v>
      </c>
      <c r="J2093" t="s">
        <v>228</v>
      </c>
      <c r="K2093" t="str">
        <f>VLOOKUP(Table1[[#This Row],[Loser]],[1]Ranking!D:E,2,FALSE)</f>
        <v>WCC</v>
      </c>
      <c r="L2093" s="9">
        <v>60</v>
      </c>
      <c r="N2093" s="9">
        <f>Table1[[#This Row],[Winning Score]]-Table1[[#This Row],[Losing Score]]</f>
        <v>9</v>
      </c>
      <c r="O2093" s="9">
        <f>Table1[[#This Row],[Losing Seed]]-Table1[[#This Row],[Winning Seed]]</f>
        <v>5</v>
      </c>
      <c r="P2093" s="9" t="str">
        <f>IF(Table1[[#This Row],[SeD]]&lt;-2,Table1[[#This Row],[Winning Seed]]&amp; " over " &amp;Table1[[#This Row],[Losing Seed]],"")</f>
        <v/>
      </c>
      <c r="Q2093">
        <f>VLOOKUP(Table1[[#This Row],[Losing Seed]],'[1]Seed History'!$N$4:$O$19,2)</f>
        <v>0.9</v>
      </c>
      <c r="R2093" s="9">
        <f>IF(Table1[[#This Row],[Round]]="PI",0,Table1[[#This Row],[Round]]-1)</f>
        <v>1</v>
      </c>
      <c r="S2093">
        <f>Table1[[#This Row],[LAW]]-Table1[[#This Row],[LEW]]</f>
        <v>9.9999999999999978E-2</v>
      </c>
      <c r="V2093">
        <f>COUNTIF([1]PASE!B:B,Table1[[#This Row],[Loser]])</f>
        <v>1</v>
      </c>
    </row>
    <row r="2094" spans="1:22" x14ac:dyDescent="0.25">
      <c r="A2094" s="7">
        <v>42812</v>
      </c>
      <c r="B2094" s="8">
        <v>2017</v>
      </c>
      <c r="C2094" s="9">
        <v>2</v>
      </c>
      <c r="D2094" t="s">
        <v>84</v>
      </c>
      <c r="E2094" s="9">
        <v>4</v>
      </c>
      <c r="F2094" t="s">
        <v>197</v>
      </c>
      <c r="G2094" t="str">
        <f>VLOOKUP(Table1[[#This Row],[Winner]],[1]Ranking!D:E,2,FALSE)</f>
        <v>SEC</v>
      </c>
      <c r="H2094" s="9">
        <v>65</v>
      </c>
      <c r="I2094" s="9">
        <v>5</v>
      </c>
      <c r="J2094" t="s">
        <v>164</v>
      </c>
      <c r="K2094" t="str">
        <f>VLOOKUP(Table1[[#This Row],[Loser]],[1]Ranking!D:E,2,FALSE)</f>
        <v>ACC</v>
      </c>
      <c r="L2094" s="9">
        <v>39</v>
      </c>
      <c r="N2094" s="9">
        <f>Table1[[#This Row],[Winning Score]]-Table1[[#This Row],[Losing Score]]</f>
        <v>26</v>
      </c>
      <c r="O2094" s="9">
        <f>Table1[[#This Row],[Losing Seed]]-Table1[[#This Row],[Winning Seed]]</f>
        <v>1</v>
      </c>
      <c r="P2094" s="9" t="str">
        <f>IF(Table1[[#This Row],[SeD]]&lt;-2,Table1[[#This Row],[Winning Seed]]&amp; " over " &amp;Table1[[#This Row],[Losing Seed]],"")</f>
        <v/>
      </c>
      <c r="Q2094">
        <f>VLOOKUP(Table1[[#This Row],[Losing Seed]],'[1]Seed History'!$N$4:$O$19,2)</f>
        <v>1.1071428571428572</v>
      </c>
      <c r="R2094" s="9">
        <f>IF(Table1[[#This Row],[Round]]="PI",0,Table1[[#This Row],[Round]]-1)</f>
        <v>1</v>
      </c>
      <c r="S2094">
        <f>Table1[[#This Row],[LAW]]-Table1[[#This Row],[LEW]]</f>
        <v>-0.10714285714285721</v>
      </c>
      <c r="V2094">
        <f>COUNTIF([1]PASE!B:B,Table1[[#This Row],[Loser]])</f>
        <v>1</v>
      </c>
    </row>
    <row r="2095" spans="1:22" x14ac:dyDescent="0.25">
      <c r="A2095" s="7">
        <v>42812</v>
      </c>
      <c r="B2095" s="8">
        <v>2017</v>
      </c>
      <c r="C2095" s="9">
        <v>2</v>
      </c>
      <c r="D2095" t="s">
        <v>93</v>
      </c>
      <c r="E2095" s="9">
        <v>4</v>
      </c>
      <c r="F2095" t="s">
        <v>115</v>
      </c>
      <c r="G2095" t="str">
        <f>VLOOKUP(Table1[[#This Row],[Winner]],[1]Ranking!D:E,2,FALSE)</f>
        <v>B10</v>
      </c>
      <c r="H2095" s="9">
        <v>80</v>
      </c>
      <c r="I2095" s="9">
        <v>5</v>
      </c>
      <c r="J2095" t="s">
        <v>97</v>
      </c>
      <c r="K2095" t="str">
        <f>VLOOKUP(Table1[[#This Row],[Loser]],[1]Ranking!D:E,2,FALSE)</f>
        <v>B12</v>
      </c>
      <c r="L2095" s="9">
        <v>76</v>
      </c>
      <c r="N2095" s="9">
        <f>Table1[[#This Row],[Winning Score]]-Table1[[#This Row],[Losing Score]]</f>
        <v>4</v>
      </c>
      <c r="O2095" s="9">
        <f>Table1[[#This Row],[Losing Seed]]-Table1[[#This Row],[Winning Seed]]</f>
        <v>1</v>
      </c>
      <c r="P2095" s="9" t="str">
        <f>IF(Table1[[#This Row],[SeD]]&lt;-2,Table1[[#This Row],[Winning Seed]]&amp; " over " &amp;Table1[[#This Row],[Losing Seed]],"")</f>
        <v/>
      </c>
      <c r="Q2095">
        <f>VLOOKUP(Table1[[#This Row],[Losing Seed]],'[1]Seed History'!$N$4:$O$19,2)</f>
        <v>1.1071428571428572</v>
      </c>
      <c r="R2095" s="9">
        <f>IF(Table1[[#This Row],[Round]]="PI",0,Table1[[#This Row],[Round]]-1)</f>
        <v>1</v>
      </c>
      <c r="S2095">
        <f>Table1[[#This Row],[LAW]]-Table1[[#This Row],[LEW]]</f>
        <v>-0.10714285714285721</v>
      </c>
      <c r="V2095">
        <f>COUNTIF([1]PASE!B:B,Table1[[#This Row],[Loser]])</f>
        <v>1</v>
      </c>
    </row>
    <row r="2096" spans="1:22" x14ac:dyDescent="0.25">
      <c r="A2096" s="7">
        <v>42813</v>
      </c>
      <c r="B2096" s="8">
        <v>2017</v>
      </c>
      <c r="C2096" s="9">
        <v>2</v>
      </c>
      <c r="D2096" t="s">
        <v>93</v>
      </c>
      <c r="E2096" s="9">
        <v>7</v>
      </c>
      <c r="F2096" t="s">
        <v>134</v>
      </c>
      <c r="G2096" t="str">
        <f>VLOOKUP(Table1[[#This Row],[Winner]],[1]Ranking!D:E,2,FALSE)</f>
        <v>B10</v>
      </c>
      <c r="H2096" s="9">
        <v>73</v>
      </c>
      <c r="I2096" s="9">
        <v>2</v>
      </c>
      <c r="J2096" t="s">
        <v>159</v>
      </c>
      <c r="K2096" t="str">
        <f>VLOOKUP(Table1[[#This Row],[Loser]],[1]Ranking!D:E,2,FALSE)</f>
        <v>CUSA</v>
      </c>
      <c r="L2096" s="9">
        <v>69</v>
      </c>
      <c r="N2096" s="9">
        <f>Table1[[#This Row],[Winning Score]]-Table1[[#This Row],[Losing Score]]</f>
        <v>4</v>
      </c>
      <c r="O2096" s="9">
        <f>Table1[[#This Row],[Losing Seed]]-Table1[[#This Row],[Winning Seed]]</f>
        <v>-5</v>
      </c>
      <c r="P2096" s="9" t="str">
        <f>IF(Table1[[#This Row],[SeD]]&lt;-2,Table1[[#This Row],[Winning Seed]]&amp; " over " &amp;Table1[[#This Row],[Losing Seed]],"")</f>
        <v>7 over 2</v>
      </c>
      <c r="Q2096">
        <f>VLOOKUP(Table1[[#This Row],[Losing Seed]],'[1]Seed History'!$N$4:$O$19,2)</f>
        <v>2.3714285714285714</v>
      </c>
      <c r="R2096" s="9">
        <f>IF(Table1[[#This Row],[Round]]="PI",0,Table1[[#This Row],[Round]]-1)</f>
        <v>1</v>
      </c>
      <c r="S2096">
        <f>Table1[[#This Row],[LAW]]-Table1[[#This Row],[LEW]]</f>
        <v>-1.3714285714285714</v>
      </c>
      <c r="V2096">
        <f>COUNTIF([1]PASE!B:B,Table1[[#This Row],[Loser]])</f>
        <v>1</v>
      </c>
    </row>
    <row r="2097" spans="1:22" x14ac:dyDescent="0.25">
      <c r="A2097" s="7">
        <v>42813</v>
      </c>
      <c r="B2097" s="8">
        <v>2017</v>
      </c>
      <c r="C2097" s="9">
        <v>2</v>
      </c>
      <c r="D2097" t="s">
        <v>84</v>
      </c>
      <c r="E2097" s="9">
        <v>7</v>
      </c>
      <c r="F2097" t="s">
        <v>231</v>
      </c>
      <c r="G2097" t="str">
        <f>VLOOKUP(Table1[[#This Row],[Winner]],[1]Ranking!D:E,2,FALSE)</f>
        <v>SEC</v>
      </c>
      <c r="H2097" s="9">
        <v>88</v>
      </c>
      <c r="I2097" s="9">
        <v>2</v>
      </c>
      <c r="J2097" t="s">
        <v>130</v>
      </c>
      <c r="K2097" t="str">
        <f>VLOOKUP(Table1[[#This Row],[Loser]],[1]Ranking!D:E,2,FALSE)</f>
        <v>ACC</v>
      </c>
      <c r="L2097" s="9">
        <v>81</v>
      </c>
      <c r="N2097" s="9">
        <f>Table1[[#This Row],[Winning Score]]-Table1[[#This Row],[Losing Score]]</f>
        <v>7</v>
      </c>
      <c r="O2097" s="9">
        <f>Table1[[#This Row],[Losing Seed]]-Table1[[#This Row],[Winning Seed]]</f>
        <v>-5</v>
      </c>
      <c r="P2097" s="9" t="str">
        <f>IF(Table1[[#This Row],[SeD]]&lt;-2,Table1[[#This Row],[Winning Seed]]&amp; " over " &amp;Table1[[#This Row],[Losing Seed]],"")</f>
        <v>7 over 2</v>
      </c>
      <c r="Q2097">
        <f>VLOOKUP(Table1[[#This Row],[Losing Seed]],'[1]Seed History'!$N$4:$O$19,2)</f>
        <v>2.3714285714285714</v>
      </c>
      <c r="R2097" s="9">
        <f>IF(Table1[[#This Row],[Round]]="PI",0,Table1[[#This Row],[Round]]-1)</f>
        <v>1</v>
      </c>
      <c r="S2097">
        <f>Table1[[#This Row],[LAW]]-Table1[[#This Row],[LEW]]</f>
        <v>-1.3714285714285714</v>
      </c>
      <c r="V2097">
        <f>COUNTIF([1]PASE!B:B,Table1[[#This Row],[Loser]])</f>
        <v>1</v>
      </c>
    </row>
    <row r="2098" spans="1:22" x14ac:dyDescent="0.25">
      <c r="A2098" s="7">
        <v>42813</v>
      </c>
      <c r="B2098" s="8">
        <v>2017</v>
      </c>
      <c r="C2098" s="9">
        <v>2</v>
      </c>
      <c r="D2098" t="s">
        <v>316</v>
      </c>
      <c r="E2098" s="9">
        <v>2</v>
      </c>
      <c r="F2098" t="s">
        <v>112</v>
      </c>
      <c r="G2098" t="str">
        <f>VLOOKUP(Table1[[#This Row],[Winner]],[1]Ranking!D:E,2,FALSE)</f>
        <v>SEC</v>
      </c>
      <c r="H2098" s="9">
        <v>65</v>
      </c>
      <c r="I2098" s="9">
        <v>10</v>
      </c>
      <c r="J2098" t="s">
        <v>125</v>
      </c>
      <c r="K2098" t="str">
        <f>VLOOKUP(Table1[[#This Row],[Loser]],[1]Ranking!D:E,2,FALSE)</f>
        <v>MVC</v>
      </c>
      <c r="L2098" s="9">
        <v>62</v>
      </c>
      <c r="N2098" s="9">
        <f>Table1[[#This Row],[Winning Score]]-Table1[[#This Row],[Losing Score]]</f>
        <v>3</v>
      </c>
      <c r="O2098" s="9">
        <f>Table1[[#This Row],[Losing Seed]]-Table1[[#This Row],[Winning Seed]]</f>
        <v>8</v>
      </c>
      <c r="P2098" s="9" t="str">
        <f>IF(Table1[[#This Row],[SeD]]&lt;-2,Table1[[#This Row],[Winning Seed]]&amp; " over " &amp;Table1[[#This Row],[Losing Seed]],"")</f>
        <v/>
      </c>
      <c r="Q2098">
        <f>VLOOKUP(Table1[[#This Row],[Losing Seed]],'[1]Seed History'!$N$4:$O$19,2)</f>
        <v>0.62142857142857144</v>
      </c>
      <c r="R2098" s="9">
        <f>IF(Table1[[#This Row],[Round]]="PI",0,Table1[[#This Row],[Round]]-1)</f>
        <v>1</v>
      </c>
      <c r="S2098">
        <f>Table1[[#This Row],[LAW]]-Table1[[#This Row],[LEW]]</f>
        <v>0.37857142857142856</v>
      </c>
      <c r="V2098">
        <f>COUNTIF([1]PASE!B:B,Table1[[#This Row],[Loser]])</f>
        <v>1</v>
      </c>
    </row>
    <row r="2099" spans="1:22" x14ac:dyDescent="0.25">
      <c r="A2099" s="7">
        <v>42813</v>
      </c>
      <c r="B2099" s="8">
        <v>2017</v>
      </c>
      <c r="C2099" s="9">
        <v>2</v>
      </c>
      <c r="D2099" t="s">
        <v>93</v>
      </c>
      <c r="E2099" s="9">
        <v>1</v>
      </c>
      <c r="F2099" t="s">
        <v>103</v>
      </c>
      <c r="G2099" t="str">
        <f>VLOOKUP(Table1[[#This Row],[Winner]],[1]Ranking!D:E,2,FALSE)</f>
        <v>B12</v>
      </c>
      <c r="H2099" s="9">
        <v>90</v>
      </c>
      <c r="I2099" s="9">
        <v>9</v>
      </c>
      <c r="J2099" t="s">
        <v>133</v>
      </c>
      <c r="K2099" t="str">
        <f>VLOOKUP(Table1[[#This Row],[Loser]],[1]Ranking!D:E,2,FALSE)</f>
        <v>B10</v>
      </c>
      <c r="L2099" s="9">
        <v>70</v>
      </c>
      <c r="N2099" s="9">
        <f>Table1[[#This Row],[Winning Score]]-Table1[[#This Row],[Losing Score]]</f>
        <v>20</v>
      </c>
      <c r="O2099" s="9">
        <f>Table1[[#This Row],[Losing Seed]]-Table1[[#This Row],[Winning Seed]]</f>
        <v>8</v>
      </c>
      <c r="P2099" s="9" t="str">
        <f>IF(Table1[[#This Row],[SeD]]&lt;-2,Table1[[#This Row],[Winning Seed]]&amp; " over " &amp;Table1[[#This Row],[Losing Seed]],"")</f>
        <v/>
      </c>
      <c r="Q2099">
        <f>VLOOKUP(Table1[[#This Row],[Losing Seed]],'[1]Seed History'!$N$4:$O$19,2)</f>
        <v>0.6</v>
      </c>
      <c r="R2099" s="9">
        <f>IF(Table1[[#This Row],[Round]]="PI",0,Table1[[#This Row],[Round]]-1)</f>
        <v>1</v>
      </c>
      <c r="S2099">
        <f>Table1[[#This Row],[LAW]]-Table1[[#This Row],[LEW]]</f>
        <v>0.4</v>
      </c>
      <c r="V2099">
        <f>COUNTIF([1]PASE!B:B,Table1[[#This Row],[Loser]])</f>
        <v>1</v>
      </c>
    </row>
    <row r="2100" spans="1:22" x14ac:dyDescent="0.25">
      <c r="A2100" s="7">
        <v>42813</v>
      </c>
      <c r="B2100" s="8">
        <v>2017</v>
      </c>
      <c r="C2100" s="9">
        <v>2</v>
      </c>
      <c r="D2100" t="s">
        <v>316</v>
      </c>
      <c r="E2100" s="9">
        <v>1</v>
      </c>
      <c r="F2100" t="s">
        <v>101</v>
      </c>
      <c r="G2100" t="str">
        <f>VLOOKUP(Table1[[#This Row],[Winner]],[1]Ranking!D:E,2,FALSE)</f>
        <v>ACC</v>
      </c>
      <c r="H2100" s="9">
        <v>72</v>
      </c>
      <c r="I2100" s="9">
        <v>8</v>
      </c>
      <c r="J2100" t="s">
        <v>118</v>
      </c>
      <c r="K2100" t="str">
        <f>VLOOKUP(Table1[[#This Row],[Loser]],[1]Ranking!D:E,2,FALSE)</f>
        <v>SEC</v>
      </c>
      <c r="L2100" s="9">
        <v>65</v>
      </c>
      <c r="N2100" s="9">
        <f>Table1[[#This Row],[Winning Score]]-Table1[[#This Row],[Losing Score]]</f>
        <v>7</v>
      </c>
      <c r="O2100" s="9">
        <f>Table1[[#This Row],[Losing Seed]]-Table1[[#This Row],[Winning Seed]]</f>
        <v>7</v>
      </c>
      <c r="P2100" s="9" t="str">
        <f>IF(Table1[[#This Row],[SeD]]&lt;-2,Table1[[#This Row],[Winning Seed]]&amp; " over " &amp;Table1[[#This Row],[Losing Seed]],"")</f>
        <v/>
      </c>
      <c r="Q2100">
        <f>VLOOKUP(Table1[[#This Row],[Losing Seed]],'[1]Seed History'!$N$4:$O$19,2)</f>
        <v>0.7</v>
      </c>
      <c r="R2100" s="9">
        <f>IF(Table1[[#This Row],[Round]]="PI",0,Table1[[#This Row],[Round]]-1)</f>
        <v>1</v>
      </c>
      <c r="S2100">
        <f>Table1[[#This Row],[LAW]]-Table1[[#This Row],[LEW]]</f>
        <v>0.30000000000000004</v>
      </c>
      <c r="V2100">
        <f>COUNTIF([1]PASE!B:B,Table1[[#This Row],[Loser]])</f>
        <v>1</v>
      </c>
    </row>
    <row r="2101" spans="1:22" x14ac:dyDescent="0.25">
      <c r="A2101" s="7">
        <v>42813</v>
      </c>
      <c r="B2101" s="8">
        <v>2017</v>
      </c>
      <c r="C2101" s="9">
        <v>2</v>
      </c>
      <c r="D2101" t="s">
        <v>93</v>
      </c>
      <c r="E2101" s="9">
        <v>3</v>
      </c>
      <c r="F2101" t="s">
        <v>294</v>
      </c>
      <c r="G2101" t="str">
        <f>VLOOKUP(Table1[[#This Row],[Winner]],[1]Ranking!D:E,2,FALSE)</f>
        <v>P10</v>
      </c>
      <c r="H2101" s="9">
        <v>75</v>
      </c>
      <c r="I2101" s="9">
        <v>11</v>
      </c>
      <c r="J2101" t="s">
        <v>207</v>
      </c>
      <c r="K2101" t="str">
        <f>VLOOKUP(Table1[[#This Row],[Loser]],[1]Ranking!D:E,2,FALSE)</f>
        <v>A10</v>
      </c>
      <c r="L2101" s="9">
        <v>72</v>
      </c>
      <c r="N2101" s="9">
        <f>Table1[[#This Row],[Winning Score]]-Table1[[#This Row],[Losing Score]]</f>
        <v>3</v>
      </c>
      <c r="O2101" s="9">
        <f>Table1[[#This Row],[Losing Seed]]-Table1[[#This Row],[Winning Seed]]</f>
        <v>8</v>
      </c>
      <c r="P2101" s="9" t="str">
        <f>IF(Table1[[#This Row],[SeD]]&lt;-2,Table1[[#This Row],[Winning Seed]]&amp; " over " &amp;Table1[[#This Row],[Losing Seed]],"")</f>
        <v/>
      </c>
      <c r="Q2101">
        <f>VLOOKUP(Table1[[#This Row],[Losing Seed]],'[1]Seed History'!$N$4:$O$19,2)</f>
        <v>0.61428571428571432</v>
      </c>
      <c r="R2101" s="9">
        <f>IF(Table1[[#This Row],[Round]]="PI",0,Table1[[#This Row],[Round]]-1)</f>
        <v>1</v>
      </c>
      <c r="S2101">
        <f>Table1[[#This Row],[LAW]]-Table1[[#This Row],[LEW]]</f>
        <v>0.38571428571428568</v>
      </c>
      <c r="V2101">
        <f>COUNTIF([1]PASE!B:B,Table1[[#This Row],[Loser]])</f>
        <v>1</v>
      </c>
    </row>
    <row r="2102" spans="1:22" x14ac:dyDescent="0.25">
      <c r="A2102" s="7">
        <v>42813</v>
      </c>
      <c r="B2102" s="8">
        <v>2017</v>
      </c>
      <c r="C2102" s="9">
        <v>2</v>
      </c>
      <c r="D2102" t="s">
        <v>84</v>
      </c>
      <c r="E2102" s="9">
        <v>3</v>
      </c>
      <c r="F2102" t="s">
        <v>209</v>
      </c>
      <c r="G2102" t="str">
        <f>VLOOKUP(Table1[[#This Row],[Winner]],[1]Ranking!D:E,2,FALSE)</f>
        <v>B12</v>
      </c>
      <c r="H2102" s="9">
        <v>82</v>
      </c>
      <c r="I2102" s="9">
        <v>11</v>
      </c>
      <c r="J2102" t="s">
        <v>117</v>
      </c>
      <c r="K2102" t="str">
        <f>VLOOKUP(Table1[[#This Row],[Loser]],[1]Ranking!D:E,2,FALSE)</f>
        <v>P10</v>
      </c>
      <c r="L2102" s="9">
        <v>78</v>
      </c>
      <c r="N2102" s="9">
        <f>Table1[[#This Row],[Winning Score]]-Table1[[#This Row],[Losing Score]]</f>
        <v>4</v>
      </c>
      <c r="O2102" s="9">
        <f>Table1[[#This Row],[Losing Seed]]-Table1[[#This Row],[Winning Seed]]</f>
        <v>8</v>
      </c>
      <c r="P2102" s="9" t="str">
        <f>IF(Table1[[#This Row],[SeD]]&lt;-2,Table1[[#This Row],[Winning Seed]]&amp; " over " &amp;Table1[[#This Row],[Losing Seed]],"")</f>
        <v/>
      </c>
      <c r="Q2102">
        <f>VLOOKUP(Table1[[#This Row],[Losing Seed]],'[1]Seed History'!$N$4:$O$19,2)</f>
        <v>0.61428571428571432</v>
      </c>
      <c r="R2102" s="9">
        <f>IF(Table1[[#This Row],[Round]]="PI",0,Table1[[#This Row],[Round]]-1)</f>
        <v>1</v>
      </c>
      <c r="S2102">
        <f>Table1[[#This Row],[LAW]]-Table1[[#This Row],[LEW]]</f>
        <v>0.38571428571428568</v>
      </c>
      <c r="V2102">
        <f>COUNTIF([1]PASE!B:B,Table1[[#This Row],[Loser]])</f>
        <v>1</v>
      </c>
    </row>
    <row r="2103" spans="1:22" x14ac:dyDescent="0.25">
      <c r="A2103" s="7">
        <v>42813</v>
      </c>
      <c r="B2103" s="8">
        <v>2017</v>
      </c>
      <c r="C2103" s="9">
        <v>2</v>
      </c>
      <c r="D2103" t="s">
        <v>316</v>
      </c>
      <c r="E2103" s="9">
        <v>3</v>
      </c>
      <c r="F2103" t="s">
        <v>190</v>
      </c>
      <c r="G2103" t="str">
        <f>VLOOKUP(Table1[[#This Row],[Winner]],[1]Ranking!D:E,2,FALSE)</f>
        <v>P10</v>
      </c>
      <c r="H2103" s="9">
        <v>79</v>
      </c>
      <c r="I2103" s="9">
        <v>6</v>
      </c>
      <c r="J2103" t="s">
        <v>266</v>
      </c>
      <c r="K2103" t="str">
        <f>VLOOKUP(Table1[[#This Row],[Loser]],[1]Ranking!D:E,2,FALSE)</f>
        <v>CUSA</v>
      </c>
      <c r="L2103" s="9">
        <v>67</v>
      </c>
      <c r="N2103" s="9">
        <f>Table1[[#This Row],[Winning Score]]-Table1[[#This Row],[Losing Score]]</f>
        <v>12</v>
      </c>
      <c r="O2103" s="9">
        <f>Table1[[#This Row],[Losing Seed]]-Table1[[#This Row],[Winning Seed]]</f>
        <v>3</v>
      </c>
      <c r="P2103" s="9" t="str">
        <f>IF(Table1[[#This Row],[SeD]]&lt;-2,Table1[[#This Row],[Winning Seed]]&amp; " over " &amp;Table1[[#This Row],[Losing Seed]],"")</f>
        <v/>
      </c>
      <c r="Q2103">
        <f>VLOOKUP(Table1[[#This Row],[Losing Seed]],'[1]Seed History'!$N$4:$O$19,2)</f>
        <v>1.0785714285714285</v>
      </c>
      <c r="R2103" s="9">
        <f>IF(Table1[[#This Row],[Round]]="PI",0,Table1[[#This Row],[Round]]-1)</f>
        <v>1</v>
      </c>
      <c r="S2103">
        <f>Table1[[#This Row],[LAW]]-Table1[[#This Row],[LEW]]</f>
        <v>-7.8571428571428514E-2</v>
      </c>
      <c r="V2103">
        <f>COUNTIF([1]PASE!B:B,Table1[[#This Row],[Loser]])</f>
        <v>1</v>
      </c>
    </row>
    <row r="2104" spans="1:22" x14ac:dyDescent="0.25">
      <c r="A2104" s="7">
        <v>42817</v>
      </c>
      <c r="B2104" s="8">
        <v>2017</v>
      </c>
      <c r="C2104" s="9">
        <v>3</v>
      </c>
      <c r="D2104" t="s">
        <v>107</v>
      </c>
      <c r="E2104" s="9">
        <v>11</v>
      </c>
      <c r="F2104" t="s">
        <v>176</v>
      </c>
      <c r="G2104" t="str">
        <f>VLOOKUP(Table1[[#This Row],[Winner]],[1]Ranking!D:E,2,FALSE)</f>
        <v>A10</v>
      </c>
      <c r="H2104" s="9">
        <v>73</v>
      </c>
      <c r="I2104" s="9">
        <v>2</v>
      </c>
      <c r="J2104" t="s">
        <v>146</v>
      </c>
      <c r="K2104" t="str">
        <f>VLOOKUP(Table1[[#This Row],[Loser]],[1]Ranking!D:E,2,FALSE)</f>
        <v>P10</v>
      </c>
      <c r="L2104" s="9">
        <v>71</v>
      </c>
      <c r="N2104" s="9">
        <f>Table1[[#This Row],[Winning Score]]-Table1[[#This Row],[Losing Score]]</f>
        <v>2</v>
      </c>
      <c r="O2104" s="9">
        <f>Table1[[#This Row],[Losing Seed]]-Table1[[#This Row],[Winning Seed]]</f>
        <v>-9</v>
      </c>
      <c r="P2104" s="9" t="str">
        <f>IF(Table1[[#This Row],[SeD]]&lt;-2,Table1[[#This Row],[Winning Seed]]&amp; " over " &amp;Table1[[#This Row],[Losing Seed]],"")</f>
        <v>11 over 2</v>
      </c>
      <c r="Q2104">
        <f>VLOOKUP(Table1[[#This Row],[Losing Seed]],'[1]Seed History'!$N$4:$O$19,2)</f>
        <v>2.3714285714285714</v>
      </c>
      <c r="R2104" s="9">
        <f>IF(Table1[[#This Row],[Round]]="PI",0,Table1[[#This Row],[Round]]-1)</f>
        <v>2</v>
      </c>
      <c r="S2104">
        <f>Table1[[#This Row],[LAW]]-Table1[[#This Row],[LEW]]</f>
        <v>-0.37142857142857144</v>
      </c>
      <c r="V2104">
        <f>COUNTIF([1]PASE!B:B,Table1[[#This Row],[Loser]])</f>
        <v>1</v>
      </c>
    </row>
    <row r="2105" spans="1:22" x14ac:dyDescent="0.25">
      <c r="A2105" s="7">
        <v>42817</v>
      </c>
      <c r="B2105" s="8">
        <v>2017</v>
      </c>
      <c r="C2105" s="9">
        <v>3</v>
      </c>
      <c r="D2105" t="s">
        <v>93</v>
      </c>
      <c r="E2105" s="9">
        <v>3</v>
      </c>
      <c r="F2105" t="s">
        <v>294</v>
      </c>
      <c r="G2105" t="str">
        <f>VLOOKUP(Table1[[#This Row],[Winner]],[1]Ranking!D:E,2,FALSE)</f>
        <v>P10</v>
      </c>
      <c r="H2105" s="9">
        <v>69</v>
      </c>
      <c r="I2105" s="9">
        <v>7</v>
      </c>
      <c r="J2105" t="s">
        <v>134</v>
      </c>
      <c r="K2105" t="str">
        <f>VLOOKUP(Table1[[#This Row],[Loser]],[1]Ranking!D:E,2,FALSE)</f>
        <v>B10</v>
      </c>
      <c r="L2105" s="9">
        <v>68</v>
      </c>
      <c r="N2105" s="9">
        <f>Table1[[#This Row],[Winning Score]]-Table1[[#This Row],[Losing Score]]</f>
        <v>1</v>
      </c>
      <c r="O2105" s="9">
        <f>Table1[[#This Row],[Losing Seed]]-Table1[[#This Row],[Winning Seed]]</f>
        <v>4</v>
      </c>
      <c r="P2105" s="9" t="str">
        <f>IF(Table1[[#This Row],[SeD]]&lt;-2,Table1[[#This Row],[Winning Seed]]&amp; " over " &amp;Table1[[#This Row],[Losing Seed]],"")</f>
        <v/>
      </c>
      <c r="Q2105">
        <f>VLOOKUP(Table1[[#This Row],[Losing Seed]],'[1]Seed History'!$N$4:$O$19,2)</f>
        <v>0.9</v>
      </c>
      <c r="R2105" s="9">
        <f>IF(Table1[[#This Row],[Round]]="PI",0,Table1[[#This Row],[Round]]-1)</f>
        <v>2</v>
      </c>
      <c r="S2105">
        <f>Table1[[#This Row],[LAW]]-Table1[[#This Row],[LEW]]</f>
        <v>1.1000000000000001</v>
      </c>
      <c r="V2105">
        <f>COUNTIF([1]PASE!B:B,Table1[[#This Row],[Loser]])</f>
        <v>1</v>
      </c>
    </row>
    <row r="2106" spans="1:22" x14ac:dyDescent="0.25">
      <c r="A2106" s="7">
        <v>42817</v>
      </c>
      <c r="B2106" s="8">
        <v>2017</v>
      </c>
      <c r="C2106" s="9">
        <v>3</v>
      </c>
      <c r="D2106" t="s">
        <v>107</v>
      </c>
      <c r="E2106" s="9">
        <v>1</v>
      </c>
      <c r="F2106" t="s">
        <v>293</v>
      </c>
      <c r="G2106" t="str">
        <f>VLOOKUP(Table1[[#This Row],[Winner]],[1]Ranking!D:E,2,FALSE)</f>
        <v>WCC</v>
      </c>
      <c r="H2106" s="9">
        <v>61</v>
      </c>
      <c r="I2106" s="9">
        <v>4</v>
      </c>
      <c r="J2106" t="s">
        <v>156</v>
      </c>
      <c r="K2106" t="str">
        <f>VLOOKUP(Table1[[#This Row],[Loser]],[1]Ranking!D:E,2,FALSE)</f>
        <v>BE</v>
      </c>
      <c r="L2106" s="9">
        <v>58</v>
      </c>
      <c r="N2106" s="9">
        <f>Table1[[#This Row],[Winning Score]]-Table1[[#This Row],[Losing Score]]</f>
        <v>3</v>
      </c>
      <c r="O2106" s="9">
        <f>Table1[[#This Row],[Losing Seed]]-Table1[[#This Row],[Winning Seed]]</f>
        <v>3</v>
      </c>
      <c r="P2106" s="9" t="str">
        <f>IF(Table1[[#This Row],[SeD]]&lt;-2,Table1[[#This Row],[Winning Seed]]&amp; " over " &amp;Table1[[#This Row],[Losing Seed]],"")</f>
        <v/>
      </c>
      <c r="Q2106">
        <f>VLOOKUP(Table1[[#This Row],[Losing Seed]],'[1]Seed History'!$N$4:$O$19,2)</f>
        <v>1.5357142857142858</v>
      </c>
      <c r="R2106" s="9">
        <f>IF(Table1[[#This Row],[Round]]="PI",0,Table1[[#This Row],[Round]]-1)</f>
        <v>2</v>
      </c>
      <c r="S2106">
        <f>Table1[[#This Row],[LAW]]-Table1[[#This Row],[LEW]]</f>
        <v>0.46428571428571419</v>
      </c>
      <c r="V2106">
        <f>COUNTIF([1]PASE!B:B,Table1[[#This Row],[Loser]])</f>
        <v>1</v>
      </c>
    </row>
    <row r="2107" spans="1:22" x14ac:dyDescent="0.25">
      <c r="A2107" s="7">
        <v>42817</v>
      </c>
      <c r="B2107" s="8">
        <v>2017</v>
      </c>
      <c r="C2107" s="9">
        <v>3</v>
      </c>
      <c r="D2107" t="s">
        <v>93</v>
      </c>
      <c r="E2107" s="9">
        <v>1</v>
      </c>
      <c r="F2107" t="s">
        <v>103</v>
      </c>
      <c r="G2107" t="str">
        <f>VLOOKUP(Table1[[#This Row],[Winner]],[1]Ranking!D:E,2,FALSE)</f>
        <v>B12</v>
      </c>
      <c r="H2107" s="9">
        <v>98</v>
      </c>
      <c r="I2107" s="9">
        <v>4</v>
      </c>
      <c r="J2107" t="s">
        <v>115</v>
      </c>
      <c r="K2107" t="str">
        <f>VLOOKUP(Table1[[#This Row],[Loser]],[1]Ranking!D:E,2,FALSE)</f>
        <v>B10</v>
      </c>
      <c r="L2107" s="9">
        <v>66</v>
      </c>
      <c r="N2107" s="9">
        <f>Table1[[#This Row],[Winning Score]]-Table1[[#This Row],[Losing Score]]</f>
        <v>32</v>
      </c>
      <c r="O2107" s="9">
        <f>Table1[[#This Row],[Losing Seed]]-Table1[[#This Row],[Winning Seed]]</f>
        <v>3</v>
      </c>
      <c r="P2107" s="9" t="str">
        <f>IF(Table1[[#This Row],[SeD]]&lt;-2,Table1[[#This Row],[Winning Seed]]&amp; " over " &amp;Table1[[#This Row],[Losing Seed]],"")</f>
        <v/>
      </c>
      <c r="Q2107">
        <f>VLOOKUP(Table1[[#This Row],[Losing Seed]],'[1]Seed History'!$N$4:$O$19,2)</f>
        <v>1.5357142857142858</v>
      </c>
      <c r="R2107" s="9">
        <f>IF(Table1[[#This Row],[Round]]="PI",0,Table1[[#This Row],[Round]]-1)</f>
        <v>2</v>
      </c>
      <c r="S2107">
        <f>Table1[[#This Row],[LAW]]-Table1[[#This Row],[LEW]]</f>
        <v>0.46428571428571419</v>
      </c>
      <c r="V2107">
        <f>COUNTIF([1]PASE!B:B,Table1[[#This Row],[Loser]])</f>
        <v>1</v>
      </c>
    </row>
    <row r="2108" spans="1:22" x14ac:dyDescent="0.25">
      <c r="A2108" s="7">
        <v>42818</v>
      </c>
      <c r="B2108" s="8">
        <v>2017</v>
      </c>
      <c r="C2108" s="9">
        <v>3</v>
      </c>
      <c r="D2108" t="s">
        <v>84</v>
      </c>
      <c r="E2108" s="9">
        <v>7</v>
      </c>
      <c r="F2108" t="s">
        <v>231</v>
      </c>
      <c r="G2108" t="str">
        <f>VLOOKUP(Table1[[#This Row],[Winner]],[1]Ranking!D:E,2,FALSE)</f>
        <v>SEC</v>
      </c>
      <c r="H2108" s="9">
        <v>70</v>
      </c>
      <c r="I2108" s="9">
        <v>3</v>
      </c>
      <c r="J2108" t="s">
        <v>209</v>
      </c>
      <c r="K2108" t="str">
        <f>VLOOKUP(Table1[[#This Row],[Loser]],[1]Ranking!D:E,2,FALSE)</f>
        <v>B12</v>
      </c>
      <c r="L2108" s="9">
        <v>50</v>
      </c>
      <c r="N2108" s="9">
        <f>Table1[[#This Row],[Winning Score]]-Table1[[#This Row],[Losing Score]]</f>
        <v>20</v>
      </c>
      <c r="O2108" s="9">
        <f>Table1[[#This Row],[Losing Seed]]-Table1[[#This Row],[Winning Seed]]</f>
        <v>-4</v>
      </c>
      <c r="P2108" s="9" t="str">
        <f>IF(Table1[[#This Row],[SeD]]&lt;-2,Table1[[#This Row],[Winning Seed]]&amp; " over " &amp;Table1[[#This Row],[Losing Seed]],"")</f>
        <v>7 over 3</v>
      </c>
      <c r="Q2108">
        <f>VLOOKUP(Table1[[#This Row],[Losing Seed]],'[1]Seed History'!$N$4:$O$19,2)</f>
        <v>1.8642857142857143</v>
      </c>
      <c r="R2108" s="9">
        <f>IF(Table1[[#This Row],[Round]]="PI",0,Table1[[#This Row],[Round]]-1)</f>
        <v>2</v>
      </c>
      <c r="S2108">
        <f>Table1[[#This Row],[LAW]]-Table1[[#This Row],[LEW]]</f>
        <v>0.13571428571428568</v>
      </c>
      <c r="V2108">
        <f>COUNTIF([1]PASE!B:B,Table1[[#This Row],[Loser]])</f>
        <v>1</v>
      </c>
    </row>
    <row r="2109" spans="1:22" x14ac:dyDescent="0.25">
      <c r="A2109" s="7">
        <v>42818</v>
      </c>
      <c r="B2109" s="8">
        <v>2017</v>
      </c>
      <c r="C2109" s="9">
        <v>3</v>
      </c>
      <c r="D2109" t="s">
        <v>316</v>
      </c>
      <c r="E2109" s="9">
        <v>1</v>
      </c>
      <c r="F2109" t="s">
        <v>101</v>
      </c>
      <c r="G2109" t="str">
        <f>VLOOKUP(Table1[[#This Row],[Winner]],[1]Ranking!D:E,2,FALSE)</f>
        <v>ACC</v>
      </c>
      <c r="H2109" s="9">
        <v>92</v>
      </c>
      <c r="I2109" s="9">
        <v>4</v>
      </c>
      <c r="J2109" t="s">
        <v>306</v>
      </c>
      <c r="K2109" t="str">
        <f>VLOOKUP(Table1[[#This Row],[Loser]],[1]Ranking!D:E,2,FALSE)</f>
        <v>Horz</v>
      </c>
      <c r="L2109" s="9">
        <v>80</v>
      </c>
      <c r="N2109" s="9">
        <f>Table1[[#This Row],[Winning Score]]-Table1[[#This Row],[Losing Score]]</f>
        <v>12</v>
      </c>
      <c r="O2109" s="9">
        <f>Table1[[#This Row],[Losing Seed]]-Table1[[#This Row],[Winning Seed]]</f>
        <v>3</v>
      </c>
      <c r="P2109" s="9" t="str">
        <f>IF(Table1[[#This Row],[SeD]]&lt;-2,Table1[[#This Row],[Winning Seed]]&amp; " over " &amp;Table1[[#This Row],[Losing Seed]],"")</f>
        <v/>
      </c>
      <c r="Q2109">
        <f>VLOOKUP(Table1[[#This Row],[Losing Seed]],'[1]Seed History'!$N$4:$O$19,2)</f>
        <v>1.5357142857142858</v>
      </c>
      <c r="R2109" s="9">
        <f>IF(Table1[[#This Row],[Round]]="PI",0,Table1[[#This Row],[Round]]-1)</f>
        <v>2</v>
      </c>
      <c r="S2109">
        <f>Table1[[#This Row],[LAW]]-Table1[[#This Row],[LEW]]</f>
        <v>0.46428571428571419</v>
      </c>
      <c r="V2109">
        <f>COUNTIF([1]PASE!B:B,Table1[[#This Row],[Loser]])</f>
        <v>1</v>
      </c>
    </row>
    <row r="2110" spans="1:22" x14ac:dyDescent="0.25">
      <c r="A2110" s="7">
        <v>42818</v>
      </c>
      <c r="B2110" s="8">
        <v>2017</v>
      </c>
      <c r="C2110" s="9">
        <v>3</v>
      </c>
      <c r="D2110" t="s">
        <v>316</v>
      </c>
      <c r="E2110" s="9">
        <v>2</v>
      </c>
      <c r="F2110" t="s">
        <v>112</v>
      </c>
      <c r="G2110" t="str">
        <f>VLOOKUP(Table1[[#This Row],[Winner]],[1]Ranking!D:E,2,FALSE)</f>
        <v>SEC</v>
      </c>
      <c r="H2110" s="9">
        <v>86</v>
      </c>
      <c r="I2110" s="9">
        <v>3</v>
      </c>
      <c r="J2110" t="s">
        <v>190</v>
      </c>
      <c r="K2110" t="str">
        <f>VLOOKUP(Table1[[#This Row],[Loser]],[1]Ranking!D:E,2,FALSE)</f>
        <v>P10</v>
      </c>
      <c r="L2110" s="9">
        <v>75</v>
      </c>
      <c r="N2110" s="9">
        <f>Table1[[#This Row],[Winning Score]]-Table1[[#This Row],[Losing Score]]</f>
        <v>11</v>
      </c>
      <c r="O2110" s="9">
        <f>Table1[[#This Row],[Losing Seed]]-Table1[[#This Row],[Winning Seed]]</f>
        <v>1</v>
      </c>
      <c r="P2110" s="9" t="str">
        <f>IF(Table1[[#This Row],[SeD]]&lt;-2,Table1[[#This Row],[Winning Seed]]&amp; " over " &amp;Table1[[#This Row],[Losing Seed]],"")</f>
        <v/>
      </c>
      <c r="Q2110">
        <f>VLOOKUP(Table1[[#This Row],[Losing Seed]],'[1]Seed History'!$N$4:$O$19,2)</f>
        <v>1.8642857142857143</v>
      </c>
      <c r="R2110" s="9">
        <f>IF(Table1[[#This Row],[Round]]="PI",0,Table1[[#This Row],[Round]]-1)</f>
        <v>2</v>
      </c>
      <c r="S2110">
        <f>Table1[[#This Row],[LAW]]-Table1[[#This Row],[LEW]]</f>
        <v>0.13571428571428568</v>
      </c>
      <c r="V2110">
        <f>COUNTIF([1]PASE!B:B,Table1[[#This Row],[Loser]])</f>
        <v>1</v>
      </c>
    </row>
    <row r="2111" spans="1:22" x14ac:dyDescent="0.25">
      <c r="A2111" s="7">
        <v>42818</v>
      </c>
      <c r="B2111" s="8">
        <v>2017</v>
      </c>
      <c r="C2111" s="9">
        <v>3</v>
      </c>
      <c r="D2111" t="s">
        <v>84</v>
      </c>
      <c r="E2111" s="9">
        <v>4</v>
      </c>
      <c r="F2111" t="s">
        <v>197</v>
      </c>
      <c r="G2111" t="str">
        <f>VLOOKUP(Table1[[#This Row],[Winner]],[1]Ranking!D:E,2,FALSE)</f>
        <v>SEC</v>
      </c>
      <c r="H2111" s="9">
        <v>84</v>
      </c>
      <c r="I2111" s="9">
        <v>8</v>
      </c>
      <c r="J2111" t="s">
        <v>286</v>
      </c>
      <c r="K2111" t="str">
        <f>VLOOKUP(Table1[[#This Row],[Loser]],[1]Ranking!D:E,2,FALSE)</f>
        <v>B10</v>
      </c>
      <c r="L2111" s="9">
        <v>83</v>
      </c>
      <c r="M2111" s="9" t="s">
        <v>138</v>
      </c>
      <c r="N2111" s="9">
        <f>Table1[[#This Row],[Winning Score]]-Table1[[#This Row],[Losing Score]]</f>
        <v>1</v>
      </c>
      <c r="O2111" s="9">
        <f>Table1[[#This Row],[Losing Seed]]-Table1[[#This Row],[Winning Seed]]</f>
        <v>4</v>
      </c>
      <c r="P2111" s="9" t="str">
        <f>IF(Table1[[#This Row],[SeD]]&lt;-2,Table1[[#This Row],[Winning Seed]]&amp; " over " &amp;Table1[[#This Row],[Losing Seed]],"")</f>
        <v/>
      </c>
      <c r="Q2111">
        <f>VLOOKUP(Table1[[#This Row],[Losing Seed]],'[1]Seed History'!$N$4:$O$19,2)</f>
        <v>0.7</v>
      </c>
      <c r="R2111" s="9">
        <f>IF(Table1[[#This Row],[Round]]="PI",0,Table1[[#This Row],[Round]]-1)</f>
        <v>2</v>
      </c>
      <c r="S2111">
        <f>Table1[[#This Row],[LAW]]-Table1[[#This Row],[LEW]]</f>
        <v>1.3</v>
      </c>
      <c r="V2111">
        <f>COUNTIF([1]PASE!B:B,Table1[[#This Row],[Loser]])</f>
        <v>1</v>
      </c>
    </row>
    <row r="2112" spans="1:22" x14ac:dyDescent="0.25">
      <c r="A2112" s="7">
        <v>42819</v>
      </c>
      <c r="B2112" s="8">
        <v>2017</v>
      </c>
      <c r="C2112" s="9">
        <v>4</v>
      </c>
      <c r="D2112" t="s">
        <v>93</v>
      </c>
      <c r="E2112" s="9">
        <v>3</v>
      </c>
      <c r="F2112" t="s">
        <v>294</v>
      </c>
      <c r="G2112" t="str">
        <f>VLOOKUP(Table1[[#This Row],[Winner]],[1]Ranking!D:E,2,FALSE)</f>
        <v>P10</v>
      </c>
      <c r="H2112" s="9">
        <v>74</v>
      </c>
      <c r="I2112" s="9">
        <v>1</v>
      </c>
      <c r="J2112" t="s">
        <v>103</v>
      </c>
      <c r="K2112" t="str">
        <f>VLOOKUP(Table1[[#This Row],[Loser]],[1]Ranking!D:E,2,FALSE)</f>
        <v>B12</v>
      </c>
      <c r="L2112" s="9">
        <v>60</v>
      </c>
      <c r="N2112" s="9">
        <f>Table1[[#This Row],[Winning Score]]-Table1[[#This Row],[Losing Score]]</f>
        <v>14</v>
      </c>
      <c r="O2112" s="9">
        <f>Table1[[#This Row],[Losing Seed]]-Table1[[#This Row],[Winning Seed]]</f>
        <v>-2</v>
      </c>
      <c r="P2112" s="9" t="str">
        <f>IF(Table1[[#This Row],[SeD]]&lt;-2,Table1[[#This Row],[Winning Seed]]&amp; " over " &amp;Table1[[#This Row],[Losing Seed]],"")</f>
        <v/>
      </c>
      <c r="Q2112">
        <f>VLOOKUP(Table1[[#This Row],[Losing Seed]],'[1]Seed History'!$N$4:$O$19,2)</f>
        <v>3.3571428571428572</v>
      </c>
      <c r="R2112" s="9">
        <f>IF(Table1[[#This Row],[Round]]="PI",0,Table1[[#This Row],[Round]]-1)</f>
        <v>3</v>
      </c>
      <c r="S2112">
        <f>Table1[[#This Row],[LAW]]-Table1[[#This Row],[LEW]]</f>
        <v>-0.35714285714285721</v>
      </c>
      <c r="V2112">
        <f>COUNTIF([1]PASE!B:B,Table1[[#This Row],[Loser]])</f>
        <v>1</v>
      </c>
    </row>
    <row r="2113" spans="1:22" x14ac:dyDescent="0.25">
      <c r="A2113" s="7">
        <v>42819</v>
      </c>
      <c r="B2113" s="8">
        <v>2017</v>
      </c>
      <c r="C2113" s="9">
        <v>4</v>
      </c>
      <c r="D2113" t="s">
        <v>107</v>
      </c>
      <c r="E2113" s="9">
        <v>1</v>
      </c>
      <c r="F2113" t="s">
        <v>293</v>
      </c>
      <c r="G2113" t="str">
        <f>VLOOKUP(Table1[[#This Row],[Winner]],[1]Ranking!D:E,2,FALSE)</f>
        <v>WCC</v>
      </c>
      <c r="H2113" s="9">
        <v>83</v>
      </c>
      <c r="I2113" s="9">
        <v>11</v>
      </c>
      <c r="J2113" t="s">
        <v>176</v>
      </c>
      <c r="K2113" t="str">
        <f>VLOOKUP(Table1[[#This Row],[Loser]],[1]Ranking!D:E,2,FALSE)</f>
        <v>A10</v>
      </c>
      <c r="L2113" s="9">
        <v>59</v>
      </c>
      <c r="N2113" s="9">
        <f>Table1[[#This Row],[Winning Score]]-Table1[[#This Row],[Losing Score]]</f>
        <v>24</v>
      </c>
      <c r="O2113" s="9">
        <f>Table1[[#This Row],[Losing Seed]]-Table1[[#This Row],[Winning Seed]]</f>
        <v>10</v>
      </c>
      <c r="P2113" s="9" t="str">
        <f>IF(Table1[[#This Row],[SeD]]&lt;-2,Table1[[#This Row],[Winning Seed]]&amp; " over " &amp;Table1[[#This Row],[Losing Seed]],"")</f>
        <v/>
      </c>
      <c r="Q2113">
        <f>VLOOKUP(Table1[[#This Row],[Losing Seed]],'[1]Seed History'!$N$4:$O$19,2)</f>
        <v>0.61428571428571432</v>
      </c>
      <c r="R2113" s="9">
        <f>IF(Table1[[#This Row],[Round]]="PI",0,Table1[[#This Row],[Round]]-1)</f>
        <v>3</v>
      </c>
      <c r="S2113">
        <f>Table1[[#This Row],[LAW]]-Table1[[#This Row],[LEW]]</f>
        <v>2.3857142857142857</v>
      </c>
      <c r="V2113">
        <f>COUNTIF([1]PASE!B:B,Table1[[#This Row],[Loser]])</f>
        <v>1</v>
      </c>
    </row>
    <row r="2114" spans="1:22" x14ac:dyDescent="0.25">
      <c r="A2114" s="7">
        <v>42820</v>
      </c>
      <c r="B2114" s="8">
        <v>2017</v>
      </c>
      <c r="C2114" s="9">
        <v>4</v>
      </c>
      <c r="D2114" t="s">
        <v>84</v>
      </c>
      <c r="E2114" s="9">
        <v>7</v>
      </c>
      <c r="F2114" t="s">
        <v>231</v>
      </c>
      <c r="G2114" t="str">
        <f>VLOOKUP(Table1[[#This Row],[Winner]],[1]Ranking!D:E,2,FALSE)</f>
        <v>SEC</v>
      </c>
      <c r="H2114" s="9">
        <v>77</v>
      </c>
      <c r="I2114" s="9">
        <v>4</v>
      </c>
      <c r="J2114" t="s">
        <v>197</v>
      </c>
      <c r="K2114" t="str">
        <f>VLOOKUP(Table1[[#This Row],[Loser]],[1]Ranking!D:E,2,FALSE)</f>
        <v>SEC</v>
      </c>
      <c r="L2114" s="9">
        <v>70</v>
      </c>
      <c r="N2114" s="9">
        <f>Table1[[#This Row],[Winning Score]]-Table1[[#This Row],[Losing Score]]</f>
        <v>7</v>
      </c>
      <c r="O2114" s="9">
        <f>Table1[[#This Row],[Losing Seed]]-Table1[[#This Row],[Winning Seed]]</f>
        <v>-3</v>
      </c>
      <c r="P2114" s="9" t="str">
        <f>IF(Table1[[#This Row],[SeD]]&lt;-2,Table1[[#This Row],[Winning Seed]]&amp; " over " &amp;Table1[[#This Row],[Losing Seed]],"")</f>
        <v>7 over 4</v>
      </c>
      <c r="Q2114">
        <f>VLOOKUP(Table1[[#This Row],[Losing Seed]],'[1]Seed History'!$N$4:$O$19,2)</f>
        <v>1.5357142857142858</v>
      </c>
      <c r="R2114" s="9">
        <f>IF(Table1[[#This Row],[Round]]="PI",0,Table1[[#This Row],[Round]]-1)</f>
        <v>3</v>
      </c>
      <c r="S2114">
        <f>Table1[[#This Row],[LAW]]-Table1[[#This Row],[LEW]]</f>
        <v>1.4642857142857142</v>
      </c>
      <c r="V2114">
        <f>COUNTIF([1]PASE!B:B,Table1[[#This Row],[Loser]])</f>
        <v>1</v>
      </c>
    </row>
    <row r="2115" spans="1:22" x14ac:dyDescent="0.25">
      <c r="A2115" s="7">
        <v>42820</v>
      </c>
      <c r="B2115" s="8">
        <v>2017</v>
      </c>
      <c r="C2115" s="9">
        <v>4</v>
      </c>
      <c r="D2115" t="s">
        <v>316</v>
      </c>
      <c r="E2115" s="9">
        <v>1</v>
      </c>
      <c r="F2115" t="s">
        <v>101</v>
      </c>
      <c r="G2115" t="str">
        <f>VLOOKUP(Table1[[#This Row],[Winner]],[1]Ranking!D:E,2,FALSE)</f>
        <v>ACC</v>
      </c>
      <c r="H2115" s="9">
        <v>75</v>
      </c>
      <c r="I2115" s="9">
        <v>2</v>
      </c>
      <c r="J2115" t="s">
        <v>112</v>
      </c>
      <c r="K2115" t="str">
        <f>VLOOKUP(Table1[[#This Row],[Loser]],[1]Ranking!D:E,2,FALSE)</f>
        <v>SEC</v>
      </c>
      <c r="L2115" s="9">
        <v>73</v>
      </c>
      <c r="N2115" s="9">
        <f>Table1[[#This Row],[Winning Score]]-Table1[[#This Row],[Losing Score]]</f>
        <v>2</v>
      </c>
      <c r="O2115" s="9">
        <f>Table1[[#This Row],[Losing Seed]]-Table1[[#This Row],[Winning Seed]]</f>
        <v>1</v>
      </c>
      <c r="P2115" s="9" t="str">
        <f>IF(Table1[[#This Row],[SeD]]&lt;-2,Table1[[#This Row],[Winning Seed]]&amp; " over " &amp;Table1[[#This Row],[Losing Seed]],"")</f>
        <v/>
      </c>
      <c r="Q2115">
        <f>VLOOKUP(Table1[[#This Row],[Losing Seed]],'[1]Seed History'!$N$4:$O$19,2)</f>
        <v>2.3714285714285714</v>
      </c>
      <c r="R2115" s="9">
        <f>IF(Table1[[#This Row],[Round]]="PI",0,Table1[[#This Row],[Round]]-1)</f>
        <v>3</v>
      </c>
      <c r="S2115">
        <f>Table1[[#This Row],[LAW]]-Table1[[#This Row],[LEW]]</f>
        <v>0.62857142857142856</v>
      </c>
      <c r="V2115">
        <f>COUNTIF([1]PASE!B:B,Table1[[#This Row],[Loser]])</f>
        <v>1</v>
      </c>
    </row>
    <row r="2116" spans="1:22" x14ac:dyDescent="0.25">
      <c r="A2116" s="7">
        <v>42826</v>
      </c>
      <c r="B2116" s="8">
        <v>2017</v>
      </c>
      <c r="C2116" s="9">
        <v>5</v>
      </c>
      <c r="D2116" t="s">
        <v>153</v>
      </c>
      <c r="E2116" s="9">
        <v>1</v>
      </c>
      <c r="F2116" t="s">
        <v>293</v>
      </c>
      <c r="G2116" t="str">
        <f>VLOOKUP(Table1[[#This Row],[Winner]],[1]Ranking!D:E,2,FALSE)</f>
        <v>WCC</v>
      </c>
      <c r="H2116" s="9">
        <v>77</v>
      </c>
      <c r="I2116" s="9">
        <v>7</v>
      </c>
      <c r="J2116" t="s">
        <v>231</v>
      </c>
      <c r="K2116" t="str">
        <f>VLOOKUP(Table1[[#This Row],[Loser]],[1]Ranking!D:E,2,FALSE)</f>
        <v>SEC</v>
      </c>
      <c r="L2116" s="9">
        <v>73</v>
      </c>
      <c r="N2116" s="9">
        <f>Table1[[#This Row],[Winning Score]]-Table1[[#This Row],[Losing Score]]</f>
        <v>4</v>
      </c>
      <c r="O2116" s="9">
        <f>Table1[[#This Row],[Losing Seed]]-Table1[[#This Row],[Winning Seed]]</f>
        <v>6</v>
      </c>
      <c r="P2116" s="9" t="str">
        <f>IF(Table1[[#This Row],[SeD]]&lt;-2,Table1[[#This Row],[Winning Seed]]&amp; " over " &amp;Table1[[#This Row],[Losing Seed]],"")</f>
        <v/>
      </c>
      <c r="Q2116">
        <f>VLOOKUP(Table1[[#This Row],[Losing Seed]],'[1]Seed History'!$N$4:$O$19,2)</f>
        <v>0.9</v>
      </c>
      <c r="R2116" s="9">
        <f>IF(Table1[[#This Row],[Round]]="PI",0,Table1[[#This Row],[Round]]-1)</f>
        <v>4</v>
      </c>
      <c r="S2116">
        <f>Table1[[#This Row],[LAW]]-Table1[[#This Row],[LEW]]</f>
        <v>3.1</v>
      </c>
      <c r="V2116">
        <f>COUNTIF([1]PASE!B:B,Table1[[#This Row],[Loser]])</f>
        <v>1</v>
      </c>
    </row>
    <row r="2117" spans="1:22" x14ac:dyDescent="0.25">
      <c r="A2117" s="7">
        <v>42826</v>
      </c>
      <c r="B2117" s="8">
        <v>2017</v>
      </c>
      <c r="C2117" s="9">
        <v>5</v>
      </c>
      <c r="D2117" t="s">
        <v>153</v>
      </c>
      <c r="E2117" s="9">
        <v>1</v>
      </c>
      <c r="F2117" t="s">
        <v>101</v>
      </c>
      <c r="G2117" t="str">
        <f>VLOOKUP(Table1[[#This Row],[Winner]],[1]Ranking!D:E,2,FALSE)</f>
        <v>ACC</v>
      </c>
      <c r="H2117" s="9">
        <v>77</v>
      </c>
      <c r="I2117" s="9">
        <v>3</v>
      </c>
      <c r="J2117" t="s">
        <v>294</v>
      </c>
      <c r="K2117" t="str">
        <f>VLOOKUP(Table1[[#This Row],[Loser]],[1]Ranking!D:E,2,FALSE)</f>
        <v>P10</v>
      </c>
      <c r="L2117" s="9">
        <v>76</v>
      </c>
      <c r="N2117" s="9">
        <f>Table1[[#This Row],[Winning Score]]-Table1[[#This Row],[Losing Score]]</f>
        <v>1</v>
      </c>
      <c r="O2117" s="9">
        <f>Table1[[#This Row],[Losing Seed]]-Table1[[#This Row],[Winning Seed]]</f>
        <v>2</v>
      </c>
      <c r="P2117" s="9" t="str">
        <f>IF(Table1[[#This Row],[SeD]]&lt;-2,Table1[[#This Row],[Winning Seed]]&amp; " over " &amp;Table1[[#This Row],[Losing Seed]],"")</f>
        <v/>
      </c>
      <c r="Q2117">
        <f>VLOOKUP(Table1[[#This Row],[Losing Seed]],'[1]Seed History'!$N$4:$O$19,2)</f>
        <v>1.8642857142857143</v>
      </c>
      <c r="R2117" s="9">
        <f>IF(Table1[[#This Row],[Round]]="PI",0,Table1[[#This Row],[Round]]-1)</f>
        <v>4</v>
      </c>
      <c r="S2117">
        <f>Table1[[#This Row],[LAW]]-Table1[[#This Row],[LEW]]</f>
        <v>2.1357142857142857</v>
      </c>
      <c r="V2117">
        <f>COUNTIF([1]PASE!B:B,Table1[[#This Row],[Loser]])</f>
        <v>1</v>
      </c>
    </row>
    <row r="2118" spans="1:22" x14ac:dyDescent="0.25">
      <c r="A2118" s="7">
        <v>42828</v>
      </c>
      <c r="B2118" s="8">
        <v>2017</v>
      </c>
      <c r="C2118" s="9">
        <v>6</v>
      </c>
      <c r="D2118" t="s">
        <v>154</v>
      </c>
      <c r="E2118" s="9">
        <v>1</v>
      </c>
      <c r="F2118" t="s">
        <v>101</v>
      </c>
      <c r="G2118" t="str">
        <f>VLOOKUP(Table1[[#This Row],[Winner]],[1]Ranking!D:E,2,FALSE)</f>
        <v>ACC</v>
      </c>
      <c r="H2118" s="9">
        <v>71</v>
      </c>
      <c r="I2118" s="9">
        <v>1</v>
      </c>
      <c r="J2118" t="s">
        <v>293</v>
      </c>
      <c r="K2118" t="str">
        <f>VLOOKUP(Table1[[#This Row],[Loser]],[1]Ranking!D:E,2,FALSE)</f>
        <v>WCC</v>
      </c>
      <c r="L2118" s="9">
        <v>65</v>
      </c>
      <c r="N2118" s="9">
        <f>Table1[[#This Row],[Winning Score]]-Table1[[#This Row],[Losing Score]]</f>
        <v>6</v>
      </c>
      <c r="O2118" s="9">
        <f>Table1[[#This Row],[Losing Seed]]-Table1[[#This Row],[Winning Seed]]</f>
        <v>0</v>
      </c>
      <c r="P2118" s="9" t="str">
        <f>IF(Table1[[#This Row],[SeD]]&lt;-2,Table1[[#This Row],[Winning Seed]]&amp; " over " &amp;Table1[[#This Row],[Losing Seed]],"")</f>
        <v/>
      </c>
      <c r="Q2118">
        <f>VLOOKUP(Table1[[#This Row],[Losing Seed]],'[1]Seed History'!$N$4:$O$19,2)</f>
        <v>3.3571428571428572</v>
      </c>
      <c r="R2118" s="9">
        <f>IF(Table1[[#This Row],[Round]]="PI",0,Table1[[#This Row],[Round]]-1)</f>
        <v>5</v>
      </c>
      <c r="S2118">
        <f>Table1[[#This Row],[LAW]]-Table1[[#This Row],[LEW]]</f>
        <v>1.6428571428571428</v>
      </c>
      <c r="V2118">
        <f>COUNTIF([1]PASE!B:B,Table1[[#This Row],[Loser]])</f>
        <v>1</v>
      </c>
    </row>
    <row r="2119" spans="1:22" x14ac:dyDescent="0.25">
      <c r="A2119" s="7">
        <v>43172</v>
      </c>
      <c r="B2119" s="8">
        <v>2018</v>
      </c>
      <c r="C2119" s="9" t="s">
        <v>335</v>
      </c>
      <c r="D2119" t="s">
        <v>84</v>
      </c>
      <c r="E2119" s="9">
        <v>16</v>
      </c>
      <c r="F2119" t="s">
        <v>317</v>
      </c>
      <c r="G2119" t="str">
        <f>VLOOKUP(Table1[[#This Row],[Winner]],[1]Ranking!D:E,2,FALSE)</f>
        <v>BSth</v>
      </c>
      <c r="H2119" s="9">
        <v>71</v>
      </c>
      <c r="I2119" s="9">
        <v>16</v>
      </c>
      <c r="J2119" t="s">
        <v>305</v>
      </c>
      <c r="K2119" t="str">
        <f>VLOOKUP(Table1[[#This Row],[Loser]],[1]Ranking!D:E,2,FALSE)</f>
        <v>NEC</v>
      </c>
      <c r="L2119" s="9">
        <v>61</v>
      </c>
      <c r="N2119" s="9">
        <f>Table1[[#This Row],[Winning Score]]-Table1[[#This Row],[Losing Score]]</f>
        <v>10</v>
      </c>
      <c r="O2119" s="9">
        <f>Table1[[#This Row],[Losing Seed]]-Table1[[#This Row],[Winning Seed]]</f>
        <v>0</v>
      </c>
      <c r="P2119" s="9" t="str">
        <f>IF(Table1[[#This Row],[SeD]]&lt;-2,Table1[[#This Row],[Winning Seed]]&amp; " over " &amp;Table1[[#This Row],[Losing Seed]],"")</f>
        <v/>
      </c>
      <c r="Q2119">
        <f>VLOOKUP(Table1[[#This Row],[Losing Seed]],'[1]Seed History'!$N$4:$O$19,2)</f>
        <v>7.1428571428571426E-3</v>
      </c>
      <c r="R2119" s="9">
        <f>IF(Table1[[#This Row],[Round]]="PI",0,Table1[[#This Row],[Round]]-1)</f>
        <v>0</v>
      </c>
      <c r="S2119">
        <f>Table1[[#This Row],[LAW]]-Table1[[#This Row],[LEW]]</f>
        <v>-7.1428571428571426E-3</v>
      </c>
      <c r="V2119">
        <f>COUNTIF([1]PASE!B:B,Table1[[#This Row],[Loser]])</f>
        <v>1</v>
      </c>
    </row>
    <row r="2120" spans="1:22" x14ac:dyDescent="0.25">
      <c r="A2120" s="7">
        <v>43172</v>
      </c>
      <c r="B2120" s="8">
        <v>2018</v>
      </c>
      <c r="C2120" s="9" t="s">
        <v>335</v>
      </c>
      <c r="D2120" t="s">
        <v>84</v>
      </c>
      <c r="E2120" s="9">
        <v>11</v>
      </c>
      <c r="F2120" t="s">
        <v>327</v>
      </c>
      <c r="G2120" t="str">
        <f>VLOOKUP(Table1[[#This Row],[Winner]],[1]Ranking!D:E,2,FALSE)</f>
        <v>A10</v>
      </c>
      <c r="H2120" s="9">
        <v>65</v>
      </c>
      <c r="I2120" s="9">
        <v>11</v>
      </c>
      <c r="J2120" t="s">
        <v>190</v>
      </c>
      <c r="K2120" t="str">
        <f>VLOOKUP(Table1[[#This Row],[Loser]],[1]Ranking!D:E,2,FALSE)</f>
        <v>P10</v>
      </c>
      <c r="L2120" s="9">
        <v>58</v>
      </c>
      <c r="N2120" s="9">
        <f>Table1[[#This Row],[Winning Score]]-Table1[[#This Row],[Losing Score]]</f>
        <v>7</v>
      </c>
      <c r="O2120" s="9">
        <f>Table1[[#This Row],[Losing Seed]]-Table1[[#This Row],[Winning Seed]]</f>
        <v>0</v>
      </c>
      <c r="P2120" s="9" t="str">
        <f>IF(Table1[[#This Row],[SeD]]&lt;-2,Table1[[#This Row],[Winning Seed]]&amp; " over " &amp;Table1[[#This Row],[Losing Seed]],"")</f>
        <v/>
      </c>
      <c r="Q2120">
        <f>VLOOKUP(Table1[[#This Row],[Losing Seed]],'[1]Seed History'!$N$4:$O$19,2)</f>
        <v>0.61428571428571432</v>
      </c>
      <c r="R2120" s="9">
        <f>IF(Table1[[#This Row],[Round]]="PI",0,Table1[[#This Row],[Round]]-1)</f>
        <v>0</v>
      </c>
      <c r="S2120">
        <f>Table1[[#This Row],[LAW]]-Table1[[#This Row],[LEW]]</f>
        <v>-0.61428571428571432</v>
      </c>
      <c r="V2120">
        <f>COUNTIF([1]PASE!B:B,Table1[[#This Row],[Loser]])</f>
        <v>1</v>
      </c>
    </row>
    <row r="2121" spans="1:22" x14ac:dyDescent="0.25">
      <c r="A2121" s="7">
        <v>43173</v>
      </c>
      <c r="B2121" s="8">
        <v>2018</v>
      </c>
      <c r="C2121" s="9" t="s">
        <v>335</v>
      </c>
      <c r="D2121" t="s">
        <v>107</v>
      </c>
      <c r="E2121" s="9">
        <v>16</v>
      </c>
      <c r="F2121" t="s">
        <v>243</v>
      </c>
      <c r="G2121" t="str">
        <f>VLOOKUP(Table1[[#This Row],[Winner]],[1]Ranking!D:E,2,FALSE)</f>
        <v>SWAC</v>
      </c>
      <c r="H2121" s="9">
        <v>64</v>
      </c>
      <c r="I2121" s="9">
        <v>16</v>
      </c>
      <c r="J2121" t="s">
        <v>381</v>
      </c>
      <c r="K2121" t="str">
        <f>VLOOKUP(Table1[[#This Row],[Loser]],[1]Ranking!D:E,2,FALSE)</f>
        <v>ind</v>
      </c>
      <c r="L2121" s="9">
        <v>46</v>
      </c>
      <c r="N2121" s="9">
        <f>Table1[[#This Row],[Winning Score]]-Table1[[#This Row],[Losing Score]]</f>
        <v>18</v>
      </c>
      <c r="O2121" s="9">
        <f>Table1[[#This Row],[Losing Seed]]-Table1[[#This Row],[Winning Seed]]</f>
        <v>0</v>
      </c>
      <c r="P2121" s="9" t="str">
        <f>IF(Table1[[#This Row],[SeD]]&lt;-2,Table1[[#This Row],[Winning Seed]]&amp; " over " &amp;Table1[[#This Row],[Losing Seed]],"")</f>
        <v/>
      </c>
      <c r="Q2121">
        <f>VLOOKUP(Table1[[#This Row],[Losing Seed]],'[1]Seed History'!$N$4:$O$19,2)</f>
        <v>7.1428571428571426E-3</v>
      </c>
      <c r="R2121" s="9">
        <f>IF(Table1[[#This Row],[Round]]="PI",0,Table1[[#This Row],[Round]]-1)</f>
        <v>0</v>
      </c>
      <c r="S2121">
        <f>Table1[[#This Row],[LAW]]-Table1[[#This Row],[LEW]]</f>
        <v>-7.1428571428571426E-3</v>
      </c>
      <c r="V2121">
        <f>COUNTIF([1]PASE!B:B,Table1[[#This Row],[Loser]])</f>
        <v>1</v>
      </c>
    </row>
    <row r="2122" spans="1:22" x14ac:dyDescent="0.25">
      <c r="A2122" s="7">
        <v>43173</v>
      </c>
      <c r="B2122" s="8">
        <v>2018</v>
      </c>
      <c r="C2122" s="9" t="s">
        <v>335</v>
      </c>
      <c r="D2122" t="s">
        <v>93</v>
      </c>
      <c r="E2122" s="9">
        <v>11</v>
      </c>
      <c r="F2122" t="s">
        <v>126</v>
      </c>
      <c r="G2122" t="str">
        <f>VLOOKUP(Table1[[#This Row],[Winner]],[1]Ranking!D:E,2,FALSE)</f>
        <v>BE</v>
      </c>
      <c r="H2122" s="9">
        <v>60</v>
      </c>
      <c r="I2122" s="9">
        <v>11</v>
      </c>
      <c r="J2122" t="s">
        <v>256</v>
      </c>
      <c r="K2122" t="str">
        <f>VLOOKUP(Table1[[#This Row],[Loser]],[1]Ranking!D:E,2,FALSE)</f>
        <v>P10</v>
      </c>
      <c r="L2122" s="9">
        <v>56</v>
      </c>
      <c r="N2122" s="9">
        <f>Table1[[#This Row],[Winning Score]]-Table1[[#This Row],[Losing Score]]</f>
        <v>4</v>
      </c>
      <c r="O2122" s="9">
        <f>Table1[[#This Row],[Losing Seed]]-Table1[[#This Row],[Winning Seed]]</f>
        <v>0</v>
      </c>
      <c r="P2122" s="9" t="str">
        <f>IF(Table1[[#This Row],[SeD]]&lt;-2,Table1[[#This Row],[Winning Seed]]&amp; " over " &amp;Table1[[#This Row],[Losing Seed]],"")</f>
        <v/>
      </c>
      <c r="Q2122">
        <f>VLOOKUP(Table1[[#This Row],[Losing Seed]],'[1]Seed History'!$N$4:$O$19,2)</f>
        <v>0.61428571428571432</v>
      </c>
      <c r="R2122" s="9">
        <f>IF(Table1[[#This Row],[Round]]="PI",0,Table1[[#This Row],[Round]]-1)</f>
        <v>0</v>
      </c>
      <c r="S2122">
        <f>Table1[[#This Row],[LAW]]-Table1[[#This Row],[LEW]]</f>
        <v>-0.61428571428571432</v>
      </c>
      <c r="V2122">
        <f>COUNTIF([1]PASE!B:B,Table1[[#This Row],[Loser]])</f>
        <v>1</v>
      </c>
    </row>
    <row r="2123" spans="1:22" x14ac:dyDescent="0.25">
      <c r="A2123" s="7">
        <v>43174</v>
      </c>
      <c r="B2123" s="8">
        <v>2018</v>
      </c>
      <c r="C2123" s="9">
        <v>1</v>
      </c>
      <c r="D2123" t="s">
        <v>316</v>
      </c>
      <c r="E2123" s="9">
        <v>3</v>
      </c>
      <c r="F2123" t="s">
        <v>222</v>
      </c>
      <c r="G2123" t="str">
        <f>VLOOKUP(Table1[[#This Row],[Winner]],[1]Ranking!D:E,2,FALSE)</f>
        <v>SEC</v>
      </c>
      <c r="H2123" s="9">
        <v>73</v>
      </c>
      <c r="I2123" s="9">
        <v>14</v>
      </c>
      <c r="J2123" t="s">
        <v>277</v>
      </c>
      <c r="K2123" t="str">
        <f>VLOOKUP(Table1[[#This Row],[Loser]],[1]Ranking!D:E,2,FALSE)</f>
        <v>Horz</v>
      </c>
      <c r="L2123" s="9">
        <v>47</v>
      </c>
      <c r="N2123" s="9">
        <f>Table1[[#This Row],[Winning Score]]-Table1[[#This Row],[Losing Score]]</f>
        <v>26</v>
      </c>
      <c r="O2123" s="9">
        <f>Table1[[#This Row],[Losing Seed]]-Table1[[#This Row],[Winning Seed]]</f>
        <v>11</v>
      </c>
      <c r="P2123" s="9" t="str">
        <f>IF(Table1[[#This Row],[SeD]]&lt;-2,Table1[[#This Row],[Winning Seed]]&amp; " over " &amp;Table1[[#This Row],[Losing Seed]],"")</f>
        <v/>
      </c>
      <c r="Q2123">
        <f>VLOOKUP(Table1[[#This Row],[Losing Seed]],'[1]Seed History'!$N$4:$O$19,2)</f>
        <v>0.16428571428571428</v>
      </c>
      <c r="R2123" s="9">
        <f>IF(Table1[[#This Row],[Round]]="PI",0,Table1[[#This Row],[Round]]-1)</f>
        <v>0</v>
      </c>
      <c r="S2123">
        <f>Table1[[#This Row],[LAW]]-Table1[[#This Row],[LEW]]</f>
        <v>-0.16428571428571428</v>
      </c>
      <c r="V2123">
        <f>COUNTIF([1]PASE!B:B,Table1[[#This Row],[Loser]])</f>
        <v>1</v>
      </c>
    </row>
    <row r="2124" spans="1:22" x14ac:dyDescent="0.25">
      <c r="A2124" s="7">
        <v>43174</v>
      </c>
      <c r="B2124" s="8">
        <v>2018</v>
      </c>
      <c r="C2124" s="9">
        <v>1</v>
      </c>
      <c r="D2124" t="s">
        <v>107</v>
      </c>
      <c r="E2124" s="9">
        <v>4</v>
      </c>
      <c r="F2124" t="s">
        <v>293</v>
      </c>
      <c r="G2124" t="str">
        <f>VLOOKUP(Table1[[#This Row],[Winner]],[1]Ranking!D:E,2,FALSE)</f>
        <v>WCC</v>
      </c>
      <c r="H2124" s="9">
        <v>68</v>
      </c>
      <c r="I2124" s="9">
        <v>13</v>
      </c>
      <c r="J2124" t="s">
        <v>303</v>
      </c>
      <c r="K2124" t="str">
        <f>VLOOKUP(Table1[[#This Row],[Loser]],[1]Ranking!D:E,2,FALSE)</f>
        <v>SC</v>
      </c>
      <c r="L2124" s="9">
        <v>64</v>
      </c>
      <c r="N2124" s="9">
        <f>Table1[[#This Row],[Winning Score]]-Table1[[#This Row],[Losing Score]]</f>
        <v>4</v>
      </c>
      <c r="O2124" s="9">
        <f>Table1[[#This Row],[Losing Seed]]-Table1[[#This Row],[Winning Seed]]</f>
        <v>9</v>
      </c>
      <c r="P2124" s="9" t="str">
        <f>IF(Table1[[#This Row],[SeD]]&lt;-2,Table1[[#This Row],[Winning Seed]]&amp; " over " &amp;Table1[[#This Row],[Losing Seed]],"")</f>
        <v/>
      </c>
      <c r="Q2124">
        <f>VLOOKUP(Table1[[#This Row],[Losing Seed]],'[1]Seed History'!$N$4:$O$19,2)</f>
        <v>0.25</v>
      </c>
      <c r="R2124" s="9">
        <f>IF(Table1[[#This Row],[Round]]="PI",0,Table1[[#This Row],[Round]]-1)</f>
        <v>0</v>
      </c>
      <c r="S2124">
        <f>Table1[[#This Row],[LAW]]-Table1[[#This Row],[LEW]]</f>
        <v>-0.25</v>
      </c>
      <c r="V2124">
        <f>COUNTIF([1]PASE!B:B,Table1[[#This Row],[Loser]])</f>
        <v>1</v>
      </c>
    </row>
    <row r="2125" spans="1:22" x14ac:dyDescent="0.25">
      <c r="A2125" s="7">
        <v>43174</v>
      </c>
      <c r="B2125" s="8">
        <v>2018</v>
      </c>
      <c r="C2125" s="9">
        <v>1</v>
      </c>
      <c r="D2125" t="s">
        <v>93</v>
      </c>
      <c r="E2125" s="9">
        <v>7</v>
      </c>
      <c r="F2125" t="s">
        <v>207</v>
      </c>
      <c r="G2125" t="str">
        <f>VLOOKUP(Table1[[#This Row],[Winner]],[1]Ranking!D:E,2,FALSE)</f>
        <v>A10</v>
      </c>
      <c r="H2125" s="9">
        <v>83</v>
      </c>
      <c r="I2125" s="9">
        <v>10</v>
      </c>
      <c r="J2125" t="s">
        <v>94</v>
      </c>
      <c r="K2125" t="str">
        <f>VLOOKUP(Table1[[#This Row],[Loser]],[1]Ranking!D:E,2,FALSE)</f>
        <v>B12</v>
      </c>
      <c r="L2125" s="9">
        <v>78</v>
      </c>
      <c r="M2125" s="9" t="s">
        <v>138</v>
      </c>
      <c r="N2125" s="9">
        <f>Table1[[#This Row],[Winning Score]]-Table1[[#This Row],[Losing Score]]</f>
        <v>5</v>
      </c>
      <c r="O2125" s="9">
        <f>Table1[[#This Row],[Losing Seed]]-Table1[[#This Row],[Winning Seed]]</f>
        <v>3</v>
      </c>
      <c r="P2125" s="9" t="str">
        <f>IF(Table1[[#This Row],[SeD]]&lt;-2,Table1[[#This Row],[Winning Seed]]&amp; " over " &amp;Table1[[#This Row],[Losing Seed]],"")</f>
        <v/>
      </c>
      <c r="Q2125">
        <f>VLOOKUP(Table1[[#This Row],[Losing Seed]],'[1]Seed History'!$N$4:$O$19,2)</f>
        <v>0.62142857142857144</v>
      </c>
      <c r="R2125" s="9">
        <f>IF(Table1[[#This Row],[Round]]="PI",0,Table1[[#This Row],[Round]]-1)</f>
        <v>0</v>
      </c>
      <c r="S2125">
        <f>Table1[[#This Row],[LAW]]-Table1[[#This Row],[LEW]]</f>
        <v>-0.62142857142857144</v>
      </c>
      <c r="V2125">
        <f>COUNTIF([1]PASE!B:B,Table1[[#This Row],[Loser]])</f>
        <v>1</v>
      </c>
    </row>
    <row r="2126" spans="1:22" x14ac:dyDescent="0.25">
      <c r="A2126" s="7">
        <v>43174</v>
      </c>
      <c r="B2126" s="8">
        <v>2018</v>
      </c>
      <c r="C2126" s="9">
        <v>1</v>
      </c>
      <c r="D2126" t="s">
        <v>93</v>
      </c>
      <c r="E2126" s="9">
        <v>1</v>
      </c>
      <c r="F2126" t="s">
        <v>103</v>
      </c>
      <c r="G2126" t="str">
        <f>VLOOKUP(Table1[[#This Row],[Winner]],[1]Ranking!D:E,2,FALSE)</f>
        <v>B12</v>
      </c>
      <c r="H2126" s="9">
        <v>76</v>
      </c>
      <c r="I2126" s="9">
        <v>16</v>
      </c>
      <c r="J2126" t="s">
        <v>129</v>
      </c>
      <c r="K2126" t="str">
        <f>VLOOKUP(Table1[[#This Row],[Loser]],[1]Ranking!D:E,2,FALSE)</f>
        <v>Ivy</v>
      </c>
      <c r="L2126" s="9">
        <v>60</v>
      </c>
      <c r="N2126" s="9">
        <f>Table1[[#This Row],[Winning Score]]-Table1[[#This Row],[Losing Score]]</f>
        <v>16</v>
      </c>
      <c r="O2126" s="9">
        <f>Table1[[#This Row],[Losing Seed]]-Table1[[#This Row],[Winning Seed]]</f>
        <v>15</v>
      </c>
      <c r="P2126" s="9" t="str">
        <f>IF(Table1[[#This Row],[SeD]]&lt;-2,Table1[[#This Row],[Winning Seed]]&amp; " over " &amp;Table1[[#This Row],[Losing Seed]],"")</f>
        <v/>
      </c>
      <c r="Q2126">
        <f>VLOOKUP(Table1[[#This Row],[Losing Seed]],'[1]Seed History'!$N$4:$O$19,2)</f>
        <v>7.1428571428571426E-3</v>
      </c>
      <c r="R2126" s="9">
        <f>IF(Table1[[#This Row],[Round]]="PI",0,Table1[[#This Row],[Round]]-1)</f>
        <v>0</v>
      </c>
      <c r="S2126">
        <f>Table1[[#This Row],[LAW]]-Table1[[#This Row],[LEW]]</f>
        <v>-7.1428571428571426E-3</v>
      </c>
      <c r="V2126">
        <f>COUNTIF([1]PASE!B:B,Table1[[#This Row],[Loser]])</f>
        <v>1</v>
      </c>
    </row>
    <row r="2127" spans="1:22" x14ac:dyDescent="0.25">
      <c r="A2127" s="7">
        <v>43174</v>
      </c>
      <c r="B2127" s="8">
        <v>2018</v>
      </c>
      <c r="C2127" s="9">
        <v>1</v>
      </c>
      <c r="D2127" t="s">
        <v>93</v>
      </c>
      <c r="E2127" s="9">
        <v>2</v>
      </c>
      <c r="F2127" t="s">
        <v>130</v>
      </c>
      <c r="G2127" t="str">
        <f>VLOOKUP(Table1[[#This Row],[Winner]],[1]Ranking!D:E,2,FALSE)</f>
        <v>ACC</v>
      </c>
      <c r="H2127" s="9">
        <v>89</v>
      </c>
      <c r="I2127" s="9">
        <v>15</v>
      </c>
      <c r="J2127" t="s">
        <v>88</v>
      </c>
      <c r="K2127" t="str">
        <f>VLOOKUP(Table1[[#This Row],[Loser]],[1]Ranking!D:E,2,FALSE)</f>
        <v>MAAC</v>
      </c>
      <c r="L2127" s="9">
        <v>67</v>
      </c>
      <c r="N2127" s="9">
        <f>Table1[[#This Row],[Winning Score]]-Table1[[#This Row],[Losing Score]]</f>
        <v>22</v>
      </c>
      <c r="O2127" s="9">
        <f>Table1[[#This Row],[Losing Seed]]-Table1[[#This Row],[Winning Seed]]</f>
        <v>13</v>
      </c>
      <c r="P2127" s="9" t="str">
        <f>IF(Table1[[#This Row],[SeD]]&lt;-2,Table1[[#This Row],[Winning Seed]]&amp; " over " &amp;Table1[[#This Row],[Losing Seed]],"")</f>
        <v/>
      </c>
      <c r="Q2127">
        <f>VLOOKUP(Table1[[#This Row],[Losing Seed]],'[1]Seed History'!$N$4:$O$19,2)</f>
        <v>6.4285714285714279E-2</v>
      </c>
      <c r="R2127" s="9">
        <f>IF(Table1[[#This Row],[Round]]="PI",0,Table1[[#This Row],[Round]]-1)</f>
        <v>0</v>
      </c>
      <c r="S2127">
        <f>Table1[[#This Row],[LAW]]-Table1[[#This Row],[LEW]]</f>
        <v>-6.4285714285714279E-2</v>
      </c>
      <c r="V2127">
        <f>COUNTIF([1]PASE!B:B,Table1[[#This Row],[Loser]])</f>
        <v>1</v>
      </c>
    </row>
    <row r="2128" spans="1:22" x14ac:dyDescent="0.25">
      <c r="A2128" s="7">
        <v>43174</v>
      </c>
      <c r="B2128" s="8">
        <v>2018</v>
      </c>
      <c r="C2128" s="9">
        <v>1</v>
      </c>
      <c r="D2128" t="s">
        <v>107</v>
      </c>
      <c r="E2128" s="9">
        <v>5</v>
      </c>
      <c r="F2128" t="s">
        <v>96</v>
      </c>
      <c r="G2128" t="str">
        <f>VLOOKUP(Table1[[#This Row],[Winner]],[1]Ranking!D:E,2,FALSE)</f>
        <v>B10</v>
      </c>
      <c r="H2128" s="9">
        <v>81</v>
      </c>
      <c r="I2128" s="9">
        <v>12</v>
      </c>
      <c r="J2128" t="s">
        <v>377</v>
      </c>
      <c r="K2128" t="str">
        <f>VLOOKUP(Table1[[#This Row],[Loser]],[1]Ranking!D:E,2,FALSE)</f>
        <v>ind</v>
      </c>
      <c r="L2128" s="9">
        <v>73</v>
      </c>
      <c r="N2128" s="9">
        <f>Table1[[#This Row],[Winning Score]]-Table1[[#This Row],[Losing Score]]</f>
        <v>8</v>
      </c>
      <c r="O2128" s="9">
        <f>Table1[[#This Row],[Losing Seed]]-Table1[[#This Row],[Winning Seed]]</f>
        <v>7</v>
      </c>
      <c r="P2128" s="9" t="str">
        <f>IF(Table1[[#This Row],[SeD]]&lt;-2,Table1[[#This Row],[Winning Seed]]&amp; " over " &amp;Table1[[#This Row],[Losing Seed]],"")</f>
        <v/>
      </c>
      <c r="Q2128">
        <f>VLOOKUP(Table1[[#This Row],[Losing Seed]],'[1]Seed History'!$N$4:$O$19,2)</f>
        <v>0.51428571428571423</v>
      </c>
      <c r="R2128" s="9">
        <f>IF(Table1[[#This Row],[Round]]="PI",0,Table1[[#This Row],[Round]]-1)</f>
        <v>0</v>
      </c>
      <c r="S2128">
        <f>Table1[[#This Row],[LAW]]-Table1[[#This Row],[LEW]]</f>
        <v>-0.51428571428571423</v>
      </c>
      <c r="V2128">
        <f>COUNTIF([1]PASE!B:B,Table1[[#This Row],[Loser]])</f>
        <v>1</v>
      </c>
    </row>
    <row r="2129" spans="1:22" x14ac:dyDescent="0.25">
      <c r="A2129" s="7">
        <v>43174</v>
      </c>
      <c r="B2129" s="8">
        <v>2018</v>
      </c>
      <c r="C2129" s="9">
        <v>1</v>
      </c>
      <c r="D2129" t="s">
        <v>316</v>
      </c>
      <c r="E2129" s="9">
        <v>11</v>
      </c>
      <c r="F2129" t="s">
        <v>87</v>
      </c>
      <c r="G2129" t="str">
        <f>VLOOKUP(Table1[[#This Row],[Winner]],[1]Ranking!D:E,2,FALSE)</f>
        <v>Horz</v>
      </c>
      <c r="H2129" s="9">
        <v>64</v>
      </c>
      <c r="I2129" s="9">
        <v>6</v>
      </c>
      <c r="J2129" t="s">
        <v>318</v>
      </c>
      <c r="K2129" t="str">
        <f>VLOOKUP(Table1[[#This Row],[Loser]],[1]Ranking!D:E,2,FALSE)</f>
        <v>BE</v>
      </c>
      <c r="L2129" s="9">
        <v>62</v>
      </c>
      <c r="N2129" s="9">
        <f>Table1[[#This Row],[Winning Score]]-Table1[[#This Row],[Losing Score]]</f>
        <v>2</v>
      </c>
      <c r="O2129" s="9">
        <f>Table1[[#This Row],[Losing Seed]]-Table1[[#This Row],[Winning Seed]]</f>
        <v>-5</v>
      </c>
      <c r="P2129" s="9" t="str">
        <f>IF(Table1[[#This Row],[SeD]]&lt;-2,Table1[[#This Row],[Winning Seed]]&amp; " over " &amp;Table1[[#This Row],[Losing Seed]],"")</f>
        <v>11 over 6</v>
      </c>
      <c r="Q2129">
        <f>VLOOKUP(Table1[[#This Row],[Losing Seed]],'[1]Seed History'!$N$4:$O$19,2)</f>
        <v>1.0785714285714285</v>
      </c>
      <c r="R2129" s="9">
        <f>IF(Table1[[#This Row],[Round]]="PI",0,Table1[[#This Row],[Round]]-1)</f>
        <v>0</v>
      </c>
      <c r="S2129">
        <f>Table1[[#This Row],[LAW]]-Table1[[#This Row],[LEW]]</f>
        <v>-1.0785714285714285</v>
      </c>
      <c r="V2129">
        <f>COUNTIF([1]PASE!B:B,Table1[[#This Row],[Loser]])</f>
        <v>1</v>
      </c>
    </row>
    <row r="2130" spans="1:22" x14ac:dyDescent="0.25">
      <c r="A2130" s="7">
        <v>43174</v>
      </c>
      <c r="B2130" s="8">
        <v>2018</v>
      </c>
      <c r="C2130" s="9">
        <v>1</v>
      </c>
      <c r="D2130" t="s">
        <v>93</v>
      </c>
      <c r="E2130" s="9">
        <v>8</v>
      </c>
      <c r="F2130" t="s">
        <v>218</v>
      </c>
      <c r="G2130" t="str">
        <f>VLOOKUP(Table1[[#This Row],[Winner]],[1]Ranking!D:E,2,FALSE)</f>
        <v>BE</v>
      </c>
      <c r="H2130" s="9">
        <v>94</v>
      </c>
      <c r="I2130" s="9">
        <v>9</v>
      </c>
      <c r="J2130" t="s">
        <v>143</v>
      </c>
      <c r="K2130" t="str">
        <f>VLOOKUP(Table1[[#This Row],[Loser]],[1]Ranking!D:E,2,FALSE)</f>
        <v>ACC</v>
      </c>
      <c r="L2130" s="9">
        <v>83</v>
      </c>
      <c r="N2130" s="9">
        <f>Table1[[#This Row],[Winning Score]]-Table1[[#This Row],[Losing Score]]</f>
        <v>11</v>
      </c>
      <c r="O2130" s="9">
        <f>Table1[[#This Row],[Losing Seed]]-Table1[[#This Row],[Winning Seed]]</f>
        <v>1</v>
      </c>
      <c r="P2130" s="9" t="str">
        <f>IF(Table1[[#This Row],[SeD]]&lt;-2,Table1[[#This Row],[Winning Seed]]&amp; " over " &amp;Table1[[#This Row],[Losing Seed]],"")</f>
        <v/>
      </c>
      <c r="Q2130">
        <f>VLOOKUP(Table1[[#This Row],[Losing Seed]],'[1]Seed History'!$N$4:$O$19,2)</f>
        <v>0.6</v>
      </c>
      <c r="R2130" s="9">
        <f>IF(Table1[[#This Row],[Round]]="PI",0,Table1[[#This Row],[Round]]-1)</f>
        <v>0</v>
      </c>
      <c r="S2130">
        <f>Table1[[#This Row],[LAW]]-Table1[[#This Row],[LEW]]</f>
        <v>-0.6</v>
      </c>
      <c r="V2130">
        <f>COUNTIF([1]PASE!B:B,Table1[[#This Row],[Loser]])</f>
        <v>1</v>
      </c>
    </row>
    <row r="2131" spans="1:22" x14ac:dyDescent="0.25">
      <c r="A2131" s="7">
        <v>43174</v>
      </c>
      <c r="B2131" s="8">
        <v>2018</v>
      </c>
      <c r="C2131" s="9">
        <v>1</v>
      </c>
      <c r="D2131" t="s">
        <v>84</v>
      </c>
      <c r="E2131" s="9">
        <v>1</v>
      </c>
      <c r="F2131" t="s">
        <v>139</v>
      </c>
      <c r="G2131" t="str">
        <f>VLOOKUP(Table1[[#This Row],[Winner]],[1]Ranking!D:E,2,FALSE)</f>
        <v>BE</v>
      </c>
      <c r="H2131" s="9">
        <v>87</v>
      </c>
      <c r="I2131" s="9">
        <v>16</v>
      </c>
      <c r="J2131" t="s">
        <v>317</v>
      </c>
      <c r="K2131" t="str">
        <f>VLOOKUP(Table1[[#This Row],[Loser]],[1]Ranking!D:E,2,FALSE)</f>
        <v>BSth</v>
      </c>
      <c r="L2131" s="9">
        <v>61</v>
      </c>
      <c r="N2131" s="9">
        <f>Table1[[#This Row],[Winning Score]]-Table1[[#This Row],[Losing Score]]</f>
        <v>26</v>
      </c>
      <c r="O2131" s="9">
        <f>Table1[[#This Row],[Losing Seed]]-Table1[[#This Row],[Winning Seed]]</f>
        <v>15</v>
      </c>
      <c r="P2131" s="9" t="str">
        <f>IF(Table1[[#This Row],[SeD]]&lt;-2,Table1[[#This Row],[Winning Seed]]&amp; " over " &amp;Table1[[#This Row],[Losing Seed]],"")</f>
        <v/>
      </c>
      <c r="Q2131">
        <f>VLOOKUP(Table1[[#This Row],[Losing Seed]],'[1]Seed History'!$N$4:$O$19,2)</f>
        <v>7.1428571428571426E-3</v>
      </c>
      <c r="R2131" s="9">
        <f>IF(Table1[[#This Row],[Round]]="PI",0,Table1[[#This Row],[Round]]-1)</f>
        <v>0</v>
      </c>
      <c r="S2131">
        <f>Table1[[#This Row],[LAW]]-Table1[[#This Row],[LEW]]</f>
        <v>-7.1428571428571426E-3</v>
      </c>
      <c r="V2131">
        <f>COUNTIF([1]PASE!B:B,Table1[[#This Row],[Loser]])</f>
        <v>1</v>
      </c>
    </row>
    <row r="2132" spans="1:22" x14ac:dyDescent="0.25">
      <c r="A2132" s="7">
        <v>43174</v>
      </c>
      <c r="B2132" s="8">
        <v>2018</v>
      </c>
      <c r="C2132" s="9">
        <v>1</v>
      </c>
      <c r="D2132" t="s">
        <v>316</v>
      </c>
      <c r="E2132" s="9">
        <v>5</v>
      </c>
      <c r="F2132" t="s">
        <v>112</v>
      </c>
      <c r="G2132" t="str">
        <f>VLOOKUP(Table1[[#This Row],[Winner]],[1]Ranking!D:E,2,FALSE)</f>
        <v>SEC</v>
      </c>
      <c r="H2132" s="9">
        <v>78</v>
      </c>
      <c r="I2132" s="9">
        <v>12</v>
      </c>
      <c r="J2132" t="s">
        <v>174</v>
      </c>
      <c r="K2132" t="str">
        <f>VLOOKUP(Table1[[#This Row],[Loser]],[1]Ranking!D:E,2,FALSE)</f>
        <v>SC</v>
      </c>
      <c r="L2132" s="9">
        <v>73</v>
      </c>
      <c r="N2132" s="9">
        <f>Table1[[#This Row],[Winning Score]]-Table1[[#This Row],[Losing Score]]</f>
        <v>5</v>
      </c>
      <c r="O2132" s="9">
        <f>Table1[[#This Row],[Losing Seed]]-Table1[[#This Row],[Winning Seed]]</f>
        <v>7</v>
      </c>
      <c r="P2132" s="9" t="str">
        <f>IF(Table1[[#This Row],[SeD]]&lt;-2,Table1[[#This Row],[Winning Seed]]&amp; " over " &amp;Table1[[#This Row],[Losing Seed]],"")</f>
        <v/>
      </c>
      <c r="Q2132">
        <f>VLOOKUP(Table1[[#This Row],[Losing Seed]],'[1]Seed History'!$N$4:$O$19,2)</f>
        <v>0.51428571428571423</v>
      </c>
      <c r="R2132" s="9">
        <f>IF(Table1[[#This Row],[Round]]="PI",0,Table1[[#This Row],[Round]]-1)</f>
        <v>0</v>
      </c>
      <c r="S2132">
        <f>Table1[[#This Row],[LAW]]-Table1[[#This Row],[LEW]]</f>
        <v>-0.51428571428571423</v>
      </c>
      <c r="V2132">
        <f>COUNTIF([1]PASE!B:B,Table1[[#This Row],[Loser]])</f>
        <v>1</v>
      </c>
    </row>
    <row r="2133" spans="1:22" x14ac:dyDescent="0.25">
      <c r="A2133" s="7">
        <v>43174</v>
      </c>
      <c r="B2133" s="8">
        <v>2018</v>
      </c>
      <c r="C2133" s="9">
        <v>1</v>
      </c>
      <c r="D2133" t="s">
        <v>84</v>
      </c>
      <c r="E2133" s="9">
        <v>3</v>
      </c>
      <c r="F2133" t="s">
        <v>150</v>
      </c>
      <c r="G2133" t="str">
        <f>VLOOKUP(Table1[[#This Row],[Winner]],[1]Ranking!D:E,2,FALSE)</f>
        <v>B12</v>
      </c>
      <c r="H2133" s="9">
        <v>70</v>
      </c>
      <c r="I2133" s="9">
        <v>14</v>
      </c>
      <c r="J2133" t="s">
        <v>371</v>
      </c>
      <c r="K2133" t="str">
        <f>VLOOKUP(Table1[[#This Row],[Loser]],[1]Ranking!D:E,2,FALSE)</f>
        <v>Slnd</v>
      </c>
      <c r="L2133" s="9">
        <v>60</v>
      </c>
      <c r="N2133" s="9">
        <f>Table1[[#This Row],[Winning Score]]-Table1[[#This Row],[Losing Score]]</f>
        <v>10</v>
      </c>
      <c r="O2133" s="9">
        <f>Table1[[#This Row],[Losing Seed]]-Table1[[#This Row],[Winning Seed]]</f>
        <v>11</v>
      </c>
      <c r="P2133" s="9" t="str">
        <f>IF(Table1[[#This Row],[SeD]]&lt;-2,Table1[[#This Row],[Winning Seed]]&amp; " over " &amp;Table1[[#This Row],[Losing Seed]],"")</f>
        <v/>
      </c>
      <c r="Q2133">
        <f>VLOOKUP(Table1[[#This Row],[Losing Seed]],'[1]Seed History'!$N$4:$O$19,2)</f>
        <v>0.16428571428571428</v>
      </c>
      <c r="R2133" s="9">
        <f>IF(Table1[[#This Row],[Round]]="PI",0,Table1[[#This Row],[Round]]-1)</f>
        <v>0</v>
      </c>
      <c r="S2133">
        <f>Table1[[#This Row],[LAW]]-Table1[[#This Row],[LEW]]</f>
        <v>-0.16428571428571428</v>
      </c>
      <c r="V2133">
        <f>COUNTIF([1]PASE!B:B,Table1[[#This Row],[Loser]])</f>
        <v>1</v>
      </c>
    </row>
    <row r="2134" spans="1:22" x14ac:dyDescent="0.25">
      <c r="A2134" s="7">
        <v>43174</v>
      </c>
      <c r="B2134" s="8">
        <v>2018</v>
      </c>
      <c r="C2134" s="9">
        <v>1</v>
      </c>
      <c r="D2134" t="s">
        <v>107</v>
      </c>
      <c r="E2134" s="9">
        <v>6</v>
      </c>
      <c r="F2134" t="s">
        <v>199</v>
      </c>
      <c r="G2134" t="str">
        <f>VLOOKUP(Table1[[#This Row],[Winner]],[1]Ranking!D:E,2,FALSE)</f>
        <v>CUSA</v>
      </c>
      <c r="H2134" s="9">
        <v>67</v>
      </c>
      <c r="I2134" s="9">
        <v>11</v>
      </c>
      <c r="J2134" t="s">
        <v>111</v>
      </c>
      <c r="K2134" t="str">
        <f>VLOOKUP(Table1[[#This Row],[Loser]],[1]Ranking!D:E,2,FALSE)</f>
        <v>MWC</v>
      </c>
      <c r="L2134" s="9">
        <v>65</v>
      </c>
      <c r="N2134" s="9">
        <f>Table1[[#This Row],[Winning Score]]-Table1[[#This Row],[Losing Score]]</f>
        <v>2</v>
      </c>
      <c r="O2134" s="9">
        <f>Table1[[#This Row],[Losing Seed]]-Table1[[#This Row],[Winning Seed]]</f>
        <v>5</v>
      </c>
      <c r="P2134" s="9" t="str">
        <f>IF(Table1[[#This Row],[SeD]]&lt;-2,Table1[[#This Row],[Winning Seed]]&amp; " over " &amp;Table1[[#This Row],[Losing Seed]],"")</f>
        <v/>
      </c>
      <c r="Q2134">
        <f>VLOOKUP(Table1[[#This Row],[Losing Seed]],'[1]Seed History'!$N$4:$O$19,2)</f>
        <v>0.61428571428571432</v>
      </c>
      <c r="R2134" s="9">
        <f>IF(Table1[[#This Row],[Round]]="PI",0,Table1[[#This Row],[Round]]-1)</f>
        <v>0</v>
      </c>
      <c r="S2134">
        <f>Table1[[#This Row],[LAW]]-Table1[[#This Row],[LEW]]</f>
        <v>-0.61428571428571432</v>
      </c>
      <c r="V2134">
        <f>COUNTIF([1]PASE!B:B,Table1[[#This Row],[Loser]])</f>
        <v>1</v>
      </c>
    </row>
    <row r="2135" spans="1:22" x14ac:dyDescent="0.25">
      <c r="A2135" s="7">
        <v>43174</v>
      </c>
      <c r="B2135" s="8">
        <v>2018</v>
      </c>
      <c r="C2135" s="9">
        <v>1</v>
      </c>
      <c r="D2135" t="s">
        <v>84</v>
      </c>
      <c r="E2135" s="9">
        <v>9</v>
      </c>
      <c r="F2135" t="s">
        <v>145</v>
      </c>
      <c r="G2135" t="str">
        <f>VLOOKUP(Table1[[#This Row],[Winner]],[1]Ranking!D:E,2,FALSE)</f>
        <v>SEC</v>
      </c>
      <c r="H2135" s="9">
        <v>86</v>
      </c>
      <c r="I2135" s="9">
        <v>8</v>
      </c>
      <c r="J2135" t="s">
        <v>92</v>
      </c>
      <c r="K2135" t="str">
        <f>VLOOKUP(Table1[[#This Row],[Loser]],[1]Ranking!D:E,2,FALSE)</f>
        <v>BE</v>
      </c>
      <c r="L2135" s="9">
        <v>83</v>
      </c>
      <c r="N2135" s="9">
        <f>Table1[[#This Row],[Winning Score]]-Table1[[#This Row],[Losing Score]]</f>
        <v>3</v>
      </c>
      <c r="O2135" s="9">
        <f>Table1[[#This Row],[Losing Seed]]-Table1[[#This Row],[Winning Seed]]</f>
        <v>-1</v>
      </c>
      <c r="P2135" s="9" t="str">
        <f>IF(Table1[[#This Row],[SeD]]&lt;-2,Table1[[#This Row],[Winning Seed]]&amp; " over " &amp;Table1[[#This Row],[Losing Seed]],"")</f>
        <v/>
      </c>
      <c r="Q2135">
        <f>VLOOKUP(Table1[[#This Row],[Losing Seed]],'[1]Seed History'!$N$4:$O$19,2)</f>
        <v>0.7</v>
      </c>
      <c r="R2135" s="9">
        <f>IF(Table1[[#This Row],[Round]]="PI",0,Table1[[#This Row],[Round]]-1)</f>
        <v>0</v>
      </c>
      <c r="S2135">
        <f>Table1[[#This Row],[LAW]]-Table1[[#This Row],[LEW]]</f>
        <v>-0.7</v>
      </c>
      <c r="V2135">
        <f>COUNTIF([1]PASE!B:B,Table1[[#This Row],[Loser]])</f>
        <v>1</v>
      </c>
    </row>
    <row r="2136" spans="1:22" x14ac:dyDescent="0.25">
      <c r="A2136" s="7">
        <v>43174</v>
      </c>
      <c r="B2136" s="8">
        <v>2018</v>
      </c>
      <c r="C2136" s="9">
        <v>1</v>
      </c>
      <c r="D2136" t="s">
        <v>316</v>
      </c>
      <c r="E2136" s="9">
        <v>13</v>
      </c>
      <c r="F2136" t="s">
        <v>384</v>
      </c>
      <c r="G2136" t="str">
        <f>VLOOKUP(Table1[[#This Row],[Winner]],[1]Ranking!D:E,2,FALSE)</f>
        <v>MAC</v>
      </c>
      <c r="H2136" s="9">
        <v>89</v>
      </c>
      <c r="I2136" s="9">
        <v>4</v>
      </c>
      <c r="J2136" t="s">
        <v>146</v>
      </c>
      <c r="K2136" t="str">
        <f>VLOOKUP(Table1[[#This Row],[Loser]],[1]Ranking!D:E,2,FALSE)</f>
        <v>P10</v>
      </c>
      <c r="L2136" s="9">
        <v>68</v>
      </c>
      <c r="N2136" s="9">
        <f>Table1[[#This Row],[Winning Score]]-Table1[[#This Row],[Losing Score]]</f>
        <v>21</v>
      </c>
      <c r="O2136" s="9">
        <f>Table1[[#This Row],[Losing Seed]]-Table1[[#This Row],[Winning Seed]]</f>
        <v>-9</v>
      </c>
      <c r="P2136" s="9" t="str">
        <f>IF(Table1[[#This Row],[SeD]]&lt;-2,Table1[[#This Row],[Winning Seed]]&amp; " over " &amp;Table1[[#This Row],[Losing Seed]],"")</f>
        <v>13 over 4</v>
      </c>
      <c r="Q2136">
        <f>VLOOKUP(Table1[[#This Row],[Losing Seed]],'[1]Seed History'!$N$4:$O$19,2)</f>
        <v>1.5357142857142858</v>
      </c>
      <c r="R2136" s="9">
        <f>IF(Table1[[#This Row],[Round]]="PI",0,Table1[[#This Row],[Round]]-1)</f>
        <v>0</v>
      </c>
      <c r="S2136">
        <f>Table1[[#This Row],[LAW]]-Table1[[#This Row],[LEW]]</f>
        <v>-1.5357142857142858</v>
      </c>
      <c r="V2136">
        <f>COUNTIF([1]PASE!B:B,Table1[[#This Row],[Loser]])</f>
        <v>1</v>
      </c>
    </row>
    <row r="2137" spans="1:22" x14ac:dyDescent="0.25">
      <c r="A2137" s="7">
        <v>43174</v>
      </c>
      <c r="B2137" s="8">
        <v>2018</v>
      </c>
      <c r="C2137" s="9">
        <v>1</v>
      </c>
      <c r="D2137" t="s">
        <v>84</v>
      </c>
      <c r="E2137" s="9">
        <v>6</v>
      </c>
      <c r="F2137" t="s">
        <v>197</v>
      </c>
      <c r="G2137" t="str">
        <f>VLOOKUP(Table1[[#This Row],[Winner]],[1]Ranking!D:E,2,FALSE)</f>
        <v>SEC</v>
      </c>
      <c r="H2137" s="9">
        <v>77</v>
      </c>
      <c r="I2137" s="9">
        <v>11</v>
      </c>
      <c r="J2137" t="s">
        <v>327</v>
      </c>
      <c r="K2137" t="str">
        <f>VLOOKUP(Table1[[#This Row],[Loser]],[1]Ranking!D:E,2,FALSE)</f>
        <v>A10</v>
      </c>
      <c r="L2137" s="9">
        <v>62</v>
      </c>
      <c r="N2137" s="9">
        <f>Table1[[#This Row],[Winning Score]]-Table1[[#This Row],[Losing Score]]</f>
        <v>15</v>
      </c>
      <c r="O2137" s="9">
        <f>Table1[[#This Row],[Losing Seed]]-Table1[[#This Row],[Winning Seed]]</f>
        <v>5</v>
      </c>
      <c r="P2137" s="9" t="str">
        <f>IF(Table1[[#This Row],[SeD]]&lt;-2,Table1[[#This Row],[Winning Seed]]&amp; " over " &amp;Table1[[#This Row],[Losing Seed]],"")</f>
        <v/>
      </c>
      <c r="Q2137">
        <f>VLOOKUP(Table1[[#This Row],[Losing Seed]],'[1]Seed History'!$N$4:$O$19,2)</f>
        <v>0.61428571428571432</v>
      </c>
      <c r="R2137" s="9">
        <f>IF(Table1[[#This Row],[Round]]="PI",0,Table1[[#This Row],[Round]]-1)</f>
        <v>0</v>
      </c>
      <c r="S2137">
        <f>Table1[[#This Row],[LAW]]-Table1[[#This Row],[LEW]]</f>
        <v>-0.61428571428571432</v>
      </c>
      <c r="V2137">
        <f>COUNTIF([1]PASE!B:B,Table1[[#This Row],[Loser]])</f>
        <v>1</v>
      </c>
    </row>
    <row r="2138" spans="1:22" x14ac:dyDescent="0.25">
      <c r="A2138" s="7">
        <v>43174</v>
      </c>
      <c r="B2138" s="8">
        <v>2018</v>
      </c>
      <c r="C2138" s="9">
        <v>1</v>
      </c>
      <c r="D2138" t="s">
        <v>107</v>
      </c>
      <c r="E2138" s="9">
        <v>3</v>
      </c>
      <c r="F2138" t="s">
        <v>134</v>
      </c>
      <c r="G2138" t="str">
        <f>VLOOKUP(Table1[[#This Row],[Winner]],[1]Ranking!D:E,2,FALSE)</f>
        <v>B10</v>
      </c>
      <c r="H2138" s="9">
        <v>61</v>
      </c>
      <c r="I2138" s="9">
        <v>14</v>
      </c>
      <c r="J2138" t="s">
        <v>257</v>
      </c>
      <c r="K2138" t="str">
        <f>VLOOKUP(Table1[[#This Row],[Loser]],[1]Ranking!D:E,2,FALSE)</f>
        <v>BSky</v>
      </c>
      <c r="L2138" s="9">
        <v>47</v>
      </c>
      <c r="N2138" s="9">
        <f>Table1[[#This Row],[Winning Score]]-Table1[[#This Row],[Losing Score]]</f>
        <v>14</v>
      </c>
      <c r="O2138" s="9">
        <f>Table1[[#This Row],[Losing Seed]]-Table1[[#This Row],[Winning Seed]]</f>
        <v>11</v>
      </c>
      <c r="P2138" s="9" t="str">
        <f>IF(Table1[[#This Row],[SeD]]&lt;-2,Table1[[#This Row],[Winning Seed]]&amp; " over " &amp;Table1[[#This Row],[Losing Seed]],"")</f>
        <v/>
      </c>
      <c r="Q2138">
        <f>VLOOKUP(Table1[[#This Row],[Losing Seed]],'[1]Seed History'!$N$4:$O$19,2)</f>
        <v>0.16428571428571428</v>
      </c>
      <c r="R2138" s="9">
        <f>IF(Table1[[#This Row],[Round]]="PI",0,Table1[[#This Row],[Round]]-1)</f>
        <v>0</v>
      </c>
      <c r="S2138">
        <f>Table1[[#This Row],[LAW]]-Table1[[#This Row],[LEW]]</f>
        <v>-0.16428571428571428</v>
      </c>
      <c r="V2138">
        <f>COUNTIF([1]PASE!B:B,Table1[[#This Row],[Loser]])</f>
        <v>1</v>
      </c>
    </row>
    <row r="2139" spans="1:22" x14ac:dyDescent="0.25">
      <c r="A2139" s="7">
        <v>43175</v>
      </c>
      <c r="B2139" s="8">
        <v>2018</v>
      </c>
      <c r="C2139" s="9">
        <v>1</v>
      </c>
      <c r="D2139" t="s">
        <v>316</v>
      </c>
      <c r="E2139" s="9">
        <v>2</v>
      </c>
      <c r="F2139" t="s">
        <v>266</v>
      </c>
      <c r="G2139" t="str">
        <f>VLOOKUP(Table1[[#This Row],[Winner]],[1]Ranking!D:E,2,FALSE)</f>
        <v>CUSA</v>
      </c>
      <c r="H2139" s="9">
        <v>68</v>
      </c>
      <c r="I2139" s="9">
        <v>15</v>
      </c>
      <c r="J2139" t="s">
        <v>254</v>
      </c>
      <c r="K2139" t="str">
        <f>VLOOKUP(Table1[[#This Row],[Loser]],[1]Ranking!D:E,2,FALSE)</f>
        <v>ASun</v>
      </c>
      <c r="L2139" s="9">
        <v>53</v>
      </c>
      <c r="N2139" s="9">
        <f>Table1[[#This Row],[Winning Score]]-Table1[[#This Row],[Losing Score]]</f>
        <v>15</v>
      </c>
      <c r="O2139" s="9">
        <f>Table1[[#This Row],[Losing Seed]]-Table1[[#This Row],[Winning Seed]]</f>
        <v>13</v>
      </c>
      <c r="P2139" s="9" t="str">
        <f>IF(Table1[[#This Row],[SeD]]&lt;-2,Table1[[#This Row],[Winning Seed]]&amp; " over " &amp;Table1[[#This Row],[Losing Seed]],"")</f>
        <v/>
      </c>
      <c r="Q2139">
        <f>VLOOKUP(Table1[[#This Row],[Losing Seed]],'[1]Seed History'!$N$4:$O$19,2)</f>
        <v>6.4285714285714279E-2</v>
      </c>
      <c r="R2139" s="9">
        <f>IF(Table1[[#This Row],[Round]]="PI",0,Table1[[#This Row],[Round]]-1)</f>
        <v>0</v>
      </c>
      <c r="S2139">
        <f>Table1[[#This Row],[LAW]]-Table1[[#This Row],[LEW]]</f>
        <v>-6.4285714285714279E-2</v>
      </c>
      <c r="V2139">
        <f>COUNTIF([1]PASE!B:B,Table1[[#This Row],[Loser]])</f>
        <v>1</v>
      </c>
    </row>
    <row r="2140" spans="1:22" x14ac:dyDescent="0.25">
      <c r="A2140" s="7">
        <v>43175</v>
      </c>
      <c r="B2140" s="8">
        <v>2018</v>
      </c>
      <c r="C2140" s="9">
        <v>1</v>
      </c>
      <c r="D2140" t="s">
        <v>84</v>
      </c>
      <c r="E2140" s="9">
        <v>2</v>
      </c>
      <c r="F2140" t="s">
        <v>115</v>
      </c>
      <c r="G2140" t="str">
        <f>VLOOKUP(Table1[[#This Row],[Winner]],[1]Ranking!D:E,2,FALSE)</f>
        <v>B10</v>
      </c>
      <c r="H2140" s="9">
        <v>74</v>
      </c>
      <c r="I2140" s="9">
        <v>15</v>
      </c>
      <c r="J2140" t="s">
        <v>362</v>
      </c>
      <c r="K2140" t="str">
        <f>VLOOKUP(Table1[[#This Row],[Loser]],[1]Ranking!D:E,2,FALSE)</f>
        <v>BW</v>
      </c>
      <c r="L2140" s="9">
        <v>48</v>
      </c>
      <c r="N2140" s="9">
        <f>Table1[[#This Row],[Winning Score]]-Table1[[#This Row],[Losing Score]]</f>
        <v>26</v>
      </c>
      <c r="O2140" s="9">
        <f>Table1[[#This Row],[Losing Seed]]-Table1[[#This Row],[Winning Seed]]</f>
        <v>13</v>
      </c>
      <c r="P2140" s="9" t="str">
        <f>IF(Table1[[#This Row],[SeD]]&lt;-2,Table1[[#This Row],[Winning Seed]]&amp; " over " &amp;Table1[[#This Row],[Losing Seed]],"")</f>
        <v/>
      </c>
      <c r="Q2140">
        <f>VLOOKUP(Table1[[#This Row],[Losing Seed]],'[1]Seed History'!$N$4:$O$19,2)</f>
        <v>6.4285714285714279E-2</v>
      </c>
      <c r="R2140" s="9">
        <f>IF(Table1[[#This Row],[Round]]="PI",0,Table1[[#This Row],[Round]]-1)</f>
        <v>0</v>
      </c>
      <c r="S2140">
        <f>Table1[[#This Row],[LAW]]-Table1[[#This Row],[LEW]]</f>
        <v>-6.4285714285714279E-2</v>
      </c>
      <c r="V2140">
        <f>COUNTIF([1]PASE!B:B,Table1[[#This Row],[Loser]])</f>
        <v>1</v>
      </c>
    </row>
    <row r="2141" spans="1:22" x14ac:dyDescent="0.25">
      <c r="A2141" s="7">
        <v>43175</v>
      </c>
      <c r="B2141" s="8">
        <v>2018</v>
      </c>
      <c r="C2141" s="9">
        <v>1</v>
      </c>
      <c r="D2141" t="s">
        <v>84</v>
      </c>
      <c r="E2141" s="9">
        <v>13</v>
      </c>
      <c r="F2141" t="s">
        <v>142</v>
      </c>
      <c r="G2141" t="str">
        <f>VLOOKUP(Table1[[#This Row],[Winner]],[1]Ranking!D:E,2,FALSE)</f>
        <v>MAC</v>
      </c>
      <c r="H2141" s="9">
        <v>81</v>
      </c>
      <c r="I2141" s="9">
        <v>4</v>
      </c>
      <c r="J2141" t="s">
        <v>125</v>
      </c>
      <c r="K2141" t="str">
        <f>VLOOKUP(Table1[[#This Row],[Loser]],[1]Ranking!D:E,2,FALSE)</f>
        <v>MVC</v>
      </c>
      <c r="L2141" s="9">
        <v>75</v>
      </c>
      <c r="N2141" s="9">
        <f>Table1[[#This Row],[Winning Score]]-Table1[[#This Row],[Losing Score]]</f>
        <v>6</v>
      </c>
      <c r="O2141" s="9">
        <f>Table1[[#This Row],[Losing Seed]]-Table1[[#This Row],[Winning Seed]]</f>
        <v>-9</v>
      </c>
      <c r="P2141" s="9" t="str">
        <f>IF(Table1[[#This Row],[SeD]]&lt;-2,Table1[[#This Row],[Winning Seed]]&amp; " over " &amp;Table1[[#This Row],[Losing Seed]],"")</f>
        <v>13 over 4</v>
      </c>
      <c r="Q2141">
        <f>VLOOKUP(Table1[[#This Row],[Losing Seed]],'[1]Seed History'!$N$4:$O$19,2)</f>
        <v>1.5357142857142858</v>
      </c>
      <c r="R2141" s="9">
        <f>IF(Table1[[#This Row],[Round]]="PI",0,Table1[[#This Row],[Round]]-1)</f>
        <v>0</v>
      </c>
      <c r="S2141">
        <f>Table1[[#This Row],[LAW]]-Table1[[#This Row],[LEW]]</f>
        <v>-1.5357142857142858</v>
      </c>
      <c r="V2141">
        <f>COUNTIF([1]PASE!B:B,Table1[[#This Row],[Loser]])</f>
        <v>1</v>
      </c>
    </row>
    <row r="2142" spans="1:22" x14ac:dyDescent="0.25">
      <c r="A2142" s="7">
        <v>43175</v>
      </c>
      <c r="B2142" s="8">
        <v>2018</v>
      </c>
      <c r="C2142" s="9">
        <v>1</v>
      </c>
      <c r="D2142" t="s">
        <v>107</v>
      </c>
      <c r="E2142" s="9">
        <v>7</v>
      </c>
      <c r="F2142" t="s">
        <v>184</v>
      </c>
      <c r="G2142" t="str">
        <f>VLOOKUP(Table1[[#This Row],[Winner]],[1]Ranking!D:E,2,FALSE)</f>
        <v>B12</v>
      </c>
      <c r="H2142" s="9">
        <v>73</v>
      </c>
      <c r="I2142" s="9">
        <v>10</v>
      </c>
      <c r="J2142" t="s">
        <v>186</v>
      </c>
      <c r="K2142" t="str">
        <f>VLOOKUP(Table1[[#This Row],[Loser]],[1]Ranking!D:E,2,FALSE)</f>
        <v>BE</v>
      </c>
      <c r="L2142" s="9">
        <v>69</v>
      </c>
      <c r="N2142" s="9">
        <f>Table1[[#This Row],[Winning Score]]-Table1[[#This Row],[Losing Score]]</f>
        <v>4</v>
      </c>
      <c r="O2142" s="9">
        <f>Table1[[#This Row],[Losing Seed]]-Table1[[#This Row],[Winning Seed]]</f>
        <v>3</v>
      </c>
      <c r="P2142" s="9" t="str">
        <f>IF(Table1[[#This Row],[SeD]]&lt;-2,Table1[[#This Row],[Winning Seed]]&amp; " over " &amp;Table1[[#This Row],[Losing Seed]],"")</f>
        <v/>
      </c>
      <c r="Q2142">
        <f>VLOOKUP(Table1[[#This Row],[Losing Seed]],'[1]Seed History'!$N$4:$O$19,2)</f>
        <v>0.62142857142857144</v>
      </c>
      <c r="R2142" s="9">
        <f>IF(Table1[[#This Row],[Round]]="PI",0,Table1[[#This Row],[Round]]-1)</f>
        <v>0</v>
      </c>
      <c r="S2142">
        <f>Table1[[#This Row],[LAW]]-Table1[[#This Row],[LEW]]</f>
        <v>-0.62142857142857144</v>
      </c>
      <c r="V2142">
        <f>COUNTIF([1]PASE!B:B,Table1[[#This Row],[Loser]])</f>
        <v>1</v>
      </c>
    </row>
    <row r="2143" spans="1:22" x14ac:dyDescent="0.25">
      <c r="A2143" s="7">
        <v>43175</v>
      </c>
      <c r="B2143" s="8">
        <v>2018</v>
      </c>
      <c r="C2143" s="9">
        <v>1</v>
      </c>
      <c r="D2143" t="s">
        <v>107</v>
      </c>
      <c r="E2143" s="9">
        <v>2</v>
      </c>
      <c r="F2143" t="s">
        <v>101</v>
      </c>
      <c r="G2143" t="str">
        <f>VLOOKUP(Table1[[#This Row],[Winner]],[1]Ranking!D:E,2,FALSE)</f>
        <v>ACC</v>
      </c>
      <c r="H2143" s="9">
        <v>84</v>
      </c>
      <c r="I2143" s="9">
        <v>15</v>
      </c>
      <c r="J2143" t="s">
        <v>393</v>
      </c>
      <c r="K2143" t="str">
        <f>VLOOKUP(Table1[[#This Row],[Loser]],[1]Ranking!D:E,2,FALSE)</f>
        <v>ind</v>
      </c>
      <c r="L2143" s="9">
        <v>66</v>
      </c>
      <c r="N2143" s="9">
        <f>Table1[[#This Row],[Winning Score]]-Table1[[#This Row],[Losing Score]]</f>
        <v>18</v>
      </c>
      <c r="O2143" s="9">
        <f>Table1[[#This Row],[Losing Seed]]-Table1[[#This Row],[Winning Seed]]</f>
        <v>13</v>
      </c>
      <c r="P2143" s="9" t="str">
        <f>IF(Table1[[#This Row],[SeD]]&lt;-2,Table1[[#This Row],[Winning Seed]]&amp; " over " &amp;Table1[[#This Row],[Losing Seed]],"")</f>
        <v/>
      </c>
      <c r="Q2143">
        <f>VLOOKUP(Table1[[#This Row],[Losing Seed]],'[1]Seed History'!$N$4:$O$19,2)</f>
        <v>6.4285714285714279E-2</v>
      </c>
      <c r="R2143" s="9">
        <f>IF(Table1[[#This Row],[Round]]="PI",0,Table1[[#This Row],[Round]]-1)</f>
        <v>0</v>
      </c>
      <c r="S2143">
        <f>Table1[[#This Row],[LAW]]-Table1[[#This Row],[LEW]]</f>
        <v>-6.4285714285714279E-2</v>
      </c>
      <c r="V2143">
        <f>COUNTIF([1]PASE!B:B,Table1[[#This Row],[Loser]])</f>
        <v>1</v>
      </c>
    </row>
    <row r="2144" spans="1:22" x14ac:dyDescent="0.25">
      <c r="A2144" s="7">
        <v>43175</v>
      </c>
      <c r="B2144" s="8">
        <v>2018</v>
      </c>
      <c r="C2144" s="9">
        <v>1</v>
      </c>
      <c r="D2144" t="s">
        <v>84</v>
      </c>
      <c r="E2144" s="9">
        <v>10</v>
      </c>
      <c r="F2144" t="s">
        <v>306</v>
      </c>
      <c r="G2144" t="str">
        <f>VLOOKUP(Table1[[#This Row],[Winner]],[1]Ranking!D:E,2,FALSE)</f>
        <v>Horz</v>
      </c>
      <c r="H2144" s="9">
        <v>79</v>
      </c>
      <c r="I2144" s="9">
        <v>7</v>
      </c>
      <c r="J2144" t="s">
        <v>118</v>
      </c>
      <c r="K2144" t="str">
        <f>VLOOKUP(Table1[[#This Row],[Loser]],[1]Ranking!D:E,2,FALSE)</f>
        <v>SEC</v>
      </c>
      <c r="L2144" s="9">
        <v>62</v>
      </c>
      <c r="N2144" s="9">
        <f>Table1[[#This Row],[Winning Score]]-Table1[[#This Row],[Losing Score]]</f>
        <v>17</v>
      </c>
      <c r="O2144" s="9">
        <f>Table1[[#This Row],[Losing Seed]]-Table1[[#This Row],[Winning Seed]]</f>
        <v>-3</v>
      </c>
      <c r="P2144" s="9" t="str">
        <f>IF(Table1[[#This Row],[SeD]]&lt;-2,Table1[[#This Row],[Winning Seed]]&amp; " over " &amp;Table1[[#This Row],[Losing Seed]],"")</f>
        <v>10 over 7</v>
      </c>
      <c r="Q2144">
        <f>VLOOKUP(Table1[[#This Row],[Losing Seed]],'[1]Seed History'!$N$4:$O$19,2)</f>
        <v>0.9</v>
      </c>
      <c r="R2144" s="9">
        <f>IF(Table1[[#This Row],[Round]]="PI",0,Table1[[#This Row],[Round]]-1)</f>
        <v>0</v>
      </c>
      <c r="S2144">
        <f>Table1[[#This Row],[LAW]]-Table1[[#This Row],[LEW]]</f>
        <v>-0.9</v>
      </c>
      <c r="V2144">
        <f>COUNTIF([1]PASE!B:B,Table1[[#This Row],[Loser]])</f>
        <v>1</v>
      </c>
    </row>
    <row r="2145" spans="1:22" x14ac:dyDescent="0.25">
      <c r="A2145" s="7">
        <v>43175</v>
      </c>
      <c r="B2145" s="8">
        <v>2018</v>
      </c>
      <c r="C2145" s="9">
        <v>1</v>
      </c>
      <c r="D2145" t="s">
        <v>316</v>
      </c>
      <c r="E2145" s="9">
        <v>7</v>
      </c>
      <c r="F2145" t="s">
        <v>144</v>
      </c>
      <c r="G2145" t="str">
        <f>VLOOKUP(Table1[[#This Row],[Winner]],[1]Ranking!D:E,2,FALSE)</f>
        <v>WAC</v>
      </c>
      <c r="H2145" s="9">
        <v>87</v>
      </c>
      <c r="I2145" s="9">
        <v>10</v>
      </c>
      <c r="J2145" t="s">
        <v>234</v>
      </c>
      <c r="K2145" t="str">
        <f>VLOOKUP(Table1[[#This Row],[Loser]],[1]Ranking!D:E,2,FALSE)</f>
        <v>B12</v>
      </c>
      <c r="L2145" s="9">
        <v>83</v>
      </c>
      <c r="M2145" s="9" t="s">
        <v>138</v>
      </c>
      <c r="N2145" s="9">
        <f>Table1[[#This Row],[Winning Score]]-Table1[[#This Row],[Losing Score]]</f>
        <v>4</v>
      </c>
      <c r="O2145" s="9">
        <f>Table1[[#This Row],[Losing Seed]]-Table1[[#This Row],[Winning Seed]]</f>
        <v>3</v>
      </c>
      <c r="P2145" s="9" t="str">
        <f>IF(Table1[[#This Row],[SeD]]&lt;-2,Table1[[#This Row],[Winning Seed]]&amp; " over " &amp;Table1[[#This Row],[Losing Seed]],"")</f>
        <v/>
      </c>
      <c r="Q2145">
        <f>VLOOKUP(Table1[[#This Row],[Losing Seed]],'[1]Seed History'!$N$4:$O$19,2)</f>
        <v>0.62142857142857144</v>
      </c>
      <c r="R2145" s="9">
        <f>IF(Table1[[#This Row],[Round]]="PI",0,Table1[[#This Row],[Round]]-1)</f>
        <v>0</v>
      </c>
      <c r="S2145">
        <f>Table1[[#This Row],[LAW]]-Table1[[#This Row],[LEW]]</f>
        <v>-0.62142857142857144</v>
      </c>
      <c r="V2145">
        <f>COUNTIF([1]PASE!B:B,Table1[[#This Row],[Loser]])</f>
        <v>1</v>
      </c>
    </row>
    <row r="2146" spans="1:22" x14ac:dyDescent="0.25">
      <c r="A2146" s="7">
        <v>43175</v>
      </c>
      <c r="B2146" s="8">
        <v>2018</v>
      </c>
      <c r="C2146" s="9">
        <v>1</v>
      </c>
      <c r="D2146" t="s">
        <v>84</v>
      </c>
      <c r="E2146" s="9">
        <v>5</v>
      </c>
      <c r="F2146" t="s">
        <v>156</v>
      </c>
      <c r="G2146" t="str">
        <f>VLOOKUP(Table1[[#This Row],[Winner]],[1]Ranking!D:E,2,FALSE)</f>
        <v>BE</v>
      </c>
      <c r="H2146" s="9">
        <v>85</v>
      </c>
      <c r="I2146" s="9">
        <v>12</v>
      </c>
      <c r="J2146" t="s">
        <v>210</v>
      </c>
      <c r="K2146" t="str">
        <f>VLOOKUP(Table1[[#This Row],[Loser]],[1]Ranking!D:E,2,FALSE)</f>
        <v>OVC</v>
      </c>
      <c r="L2146" s="9">
        <v>68</v>
      </c>
      <c r="N2146" s="9">
        <f>Table1[[#This Row],[Winning Score]]-Table1[[#This Row],[Losing Score]]</f>
        <v>17</v>
      </c>
      <c r="O2146" s="9">
        <f>Table1[[#This Row],[Losing Seed]]-Table1[[#This Row],[Winning Seed]]</f>
        <v>7</v>
      </c>
      <c r="P2146" s="9" t="str">
        <f>IF(Table1[[#This Row],[SeD]]&lt;-2,Table1[[#This Row],[Winning Seed]]&amp; " over " &amp;Table1[[#This Row],[Losing Seed]],"")</f>
        <v/>
      </c>
      <c r="Q2146">
        <f>VLOOKUP(Table1[[#This Row],[Losing Seed]],'[1]Seed History'!$N$4:$O$19,2)</f>
        <v>0.51428571428571423</v>
      </c>
      <c r="R2146" s="9">
        <f>IF(Table1[[#This Row],[Round]]="PI",0,Table1[[#This Row],[Round]]-1)</f>
        <v>0</v>
      </c>
      <c r="S2146">
        <f>Table1[[#This Row],[LAW]]-Table1[[#This Row],[LEW]]</f>
        <v>-0.51428571428571423</v>
      </c>
      <c r="V2146">
        <f>COUNTIF([1]PASE!B:B,Table1[[#This Row],[Loser]])</f>
        <v>1</v>
      </c>
    </row>
    <row r="2147" spans="1:22" x14ac:dyDescent="0.25">
      <c r="A2147" s="7">
        <v>43175</v>
      </c>
      <c r="B2147" s="8">
        <v>2018</v>
      </c>
      <c r="C2147" s="9">
        <v>1</v>
      </c>
      <c r="D2147" t="s">
        <v>107</v>
      </c>
      <c r="E2147" s="9">
        <v>1</v>
      </c>
      <c r="F2147" t="s">
        <v>176</v>
      </c>
      <c r="G2147" t="str">
        <f>VLOOKUP(Table1[[#This Row],[Winner]],[1]Ranking!D:E,2,FALSE)</f>
        <v>A10</v>
      </c>
      <c r="H2147" s="9">
        <v>102</v>
      </c>
      <c r="I2147" s="9">
        <v>16</v>
      </c>
      <c r="J2147" t="s">
        <v>243</v>
      </c>
      <c r="K2147" t="str">
        <f>VLOOKUP(Table1[[#This Row],[Loser]],[1]Ranking!D:E,2,FALSE)</f>
        <v>SWAC</v>
      </c>
      <c r="L2147" s="9">
        <v>83</v>
      </c>
      <c r="N2147" s="9">
        <f>Table1[[#This Row],[Winning Score]]-Table1[[#This Row],[Losing Score]]</f>
        <v>19</v>
      </c>
      <c r="O2147" s="9">
        <f>Table1[[#This Row],[Losing Seed]]-Table1[[#This Row],[Winning Seed]]</f>
        <v>15</v>
      </c>
      <c r="P2147" s="9" t="str">
        <f>IF(Table1[[#This Row],[SeD]]&lt;-2,Table1[[#This Row],[Winning Seed]]&amp; " over " &amp;Table1[[#This Row],[Losing Seed]],"")</f>
        <v/>
      </c>
      <c r="Q2147">
        <f>VLOOKUP(Table1[[#This Row],[Losing Seed]],'[1]Seed History'!$N$4:$O$19,2)</f>
        <v>7.1428571428571426E-3</v>
      </c>
      <c r="R2147" s="9">
        <f>IF(Table1[[#This Row],[Round]]="PI",0,Table1[[#This Row],[Round]]-1)</f>
        <v>0</v>
      </c>
      <c r="S2147">
        <f>Table1[[#This Row],[LAW]]-Table1[[#This Row],[LEW]]</f>
        <v>-7.1428571428571426E-3</v>
      </c>
      <c r="V2147">
        <f>COUNTIF([1]PASE!B:B,Table1[[#This Row],[Loser]])</f>
        <v>1</v>
      </c>
    </row>
    <row r="2148" spans="1:22" x14ac:dyDescent="0.25">
      <c r="A2148" s="7">
        <v>43175</v>
      </c>
      <c r="B2148" s="8">
        <v>2018</v>
      </c>
      <c r="C2148" s="9">
        <v>1</v>
      </c>
      <c r="D2148" t="s">
        <v>93</v>
      </c>
      <c r="E2148" s="9">
        <v>3</v>
      </c>
      <c r="F2148" t="s">
        <v>133</v>
      </c>
      <c r="G2148" t="str">
        <f>VLOOKUP(Table1[[#This Row],[Winner]],[1]Ranking!D:E,2,FALSE)</f>
        <v>B10</v>
      </c>
      <c r="H2148" s="9">
        <v>82</v>
      </c>
      <c r="I2148" s="9">
        <v>14</v>
      </c>
      <c r="J2148" t="s">
        <v>198</v>
      </c>
      <c r="K2148" t="str">
        <f>VLOOKUP(Table1[[#This Row],[Loser]],[1]Ranking!D:E,2,FALSE)</f>
        <v>Pat</v>
      </c>
      <c r="L2148" s="9">
        <v>78</v>
      </c>
      <c r="N2148" s="9">
        <f>Table1[[#This Row],[Winning Score]]-Table1[[#This Row],[Losing Score]]</f>
        <v>4</v>
      </c>
      <c r="O2148" s="9">
        <f>Table1[[#This Row],[Losing Seed]]-Table1[[#This Row],[Winning Seed]]</f>
        <v>11</v>
      </c>
      <c r="P2148" s="9" t="str">
        <f>IF(Table1[[#This Row],[SeD]]&lt;-2,Table1[[#This Row],[Winning Seed]]&amp; " over " &amp;Table1[[#This Row],[Losing Seed]],"")</f>
        <v/>
      </c>
      <c r="Q2148">
        <f>VLOOKUP(Table1[[#This Row],[Losing Seed]],'[1]Seed History'!$N$4:$O$19,2)</f>
        <v>0.16428571428571428</v>
      </c>
      <c r="R2148" s="9">
        <f>IF(Table1[[#This Row],[Round]]="PI",0,Table1[[#This Row],[Round]]-1)</f>
        <v>0</v>
      </c>
      <c r="S2148">
        <f>Table1[[#This Row],[LAW]]-Table1[[#This Row],[LEW]]</f>
        <v>-0.16428571428571428</v>
      </c>
      <c r="V2148">
        <f>COUNTIF([1]PASE!B:B,Table1[[#This Row],[Loser]])</f>
        <v>1</v>
      </c>
    </row>
    <row r="2149" spans="1:22" x14ac:dyDescent="0.25">
      <c r="A2149" s="7">
        <v>43175</v>
      </c>
      <c r="B2149" s="8">
        <v>2018</v>
      </c>
      <c r="C2149" s="9">
        <v>1</v>
      </c>
      <c r="D2149" t="s">
        <v>93</v>
      </c>
      <c r="E2149" s="9">
        <v>4</v>
      </c>
      <c r="F2149" t="s">
        <v>114</v>
      </c>
      <c r="G2149" t="str">
        <f>VLOOKUP(Table1[[#This Row],[Winner]],[1]Ranking!D:E,2,FALSE)</f>
        <v>SEC</v>
      </c>
      <c r="H2149" s="9">
        <v>62</v>
      </c>
      <c r="I2149" s="9">
        <v>13</v>
      </c>
      <c r="J2149" t="s">
        <v>394</v>
      </c>
      <c r="K2149" t="str">
        <f>VLOOKUP(Table1[[#This Row],[Loser]],[1]Ranking!D:E,2,FALSE)</f>
        <v>CAA</v>
      </c>
      <c r="L2149" s="9">
        <v>58</v>
      </c>
      <c r="N2149" s="9">
        <f>Table1[[#This Row],[Winning Score]]-Table1[[#This Row],[Losing Score]]</f>
        <v>4</v>
      </c>
      <c r="O2149" s="9">
        <f>Table1[[#This Row],[Losing Seed]]-Table1[[#This Row],[Winning Seed]]</f>
        <v>9</v>
      </c>
      <c r="P2149" s="9" t="str">
        <f>IF(Table1[[#This Row],[SeD]]&lt;-2,Table1[[#This Row],[Winning Seed]]&amp; " over " &amp;Table1[[#This Row],[Losing Seed]],"")</f>
        <v/>
      </c>
      <c r="Q2149">
        <f>VLOOKUP(Table1[[#This Row],[Losing Seed]],'[1]Seed History'!$N$4:$O$19,2)</f>
        <v>0.25</v>
      </c>
      <c r="R2149" s="9">
        <f>IF(Table1[[#This Row],[Round]]="PI",0,Table1[[#This Row],[Round]]-1)</f>
        <v>0</v>
      </c>
      <c r="S2149">
        <f>Table1[[#This Row],[LAW]]-Table1[[#This Row],[LEW]]</f>
        <v>-0.25</v>
      </c>
      <c r="V2149">
        <f>COUNTIF([1]PASE!B:B,Table1[[#This Row],[Loser]])</f>
        <v>1</v>
      </c>
    </row>
    <row r="2150" spans="1:22" x14ac:dyDescent="0.25">
      <c r="A2150" s="7">
        <v>43175</v>
      </c>
      <c r="B2150" s="8">
        <v>2018</v>
      </c>
      <c r="C2150" s="9">
        <v>1</v>
      </c>
      <c r="D2150" t="s">
        <v>316</v>
      </c>
      <c r="E2150" s="9">
        <v>9</v>
      </c>
      <c r="F2150" t="s">
        <v>193</v>
      </c>
      <c r="G2150" t="str">
        <f>VLOOKUP(Table1[[#This Row],[Winner]],[1]Ranking!D:E,2,FALSE)</f>
        <v>B12</v>
      </c>
      <c r="H2150" s="9">
        <v>69</v>
      </c>
      <c r="I2150" s="9">
        <v>8</v>
      </c>
      <c r="J2150" t="s">
        <v>232</v>
      </c>
      <c r="K2150" t="str">
        <f>VLOOKUP(Table1[[#This Row],[Loser]],[1]Ranking!D:E,2,FALSE)</f>
        <v>MVC</v>
      </c>
      <c r="L2150" s="9">
        <v>59</v>
      </c>
      <c r="N2150" s="9">
        <f>Table1[[#This Row],[Winning Score]]-Table1[[#This Row],[Losing Score]]</f>
        <v>10</v>
      </c>
      <c r="O2150" s="9">
        <f>Table1[[#This Row],[Losing Seed]]-Table1[[#This Row],[Winning Seed]]</f>
        <v>-1</v>
      </c>
      <c r="P2150" s="9" t="str">
        <f>IF(Table1[[#This Row],[SeD]]&lt;-2,Table1[[#This Row],[Winning Seed]]&amp; " over " &amp;Table1[[#This Row],[Losing Seed]],"")</f>
        <v/>
      </c>
      <c r="Q2150">
        <f>VLOOKUP(Table1[[#This Row],[Losing Seed]],'[1]Seed History'!$N$4:$O$19,2)</f>
        <v>0.7</v>
      </c>
      <c r="R2150" s="9">
        <f>IF(Table1[[#This Row],[Round]]="PI",0,Table1[[#This Row],[Round]]-1)</f>
        <v>0</v>
      </c>
      <c r="S2150">
        <f>Table1[[#This Row],[LAW]]-Table1[[#This Row],[LEW]]</f>
        <v>-0.7</v>
      </c>
      <c r="V2150">
        <f>COUNTIF([1]PASE!B:B,Table1[[#This Row],[Loser]])</f>
        <v>1</v>
      </c>
    </row>
    <row r="2151" spans="1:22" x14ac:dyDescent="0.25">
      <c r="A2151" s="7">
        <v>43175</v>
      </c>
      <c r="B2151" s="8">
        <v>2018</v>
      </c>
      <c r="C2151" s="9">
        <v>1</v>
      </c>
      <c r="D2151" t="s">
        <v>93</v>
      </c>
      <c r="E2151" s="9">
        <v>5</v>
      </c>
      <c r="F2151" t="s">
        <v>195</v>
      </c>
      <c r="G2151" t="str">
        <f>VLOOKUP(Table1[[#This Row],[Winner]],[1]Ranking!D:E,2,FALSE)</f>
        <v>ACC</v>
      </c>
      <c r="H2151" s="9">
        <v>79</v>
      </c>
      <c r="I2151" s="9">
        <v>12</v>
      </c>
      <c r="J2151" t="s">
        <v>246</v>
      </c>
      <c r="K2151" t="str">
        <f>VLOOKUP(Table1[[#This Row],[Loser]],[1]Ranking!D:E,2,FALSE)</f>
        <v>SB</v>
      </c>
      <c r="L2151" s="9">
        <v>68</v>
      </c>
      <c r="N2151" s="9">
        <f>Table1[[#This Row],[Winning Score]]-Table1[[#This Row],[Losing Score]]</f>
        <v>11</v>
      </c>
      <c r="O2151" s="9">
        <f>Table1[[#This Row],[Losing Seed]]-Table1[[#This Row],[Winning Seed]]</f>
        <v>7</v>
      </c>
      <c r="P2151" s="9" t="str">
        <f>IF(Table1[[#This Row],[SeD]]&lt;-2,Table1[[#This Row],[Winning Seed]]&amp; " over " &amp;Table1[[#This Row],[Losing Seed]],"")</f>
        <v/>
      </c>
      <c r="Q2151">
        <f>VLOOKUP(Table1[[#This Row],[Losing Seed]],'[1]Seed History'!$N$4:$O$19,2)</f>
        <v>0.51428571428571423</v>
      </c>
      <c r="R2151" s="9">
        <f>IF(Table1[[#This Row],[Round]]="PI",0,Table1[[#This Row],[Round]]-1)</f>
        <v>0</v>
      </c>
      <c r="S2151">
        <f>Table1[[#This Row],[LAW]]-Table1[[#This Row],[LEW]]</f>
        <v>-0.51428571428571423</v>
      </c>
      <c r="V2151">
        <f>COUNTIF([1]PASE!B:B,Table1[[#This Row],[Loser]])</f>
        <v>1</v>
      </c>
    </row>
    <row r="2152" spans="1:22" x14ac:dyDescent="0.25">
      <c r="A2152" s="7">
        <v>43175</v>
      </c>
      <c r="B2152" s="8">
        <v>2018</v>
      </c>
      <c r="C2152" s="9">
        <v>1</v>
      </c>
      <c r="D2152" t="s">
        <v>316</v>
      </c>
      <c r="E2152" s="9">
        <v>16</v>
      </c>
      <c r="F2152" t="s">
        <v>365</v>
      </c>
      <c r="G2152" t="str">
        <f>VLOOKUP(Table1[[#This Row],[Winner]],[1]Ranking!D:E,2,FALSE)</f>
        <v>NEC</v>
      </c>
      <c r="H2152" s="9">
        <v>74</v>
      </c>
      <c r="I2152" s="9">
        <v>1</v>
      </c>
      <c r="J2152" t="s">
        <v>164</v>
      </c>
      <c r="K2152" t="str">
        <f>VLOOKUP(Table1[[#This Row],[Loser]],[1]Ranking!D:E,2,FALSE)</f>
        <v>ACC</v>
      </c>
      <c r="L2152" s="9">
        <v>54</v>
      </c>
      <c r="N2152" s="9">
        <f>Table1[[#This Row],[Winning Score]]-Table1[[#This Row],[Losing Score]]</f>
        <v>20</v>
      </c>
      <c r="O2152" s="9">
        <f>Table1[[#This Row],[Losing Seed]]-Table1[[#This Row],[Winning Seed]]</f>
        <v>-15</v>
      </c>
      <c r="P2152" s="9" t="str">
        <f>IF(Table1[[#This Row],[SeD]]&lt;-2,Table1[[#This Row],[Winning Seed]]&amp; " over " &amp;Table1[[#This Row],[Losing Seed]],"")</f>
        <v>16 over 1</v>
      </c>
      <c r="Q2152">
        <f>VLOOKUP(Table1[[#This Row],[Losing Seed]],'[1]Seed History'!$N$4:$O$19,2)</f>
        <v>3.3571428571428572</v>
      </c>
      <c r="R2152" s="9">
        <f>IF(Table1[[#This Row],[Round]]="PI",0,Table1[[#This Row],[Round]]-1)</f>
        <v>0</v>
      </c>
      <c r="S2152">
        <f>Table1[[#This Row],[LAW]]-Table1[[#This Row],[LEW]]</f>
        <v>-3.3571428571428572</v>
      </c>
      <c r="V2152">
        <f>COUNTIF([1]PASE!B:B,Table1[[#This Row],[Loser]])</f>
        <v>1</v>
      </c>
    </row>
    <row r="2153" spans="1:22" x14ac:dyDescent="0.25">
      <c r="A2153" s="7">
        <v>43175</v>
      </c>
      <c r="B2153" s="8">
        <v>2018</v>
      </c>
      <c r="C2153" s="9">
        <v>1</v>
      </c>
      <c r="D2153" t="s">
        <v>93</v>
      </c>
      <c r="E2153" s="9">
        <v>11</v>
      </c>
      <c r="F2153" t="s">
        <v>126</v>
      </c>
      <c r="G2153" t="str">
        <f>VLOOKUP(Table1[[#This Row],[Winner]],[1]Ranking!D:E,2,FALSE)</f>
        <v>BE</v>
      </c>
      <c r="H2153" s="9">
        <v>57</v>
      </c>
      <c r="I2153" s="9">
        <v>6</v>
      </c>
      <c r="J2153" t="s">
        <v>183</v>
      </c>
      <c r="K2153" t="str">
        <f>VLOOKUP(Table1[[#This Row],[Loser]],[1]Ranking!D:E,2,FALSE)</f>
        <v>CUSA</v>
      </c>
      <c r="L2153" s="9">
        <v>52</v>
      </c>
      <c r="N2153" s="9">
        <f>Table1[[#This Row],[Winning Score]]-Table1[[#This Row],[Losing Score]]</f>
        <v>5</v>
      </c>
      <c r="O2153" s="9">
        <f>Table1[[#This Row],[Losing Seed]]-Table1[[#This Row],[Winning Seed]]</f>
        <v>-5</v>
      </c>
      <c r="P2153" s="9" t="str">
        <f>IF(Table1[[#This Row],[SeD]]&lt;-2,Table1[[#This Row],[Winning Seed]]&amp; " over " &amp;Table1[[#This Row],[Losing Seed]],"")</f>
        <v>11 over 6</v>
      </c>
      <c r="Q2153">
        <f>VLOOKUP(Table1[[#This Row],[Losing Seed]],'[1]Seed History'!$N$4:$O$19,2)</f>
        <v>1.0785714285714285</v>
      </c>
      <c r="R2153" s="9">
        <f>IF(Table1[[#This Row],[Round]]="PI",0,Table1[[#This Row],[Round]]-1)</f>
        <v>0</v>
      </c>
      <c r="S2153">
        <f>Table1[[#This Row],[LAW]]-Table1[[#This Row],[LEW]]</f>
        <v>-1.0785714285714285</v>
      </c>
      <c r="V2153">
        <f>COUNTIF([1]PASE!B:B,Table1[[#This Row],[Loser]])</f>
        <v>1</v>
      </c>
    </row>
    <row r="2154" spans="1:22" x14ac:dyDescent="0.25">
      <c r="A2154" s="7">
        <v>43175</v>
      </c>
      <c r="B2154" s="8">
        <v>2018</v>
      </c>
      <c r="C2154" s="9">
        <v>1</v>
      </c>
      <c r="D2154" t="s">
        <v>107</v>
      </c>
      <c r="E2154" s="9">
        <v>9</v>
      </c>
      <c r="F2154" t="s">
        <v>217</v>
      </c>
      <c r="G2154" t="str">
        <f>VLOOKUP(Table1[[#This Row],[Winner]],[1]Ranking!D:E,2,FALSE)</f>
        <v>ACC</v>
      </c>
      <c r="H2154" s="9">
        <v>67</v>
      </c>
      <c r="I2154" s="9">
        <v>8</v>
      </c>
      <c r="J2154" t="s">
        <v>162</v>
      </c>
      <c r="K2154" t="str">
        <f>VLOOKUP(Table1[[#This Row],[Loser]],[1]Ranking!D:E,2,FALSE)</f>
        <v>B12</v>
      </c>
      <c r="L2154" s="9">
        <v>54</v>
      </c>
      <c r="N2154" s="9">
        <f>Table1[[#This Row],[Winning Score]]-Table1[[#This Row],[Losing Score]]</f>
        <v>13</v>
      </c>
      <c r="O2154" s="9">
        <f>Table1[[#This Row],[Losing Seed]]-Table1[[#This Row],[Winning Seed]]</f>
        <v>-1</v>
      </c>
      <c r="P2154" s="9" t="str">
        <f>IF(Table1[[#This Row],[SeD]]&lt;-2,Table1[[#This Row],[Winning Seed]]&amp; " over " &amp;Table1[[#This Row],[Losing Seed]],"")</f>
        <v/>
      </c>
      <c r="Q2154">
        <f>VLOOKUP(Table1[[#This Row],[Losing Seed]],'[1]Seed History'!$N$4:$O$19,2)</f>
        <v>0.7</v>
      </c>
      <c r="R2154" s="9">
        <f>IF(Table1[[#This Row],[Round]]="PI",0,Table1[[#This Row],[Round]]-1)</f>
        <v>0</v>
      </c>
      <c r="S2154">
        <f>Table1[[#This Row],[LAW]]-Table1[[#This Row],[LEW]]</f>
        <v>-0.7</v>
      </c>
      <c r="V2154">
        <f>COUNTIF([1]PASE!B:B,Table1[[#This Row],[Loser]])</f>
        <v>1</v>
      </c>
    </row>
    <row r="2155" spans="1:22" x14ac:dyDescent="0.25">
      <c r="A2155" s="7">
        <v>43176</v>
      </c>
      <c r="B2155" s="8">
        <v>2018</v>
      </c>
      <c r="C2155" s="9">
        <v>2</v>
      </c>
      <c r="D2155" t="s">
        <v>84</v>
      </c>
      <c r="E2155" s="9">
        <v>1</v>
      </c>
      <c r="F2155" t="s">
        <v>139</v>
      </c>
      <c r="G2155" t="str">
        <f>VLOOKUP(Table1[[#This Row],[Winner]],[1]Ranking!D:E,2,FALSE)</f>
        <v>BE</v>
      </c>
      <c r="H2155" s="9">
        <v>81</v>
      </c>
      <c r="I2155" s="9">
        <v>9</v>
      </c>
      <c r="J2155" t="s">
        <v>145</v>
      </c>
      <c r="K2155" t="str">
        <f>VLOOKUP(Table1[[#This Row],[Loser]],[1]Ranking!D:E,2,FALSE)</f>
        <v>SEC</v>
      </c>
      <c r="L2155" s="9">
        <v>58</v>
      </c>
      <c r="N2155" s="9">
        <f>Table1[[#This Row],[Winning Score]]-Table1[[#This Row],[Losing Score]]</f>
        <v>23</v>
      </c>
      <c r="O2155" s="9">
        <f>Table1[[#This Row],[Losing Seed]]-Table1[[#This Row],[Winning Seed]]</f>
        <v>8</v>
      </c>
      <c r="P2155" s="9" t="str">
        <f>IF(Table1[[#This Row],[SeD]]&lt;-2,Table1[[#This Row],[Winning Seed]]&amp; " over " &amp;Table1[[#This Row],[Losing Seed]],"")</f>
        <v/>
      </c>
      <c r="Q2155">
        <f>VLOOKUP(Table1[[#This Row],[Losing Seed]],'[1]Seed History'!$N$4:$O$19,2)</f>
        <v>0.6</v>
      </c>
      <c r="R2155" s="9">
        <f>IF(Table1[[#This Row],[Round]]="PI",0,Table1[[#This Row],[Round]]-1)</f>
        <v>1</v>
      </c>
      <c r="S2155">
        <f>Table1[[#This Row],[LAW]]-Table1[[#This Row],[LEW]]</f>
        <v>0.4</v>
      </c>
      <c r="V2155">
        <f>COUNTIF([1]PASE!B:B,Table1[[#This Row],[Loser]])</f>
        <v>1</v>
      </c>
    </row>
    <row r="2156" spans="1:22" x14ac:dyDescent="0.25">
      <c r="A2156" s="7">
        <v>43176</v>
      </c>
      <c r="B2156" s="8">
        <v>2018</v>
      </c>
      <c r="C2156" s="9">
        <v>2</v>
      </c>
      <c r="D2156" t="s">
        <v>93</v>
      </c>
      <c r="E2156" s="9">
        <v>2</v>
      </c>
      <c r="F2156" t="s">
        <v>130</v>
      </c>
      <c r="G2156" t="str">
        <f>VLOOKUP(Table1[[#This Row],[Winner]],[1]Ranking!D:E,2,FALSE)</f>
        <v>ACC</v>
      </c>
      <c r="H2156" s="9">
        <v>87</v>
      </c>
      <c r="I2156" s="9">
        <v>7</v>
      </c>
      <c r="J2156" t="s">
        <v>207</v>
      </c>
      <c r="K2156" t="str">
        <f>VLOOKUP(Table1[[#This Row],[Loser]],[1]Ranking!D:E,2,FALSE)</f>
        <v>A10</v>
      </c>
      <c r="L2156" s="9">
        <v>62</v>
      </c>
      <c r="N2156" s="9">
        <f>Table1[[#This Row],[Winning Score]]-Table1[[#This Row],[Losing Score]]</f>
        <v>25</v>
      </c>
      <c r="O2156" s="9">
        <f>Table1[[#This Row],[Losing Seed]]-Table1[[#This Row],[Winning Seed]]</f>
        <v>5</v>
      </c>
      <c r="P2156" s="9" t="str">
        <f>IF(Table1[[#This Row],[SeD]]&lt;-2,Table1[[#This Row],[Winning Seed]]&amp; " over " &amp;Table1[[#This Row],[Losing Seed]],"")</f>
        <v/>
      </c>
      <c r="Q2156">
        <f>VLOOKUP(Table1[[#This Row],[Losing Seed]],'[1]Seed History'!$N$4:$O$19,2)</f>
        <v>0.9</v>
      </c>
      <c r="R2156" s="9">
        <f>IF(Table1[[#This Row],[Round]]="PI",0,Table1[[#This Row],[Round]]-1)</f>
        <v>1</v>
      </c>
      <c r="S2156">
        <f>Table1[[#This Row],[LAW]]-Table1[[#This Row],[LEW]]</f>
        <v>9.9999999999999978E-2</v>
      </c>
      <c r="V2156">
        <f>COUNTIF([1]PASE!B:B,Table1[[#This Row],[Loser]])</f>
        <v>1</v>
      </c>
    </row>
    <row r="2157" spans="1:22" x14ac:dyDescent="0.25">
      <c r="A2157" s="7">
        <v>43176</v>
      </c>
      <c r="B2157" s="8">
        <v>2018</v>
      </c>
      <c r="C2157" s="9">
        <v>2</v>
      </c>
      <c r="D2157" t="s">
        <v>107</v>
      </c>
      <c r="E2157" s="9">
        <v>4</v>
      </c>
      <c r="F2157" t="s">
        <v>293</v>
      </c>
      <c r="G2157" t="str">
        <f>VLOOKUP(Table1[[#This Row],[Winner]],[1]Ranking!D:E,2,FALSE)</f>
        <v>WCC</v>
      </c>
      <c r="H2157" s="9">
        <v>90</v>
      </c>
      <c r="I2157" s="9">
        <v>5</v>
      </c>
      <c r="J2157" t="s">
        <v>96</v>
      </c>
      <c r="K2157" t="str">
        <f>VLOOKUP(Table1[[#This Row],[Loser]],[1]Ranking!D:E,2,FALSE)</f>
        <v>B10</v>
      </c>
      <c r="L2157" s="9">
        <v>84</v>
      </c>
      <c r="N2157" s="9">
        <f>Table1[[#This Row],[Winning Score]]-Table1[[#This Row],[Losing Score]]</f>
        <v>6</v>
      </c>
      <c r="O2157" s="9">
        <f>Table1[[#This Row],[Losing Seed]]-Table1[[#This Row],[Winning Seed]]</f>
        <v>1</v>
      </c>
      <c r="P2157" s="9" t="str">
        <f>IF(Table1[[#This Row],[SeD]]&lt;-2,Table1[[#This Row],[Winning Seed]]&amp; " over " &amp;Table1[[#This Row],[Losing Seed]],"")</f>
        <v/>
      </c>
      <c r="Q2157">
        <f>VLOOKUP(Table1[[#This Row],[Losing Seed]],'[1]Seed History'!$N$4:$O$19,2)</f>
        <v>1.1071428571428572</v>
      </c>
      <c r="R2157" s="9">
        <f>IF(Table1[[#This Row],[Round]]="PI",0,Table1[[#This Row],[Round]]-1)</f>
        <v>1</v>
      </c>
      <c r="S2157">
        <f>Table1[[#This Row],[LAW]]-Table1[[#This Row],[LEW]]</f>
        <v>-0.10714285714285721</v>
      </c>
      <c r="V2157">
        <f>COUNTIF([1]PASE!B:B,Table1[[#This Row],[Loser]])</f>
        <v>1</v>
      </c>
    </row>
    <row r="2158" spans="1:22" x14ac:dyDescent="0.25">
      <c r="A2158" s="7">
        <v>43176</v>
      </c>
      <c r="B2158" s="8">
        <v>2018</v>
      </c>
      <c r="C2158" s="9">
        <v>2</v>
      </c>
      <c r="D2158" t="s">
        <v>316</v>
      </c>
      <c r="E2158" s="9">
        <v>5</v>
      </c>
      <c r="F2158" t="s">
        <v>384</v>
      </c>
      <c r="G2158" t="str">
        <f>VLOOKUP(Table1[[#This Row],[Winner]],[1]Ranking!D:E,2,FALSE)</f>
        <v>MAC</v>
      </c>
      <c r="H2158" s="9">
        <v>95</v>
      </c>
      <c r="I2158" s="9">
        <v>13</v>
      </c>
      <c r="J2158" t="s">
        <v>384</v>
      </c>
      <c r="K2158" t="str">
        <f>VLOOKUP(Table1[[#This Row],[Loser]],[1]Ranking!D:E,2,FALSE)</f>
        <v>MAC</v>
      </c>
      <c r="L2158" s="9">
        <v>75</v>
      </c>
      <c r="N2158" s="9">
        <f>Table1[[#This Row],[Winning Score]]-Table1[[#This Row],[Losing Score]]</f>
        <v>20</v>
      </c>
      <c r="O2158" s="9">
        <f>Table1[[#This Row],[Losing Seed]]-Table1[[#This Row],[Winning Seed]]</f>
        <v>8</v>
      </c>
      <c r="P2158" s="9" t="str">
        <f>IF(Table1[[#This Row],[SeD]]&lt;-2,Table1[[#This Row],[Winning Seed]]&amp; " over " &amp;Table1[[#This Row],[Losing Seed]],"")</f>
        <v/>
      </c>
      <c r="Q2158">
        <f>VLOOKUP(Table1[[#This Row],[Losing Seed]],'[1]Seed History'!$N$4:$O$19,2)</f>
        <v>0.25</v>
      </c>
      <c r="R2158" s="9">
        <f>IF(Table1[[#This Row],[Round]]="PI",0,Table1[[#This Row],[Round]]-1)</f>
        <v>1</v>
      </c>
      <c r="S2158">
        <f>Table1[[#This Row],[LAW]]-Table1[[#This Row],[LEW]]</f>
        <v>0.75</v>
      </c>
      <c r="V2158">
        <f>COUNTIF([1]PASE!B:B,Table1[[#This Row],[Loser]])</f>
        <v>1</v>
      </c>
    </row>
    <row r="2159" spans="1:22" x14ac:dyDescent="0.25">
      <c r="A2159" s="7">
        <v>43176</v>
      </c>
      <c r="B2159" s="8">
        <v>2018</v>
      </c>
      <c r="C2159" s="9">
        <v>2</v>
      </c>
      <c r="D2159" t="s">
        <v>316</v>
      </c>
      <c r="E2159" s="9">
        <v>11</v>
      </c>
      <c r="F2159" t="s">
        <v>87</v>
      </c>
      <c r="G2159" t="str">
        <f>VLOOKUP(Table1[[#This Row],[Winner]],[1]Ranking!D:E,2,FALSE)</f>
        <v>Horz</v>
      </c>
      <c r="H2159" s="9">
        <v>63</v>
      </c>
      <c r="I2159" s="9">
        <v>3</v>
      </c>
      <c r="J2159" t="s">
        <v>222</v>
      </c>
      <c r="K2159" t="str">
        <f>VLOOKUP(Table1[[#This Row],[Loser]],[1]Ranking!D:E,2,FALSE)</f>
        <v>SEC</v>
      </c>
      <c r="L2159" s="9">
        <v>62</v>
      </c>
      <c r="N2159" s="9">
        <f>Table1[[#This Row],[Winning Score]]-Table1[[#This Row],[Losing Score]]</f>
        <v>1</v>
      </c>
      <c r="O2159" s="9">
        <f>Table1[[#This Row],[Losing Seed]]-Table1[[#This Row],[Winning Seed]]</f>
        <v>-8</v>
      </c>
      <c r="P2159" s="9" t="str">
        <f>IF(Table1[[#This Row],[SeD]]&lt;-2,Table1[[#This Row],[Winning Seed]]&amp; " over " &amp;Table1[[#This Row],[Losing Seed]],"")</f>
        <v>11 over 3</v>
      </c>
      <c r="Q2159">
        <f>VLOOKUP(Table1[[#This Row],[Losing Seed]],'[1]Seed History'!$N$4:$O$19,2)</f>
        <v>1.8642857142857143</v>
      </c>
      <c r="R2159" s="9">
        <f>IF(Table1[[#This Row],[Round]]="PI",0,Table1[[#This Row],[Round]]-1)</f>
        <v>1</v>
      </c>
      <c r="S2159">
        <f>Table1[[#This Row],[LAW]]-Table1[[#This Row],[LEW]]</f>
        <v>-0.86428571428571432</v>
      </c>
      <c r="V2159">
        <f>COUNTIF([1]PASE!B:B,Table1[[#This Row],[Loser]])</f>
        <v>1</v>
      </c>
    </row>
    <row r="2160" spans="1:22" x14ac:dyDescent="0.25">
      <c r="A2160" s="7">
        <v>43176</v>
      </c>
      <c r="B2160" s="8">
        <v>2018</v>
      </c>
      <c r="C2160" s="9">
        <v>2</v>
      </c>
      <c r="D2160" t="s">
        <v>93</v>
      </c>
      <c r="E2160" s="9">
        <v>1</v>
      </c>
      <c r="F2160" t="s">
        <v>103</v>
      </c>
      <c r="G2160" t="str">
        <f>VLOOKUP(Table1[[#This Row],[Winner]],[1]Ranking!D:E,2,FALSE)</f>
        <v>B12</v>
      </c>
      <c r="H2160" s="9">
        <v>83</v>
      </c>
      <c r="I2160" s="9">
        <v>8</v>
      </c>
      <c r="J2160" t="s">
        <v>218</v>
      </c>
      <c r="K2160" t="str">
        <f>VLOOKUP(Table1[[#This Row],[Loser]],[1]Ranking!D:E,2,FALSE)</f>
        <v>BE</v>
      </c>
      <c r="L2160" s="9">
        <v>79</v>
      </c>
      <c r="N2160" s="9">
        <f>Table1[[#This Row],[Winning Score]]-Table1[[#This Row],[Losing Score]]</f>
        <v>4</v>
      </c>
      <c r="O2160" s="9">
        <f>Table1[[#This Row],[Losing Seed]]-Table1[[#This Row],[Winning Seed]]</f>
        <v>7</v>
      </c>
      <c r="P2160" s="9" t="str">
        <f>IF(Table1[[#This Row],[SeD]]&lt;-2,Table1[[#This Row],[Winning Seed]]&amp; " over " &amp;Table1[[#This Row],[Losing Seed]],"")</f>
        <v/>
      </c>
      <c r="Q2160">
        <f>VLOOKUP(Table1[[#This Row],[Losing Seed]],'[1]Seed History'!$N$4:$O$19,2)</f>
        <v>0.7</v>
      </c>
      <c r="R2160" s="9">
        <f>IF(Table1[[#This Row],[Round]]="PI",0,Table1[[#This Row],[Round]]-1)</f>
        <v>1</v>
      </c>
      <c r="S2160">
        <f>Table1[[#This Row],[LAW]]-Table1[[#This Row],[LEW]]</f>
        <v>0.30000000000000004</v>
      </c>
      <c r="V2160">
        <f>COUNTIF([1]PASE!B:B,Table1[[#This Row],[Loser]])</f>
        <v>1</v>
      </c>
    </row>
    <row r="2161" spans="1:22" x14ac:dyDescent="0.25">
      <c r="A2161" s="7">
        <v>43176</v>
      </c>
      <c r="B2161" s="8">
        <v>2018</v>
      </c>
      <c r="C2161" s="9">
        <v>2</v>
      </c>
      <c r="D2161" t="s">
        <v>84</v>
      </c>
      <c r="E2161" s="9">
        <v>3</v>
      </c>
      <c r="F2161" t="s">
        <v>150</v>
      </c>
      <c r="G2161" t="str">
        <f>VLOOKUP(Table1[[#This Row],[Winner]],[1]Ranking!D:E,2,FALSE)</f>
        <v>B12</v>
      </c>
      <c r="H2161" s="9">
        <v>69</v>
      </c>
      <c r="I2161" s="9">
        <v>6</v>
      </c>
      <c r="J2161" t="s">
        <v>197</v>
      </c>
      <c r="K2161" t="str">
        <f>VLOOKUP(Table1[[#This Row],[Loser]],[1]Ranking!D:E,2,FALSE)</f>
        <v>SEC</v>
      </c>
      <c r="L2161" s="9">
        <v>66</v>
      </c>
      <c r="N2161" s="9">
        <f>Table1[[#This Row],[Winning Score]]-Table1[[#This Row],[Losing Score]]</f>
        <v>3</v>
      </c>
      <c r="O2161" s="9">
        <f>Table1[[#This Row],[Losing Seed]]-Table1[[#This Row],[Winning Seed]]</f>
        <v>3</v>
      </c>
      <c r="P2161" s="9" t="str">
        <f>IF(Table1[[#This Row],[SeD]]&lt;-2,Table1[[#This Row],[Winning Seed]]&amp; " over " &amp;Table1[[#This Row],[Losing Seed]],"")</f>
        <v/>
      </c>
      <c r="Q2161">
        <f>VLOOKUP(Table1[[#This Row],[Losing Seed]],'[1]Seed History'!$N$4:$O$19,2)</f>
        <v>1.0785714285714285</v>
      </c>
      <c r="R2161" s="9">
        <f>IF(Table1[[#This Row],[Round]]="PI",0,Table1[[#This Row],[Round]]-1)</f>
        <v>1</v>
      </c>
      <c r="S2161">
        <f>Table1[[#This Row],[LAW]]-Table1[[#This Row],[LEW]]</f>
        <v>-7.8571428571428514E-2</v>
      </c>
      <c r="V2161">
        <f>COUNTIF([1]PASE!B:B,Table1[[#This Row],[Loser]])</f>
        <v>1</v>
      </c>
    </row>
    <row r="2162" spans="1:22" x14ac:dyDescent="0.25">
      <c r="A2162" s="7">
        <v>43176</v>
      </c>
      <c r="B2162" s="8">
        <v>2018</v>
      </c>
      <c r="C2162" s="9">
        <v>2</v>
      </c>
      <c r="D2162" t="s">
        <v>107</v>
      </c>
      <c r="E2162" s="9">
        <v>3</v>
      </c>
      <c r="F2162" t="s">
        <v>134</v>
      </c>
      <c r="G2162" t="str">
        <f>VLOOKUP(Table1[[#This Row],[Winner]],[1]Ranking!D:E,2,FALSE)</f>
        <v>B10</v>
      </c>
      <c r="H2162" s="9">
        <v>64</v>
      </c>
      <c r="I2162" s="9">
        <v>6</v>
      </c>
      <c r="J2162" t="s">
        <v>199</v>
      </c>
      <c r="K2162" t="str">
        <f>VLOOKUP(Table1[[#This Row],[Loser]],[1]Ranking!D:E,2,FALSE)</f>
        <v>CUSA</v>
      </c>
      <c r="L2162" s="9">
        <v>63</v>
      </c>
      <c r="N2162" s="9">
        <f>Table1[[#This Row],[Winning Score]]-Table1[[#This Row],[Losing Score]]</f>
        <v>1</v>
      </c>
      <c r="O2162" s="9">
        <f>Table1[[#This Row],[Losing Seed]]-Table1[[#This Row],[Winning Seed]]</f>
        <v>3</v>
      </c>
      <c r="P2162" s="9" t="str">
        <f>IF(Table1[[#This Row],[SeD]]&lt;-2,Table1[[#This Row],[Winning Seed]]&amp; " over " &amp;Table1[[#This Row],[Losing Seed]],"")</f>
        <v/>
      </c>
      <c r="Q2162">
        <f>VLOOKUP(Table1[[#This Row],[Losing Seed]],'[1]Seed History'!$N$4:$O$19,2)</f>
        <v>1.0785714285714285</v>
      </c>
      <c r="R2162" s="9">
        <f>IF(Table1[[#This Row],[Round]]="PI",0,Table1[[#This Row],[Round]]-1)</f>
        <v>1</v>
      </c>
      <c r="S2162">
        <f>Table1[[#This Row],[LAW]]-Table1[[#This Row],[LEW]]</f>
        <v>-7.8571428571428514E-2</v>
      </c>
      <c r="V2162">
        <f>COUNTIF([1]PASE!B:B,Table1[[#This Row],[Loser]])</f>
        <v>1</v>
      </c>
    </row>
    <row r="2163" spans="1:22" x14ac:dyDescent="0.25">
      <c r="A2163" s="7">
        <v>43177</v>
      </c>
      <c r="B2163" s="8">
        <v>2018</v>
      </c>
      <c r="C2163" s="9">
        <v>2</v>
      </c>
      <c r="D2163" t="s">
        <v>93</v>
      </c>
      <c r="E2163" s="9">
        <v>5</v>
      </c>
      <c r="F2163" t="s">
        <v>195</v>
      </c>
      <c r="G2163" t="str">
        <f>VLOOKUP(Table1[[#This Row],[Winner]],[1]Ranking!D:E,2,FALSE)</f>
        <v>ACC</v>
      </c>
      <c r="H2163" s="9">
        <v>84</v>
      </c>
      <c r="I2163" s="9">
        <v>4</v>
      </c>
      <c r="J2163" t="s">
        <v>114</v>
      </c>
      <c r="K2163" t="str">
        <f>VLOOKUP(Table1[[#This Row],[Loser]],[1]Ranking!D:E,2,FALSE)</f>
        <v>SEC</v>
      </c>
      <c r="L2163" s="9">
        <v>53</v>
      </c>
      <c r="N2163" s="9">
        <f>Table1[[#This Row],[Winning Score]]-Table1[[#This Row],[Losing Score]]</f>
        <v>31</v>
      </c>
      <c r="O2163" s="9">
        <f>Table1[[#This Row],[Losing Seed]]-Table1[[#This Row],[Winning Seed]]</f>
        <v>-1</v>
      </c>
      <c r="P2163" s="9" t="str">
        <f>IF(Table1[[#This Row],[SeD]]&lt;-2,Table1[[#This Row],[Winning Seed]]&amp; " over " &amp;Table1[[#This Row],[Losing Seed]],"")</f>
        <v/>
      </c>
      <c r="Q2163">
        <f>VLOOKUP(Table1[[#This Row],[Losing Seed]],'[1]Seed History'!$N$4:$O$19,2)</f>
        <v>1.5357142857142858</v>
      </c>
      <c r="R2163" s="9">
        <f>IF(Table1[[#This Row],[Round]]="PI",0,Table1[[#This Row],[Round]]-1)</f>
        <v>1</v>
      </c>
      <c r="S2163">
        <f>Table1[[#This Row],[LAW]]-Table1[[#This Row],[LEW]]</f>
        <v>-0.53571428571428581</v>
      </c>
      <c r="V2163">
        <f>COUNTIF([1]PASE!B:B,Table1[[#This Row],[Loser]])</f>
        <v>1</v>
      </c>
    </row>
    <row r="2164" spans="1:22" x14ac:dyDescent="0.25">
      <c r="A2164" s="7">
        <v>43177</v>
      </c>
      <c r="B2164" s="8">
        <v>2018</v>
      </c>
      <c r="C2164" s="9">
        <v>2</v>
      </c>
      <c r="D2164" t="s">
        <v>316</v>
      </c>
      <c r="E2164" s="9">
        <v>7</v>
      </c>
      <c r="F2164" t="s">
        <v>144</v>
      </c>
      <c r="G2164" t="str">
        <f>VLOOKUP(Table1[[#This Row],[Winner]],[1]Ranking!D:E,2,FALSE)</f>
        <v>WAC</v>
      </c>
      <c r="H2164" s="9">
        <v>75</v>
      </c>
      <c r="I2164" s="9">
        <v>2</v>
      </c>
      <c r="J2164" t="s">
        <v>266</v>
      </c>
      <c r="K2164" t="str">
        <f>VLOOKUP(Table1[[#This Row],[Loser]],[1]Ranking!D:E,2,FALSE)</f>
        <v>CUSA</v>
      </c>
      <c r="L2164" s="9">
        <v>73</v>
      </c>
      <c r="N2164" s="9">
        <f>Table1[[#This Row],[Winning Score]]-Table1[[#This Row],[Losing Score]]</f>
        <v>2</v>
      </c>
      <c r="O2164" s="9">
        <f>Table1[[#This Row],[Losing Seed]]-Table1[[#This Row],[Winning Seed]]</f>
        <v>-5</v>
      </c>
      <c r="P2164" s="9" t="str">
        <f>IF(Table1[[#This Row],[SeD]]&lt;-2,Table1[[#This Row],[Winning Seed]]&amp; " over " &amp;Table1[[#This Row],[Losing Seed]],"")</f>
        <v>7 over 2</v>
      </c>
      <c r="Q2164">
        <f>VLOOKUP(Table1[[#This Row],[Losing Seed]],'[1]Seed History'!$N$4:$O$19,2)</f>
        <v>2.3714285714285714</v>
      </c>
      <c r="R2164" s="9">
        <f>IF(Table1[[#This Row],[Round]]="PI",0,Table1[[#This Row],[Round]]-1)</f>
        <v>1</v>
      </c>
      <c r="S2164">
        <f>Table1[[#This Row],[LAW]]-Table1[[#This Row],[LEW]]</f>
        <v>-1.3714285714285714</v>
      </c>
      <c r="V2164">
        <f>COUNTIF([1]PASE!B:B,Table1[[#This Row],[Loser]])</f>
        <v>1</v>
      </c>
    </row>
    <row r="2165" spans="1:22" x14ac:dyDescent="0.25">
      <c r="A2165" s="7">
        <v>43177</v>
      </c>
      <c r="B2165" s="8">
        <v>2018</v>
      </c>
      <c r="C2165" s="9">
        <v>2</v>
      </c>
      <c r="D2165" t="s">
        <v>107</v>
      </c>
      <c r="E2165" s="9">
        <v>7</v>
      </c>
      <c r="F2165" t="s">
        <v>184</v>
      </c>
      <c r="G2165" t="str">
        <f>VLOOKUP(Table1[[#This Row],[Winner]],[1]Ranking!D:E,2,FALSE)</f>
        <v>B12</v>
      </c>
      <c r="H2165" s="9">
        <v>86</v>
      </c>
      <c r="I2165" s="9">
        <v>2</v>
      </c>
      <c r="J2165" t="s">
        <v>101</v>
      </c>
      <c r="K2165" t="str">
        <f>VLOOKUP(Table1[[#This Row],[Loser]],[1]Ranking!D:E,2,FALSE)</f>
        <v>ACC</v>
      </c>
      <c r="L2165" s="9">
        <v>65</v>
      </c>
      <c r="N2165" s="9">
        <f>Table1[[#This Row],[Winning Score]]-Table1[[#This Row],[Losing Score]]</f>
        <v>21</v>
      </c>
      <c r="O2165" s="9">
        <f>Table1[[#This Row],[Losing Seed]]-Table1[[#This Row],[Winning Seed]]</f>
        <v>-5</v>
      </c>
      <c r="P2165" s="9" t="str">
        <f>IF(Table1[[#This Row],[SeD]]&lt;-2,Table1[[#This Row],[Winning Seed]]&amp; " over " &amp;Table1[[#This Row],[Losing Seed]],"")</f>
        <v>7 over 2</v>
      </c>
      <c r="Q2165">
        <f>VLOOKUP(Table1[[#This Row],[Losing Seed]],'[1]Seed History'!$N$4:$O$19,2)</f>
        <v>2.3714285714285714</v>
      </c>
      <c r="R2165" s="9">
        <f>IF(Table1[[#This Row],[Round]]="PI",0,Table1[[#This Row],[Round]]-1)</f>
        <v>1</v>
      </c>
      <c r="S2165">
        <f>Table1[[#This Row],[LAW]]-Table1[[#This Row],[LEW]]</f>
        <v>-1.3714285714285714</v>
      </c>
      <c r="V2165">
        <f>COUNTIF([1]PASE!B:B,Table1[[#This Row],[Loser]])</f>
        <v>1</v>
      </c>
    </row>
    <row r="2166" spans="1:22" x14ac:dyDescent="0.25">
      <c r="A2166" s="7">
        <v>43177</v>
      </c>
      <c r="B2166" s="8">
        <v>2018</v>
      </c>
      <c r="C2166" s="9">
        <v>2</v>
      </c>
      <c r="D2166" t="s">
        <v>84</v>
      </c>
      <c r="E2166" s="9">
        <v>2</v>
      </c>
      <c r="F2166" t="s">
        <v>115</v>
      </c>
      <c r="G2166" t="str">
        <f>VLOOKUP(Table1[[#This Row],[Winner]],[1]Ranking!D:E,2,FALSE)</f>
        <v>B10</v>
      </c>
      <c r="H2166" s="9">
        <v>76</v>
      </c>
      <c r="I2166" s="9">
        <v>10</v>
      </c>
      <c r="J2166" t="s">
        <v>306</v>
      </c>
      <c r="K2166" t="str">
        <f>VLOOKUP(Table1[[#This Row],[Loser]],[1]Ranking!D:E,2,FALSE)</f>
        <v>Horz</v>
      </c>
      <c r="L2166" s="9">
        <v>73</v>
      </c>
      <c r="N2166" s="9">
        <f>Table1[[#This Row],[Winning Score]]-Table1[[#This Row],[Losing Score]]</f>
        <v>3</v>
      </c>
      <c r="O2166" s="9">
        <f>Table1[[#This Row],[Losing Seed]]-Table1[[#This Row],[Winning Seed]]</f>
        <v>8</v>
      </c>
      <c r="P2166" s="9" t="str">
        <f>IF(Table1[[#This Row],[SeD]]&lt;-2,Table1[[#This Row],[Winning Seed]]&amp; " over " &amp;Table1[[#This Row],[Losing Seed]],"")</f>
        <v/>
      </c>
      <c r="Q2166">
        <f>VLOOKUP(Table1[[#This Row],[Losing Seed]],'[1]Seed History'!$N$4:$O$19,2)</f>
        <v>0.62142857142857144</v>
      </c>
      <c r="R2166" s="9">
        <f>IF(Table1[[#This Row],[Round]]="PI",0,Table1[[#This Row],[Round]]-1)</f>
        <v>1</v>
      </c>
      <c r="S2166">
        <f>Table1[[#This Row],[LAW]]-Table1[[#This Row],[LEW]]</f>
        <v>0.37857142857142856</v>
      </c>
      <c r="V2166">
        <f>COUNTIF([1]PASE!B:B,Table1[[#This Row],[Loser]])</f>
        <v>1</v>
      </c>
    </row>
    <row r="2167" spans="1:22" x14ac:dyDescent="0.25">
      <c r="A2167" s="7">
        <v>43177</v>
      </c>
      <c r="B2167" s="8">
        <v>2018</v>
      </c>
      <c r="C2167" s="9">
        <v>2</v>
      </c>
      <c r="D2167" t="s">
        <v>93</v>
      </c>
      <c r="E2167" s="9">
        <v>11</v>
      </c>
      <c r="F2167" t="s">
        <v>126</v>
      </c>
      <c r="G2167" t="str">
        <f>VLOOKUP(Table1[[#This Row],[Winner]],[1]Ranking!D:E,2,FALSE)</f>
        <v>BE</v>
      </c>
      <c r="H2167" s="9">
        <v>55</v>
      </c>
      <c r="I2167" s="9">
        <v>3</v>
      </c>
      <c r="J2167" t="s">
        <v>133</v>
      </c>
      <c r="K2167" t="str">
        <f>VLOOKUP(Table1[[#This Row],[Loser]],[1]Ranking!D:E,2,FALSE)</f>
        <v>B10</v>
      </c>
      <c r="L2167" s="9">
        <v>53</v>
      </c>
      <c r="N2167" s="9">
        <f>Table1[[#This Row],[Winning Score]]-Table1[[#This Row],[Losing Score]]</f>
        <v>2</v>
      </c>
      <c r="O2167" s="9">
        <f>Table1[[#This Row],[Losing Seed]]-Table1[[#This Row],[Winning Seed]]</f>
        <v>-8</v>
      </c>
      <c r="P2167" s="9" t="str">
        <f>IF(Table1[[#This Row],[SeD]]&lt;-2,Table1[[#This Row],[Winning Seed]]&amp; " over " &amp;Table1[[#This Row],[Losing Seed]],"")</f>
        <v>11 over 3</v>
      </c>
      <c r="Q2167">
        <f>VLOOKUP(Table1[[#This Row],[Losing Seed]],'[1]Seed History'!$N$4:$O$19,2)</f>
        <v>1.8642857142857143</v>
      </c>
      <c r="R2167" s="9">
        <f>IF(Table1[[#This Row],[Round]]="PI",0,Table1[[#This Row],[Round]]-1)</f>
        <v>1</v>
      </c>
      <c r="S2167">
        <f>Table1[[#This Row],[LAW]]-Table1[[#This Row],[LEW]]</f>
        <v>-0.86428571428571432</v>
      </c>
      <c r="V2167">
        <f>COUNTIF([1]PASE!B:B,Table1[[#This Row],[Loser]])</f>
        <v>1</v>
      </c>
    </row>
    <row r="2168" spans="1:22" x14ac:dyDescent="0.25">
      <c r="A2168" s="7">
        <v>43177</v>
      </c>
      <c r="B2168" s="8">
        <v>2018</v>
      </c>
      <c r="C2168" s="9">
        <v>2</v>
      </c>
      <c r="D2168" t="s">
        <v>316</v>
      </c>
      <c r="E2168" s="9">
        <v>9</v>
      </c>
      <c r="F2168" t="s">
        <v>193</v>
      </c>
      <c r="G2168" t="str">
        <f>VLOOKUP(Table1[[#This Row],[Winner]],[1]Ranking!D:E,2,FALSE)</f>
        <v>B12</v>
      </c>
      <c r="H2168" s="9">
        <v>50</v>
      </c>
      <c r="I2168" s="9">
        <v>16</v>
      </c>
      <c r="J2168" t="s">
        <v>365</v>
      </c>
      <c r="K2168" t="str">
        <f>VLOOKUP(Table1[[#This Row],[Loser]],[1]Ranking!D:E,2,FALSE)</f>
        <v>NEC</v>
      </c>
      <c r="L2168" s="9">
        <v>43</v>
      </c>
      <c r="N2168" s="9">
        <f>Table1[[#This Row],[Winning Score]]-Table1[[#This Row],[Losing Score]]</f>
        <v>7</v>
      </c>
      <c r="O2168" s="9">
        <f>Table1[[#This Row],[Losing Seed]]-Table1[[#This Row],[Winning Seed]]</f>
        <v>7</v>
      </c>
      <c r="P2168" s="9" t="str">
        <f>IF(Table1[[#This Row],[SeD]]&lt;-2,Table1[[#This Row],[Winning Seed]]&amp; " over " &amp;Table1[[#This Row],[Losing Seed]],"")</f>
        <v/>
      </c>
      <c r="Q2168">
        <f>VLOOKUP(Table1[[#This Row],[Losing Seed]],'[1]Seed History'!$N$4:$O$19,2)</f>
        <v>7.1428571428571426E-3</v>
      </c>
      <c r="R2168" s="9">
        <f>IF(Table1[[#This Row],[Round]]="PI",0,Table1[[#This Row],[Round]]-1)</f>
        <v>1</v>
      </c>
      <c r="S2168">
        <f>Table1[[#This Row],[LAW]]-Table1[[#This Row],[LEW]]</f>
        <v>0.99285714285714288</v>
      </c>
      <c r="V2168">
        <f>COUNTIF([1]PASE!B:B,Table1[[#This Row],[Loser]])</f>
        <v>1</v>
      </c>
    </row>
    <row r="2169" spans="1:22" x14ac:dyDescent="0.25">
      <c r="A2169" s="7">
        <v>43177</v>
      </c>
      <c r="B2169" s="8">
        <v>2018</v>
      </c>
      <c r="C2169" s="9">
        <v>2</v>
      </c>
      <c r="D2169" t="s">
        <v>107</v>
      </c>
      <c r="E2169" s="9">
        <v>9</v>
      </c>
      <c r="F2169" t="s">
        <v>217</v>
      </c>
      <c r="G2169" t="str">
        <f>VLOOKUP(Table1[[#This Row],[Winner]],[1]Ranking!D:E,2,FALSE)</f>
        <v>ACC</v>
      </c>
      <c r="H2169" s="9">
        <v>75</v>
      </c>
      <c r="I2169" s="9">
        <v>1</v>
      </c>
      <c r="J2169" t="s">
        <v>176</v>
      </c>
      <c r="K2169" t="str">
        <f>VLOOKUP(Table1[[#This Row],[Loser]],[1]Ranking!D:E,2,FALSE)</f>
        <v>A10</v>
      </c>
      <c r="L2169" s="9">
        <v>70</v>
      </c>
      <c r="N2169" s="9">
        <f>Table1[[#This Row],[Winning Score]]-Table1[[#This Row],[Losing Score]]</f>
        <v>5</v>
      </c>
      <c r="O2169" s="9">
        <f>Table1[[#This Row],[Losing Seed]]-Table1[[#This Row],[Winning Seed]]</f>
        <v>-8</v>
      </c>
      <c r="P2169" s="9" t="str">
        <f>IF(Table1[[#This Row],[SeD]]&lt;-2,Table1[[#This Row],[Winning Seed]]&amp; " over " &amp;Table1[[#This Row],[Losing Seed]],"")</f>
        <v>9 over 1</v>
      </c>
      <c r="Q2169">
        <f>VLOOKUP(Table1[[#This Row],[Losing Seed]],'[1]Seed History'!$N$4:$O$19,2)</f>
        <v>3.3571428571428572</v>
      </c>
      <c r="R2169" s="9">
        <f>IF(Table1[[#This Row],[Round]]="PI",0,Table1[[#This Row],[Round]]-1)</f>
        <v>1</v>
      </c>
      <c r="S2169">
        <f>Table1[[#This Row],[LAW]]-Table1[[#This Row],[LEW]]</f>
        <v>-2.3571428571428572</v>
      </c>
      <c r="V2169">
        <f>COUNTIF([1]PASE!B:B,Table1[[#This Row],[Loser]])</f>
        <v>1</v>
      </c>
    </row>
    <row r="2170" spans="1:22" x14ac:dyDescent="0.25">
      <c r="A2170" s="7">
        <v>43177</v>
      </c>
      <c r="B2170" s="8">
        <v>2018</v>
      </c>
      <c r="C2170" s="9">
        <v>2</v>
      </c>
      <c r="D2170" t="s">
        <v>84</v>
      </c>
      <c r="E2170" s="9">
        <v>5</v>
      </c>
      <c r="F2170" t="s">
        <v>156</v>
      </c>
      <c r="G2170" t="str">
        <f>VLOOKUP(Table1[[#This Row],[Winner]],[1]Ranking!D:E,2,FALSE)</f>
        <v>BE</v>
      </c>
      <c r="H2170" s="9">
        <v>89</v>
      </c>
      <c r="I2170" s="9">
        <v>13</v>
      </c>
      <c r="J2170" t="s">
        <v>142</v>
      </c>
      <c r="K2170" t="str">
        <f>VLOOKUP(Table1[[#This Row],[Loser]],[1]Ranking!D:E,2,FALSE)</f>
        <v>MAC</v>
      </c>
      <c r="L2170" s="9">
        <v>62</v>
      </c>
      <c r="N2170" s="9">
        <f>Table1[[#This Row],[Winning Score]]-Table1[[#This Row],[Losing Score]]</f>
        <v>27</v>
      </c>
      <c r="O2170" s="9">
        <f>Table1[[#This Row],[Losing Seed]]-Table1[[#This Row],[Winning Seed]]</f>
        <v>8</v>
      </c>
      <c r="P2170" s="9" t="str">
        <f>IF(Table1[[#This Row],[SeD]]&lt;-2,Table1[[#This Row],[Winning Seed]]&amp; " over " &amp;Table1[[#This Row],[Losing Seed]],"")</f>
        <v/>
      </c>
      <c r="Q2170">
        <f>VLOOKUP(Table1[[#This Row],[Losing Seed]],'[1]Seed History'!$N$4:$O$19,2)</f>
        <v>0.25</v>
      </c>
      <c r="R2170" s="9">
        <f>IF(Table1[[#This Row],[Round]]="PI",0,Table1[[#This Row],[Round]]-1)</f>
        <v>1</v>
      </c>
      <c r="S2170">
        <f>Table1[[#This Row],[LAW]]-Table1[[#This Row],[LEW]]</f>
        <v>0.75</v>
      </c>
      <c r="V2170">
        <f>COUNTIF([1]PASE!B:B,Table1[[#This Row],[Loser]])</f>
        <v>1</v>
      </c>
    </row>
    <row r="2171" spans="1:22" x14ac:dyDescent="0.25">
      <c r="A2171" s="7">
        <v>43181</v>
      </c>
      <c r="B2171" s="8">
        <v>2018</v>
      </c>
      <c r="C2171" s="9">
        <v>3</v>
      </c>
      <c r="D2171" t="s">
        <v>107</v>
      </c>
      <c r="E2171" s="9">
        <v>3</v>
      </c>
      <c r="F2171" t="s">
        <v>134</v>
      </c>
      <c r="G2171" t="str">
        <f>VLOOKUP(Table1[[#This Row],[Winner]],[1]Ranking!D:E,2,FALSE)</f>
        <v>B10</v>
      </c>
      <c r="H2171" s="9">
        <v>99</v>
      </c>
      <c r="I2171" s="9">
        <v>7</v>
      </c>
      <c r="J2171" t="s">
        <v>184</v>
      </c>
      <c r="K2171" t="str">
        <f>VLOOKUP(Table1[[#This Row],[Loser]],[1]Ranking!D:E,2,FALSE)</f>
        <v>B12</v>
      </c>
      <c r="L2171" s="9">
        <v>72</v>
      </c>
      <c r="N2171" s="9">
        <f>Table1[[#This Row],[Winning Score]]-Table1[[#This Row],[Losing Score]]</f>
        <v>27</v>
      </c>
      <c r="O2171" s="9">
        <f>Table1[[#This Row],[Losing Seed]]-Table1[[#This Row],[Winning Seed]]</f>
        <v>4</v>
      </c>
      <c r="P2171" s="9" t="str">
        <f>IF(Table1[[#This Row],[SeD]]&lt;-2,Table1[[#This Row],[Winning Seed]]&amp; " over " &amp;Table1[[#This Row],[Losing Seed]],"")</f>
        <v/>
      </c>
      <c r="Q2171">
        <f>VLOOKUP(Table1[[#This Row],[Losing Seed]],'[1]Seed History'!$N$4:$O$19,2)</f>
        <v>0.9</v>
      </c>
      <c r="R2171" s="9">
        <f>IF(Table1[[#This Row],[Round]]="PI",0,Table1[[#This Row],[Round]]-1)</f>
        <v>2</v>
      </c>
      <c r="S2171">
        <f>Table1[[#This Row],[LAW]]-Table1[[#This Row],[LEW]]</f>
        <v>1.1000000000000001</v>
      </c>
      <c r="V2171">
        <f>COUNTIF([1]PASE!B:B,Table1[[#This Row],[Loser]])</f>
        <v>1</v>
      </c>
    </row>
    <row r="2172" spans="1:22" x14ac:dyDescent="0.25">
      <c r="A2172" s="7">
        <v>43181</v>
      </c>
      <c r="B2172" s="8">
        <v>2018</v>
      </c>
      <c r="C2172" s="9">
        <v>3</v>
      </c>
      <c r="D2172" t="s">
        <v>316</v>
      </c>
      <c r="E2172" s="9">
        <v>11</v>
      </c>
      <c r="F2172" t="s">
        <v>87</v>
      </c>
      <c r="G2172" t="str">
        <f>VLOOKUP(Table1[[#This Row],[Winner]],[1]Ranking!D:E,2,FALSE)</f>
        <v>Horz</v>
      </c>
      <c r="H2172" s="9">
        <v>69</v>
      </c>
      <c r="I2172" s="9">
        <v>7</v>
      </c>
      <c r="J2172" t="s">
        <v>144</v>
      </c>
      <c r="K2172" t="str">
        <f>VLOOKUP(Table1[[#This Row],[Loser]],[1]Ranking!D:E,2,FALSE)</f>
        <v>WAC</v>
      </c>
      <c r="L2172" s="9">
        <v>68</v>
      </c>
      <c r="N2172" s="9">
        <f>Table1[[#This Row],[Winning Score]]-Table1[[#This Row],[Losing Score]]</f>
        <v>1</v>
      </c>
      <c r="O2172" s="9">
        <f>Table1[[#This Row],[Losing Seed]]-Table1[[#This Row],[Winning Seed]]</f>
        <v>-4</v>
      </c>
      <c r="P2172" s="9" t="str">
        <f>IF(Table1[[#This Row],[SeD]]&lt;-2,Table1[[#This Row],[Winning Seed]]&amp; " over " &amp;Table1[[#This Row],[Losing Seed]],"")</f>
        <v>11 over 7</v>
      </c>
      <c r="Q2172">
        <f>VLOOKUP(Table1[[#This Row],[Losing Seed]],'[1]Seed History'!$N$4:$O$19,2)</f>
        <v>0.9</v>
      </c>
      <c r="R2172" s="9">
        <f>IF(Table1[[#This Row],[Round]]="PI",0,Table1[[#This Row],[Round]]-1)</f>
        <v>2</v>
      </c>
      <c r="S2172">
        <f>Table1[[#This Row],[LAW]]-Table1[[#This Row],[LEW]]</f>
        <v>1.1000000000000001</v>
      </c>
      <c r="V2172">
        <f>COUNTIF([1]PASE!B:B,Table1[[#This Row],[Loser]])</f>
        <v>1</v>
      </c>
    </row>
    <row r="2173" spans="1:22" x14ac:dyDescent="0.25">
      <c r="A2173" s="7">
        <v>43181</v>
      </c>
      <c r="B2173" s="8">
        <v>2018</v>
      </c>
      <c r="C2173" s="9">
        <v>3</v>
      </c>
      <c r="D2173" t="s">
        <v>316</v>
      </c>
      <c r="E2173" s="9">
        <v>9</v>
      </c>
      <c r="F2173" t="s">
        <v>103</v>
      </c>
      <c r="G2173" t="str">
        <f>VLOOKUP(Table1[[#This Row],[Winner]],[1]Ranking!D:E,2,FALSE)</f>
        <v>B12</v>
      </c>
      <c r="H2173" s="9">
        <v>61</v>
      </c>
      <c r="I2173" s="9">
        <v>5</v>
      </c>
      <c r="J2173" t="s">
        <v>112</v>
      </c>
      <c r="K2173" t="str">
        <f>VLOOKUP(Table1[[#This Row],[Loser]],[1]Ranking!D:E,2,FALSE)</f>
        <v>SEC</v>
      </c>
      <c r="L2173" s="9">
        <v>58</v>
      </c>
      <c r="N2173" s="9">
        <f>Table1[[#This Row],[Winning Score]]-Table1[[#This Row],[Losing Score]]</f>
        <v>3</v>
      </c>
      <c r="O2173" s="9">
        <f>Table1[[#This Row],[Losing Seed]]-Table1[[#This Row],[Winning Seed]]</f>
        <v>-4</v>
      </c>
      <c r="P2173" s="9" t="str">
        <f>IF(Table1[[#This Row],[SeD]]&lt;-2,Table1[[#This Row],[Winning Seed]]&amp; " over " &amp;Table1[[#This Row],[Losing Seed]],"")</f>
        <v>9 over 5</v>
      </c>
      <c r="Q2173">
        <f>VLOOKUP(Table1[[#This Row],[Losing Seed]],'[1]Seed History'!$N$4:$O$19,2)</f>
        <v>1.1071428571428572</v>
      </c>
      <c r="R2173" s="9">
        <f>IF(Table1[[#This Row],[Round]]="PI",0,Table1[[#This Row],[Round]]-1)</f>
        <v>2</v>
      </c>
      <c r="S2173">
        <f>Table1[[#This Row],[LAW]]-Table1[[#This Row],[LEW]]</f>
        <v>0.89285714285714279</v>
      </c>
      <c r="V2173">
        <f>COUNTIF([1]PASE!B:B,Table1[[#This Row],[Loser]])</f>
        <v>1</v>
      </c>
    </row>
    <row r="2174" spans="1:22" x14ac:dyDescent="0.25">
      <c r="A2174" s="7">
        <v>43181</v>
      </c>
      <c r="B2174" s="8">
        <v>2018</v>
      </c>
      <c r="C2174" s="9">
        <v>3</v>
      </c>
      <c r="D2174" t="s">
        <v>107</v>
      </c>
      <c r="E2174" s="9">
        <v>9</v>
      </c>
      <c r="F2174" t="s">
        <v>217</v>
      </c>
      <c r="G2174" t="str">
        <f>VLOOKUP(Table1[[#This Row],[Winner]],[1]Ranking!D:E,2,FALSE)</f>
        <v>ACC</v>
      </c>
      <c r="H2174" s="9">
        <v>75</v>
      </c>
      <c r="I2174" s="9">
        <v>4</v>
      </c>
      <c r="J2174" t="s">
        <v>293</v>
      </c>
      <c r="K2174" t="str">
        <f>VLOOKUP(Table1[[#This Row],[Loser]],[1]Ranking!D:E,2,FALSE)</f>
        <v>WCC</v>
      </c>
      <c r="L2174" s="9">
        <v>60</v>
      </c>
      <c r="N2174" s="9">
        <f>Table1[[#This Row],[Winning Score]]-Table1[[#This Row],[Losing Score]]</f>
        <v>15</v>
      </c>
      <c r="O2174" s="9">
        <f>Table1[[#This Row],[Losing Seed]]-Table1[[#This Row],[Winning Seed]]</f>
        <v>-5</v>
      </c>
      <c r="P2174" s="9" t="str">
        <f>IF(Table1[[#This Row],[SeD]]&lt;-2,Table1[[#This Row],[Winning Seed]]&amp; " over " &amp;Table1[[#This Row],[Losing Seed]],"")</f>
        <v>9 over 4</v>
      </c>
      <c r="Q2174">
        <f>VLOOKUP(Table1[[#This Row],[Losing Seed]],'[1]Seed History'!$N$4:$O$19,2)</f>
        <v>1.5357142857142858</v>
      </c>
      <c r="R2174" s="9">
        <f>IF(Table1[[#This Row],[Round]]="PI",0,Table1[[#This Row],[Round]]-1)</f>
        <v>2</v>
      </c>
      <c r="S2174">
        <f>Table1[[#This Row],[LAW]]-Table1[[#This Row],[LEW]]</f>
        <v>0.46428571428571419</v>
      </c>
      <c r="V2174">
        <f>COUNTIF([1]PASE!B:B,Table1[[#This Row],[Loser]])</f>
        <v>1</v>
      </c>
    </row>
    <row r="2175" spans="1:22" x14ac:dyDescent="0.25">
      <c r="A2175" s="7">
        <v>43182</v>
      </c>
      <c r="B2175" s="8">
        <v>2018</v>
      </c>
      <c r="C2175" s="9">
        <v>3</v>
      </c>
      <c r="D2175" t="s">
        <v>84</v>
      </c>
      <c r="E2175" s="9">
        <v>1</v>
      </c>
      <c r="F2175" t="s">
        <v>139</v>
      </c>
      <c r="G2175" t="str">
        <f>VLOOKUP(Table1[[#This Row],[Winner]],[1]Ranking!D:E,2,FALSE)</f>
        <v>BE</v>
      </c>
      <c r="H2175" s="9">
        <v>90</v>
      </c>
      <c r="I2175" s="9">
        <v>5</v>
      </c>
      <c r="J2175" t="s">
        <v>156</v>
      </c>
      <c r="K2175" t="str">
        <f>VLOOKUP(Table1[[#This Row],[Loser]],[1]Ranking!D:E,2,FALSE)</f>
        <v>BE</v>
      </c>
      <c r="L2175" s="9">
        <v>78</v>
      </c>
      <c r="N2175" s="9">
        <f>Table1[[#This Row],[Winning Score]]-Table1[[#This Row],[Losing Score]]</f>
        <v>12</v>
      </c>
      <c r="O2175" s="9">
        <f>Table1[[#This Row],[Losing Seed]]-Table1[[#This Row],[Winning Seed]]</f>
        <v>4</v>
      </c>
      <c r="P2175" s="9" t="str">
        <f>IF(Table1[[#This Row],[SeD]]&lt;-2,Table1[[#This Row],[Winning Seed]]&amp; " over " &amp;Table1[[#This Row],[Losing Seed]],"")</f>
        <v/>
      </c>
      <c r="Q2175">
        <f>VLOOKUP(Table1[[#This Row],[Losing Seed]],'[1]Seed History'!$N$4:$O$19,2)</f>
        <v>1.1071428571428572</v>
      </c>
      <c r="R2175" s="9">
        <f>IF(Table1[[#This Row],[Round]]="PI",0,Table1[[#This Row],[Round]]-1)</f>
        <v>2</v>
      </c>
      <c r="S2175">
        <f>Table1[[#This Row],[LAW]]-Table1[[#This Row],[LEW]]</f>
        <v>0.89285714285714279</v>
      </c>
      <c r="V2175">
        <f>COUNTIF([1]PASE!B:B,Table1[[#This Row],[Loser]])</f>
        <v>1</v>
      </c>
    </row>
    <row r="2176" spans="1:22" x14ac:dyDescent="0.25">
      <c r="A2176" s="7">
        <v>43182</v>
      </c>
      <c r="B2176" s="8">
        <v>2018</v>
      </c>
      <c r="C2176" s="9">
        <v>3</v>
      </c>
      <c r="D2176" t="s">
        <v>93</v>
      </c>
      <c r="E2176" s="9">
        <v>1</v>
      </c>
      <c r="F2176" t="s">
        <v>103</v>
      </c>
      <c r="G2176" t="str">
        <f>VLOOKUP(Table1[[#This Row],[Winner]],[1]Ranking!D:E,2,FALSE)</f>
        <v>B12</v>
      </c>
      <c r="H2176" s="9">
        <v>80</v>
      </c>
      <c r="I2176" s="9">
        <v>5</v>
      </c>
      <c r="J2176" t="s">
        <v>195</v>
      </c>
      <c r="K2176" t="str">
        <f>VLOOKUP(Table1[[#This Row],[Loser]],[1]Ranking!D:E,2,FALSE)</f>
        <v>ACC</v>
      </c>
      <c r="L2176" s="9">
        <v>76</v>
      </c>
      <c r="N2176" s="9">
        <f>Table1[[#This Row],[Winning Score]]-Table1[[#This Row],[Losing Score]]</f>
        <v>4</v>
      </c>
      <c r="O2176" s="9">
        <f>Table1[[#This Row],[Losing Seed]]-Table1[[#This Row],[Winning Seed]]</f>
        <v>4</v>
      </c>
      <c r="P2176" s="9" t="str">
        <f>IF(Table1[[#This Row],[SeD]]&lt;-2,Table1[[#This Row],[Winning Seed]]&amp; " over " &amp;Table1[[#This Row],[Losing Seed]],"")</f>
        <v/>
      </c>
      <c r="Q2176">
        <f>VLOOKUP(Table1[[#This Row],[Losing Seed]],'[1]Seed History'!$N$4:$O$19,2)</f>
        <v>1.1071428571428572</v>
      </c>
      <c r="R2176" s="9">
        <f>IF(Table1[[#This Row],[Round]]="PI",0,Table1[[#This Row],[Round]]-1)</f>
        <v>2</v>
      </c>
      <c r="S2176">
        <f>Table1[[#This Row],[LAW]]-Table1[[#This Row],[LEW]]</f>
        <v>0.89285714285714279</v>
      </c>
      <c r="V2176">
        <f>COUNTIF([1]PASE!B:B,Table1[[#This Row],[Loser]])</f>
        <v>1</v>
      </c>
    </row>
    <row r="2177" spans="1:22" x14ac:dyDescent="0.25">
      <c r="A2177" s="7">
        <v>43182</v>
      </c>
      <c r="B2177" s="8">
        <v>2018</v>
      </c>
      <c r="C2177" s="9">
        <v>3</v>
      </c>
      <c r="D2177" t="s">
        <v>93</v>
      </c>
      <c r="E2177" s="9">
        <v>2</v>
      </c>
      <c r="F2177" t="s">
        <v>130</v>
      </c>
      <c r="G2177" t="str">
        <f>VLOOKUP(Table1[[#This Row],[Winner]],[1]Ranking!D:E,2,FALSE)</f>
        <v>ACC</v>
      </c>
      <c r="H2177" s="9">
        <v>69</v>
      </c>
      <c r="I2177" s="9">
        <v>11</v>
      </c>
      <c r="J2177" t="s">
        <v>126</v>
      </c>
      <c r="K2177" t="str">
        <f>VLOOKUP(Table1[[#This Row],[Loser]],[1]Ranking!D:E,2,FALSE)</f>
        <v>BE</v>
      </c>
      <c r="L2177" s="9">
        <v>65</v>
      </c>
      <c r="N2177" s="9">
        <f>Table1[[#This Row],[Winning Score]]-Table1[[#This Row],[Losing Score]]</f>
        <v>4</v>
      </c>
      <c r="O2177" s="9">
        <f>Table1[[#This Row],[Losing Seed]]-Table1[[#This Row],[Winning Seed]]</f>
        <v>9</v>
      </c>
      <c r="P2177" s="9" t="str">
        <f>IF(Table1[[#This Row],[SeD]]&lt;-2,Table1[[#This Row],[Winning Seed]]&amp; " over " &amp;Table1[[#This Row],[Losing Seed]],"")</f>
        <v/>
      </c>
      <c r="Q2177">
        <f>VLOOKUP(Table1[[#This Row],[Losing Seed]],'[1]Seed History'!$N$4:$O$19,2)</f>
        <v>0.61428571428571432</v>
      </c>
      <c r="R2177" s="9">
        <f>IF(Table1[[#This Row],[Round]]="PI",0,Table1[[#This Row],[Round]]-1)</f>
        <v>2</v>
      </c>
      <c r="S2177">
        <f>Table1[[#This Row],[LAW]]-Table1[[#This Row],[LEW]]</f>
        <v>1.3857142857142857</v>
      </c>
      <c r="V2177">
        <f>COUNTIF([1]PASE!B:B,Table1[[#This Row],[Loser]])</f>
        <v>1</v>
      </c>
    </row>
    <row r="2178" spans="1:22" x14ac:dyDescent="0.25">
      <c r="A2178" s="7">
        <v>43182</v>
      </c>
      <c r="B2178" s="8">
        <v>2018</v>
      </c>
      <c r="C2178" s="9">
        <v>3</v>
      </c>
      <c r="D2178" t="s">
        <v>84</v>
      </c>
      <c r="E2178" s="9">
        <v>3</v>
      </c>
      <c r="F2178" t="s">
        <v>150</v>
      </c>
      <c r="G2178" t="str">
        <f>VLOOKUP(Table1[[#This Row],[Winner]],[1]Ranking!D:E,2,FALSE)</f>
        <v>B12</v>
      </c>
      <c r="H2178" s="9">
        <v>78</v>
      </c>
      <c r="I2178" s="9">
        <v>2</v>
      </c>
      <c r="J2178" t="s">
        <v>115</v>
      </c>
      <c r="K2178" t="str">
        <f>VLOOKUP(Table1[[#This Row],[Loser]],[1]Ranking!D:E,2,FALSE)</f>
        <v>B10</v>
      </c>
      <c r="L2178" s="9">
        <v>65</v>
      </c>
      <c r="N2178" s="9">
        <f>Table1[[#This Row],[Winning Score]]-Table1[[#This Row],[Losing Score]]</f>
        <v>13</v>
      </c>
      <c r="O2178" s="9">
        <f>Table1[[#This Row],[Losing Seed]]-Table1[[#This Row],[Winning Seed]]</f>
        <v>-1</v>
      </c>
      <c r="P2178" s="9" t="str">
        <f>IF(Table1[[#This Row],[SeD]]&lt;-2,Table1[[#This Row],[Winning Seed]]&amp; " over " &amp;Table1[[#This Row],[Losing Seed]],"")</f>
        <v/>
      </c>
      <c r="Q2178">
        <f>VLOOKUP(Table1[[#This Row],[Losing Seed]],'[1]Seed History'!$N$4:$O$19,2)</f>
        <v>2.3714285714285714</v>
      </c>
      <c r="R2178" s="9">
        <f>IF(Table1[[#This Row],[Round]]="PI",0,Table1[[#This Row],[Round]]-1)</f>
        <v>2</v>
      </c>
      <c r="S2178">
        <f>Table1[[#This Row],[LAW]]-Table1[[#This Row],[LEW]]</f>
        <v>-0.37142857142857144</v>
      </c>
      <c r="V2178">
        <f>COUNTIF([1]PASE!B:B,Table1[[#This Row],[Loser]])</f>
        <v>1</v>
      </c>
    </row>
    <row r="2179" spans="1:22" x14ac:dyDescent="0.25">
      <c r="A2179" s="7">
        <v>43183</v>
      </c>
      <c r="B2179" s="8">
        <v>2018</v>
      </c>
      <c r="C2179" s="9">
        <v>4</v>
      </c>
      <c r="D2179" t="s">
        <v>316</v>
      </c>
      <c r="E2179" s="9">
        <v>11</v>
      </c>
      <c r="F2179" t="s">
        <v>87</v>
      </c>
      <c r="G2179" t="str">
        <f>VLOOKUP(Table1[[#This Row],[Winner]],[1]Ranking!D:E,2,FALSE)</f>
        <v>Horz</v>
      </c>
      <c r="H2179" s="9">
        <v>78</v>
      </c>
      <c r="I2179" s="9">
        <v>9</v>
      </c>
      <c r="J2179" t="s">
        <v>193</v>
      </c>
      <c r="K2179" t="str">
        <f>VLOOKUP(Table1[[#This Row],[Loser]],[1]Ranking!D:E,2,FALSE)</f>
        <v>B12</v>
      </c>
      <c r="L2179" s="9">
        <v>62</v>
      </c>
      <c r="N2179" s="9">
        <f>Table1[[#This Row],[Winning Score]]-Table1[[#This Row],[Losing Score]]</f>
        <v>16</v>
      </c>
      <c r="O2179" s="9">
        <f>Table1[[#This Row],[Losing Seed]]-Table1[[#This Row],[Winning Seed]]</f>
        <v>-2</v>
      </c>
      <c r="P2179" s="9" t="str">
        <f>IF(Table1[[#This Row],[SeD]]&lt;-2,Table1[[#This Row],[Winning Seed]]&amp; " over " &amp;Table1[[#This Row],[Losing Seed]],"")</f>
        <v/>
      </c>
      <c r="Q2179">
        <f>VLOOKUP(Table1[[#This Row],[Losing Seed]],'[1]Seed History'!$N$4:$O$19,2)</f>
        <v>0.6</v>
      </c>
      <c r="R2179" s="9">
        <f>IF(Table1[[#This Row],[Round]]="PI",0,Table1[[#This Row],[Round]]-1)</f>
        <v>3</v>
      </c>
      <c r="S2179">
        <f>Table1[[#This Row],[LAW]]-Table1[[#This Row],[LEW]]</f>
        <v>2.4</v>
      </c>
      <c r="V2179">
        <f>COUNTIF([1]PASE!B:B,Table1[[#This Row],[Loser]])</f>
        <v>1</v>
      </c>
    </row>
    <row r="2180" spans="1:22" x14ac:dyDescent="0.25">
      <c r="A2180" s="7">
        <v>43183</v>
      </c>
      <c r="B2180" s="8">
        <v>2018</v>
      </c>
      <c r="C2180" s="9">
        <v>4</v>
      </c>
      <c r="D2180" t="s">
        <v>107</v>
      </c>
      <c r="E2180" s="9">
        <v>3</v>
      </c>
      <c r="F2180" t="s">
        <v>134</v>
      </c>
      <c r="G2180" t="str">
        <f>VLOOKUP(Table1[[#This Row],[Winner]],[1]Ranking!D:E,2,FALSE)</f>
        <v>B10</v>
      </c>
      <c r="H2180" s="9">
        <v>58</v>
      </c>
      <c r="I2180" s="9">
        <v>9</v>
      </c>
      <c r="J2180" t="s">
        <v>217</v>
      </c>
      <c r="K2180" t="str">
        <f>VLOOKUP(Table1[[#This Row],[Loser]],[1]Ranking!D:E,2,FALSE)</f>
        <v>ACC</v>
      </c>
      <c r="L2180" s="9">
        <v>54</v>
      </c>
      <c r="N2180" s="9">
        <f>Table1[[#This Row],[Winning Score]]-Table1[[#This Row],[Losing Score]]</f>
        <v>4</v>
      </c>
      <c r="O2180" s="9">
        <f>Table1[[#This Row],[Losing Seed]]-Table1[[#This Row],[Winning Seed]]</f>
        <v>6</v>
      </c>
      <c r="P2180" s="9" t="str">
        <f>IF(Table1[[#This Row],[SeD]]&lt;-2,Table1[[#This Row],[Winning Seed]]&amp; " over " &amp;Table1[[#This Row],[Losing Seed]],"")</f>
        <v/>
      </c>
      <c r="Q2180">
        <f>VLOOKUP(Table1[[#This Row],[Losing Seed]],'[1]Seed History'!$N$4:$O$19,2)</f>
        <v>0.6</v>
      </c>
      <c r="R2180" s="9">
        <f>IF(Table1[[#This Row],[Round]]="PI",0,Table1[[#This Row],[Round]]-1)</f>
        <v>3</v>
      </c>
      <c r="S2180">
        <f>Table1[[#This Row],[LAW]]-Table1[[#This Row],[LEW]]</f>
        <v>2.4</v>
      </c>
      <c r="V2180">
        <f>COUNTIF([1]PASE!B:B,Table1[[#This Row],[Loser]])</f>
        <v>1</v>
      </c>
    </row>
    <row r="2181" spans="1:22" x14ac:dyDescent="0.25">
      <c r="A2181" s="7">
        <v>43184</v>
      </c>
      <c r="B2181" s="8">
        <v>2018</v>
      </c>
      <c r="C2181" s="9">
        <v>4</v>
      </c>
      <c r="D2181" t="s">
        <v>84</v>
      </c>
      <c r="E2181" s="9">
        <v>1</v>
      </c>
      <c r="F2181" t="s">
        <v>139</v>
      </c>
      <c r="G2181" t="str">
        <f>VLOOKUP(Table1[[#This Row],[Winner]],[1]Ranking!D:E,2,FALSE)</f>
        <v>BE</v>
      </c>
      <c r="H2181" s="9">
        <v>71</v>
      </c>
      <c r="I2181" s="9">
        <v>3</v>
      </c>
      <c r="J2181" t="s">
        <v>150</v>
      </c>
      <c r="K2181" t="str">
        <f>VLOOKUP(Table1[[#This Row],[Loser]],[1]Ranking!D:E,2,FALSE)</f>
        <v>B12</v>
      </c>
      <c r="L2181" s="9">
        <v>59</v>
      </c>
      <c r="N2181" s="9">
        <f>Table1[[#This Row],[Winning Score]]-Table1[[#This Row],[Losing Score]]</f>
        <v>12</v>
      </c>
      <c r="O2181" s="9">
        <f>Table1[[#This Row],[Losing Seed]]-Table1[[#This Row],[Winning Seed]]</f>
        <v>2</v>
      </c>
      <c r="P2181" s="9" t="str">
        <f>IF(Table1[[#This Row],[SeD]]&lt;-2,Table1[[#This Row],[Winning Seed]]&amp; " over " &amp;Table1[[#This Row],[Losing Seed]],"")</f>
        <v/>
      </c>
      <c r="Q2181">
        <f>VLOOKUP(Table1[[#This Row],[Losing Seed]],'[1]Seed History'!$N$4:$O$19,2)</f>
        <v>1.8642857142857143</v>
      </c>
      <c r="R2181" s="9">
        <f>IF(Table1[[#This Row],[Round]]="PI",0,Table1[[#This Row],[Round]]-1)</f>
        <v>3</v>
      </c>
      <c r="S2181">
        <f>Table1[[#This Row],[LAW]]-Table1[[#This Row],[LEW]]</f>
        <v>1.1357142857142857</v>
      </c>
      <c r="V2181">
        <f>COUNTIF([1]PASE!B:B,Table1[[#This Row],[Loser]])</f>
        <v>1</v>
      </c>
    </row>
    <row r="2182" spans="1:22" x14ac:dyDescent="0.25">
      <c r="A2182" s="7">
        <v>43184</v>
      </c>
      <c r="B2182" s="8">
        <v>2018</v>
      </c>
      <c r="C2182" s="9">
        <v>4</v>
      </c>
      <c r="D2182" t="s">
        <v>93</v>
      </c>
      <c r="E2182" s="9">
        <v>1</v>
      </c>
      <c r="F2182" t="s">
        <v>103</v>
      </c>
      <c r="G2182" t="str">
        <f>VLOOKUP(Table1[[#This Row],[Winner]],[1]Ranking!D:E,2,FALSE)</f>
        <v>B12</v>
      </c>
      <c r="H2182" s="9">
        <v>85</v>
      </c>
      <c r="I2182" s="9">
        <v>2</v>
      </c>
      <c r="J2182" t="s">
        <v>130</v>
      </c>
      <c r="K2182" t="str">
        <f>VLOOKUP(Table1[[#This Row],[Loser]],[1]Ranking!D:E,2,FALSE)</f>
        <v>ACC</v>
      </c>
      <c r="L2182" s="9">
        <v>81</v>
      </c>
      <c r="M2182" s="9" t="s">
        <v>138</v>
      </c>
      <c r="N2182" s="9">
        <f>Table1[[#This Row],[Winning Score]]-Table1[[#This Row],[Losing Score]]</f>
        <v>4</v>
      </c>
      <c r="O2182" s="9">
        <f>Table1[[#This Row],[Losing Seed]]-Table1[[#This Row],[Winning Seed]]</f>
        <v>1</v>
      </c>
      <c r="P2182" s="9" t="str">
        <f>IF(Table1[[#This Row],[SeD]]&lt;-2,Table1[[#This Row],[Winning Seed]]&amp; " over " &amp;Table1[[#This Row],[Losing Seed]],"")</f>
        <v/>
      </c>
      <c r="Q2182">
        <f>VLOOKUP(Table1[[#This Row],[Losing Seed]],'[1]Seed History'!$N$4:$O$19,2)</f>
        <v>2.3714285714285714</v>
      </c>
      <c r="R2182" s="9">
        <f>IF(Table1[[#This Row],[Round]]="PI",0,Table1[[#This Row],[Round]]-1)</f>
        <v>3</v>
      </c>
      <c r="S2182">
        <f>Table1[[#This Row],[LAW]]-Table1[[#This Row],[LEW]]</f>
        <v>0.62857142857142856</v>
      </c>
      <c r="V2182">
        <f>COUNTIF([1]PASE!B:B,Table1[[#This Row],[Loser]])</f>
        <v>1</v>
      </c>
    </row>
    <row r="2183" spans="1:22" x14ac:dyDescent="0.25">
      <c r="A2183" s="7">
        <v>43190</v>
      </c>
      <c r="B2183" s="8">
        <v>2018</v>
      </c>
      <c r="C2183" s="9">
        <v>5</v>
      </c>
      <c r="D2183" t="s">
        <v>153</v>
      </c>
      <c r="E2183" s="9">
        <v>3</v>
      </c>
      <c r="F2183" t="s">
        <v>134</v>
      </c>
      <c r="G2183" t="str">
        <f>VLOOKUP(Table1[[#This Row],[Winner]],[1]Ranking!D:E,2,FALSE)</f>
        <v>B10</v>
      </c>
      <c r="H2183" s="9">
        <v>69</v>
      </c>
      <c r="I2183" s="9">
        <v>11</v>
      </c>
      <c r="J2183" t="s">
        <v>87</v>
      </c>
      <c r="K2183" t="str">
        <f>VLOOKUP(Table1[[#This Row],[Loser]],[1]Ranking!D:E,2,FALSE)</f>
        <v>Horz</v>
      </c>
      <c r="L2183" s="9">
        <v>57</v>
      </c>
      <c r="N2183" s="9">
        <f>Table1[[#This Row],[Winning Score]]-Table1[[#This Row],[Losing Score]]</f>
        <v>12</v>
      </c>
      <c r="O2183" s="9">
        <f>Table1[[#This Row],[Losing Seed]]-Table1[[#This Row],[Winning Seed]]</f>
        <v>8</v>
      </c>
      <c r="P2183" s="9" t="str">
        <f>IF(Table1[[#This Row],[SeD]]&lt;-2,Table1[[#This Row],[Winning Seed]]&amp; " over " &amp;Table1[[#This Row],[Losing Seed]],"")</f>
        <v/>
      </c>
      <c r="Q2183">
        <f>VLOOKUP(Table1[[#This Row],[Losing Seed]],'[1]Seed History'!$N$4:$O$19,2)</f>
        <v>0.61428571428571432</v>
      </c>
      <c r="R2183" s="9">
        <f>IF(Table1[[#This Row],[Round]]="PI",0,Table1[[#This Row],[Round]]-1)</f>
        <v>4</v>
      </c>
      <c r="S2183">
        <f>Table1[[#This Row],[LAW]]-Table1[[#This Row],[LEW]]</f>
        <v>3.3857142857142857</v>
      </c>
      <c r="V2183">
        <f>COUNTIF([1]PASE!B:B,Table1[[#This Row],[Loser]])</f>
        <v>1</v>
      </c>
    </row>
    <row r="2184" spans="1:22" x14ac:dyDescent="0.25">
      <c r="A2184" s="7">
        <v>43190</v>
      </c>
      <c r="B2184" s="8">
        <v>2018</v>
      </c>
      <c r="C2184" s="9">
        <v>5</v>
      </c>
      <c r="D2184" t="s">
        <v>153</v>
      </c>
      <c r="E2184" s="9">
        <v>1</v>
      </c>
      <c r="F2184" t="s">
        <v>139</v>
      </c>
      <c r="G2184" t="str">
        <f>VLOOKUP(Table1[[#This Row],[Winner]],[1]Ranking!D:E,2,FALSE)</f>
        <v>BE</v>
      </c>
      <c r="H2184" s="9">
        <v>95</v>
      </c>
      <c r="I2184" s="9">
        <v>1</v>
      </c>
      <c r="J2184" t="s">
        <v>103</v>
      </c>
      <c r="K2184" t="str">
        <f>VLOOKUP(Table1[[#This Row],[Loser]],[1]Ranking!D:E,2,FALSE)</f>
        <v>B12</v>
      </c>
      <c r="L2184" s="9">
        <v>79</v>
      </c>
      <c r="N2184" s="9">
        <f>Table1[[#This Row],[Winning Score]]-Table1[[#This Row],[Losing Score]]</f>
        <v>16</v>
      </c>
      <c r="O2184" s="9">
        <f>Table1[[#This Row],[Losing Seed]]-Table1[[#This Row],[Winning Seed]]</f>
        <v>0</v>
      </c>
      <c r="P2184" s="9" t="str">
        <f>IF(Table1[[#This Row],[SeD]]&lt;-2,Table1[[#This Row],[Winning Seed]]&amp; " over " &amp;Table1[[#This Row],[Losing Seed]],"")</f>
        <v/>
      </c>
      <c r="Q2184">
        <f>VLOOKUP(Table1[[#This Row],[Losing Seed]],'[1]Seed History'!$N$4:$O$19,2)</f>
        <v>3.3571428571428572</v>
      </c>
      <c r="R2184" s="9">
        <f>IF(Table1[[#This Row],[Round]]="PI",0,Table1[[#This Row],[Round]]-1)</f>
        <v>4</v>
      </c>
      <c r="S2184">
        <f>Table1[[#This Row],[LAW]]-Table1[[#This Row],[LEW]]</f>
        <v>0.64285714285714279</v>
      </c>
      <c r="V2184">
        <f>COUNTIF([1]PASE!B:B,Table1[[#This Row],[Loser]])</f>
        <v>1</v>
      </c>
    </row>
    <row r="2185" spans="1:22" x14ac:dyDescent="0.25">
      <c r="A2185" s="7">
        <v>43192</v>
      </c>
      <c r="B2185" s="8">
        <v>2018</v>
      </c>
      <c r="C2185" s="9">
        <v>6</v>
      </c>
      <c r="D2185" t="s">
        <v>154</v>
      </c>
      <c r="E2185" s="9">
        <v>1</v>
      </c>
      <c r="F2185" t="s">
        <v>139</v>
      </c>
      <c r="G2185" t="str">
        <f>VLOOKUP(Table1[[#This Row],[Winner]],[1]Ranking!D:E,2,FALSE)</f>
        <v>BE</v>
      </c>
      <c r="H2185" s="9">
        <v>79</v>
      </c>
      <c r="I2185" s="9">
        <v>3</v>
      </c>
      <c r="J2185" t="s">
        <v>134</v>
      </c>
      <c r="K2185" t="str">
        <f>VLOOKUP(Table1[[#This Row],[Loser]],[1]Ranking!D:E,2,FALSE)</f>
        <v>B10</v>
      </c>
      <c r="L2185" s="9">
        <v>62</v>
      </c>
      <c r="N2185" s="9">
        <f>Table1[[#This Row],[Winning Score]]-Table1[[#This Row],[Losing Score]]</f>
        <v>17</v>
      </c>
      <c r="O2185" s="9">
        <f>Table1[[#This Row],[Losing Seed]]-Table1[[#This Row],[Winning Seed]]</f>
        <v>2</v>
      </c>
      <c r="P2185" s="9" t="str">
        <f>IF(Table1[[#This Row],[SeD]]&lt;-2,Table1[[#This Row],[Winning Seed]]&amp; " over " &amp;Table1[[#This Row],[Losing Seed]],"")</f>
        <v/>
      </c>
      <c r="Q2185">
        <f>VLOOKUP(Table1[[#This Row],[Losing Seed]],'[1]Seed History'!$N$4:$O$19,2)</f>
        <v>1.8642857142857143</v>
      </c>
      <c r="R2185" s="9">
        <f>IF(Table1[[#This Row],[Round]]="PI",0,Table1[[#This Row],[Round]]-1)</f>
        <v>5</v>
      </c>
      <c r="S2185">
        <f>Table1[[#This Row],[LAW]]-Table1[[#This Row],[LEW]]</f>
        <v>3.1357142857142857</v>
      </c>
      <c r="V2185">
        <f>COUNTIF([1]PASE!B:B,Table1[[#This Row],[Loser]])</f>
        <v>1</v>
      </c>
    </row>
    <row r="2186" spans="1:22" x14ac:dyDescent="0.25">
      <c r="A2186" s="7">
        <v>43543</v>
      </c>
      <c r="B2186" s="8">
        <v>2019</v>
      </c>
      <c r="C2186" s="9" t="s">
        <v>335</v>
      </c>
      <c r="D2186" t="s">
        <v>107</v>
      </c>
      <c r="E2186" s="9">
        <v>16</v>
      </c>
      <c r="F2186" t="s">
        <v>135</v>
      </c>
      <c r="G2186" t="str">
        <f>VLOOKUP(Table1[[#This Row],[Winner]],[1]Ranking!D:E,2,FALSE)</f>
        <v>NEC</v>
      </c>
      <c r="H2186" s="9">
        <v>82</v>
      </c>
      <c r="I2186" s="9">
        <v>16</v>
      </c>
      <c r="J2186" t="s">
        <v>315</v>
      </c>
      <c r="K2186" t="str">
        <f>VLOOKUP(Table1[[#This Row],[Loser]],[1]Ranking!D:E,2,FALSE)</f>
        <v>SWAC</v>
      </c>
      <c r="L2186" s="9">
        <v>76</v>
      </c>
      <c r="N2186" s="9">
        <f>Table1[[#This Row],[Winning Score]]-Table1[[#This Row],[Losing Score]]</f>
        <v>6</v>
      </c>
      <c r="O2186" s="9">
        <f>Table1[[#This Row],[Losing Seed]]-Table1[[#This Row],[Winning Seed]]</f>
        <v>0</v>
      </c>
      <c r="P2186" s="9" t="str">
        <f>IF(Table1[[#This Row],[SeD]]&lt;-2,Table1[[#This Row],[Winning Seed]]&amp; " over " &amp;Table1[[#This Row],[Losing Seed]],"")</f>
        <v/>
      </c>
      <c r="Q2186">
        <f>VLOOKUP(Table1[[#This Row],[Losing Seed]],'[1]Seed History'!$N$4:$O$19,2)</f>
        <v>7.1428571428571426E-3</v>
      </c>
      <c r="R2186" s="9">
        <f>IF(Table1[[#This Row],[Round]]="PI",0,Table1[[#This Row],[Round]]-1)</f>
        <v>0</v>
      </c>
      <c r="S2186">
        <f>Table1[[#This Row],[LAW]]-Table1[[#This Row],[LEW]]</f>
        <v>-7.1428571428571426E-3</v>
      </c>
      <c r="V2186">
        <f>COUNTIF([1]PASE!B:B,Table1[[#This Row],[Loser]])</f>
        <v>1</v>
      </c>
    </row>
    <row r="2187" spans="1:22" x14ac:dyDescent="0.25">
      <c r="A2187" s="7">
        <v>43543</v>
      </c>
      <c r="B2187" s="8">
        <v>2019</v>
      </c>
      <c r="C2187" s="9" t="s">
        <v>335</v>
      </c>
      <c r="D2187" t="s">
        <v>84</v>
      </c>
      <c r="E2187" s="9">
        <v>11</v>
      </c>
      <c r="F2187" t="s">
        <v>357</v>
      </c>
      <c r="G2187" t="str">
        <f>VLOOKUP(Table1[[#This Row],[Winner]],[1]Ranking!D:E,2,FALSE)</f>
        <v>ASun</v>
      </c>
      <c r="H2187" s="9">
        <v>81</v>
      </c>
      <c r="I2187" s="9">
        <v>11</v>
      </c>
      <c r="J2187" t="s">
        <v>91</v>
      </c>
      <c r="K2187" t="str">
        <f>VLOOKUP(Table1[[#This Row],[Loser]],[1]Ranking!D:E,2,FALSE)</f>
        <v>A10</v>
      </c>
      <c r="L2187" s="9">
        <v>70</v>
      </c>
      <c r="N2187" s="9">
        <f>Table1[[#This Row],[Winning Score]]-Table1[[#This Row],[Losing Score]]</f>
        <v>11</v>
      </c>
      <c r="O2187" s="9">
        <f>Table1[[#This Row],[Losing Seed]]-Table1[[#This Row],[Winning Seed]]</f>
        <v>0</v>
      </c>
      <c r="P2187" s="9" t="str">
        <f>IF(Table1[[#This Row],[SeD]]&lt;-2,Table1[[#This Row],[Winning Seed]]&amp; " over " &amp;Table1[[#This Row],[Losing Seed]],"")</f>
        <v/>
      </c>
      <c r="Q2187">
        <f>VLOOKUP(Table1[[#This Row],[Losing Seed]],'[1]Seed History'!$N$4:$O$19,2)</f>
        <v>0.61428571428571432</v>
      </c>
      <c r="R2187" s="9">
        <f>IF(Table1[[#This Row],[Round]]="PI",0,Table1[[#This Row],[Round]]-1)</f>
        <v>0</v>
      </c>
      <c r="S2187">
        <f>Table1[[#This Row],[LAW]]-Table1[[#This Row],[LEW]]</f>
        <v>-0.61428571428571432</v>
      </c>
      <c r="V2187">
        <f>COUNTIF([1]PASE!B:B,Table1[[#This Row],[Loser]])</f>
        <v>1</v>
      </c>
    </row>
    <row r="2188" spans="1:22" x14ac:dyDescent="0.25">
      <c r="A2188" s="7">
        <v>43544</v>
      </c>
      <c r="B2188" s="8">
        <v>2019</v>
      </c>
      <c r="C2188" s="9" t="s">
        <v>335</v>
      </c>
      <c r="D2188" t="s">
        <v>107</v>
      </c>
      <c r="E2188" s="9">
        <v>11</v>
      </c>
      <c r="F2188" t="s">
        <v>256</v>
      </c>
      <c r="G2188" t="str">
        <f>VLOOKUP(Table1[[#This Row],[Winner]],[1]Ranking!D:E,2,FALSE)</f>
        <v>P10</v>
      </c>
      <c r="H2188" s="9">
        <v>74</v>
      </c>
      <c r="I2188" s="9">
        <v>11</v>
      </c>
      <c r="J2188" t="s">
        <v>108</v>
      </c>
      <c r="K2188" t="str">
        <f>VLOOKUP(Table1[[#This Row],[Loser]],[1]Ranking!D:E,2,FALSE)</f>
        <v>BE</v>
      </c>
      <c r="L2188" s="9">
        <v>65</v>
      </c>
      <c r="N2188" s="9">
        <f>Table1[[#This Row],[Winning Score]]-Table1[[#This Row],[Losing Score]]</f>
        <v>9</v>
      </c>
      <c r="O2188" s="9">
        <f>Table1[[#This Row],[Losing Seed]]-Table1[[#This Row],[Winning Seed]]</f>
        <v>0</v>
      </c>
      <c r="P2188" s="9" t="str">
        <f>IF(Table1[[#This Row],[SeD]]&lt;-2,Table1[[#This Row],[Winning Seed]]&amp; " over " &amp;Table1[[#This Row],[Losing Seed]],"")</f>
        <v/>
      </c>
      <c r="Q2188">
        <f>VLOOKUP(Table1[[#This Row],[Losing Seed]],'[1]Seed History'!$N$4:$O$19,2)</f>
        <v>0.61428571428571432</v>
      </c>
      <c r="R2188" s="9">
        <f>IF(Table1[[#This Row],[Round]]="PI",0,Table1[[#This Row],[Round]]-1)</f>
        <v>0</v>
      </c>
      <c r="S2188">
        <f>Table1[[#This Row],[LAW]]-Table1[[#This Row],[LEW]]</f>
        <v>-0.61428571428571432</v>
      </c>
      <c r="V2188">
        <f>COUNTIF([1]PASE!B:B,Table1[[#This Row],[Loser]])</f>
        <v>1</v>
      </c>
    </row>
    <row r="2189" spans="1:22" x14ac:dyDescent="0.25">
      <c r="A2189" s="7">
        <v>43544</v>
      </c>
      <c r="B2189" s="8">
        <v>2019</v>
      </c>
      <c r="C2189" s="9" t="s">
        <v>335</v>
      </c>
      <c r="D2189" t="s">
        <v>107</v>
      </c>
      <c r="E2189" s="9">
        <v>16</v>
      </c>
      <c r="F2189" t="s">
        <v>135</v>
      </c>
      <c r="G2189" t="str">
        <f>VLOOKUP(Table1[[#This Row],[Winner]],[1]Ranking!D:E,2,FALSE)</f>
        <v>NEC</v>
      </c>
      <c r="H2189" s="9">
        <v>82</v>
      </c>
      <c r="I2189" s="9">
        <v>16</v>
      </c>
      <c r="J2189" t="s">
        <v>315</v>
      </c>
      <c r="K2189" t="str">
        <f>VLOOKUP(Table1[[#This Row],[Loser]],[1]Ranking!D:E,2,FALSE)</f>
        <v>SWAC</v>
      </c>
      <c r="L2189" s="9">
        <v>76</v>
      </c>
      <c r="N2189" s="9">
        <f>Table1[[#This Row],[Winning Score]]-Table1[[#This Row],[Losing Score]]</f>
        <v>6</v>
      </c>
      <c r="O2189" s="9">
        <f>Table1[[#This Row],[Losing Seed]]-Table1[[#This Row],[Winning Seed]]</f>
        <v>0</v>
      </c>
      <c r="P2189" s="9" t="str">
        <f>IF(Table1[[#This Row],[SeD]]&lt;-2,Table1[[#This Row],[Winning Seed]]&amp; " over " &amp;Table1[[#This Row],[Losing Seed]],"")</f>
        <v/>
      </c>
      <c r="Q2189">
        <f>VLOOKUP(Table1[[#This Row],[Losing Seed]],'[1]Seed History'!$N$4:$O$19,2)</f>
        <v>7.1428571428571426E-3</v>
      </c>
      <c r="R2189" s="9">
        <f>IF(Table1[[#This Row],[Round]]="PI",0,Table1[[#This Row],[Round]]-1)</f>
        <v>0</v>
      </c>
      <c r="S2189">
        <f>Table1[[#This Row],[LAW]]-Table1[[#This Row],[LEW]]</f>
        <v>-7.1428571428571426E-3</v>
      </c>
      <c r="V2189">
        <f>COUNTIF([1]PASE!B:B,Table1[[#This Row],[Loser]])</f>
        <v>1</v>
      </c>
    </row>
    <row r="2190" spans="1:22" x14ac:dyDescent="0.25">
      <c r="A2190" s="7">
        <v>43545</v>
      </c>
      <c r="B2190" s="8">
        <v>2019</v>
      </c>
      <c r="C2190" s="9">
        <v>1</v>
      </c>
      <c r="D2190" t="s">
        <v>84</v>
      </c>
      <c r="E2190" s="9">
        <v>10</v>
      </c>
      <c r="F2190" t="s">
        <v>227</v>
      </c>
      <c r="G2190" t="str">
        <f>VLOOKUP(Table1[[#This Row],[Winner]],[1]Ranking!D:E,2,FALSE)</f>
        <v>B10</v>
      </c>
      <c r="H2190" s="9">
        <v>86</v>
      </c>
      <c r="I2190" s="9">
        <v>7</v>
      </c>
      <c r="J2190" t="s">
        <v>159</v>
      </c>
      <c r="K2190" t="str">
        <f>VLOOKUP(Table1[[#This Row],[Loser]],[1]Ranking!D:E,2,FALSE)</f>
        <v>CUSA</v>
      </c>
      <c r="L2190" s="9">
        <v>76</v>
      </c>
      <c r="N2190" s="9">
        <f>Table1[[#This Row],[Winning Score]]-Table1[[#This Row],[Losing Score]]</f>
        <v>10</v>
      </c>
      <c r="O2190" s="9">
        <f>Table1[[#This Row],[Losing Seed]]-Table1[[#This Row],[Winning Seed]]</f>
        <v>-3</v>
      </c>
      <c r="P2190" s="9" t="str">
        <f>IF(Table1[[#This Row],[SeD]]&lt;-2,Table1[[#This Row],[Winning Seed]]&amp; " over " &amp;Table1[[#This Row],[Losing Seed]],"")</f>
        <v>10 over 7</v>
      </c>
      <c r="Q2190">
        <f>VLOOKUP(Table1[[#This Row],[Losing Seed]],'[1]Seed History'!$N$4:$O$19,2)</f>
        <v>0.9</v>
      </c>
      <c r="R2190" s="9">
        <f>IF(Table1[[#This Row],[Round]]="PI",0,Table1[[#This Row],[Round]]-1)</f>
        <v>0</v>
      </c>
      <c r="S2190">
        <f>Table1[[#This Row],[LAW]]-Table1[[#This Row],[LEW]]</f>
        <v>-0.9</v>
      </c>
      <c r="V2190">
        <f>COUNTIF([1]PASE!B:B,Table1[[#This Row],[Loser]])</f>
        <v>1</v>
      </c>
    </row>
    <row r="2191" spans="1:22" x14ac:dyDescent="0.25">
      <c r="A2191" s="7">
        <v>43545</v>
      </c>
      <c r="B2191" s="8">
        <v>2019</v>
      </c>
      <c r="C2191" s="9">
        <v>1</v>
      </c>
      <c r="D2191" t="s">
        <v>84</v>
      </c>
      <c r="E2191" s="9">
        <v>3</v>
      </c>
      <c r="F2191" t="s">
        <v>148</v>
      </c>
      <c r="G2191" t="str">
        <f>VLOOKUP(Table1[[#This Row],[Winner]],[1]Ranking!D:E,2,FALSE)</f>
        <v>SEC</v>
      </c>
      <c r="H2191" s="9">
        <v>79</v>
      </c>
      <c r="I2191" s="9">
        <v>14</v>
      </c>
      <c r="J2191" t="s">
        <v>385</v>
      </c>
      <c r="K2191" t="str">
        <f>VLOOKUP(Table1[[#This Row],[Loser]],[1]Ranking!D:E,2,FALSE)</f>
        <v>Ivy</v>
      </c>
      <c r="L2191" s="9">
        <v>74</v>
      </c>
      <c r="N2191" s="9">
        <f>Table1[[#This Row],[Winning Score]]-Table1[[#This Row],[Losing Score]]</f>
        <v>5</v>
      </c>
      <c r="O2191" s="9">
        <f>Table1[[#This Row],[Losing Seed]]-Table1[[#This Row],[Winning Seed]]</f>
        <v>11</v>
      </c>
      <c r="P2191" s="9" t="str">
        <f>IF(Table1[[#This Row],[SeD]]&lt;-2,Table1[[#This Row],[Winning Seed]]&amp; " over " &amp;Table1[[#This Row],[Losing Seed]],"")</f>
        <v/>
      </c>
      <c r="Q2191">
        <f>VLOOKUP(Table1[[#This Row],[Losing Seed]],'[1]Seed History'!$N$4:$O$19,2)</f>
        <v>0.16428571428571428</v>
      </c>
      <c r="R2191" s="9">
        <f>IF(Table1[[#This Row],[Round]]="PI",0,Table1[[#This Row],[Round]]-1)</f>
        <v>0</v>
      </c>
      <c r="S2191">
        <f>Table1[[#This Row],[LAW]]-Table1[[#This Row],[LEW]]</f>
        <v>-0.16428571428571428</v>
      </c>
      <c r="V2191">
        <f>COUNTIF([1]PASE!B:B,Table1[[#This Row],[Loser]])</f>
        <v>1</v>
      </c>
    </row>
    <row r="2192" spans="1:22" x14ac:dyDescent="0.25">
      <c r="A2192" s="7">
        <v>43545</v>
      </c>
      <c r="B2192" s="8">
        <v>2019</v>
      </c>
      <c r="C2192" s="9">
        <v>1</v>
      </c>
      <c r="D2192" t="s">
        <v>93</v>
      </c>
      <c r="E2192" s="9">
        <v>6</v>
      </c>
      <c r="F2192" t="s">
        <v>114</v>
      </c>
      <c r="G2192" t="str">
        <f>VLOOKUP(Table1[[#This Row],[Winner]],[1]Ranking!D:E,2,FALSE)</f>
        <v>SEC</v>
      </c>
      <c r="H2192" s="9">
        <v>78</v>
      </c>
      <c r="I2192" s="9">
        <v>12</v>
      </c>
      <c r="J2192" t="s">
        <v>246</v>
      </c>
      <c r="K2192" t="str">
        <f>VLOOKUP(Table1[[#This Row],[Loser]],[1]Ranking!D:E,2,FALSE)</f>
        <v>SB</v>
      </c>
      <c r="L2192" s="9">
        <v>77</v>
      </c>
      <c r="N2192" s="9">
        <f>Table1[[#This Row],[Winning Score]]-Table1[[#This Row],[Losing Score]]</f>
        <v>1</v>
      </c>
      <c r="O2192" s="9">
        <f>Table1[[#This Row],[Losing Seed]]-Table1[[#This Row],[Winning Seed]]</f>
        <v>6</v>
      </c>
      <c r="P2192" s="9" t="str">
        <f>IF(Table1[[#This Row],[SeD]]&lt;-2,Table1[[#This Row],[Winning Seed]]&amp; " over " &amp;Table1[[#This Row],[Losing Seed]],"")</f>
        <v/>
      </c>
      <c r="Q2192">
        <f>VLOOKUP(Table1[[#This Row],[Losing Seed]],'[1]Seed History'!$N$4:$O$19,2)</f>
        <v>0.51428571428571423</v>
      </c>
      <c r="R2192" s="9">
        <f>IF(Table1[[#This Row],[Round]]="PI",0,Table1[[#This Row],[Round]]-1)</f>
        <v>0</v>
      </c>
      <c r="S2192">
        <f>Table1[[#This Row],[LAW]]-Table1[[#This Row],[LEW]]</f>
        <v>-0.51428571428571423</v>
      </c>
      <c r="V2192">
        <f>COUNTIF([1]PASE!B:B,Table1[[#This Row],[Loser]])</f>
        <v>1</v>
      </c>
    </row>
    <row r="2193" spans="1:22" x14ac:dyDescent="0.25">
      <c r="A2193" s="7">
        <v>43545</v>
      </c>
      <c r="B2193" s="8">
        <v>2019</v>
      </c>
      <c r="C2193" s="9">
        <v>1</v>
      </c>
      <c r="D2193" t="s">
        <v>107</v>
      </c>
      <c r="E2193" s="9">
        <v>4</v>
      </c>
      <c r="F2193" t="s">
        <v>217</v>
      </c>
      <c r="G2193" t="str">
        <f>VLOOKUP(Table1[[#This Row],[Winner]],[1]Ranking!D:E,2,FALSE)</f>
        <v>ACC</v>
      </c>
      <c r="H2193" s="9">
        <v>76</v>
      </c>
      <c r="I2193" s="9">
        <v>13</v>
      </c>
      <c r="J2193" t="s">
        <v>343</v>
      </c>
      <c r="K2193" t="str">
        <f>VLOOKUP(Table1[[#This Row],[Loser]],[1]Ranking!D:E,2,FALSE)</f>
        <v>AE</v>
      </c>
      <c r="L2193" s="9">
        <v>69</v>
      </c>
      <c r="N2193" s="9">
        <f>Table1[[#This Row],[Winning Score]]-Table1[[#This Row],[Losing Score]]</f>
        <v>7</v>
      </c>
      <c r="O2193" s="9">
        <f>Table1[[#This Row],[Losing Seed]]-Table1[[#This Row],[Winning Seed]]</f>
        <v>9</v>
      </c>
      <c r="P2193" s="9" t="str">
        <f>IF(Table1[[#This Row],[SeD]]&lt;-2,Table1[[#This Row],[Winning Seed]]&amp; " over " &amp;Table1[[#This Row],[Losing Seed]],"")</f>
        <v/>
      </c>
      <c r="Q2193">
        <f>VLOOKUP(Table1[[#This Row],[Losing Seed]],'[1]Seed History'!$N$4:$O$19,2)</f>
        <v>0.25</v>
      </c>
      <c r="R2193" s="9">
        <f>IF(Table1[[#This Row],[Round]]="PI",0,Table1[[#This Row],[Round]]-1)</f>
        <v>0</v>
      </c>
      <c r="S2193">
        <f>Table1[[#This Row],[LAW]]-Table1[[#This Row],[LEW]]</f>
        <v>-0.25</v>
      </c>
      <c r="V2193">
        <f>COUNTIF([1]PASE!B:B,Table1[[#This Row],[Loser]])</f>
        <v>1</v>
      </c>
    </row>
    <row r="2194" spans="1:22" x14ac:dyDescent="0.25">
      <c r="A2194" s="7">
        <v>43545</v>
      </c>
      <c r="B2194" s="8">
        <v>2019</v>
      </c>
      <c r="C2194" s="9">
        <v>1</v>
      </c>
      <c r="D2194" t="s">
        <v>84</v>
      </c>
      <c r="E2194" s="9">
        <v>2</v>
      </c>
      <c r="F2194" t="s">
        <v>133</v>
      </c>
      <c r="G2194" t="str">
        <f>VLOOKUP(Table1[[#This Row],[Winner]],[1]Ranking!D:E,2,FALSE)</f>
        <v>B10</v>
      </c>
      <c r="H2194" s="9">
        <v>76</v>
      </c>
      <c r="I2194" s="9">
        <v>15</v>
      </c>
      <c r="J2194" t="s">
        <v>163</v>
      </c>
      <c r="K2194" t="str">
        <f>VLOOKUP(Table1[[#This Row],[Loser]],[1]Ranking!D:E,2,FALSE)</f>
        <v>MVC</v>
      </c>
      <c r="L2194" s="9">
        <v>65</v>
      </c>
      <c r="N2194" s="9">
        <f>Table1[[#This Row],[Winning Score]]-Table1[[#This Row],[Losing Score]]</f>
        <v>11</v>
      </c>
      <c r="O2194" s="9">
        <f>Table1[[#This Row],[Losing Seed]]-Table1[[#This Row],[Winning Seed]]</f>
        <v>13</v>
      </c>
      <c r="P2194" s="9" t="str">
        <f>IF(Table1[[#This Row],[SeD]]&lt;-2,Table1[[#This Row],[Winning Seed]]&amp; " over " &amp;Table1[[#This Row],[Losing Seed]],"")</f>
        <v/>
      </c>
      <c r="Q2194">
        <f>VLOOKUP(Table1[[#This Row],[Losing Seed]],'[1]Seed History'!$N$4:$O$19,2)</f>
        <v>6.4285714285714279E-2</v>
      </c>
      <c r="R2194" s="9">
        <f>IF(Table1[[#This Row],[Round]]="PI",0,Table1[[#This Row],[Round]]-1)</f>
        <v>0</v>
      </c>
      <c r="S2194">
        <f>Table1[[#This Row],[LAW]]-Table1[[#This Row],[LEW]]</f>
        <v>-6.4285714285714279E-2</v>
      </c>
      <c r="V2194">
        <f>COUNTIF([1]PASE!B:B,Table1[[#This Row],[Loser]])</f>
        <v>1</v>
      </c>
    </row>
    <row r="2195" spans="1:22" x14ac:dyDescent="0.25">
      <c r="A2195" s="7">
        <v>43545</v>
      </c>
      <c r="B2195" s="8">
        <v>2019</v>
      </c>
      <c r="C2195" s="9">
        <v>1</v>
      </c>
      <c r="D2195" t="s">
        <v>84</v>
      </c>
      <c r="E2195" s="9">
        <v>6</v>
      </c>
      <c r="F2195" t="s">
        <v>136</v>
      </c>
      <c r="G2195" t="str">
        <f>VLOOKUP(Table1[[#This Row],[Winner]],[1]Ranking!D:E,2,FALSE)</f>
        <v>ACC</v>
      </c>
      <c r="H2195" s="9">
        <v>79</v>
      </c>
      <c r="I2195" s="9">
        <v>11</v>
      </c>
      <c r="J2195" t="s">
        <v>357</v>
      </c>
      <c r="K2195" t="str">
        <f>VLOOKUP(Table1[[#This Row],[Loser]],[1]Ranking!D:E,2,FALSE)</f>
        <v>ASun</v>
      </c>
      <c r="L2195" s="9">
        <v>77</v>
      </c>
      <c r="N2195" s="9">
        <f>Table1[[#This Row],[Winning Score]]-Table1[[#This Row],[Losing Score]]</f>
        <v>2</v>
      </c>
      <c r="O2195" s="9">
        <f>Table1[[#This Row],[Losing Seed]]-Table1[[#This Row],[Winning Seed]]</f>
        <v>5</v>
      </c>
      <c r="P2195" s="9" t="str">
        <f>IF(Table1[[#This Row],[SeD]]&lt;-2,Table1[[#This Row],[Winning Seed]]&amp; " over " &amp;Table1[[#This Row],[Losing Seed]],"")</f>
        <v/>
      </c>
      <c r="Q2195">
        <f>VLOOKUP(Table1[[#This Row],[Losing Seed]],'[1]Seed History'!$N$4:$O$19,2)</f>
        <v>0.61428571428571432</v>
      </c>
      <c r="R2195" s="9">
        <f>IF(Table1[[#This Row],[Round]]="PI",0,Table1[[#This Row],[Round]]-1)</f>
        <v>0</v>
      </c>
      <c r="S2195">
        <f>Table1[[#This Row],[LAW]]-Table1[[#This Row],[LEW]]</f>
        <v>-0.61428571428571432</v>
      </c>
      <c r="V2195">
        <f>COUNTIF([1]PASE!B:B,Table1[[#This Row],[Loser]])</f>
        <v>1</v>
      </c>
    </row>
    <row r="2196" spans="1:22" x14ac:dyDescent="0.25">
      <c r="A2196" s="7">
        <v>43545</v>
      </c>
      <c r="B2196" s="8">
        <v>2019</v>
      </c>
      <c r="C2196" s="9">
        <v>1</v>
      </c>
      <c r="D2196" t="s">
        <v>93</v>
      </c>
      <c r="E2196" s="9">
        <v>4</v>
      </c>
      <c r="F2196" t="s">
        <v>103</v>
      </c>
      <c r="G2196" t="str">
        <f>VLOOKUP(Table1[[#This Row],[Winner]],[1]Ranking!D:E,2,FALSE)</f>
        <v>B12</v>
      </c>
      <c r="H2196" s="9">
        <v>87</v>
      </c>
      <c r="I2196" s="9">
        <v>13</v>
      </c>
      <c r="J2196" t="s">
        <v>123</v>
      </c>
      <c r="K2196" t="str">
        <f>VLOOKUP(Table1[[#This Row],[Loser]],[1]Ranking!D:E,2,FALSE)</f>
        <v>AE</v>
      </c>
      <c r="L2196" s="9">
        <v>53</v>
      </c>
      <c r="N2196" s="9">
        <f>Table1[[#This Row],[Winning Score]]-Table1[[#This Row],[Losing Score]]</f>
        <v>34</v>
      </c>
      <c r="O2196" s="9">
        <f>Table1[[#This Row],[Losing Seed]]-Table1[[#This Row],[Winning Seed]]</f>
        <v>9</v>
      </c>
      <c r="P2196" s="9" t="str">
        <f>IF(Table1[[#This Row],[SeD]]&lt;-2,Table1[[#This Row],[Winning Seed]]&amp; " over " &amp;Table1[[#This Row],[Losing Seed]],"")</f>
        <v/>
      </c>
      <c r="Q2196">
        <f>VLOOKUP(Table1[[#This Row],[Losing Seed]],'[1]Seed History'!$N$4:$O$19,2)</f>
        <v>0.25</v>
      </c>
      <c r="R2196" s="9">
        <f>IF(Table1[[#This Row],[Round]]="PI",0,Table1[[#This Row],[Round]]-1)</f>
        <v>0</v>
      </c>
      <c r="S2196">
        <f>Table1[[#This Row],[LAW]]-Table1[[#This Row],[LEW]]</f>
        <v>-0.25</v>
      </c>
      <c r="V2196">
        <f>COUNTIF([1]PASE!B:B,Table1[[#This Row],[Loser]])</f>
        <v>1</v>
      </c>
    </row>
    <row r="2197" spans="1:22" x14ac:dyDescent="0.25">
      <c r="A2197" s="7">
        <v>43545</v>
      </c>
      <c r="B2197" s="8">
        <v>2019</v>
      </c>
      <c r="C2197" s="9">
        <v>1</v>
      </c>
      <c r="D2197" t="s">
        <v>107</v>
      </c>
      <c r="E2197" s="9">
        <v>12</v>
      </c>
      <c r="F2197" t="s">
        <v>210</v>
      </c>
      <c r="G2197" t="str">
        <f>VLOOKUP(Table1[[#This Row],[Winner]],[1]Ranking!D:E,2,FALSE)</f>
        <v>OVC</v>
      </c>
      <c r="H2197" s="9">
        <v>83</v>
      </c>
      <c r="I2197" s="9">
        <v>5</v>
      </c>
      <c r="J2197" t="s">
        <v>278</v>
      </c>
      <c r="K2197" t="str">
        <f>VLOOKUP(Table1[[#This Row],[Loser]],[1]Ranking!D:E,2,FALSE)</f>
        <v>CUSA</v>
      </c>
      <c r="L2197" s="9">
        <v>64</v>
      </c>
      <c r="N2197" s="9">
        <f>Table1[[#This Row],[Winning Score]]-Table1[[#This Row],[Losing Score]]</f>
        <v>19</v>
      </c>
      <c r="O2197" s="9">
        <f>Table1[[#This Row],[Losing Seed]]-Table1[[#This Row],[Winning Seed]]</f>
        <v>-7</v>
      </c>
      <c r="P2197" s="9" t="str">
        <f>IF(Table1[[#This Row],[SeD]]&lt;-2,Table1[[#This Row],[Winning Seed]]&amp; " over " &amp;Table1[[#This Row],[Losing Seed]],"")</f>
        <v>12 over 5</v>
      </c>
      <c r="Q2197">
        <f>VLOOKUP(Table1[[#This Row],[Losing Seed]],'[1]Seed History'!$N$4:$O$19,2)</f>
        <v>1.1071428571428572</v>
      </c>
      <c r="R2197" s="9">
        <f>IF(Table1[[#This Row],[Round]]="PI",0,Table1[[#This Row],[Round]]-1)</f>
        <v>0</v>
      </c>
      <c r="S2197">
        <f>Table1[[#This Row],[LAW]]-Table1[[#This Row],[LEW]]</f>
        <v>-1.1071428571428572</v>
      </c>
      <c r="V2197">
        <f>COUNTIF([1]PASE!B:B,Table1[[#This Row],[Loser]])</f>
        <v>1</v>
      </c>
    </row>
    <row r="2198" spans="1:22" x14ac:dyDescent="0.25">
      <c r="A2198" s="7">
        <v>43545</v>
      </c>
      <c r="B2198" s="8">
        <v>2019</v>
      </c>
      <c r="C2198" s="9">
        <v>1</v>
      </c>
      <c r="D2198" t="s">
        <v>316</v>
      </c>
      <c r="E2198" s="9">
        <v>6</v>
      </c>
      <c r="F2198" t="s">
        <v>139</v>
      </c>
      <c r="G2198" t="str">
        <f>VLOOKUP(Table1[[#This Row],[Winner]],[1]Ranking!D:E,2,FALSE)</f>
        <v>BE</v>
      </c>
      <c r="H2198" s="9">
        <v>61</v>
      </c>
      <c r="I2198" s="9">
        <v>11</v>
      </c>
      <c r="J2198" t="s">
        <v>228</v>
      </c>
      <c r="K2198" t="str">
        <f>VLOOKUP(Table1[[#This Row],[Loser]],[1]Ranking!D:E,2,FALSE)</f>
        <v>WCC</v>
      </c>
      <c r="L2198" s="9">
        <v>57</v>
      </c>
      <c r="N2198" s="9">
        <f>Table1[[#This Row],[Winning Score]]-Table1[[#This Row],[Losing Score]]</f>
        <v>4</v>
      </c>
      <c r="O2198" s="9">
        <f>Table1[[#This Row],[Losing Seed]]-Table1[[#This Row],[Winning Seed]]</f>
        <v>5</v>
      </c>
      <c r="P2198" s="9" t="str">
        <f>IF(Table1[[#This Row],[SeD]]&lt;-2,Table1[[#This Row],[Winning Seed]]&amp; " over " &amp;Table1[[#This Row],[Losing Seed]],"")</f>
        <v/>
      </c>
      <c r="Q2198">
        <f>VLOOKUP(Table1[[#This Row],[Losing Seed]],'[1]Seed History'!$N$4:$O$19,2)</f>
        <v>0.61428571428571432</v>
      </c>
      <c r="R2198" s="9">
        <f>IF(Table1[[#This Row],[Round]]="PI",0,Table1[[#This Row],[Round]]-1)</f>
        <v>0</v>
      </c>
      <c r="S2198">
        <f>Table1[[#This Row],[LAW]]-Table1[[#This Row],[LEW]]</f>
        <v>-0.61428571428571432</v>
      </c>
      <c r="V2198">
        <f>COUNTIF([1]PASE!B:B,Table1[[#This Row],[Loser]])</f>
        <v>1</v>
      </c>
    </row>
    <row r="2199" spans="1:22" x14ac:dyDescent="0.25">
      <c r="A2199" s="7">
        <v>43545</v>
      </c>
      <c r="B2199" s="8">
        <v>2019</v>
      </c>
      <c r="C2199" s="9">
        <v>1</v>
      </c>
      <c r="D2199" t="s">
        <v>107</v>
      </c>
      <c r="E2199" s="9">
        <v>10</v>
      </c>
      <c r="F2199" t="s">
        <v>197</v>
      </c>
      <c r="G2199" t="str">
        <f>VLOOKUP(Table1[[#This Row],[Winner]],[1]Ranking!D:E,2,FALSE)</f>
        <v>SEC</v>
      </c>
      <c r="H2199" s="9">
        <v>70</v>
      </c>
      <c r="I2199" s="9">
        <v>7</v>
      </c>
      <c r="J2199" t="s">
        <v>144</v>
      </c>
      <c r="K2199" t="str">
        <f>VLOOKUP(Table1[[#This Row],[Loser]],[1]Ranking!D:E,2,FALSE)</f>
        <v>WAC</v>
      </c>
      <c r="L2199" s="9">
        <v>61</v>
      </c>
      <c r="N2199" s="9">
        <f>Table1[[#This Row],[Winning Score]]-Table1[[#This Row],[Losing Score]]</f>
        <v>9</v>
      </c>
      <c r="O2199" s="9">
        <f>Table1[[#This Row],[Losing Seed]]-Table1[[#This Row],[Winning Seed]]</f>
        <v>-3</v>
      </c>
      <c r="P2199" s="9" t="str">
        <f>IF(Table1[[#This Row],[SeD]]&lt;-2,Table1[[#This Row],[Winning Seed]]&amp; " over " &amp;Table1[[#This Row],[Losing Seed]],"")</f>
        <v>10 over 7</v>
      </c>
      <c r="Q2199">
        <f>VLOOKUP(Table1[[#This Row],[Losing Seed]],'[1]Seed History'!$N$4:$O$19,2)</f>
        <v>0.9</v>
      </c>
      <c r="R2199" s="9">
        <f>IF(Table1[[#This Row],[Round]]="PI",0,Table1[[#This Row],[Round]]-1)</f>
        <v>0</v>
      </c>
      <c r="S2199">
        <f>Table1[[#This Row],[LAW]]-Table1[[#This Row],[LEW]]</f>
        <v>-0.9</v>
      </c>
      <c r="V2199">
        <f>COUNTIF([1]PASE!B:B,Table1[[#This Row],[Loser]])</f>
        <v>1</v>
      </c>
    </row>
    <row r="2200" spans="1:22" x14ac:dyDescent="0.25">
      <c r="A2200" s="7">
        <v>43545</v>
      </c>
      <c r="B2200" s="8">
        <v>2019</v>
      </c>
      <c r="C2200" s="9">
        <v>1</v>
      </c>
      <c r="D2200" t="s">
        <v>93</v>
      </c>
      <c r="E2200" s="9">
        <v>2</v>
      </c>
      <c r="F2200" t="s">
        <v>112</v>
      </c>
      <c r="G2200" t="str">
        <f>VLOOKUP(Table1[[#This Row],[Winner]],[1]Ranking!D:E,2,FALSE)</f>
        <v>SEC</v>
      </c>
      <c r="H2200" s="9">
        <v>79</v>
      </c>
      <c r="I2200" s="9">
        <v>15</v>
      </c>
      <c r="J2200" t="s">
        <v>395</v>
      </c>
      <c r="K2200" t="str">
        <f>VLOOKUP(Table1[[#This Row],[Loser]],[1]Ranking!D:E,2,FALSE)</f>
        <v>Slnd</v>
      </c>
      <c r="L2200" s="9">
        <v>44</v>
      </c>
      <c r="N2200" s="9">
        <f>Table1[[#This Row],[Winning Score]]-Table1[[#This Row],[Losing Score]]</f>
        <v>35</v>
      </c>
      <c r="O2200" s="9">
        <f>Table1[[#This Row],[Losing Seed]]-Table1[[#This Row],[Winning Seed]]</f>
        <v>13</v>
      </c>
      <c r="P2200" s="9" t="str">
        <f>IF(Table1[[#This Row],[SeD]]&lt;-2,Table1[[#This Row],[Winning Seed]]&amp; " over " &amp;Table1[[#This Row],[Losing Seed]],"")</f>
        <v/>
      </c>
      <c r="Q2200">
        <f>VLOOKUP(Table1[[#This Row],[Losing Seed]],'[1]Seed History'!$N$4:$O$19,2)</f>
        <v>6.4285714285714279E-2</v>
      </c>
      <c r="R2200" s="9">
        <f>IF(Table1[[#This Row],[Round]]="PI",0,Table1[[#This Row],[Round]]-1)</f>
        <v>0</v>
      </c>
      <c r="S2200">
        <f>Table1[[#This Row],[LAW]]-Table1[[#This Row],[LEW]]</f>
        <v>-6.4285714285714279E-2</v>
      </c>
      <c r="V2200">
        <f>COUNTIF([1]PASE!B:B,Table1[[#This Row],[Loser]])</f>
        <v>1</v>
      </c>
    </row>
    <row r="2201" spans="1:22" x14ac:dyDescent="0.25">
      <c r="A2201" s="7">
        <v>43545</v>
      </c>
      <c r="B2201" s="8">
        <v>2019</v>
      </c>
      <c r="C2201" s="9">
        <v>1</v>
      </c>
      <c r="D2201" t="s">
        <v>107</v>
      </c>
      <c r="E2201" s="9">
        <v>1</v>
      </c>
      <c r="F2201" t="s">
        <v>293</v>
      </c>
      <c r="G2201" t="str">
        <f>VLOOKUP(Table1[[#This Row],[Winner]],[1]Ranking!D:E,2,FALSE)</f>
        <v>WCC</v>
      </c>
      <c r="H2201" s="9">
        <v>87</v>
      </c>
      <c r="I2201" s="9">
        <v>16</v>
      </c>
      <c r="J2201" t="s">
        <v>135</v>
      </c>
      <c r="K2201" t="str">
        <f>VLOOKUP(Table1[[#This Row],[Loser]],[1]Ranking!D:E,2,FALSE)</f>
        <v>NEC</v>
      </c>
      <c r="L2201" s="9">
        <v>49</v>
      </c>
      <c r="N2201" s="9">
        <f>Table1[[#This Row],[Winning Score]]-Table1[[#This Row],[Losing Score]]</f>
        <v>38</v>
      </c>
      <c r="O2201" s="9">
        <f>Table1[[#This Row],[Losing Seed]]-Table1[[#This Row],[Winning Seed]]</f>
        <v>15</v>
      </c>
      <c r="P2201" s="9" t="str">
        <f>IF(Table1[[#This Row],[SeD]]&lt;-2,Table1[[#This Row],[Winning Seed]]&amp; " over " &amp;Table1[[#This Row],[Losing Seed]],"")</f>
        <v/>
      </c>
      <c r="Q2201">
        <f>VLOOKUP(Table1[[#This Row],[Losing Seed]],'[1]Seed History'!$N$4:$O$19,2)</f>
        <v>7.1428571428571426E-3</v>
      </c>
      <c r="R2201" s="9">
        <f>IF(Table1[[#This Row],[Round]]="PI",0,Table1[[#This Row],[Round]]-1)</f>
        <v>0</v>
      </c>
      <c r="S2201">
        <f>Table1[[#This Row],[LAW]]-Table1[[#This Row],[LEW]]</f>
        <v>-7.1428571428571426E-3</v>
      </c>
      <c r="V2201">
        <f>COUNTIF([1]PASE!B:B,Table1[[#This Row],[Loser]])</f>
        <v>1</v>
      </c>
    </row>
    <row r="2202" spans="1:22" x14ac:dyDescent="0.25">
      <c r="A2202" s="7">
        <v>43545</v>
      </c>
      <c r="B2202" s="8">
        <v>2019</v>
      </c>
      <c r="C2202" s="9">
        <v>1</v>
      </c>
      <c r="D2202" t="s">
        <v>93</v>
      </c>
      <c r="E2202" s="9">
        <v>1</v>
      </c>
      <c r="F2202" t="s">
        <v>373</v>
      </c>
      <c r="G2202" t="str">
        <f>VLOOKUP(Table1[[#This Row],[Winner]],[1]Ranking!D:E,2,FALSE)</f>
        <v>SC</v>
      </c>
      <c r="H2202" s="9">
        <v>84</v>
      </c>
      <c r="I2202" s="9">
        <v>10</v>
      </c>
      <c r="J2202" t="s">
        <v>218</v>
      </c>
      <c r="K2202" t="str">
        <f>VLOOKUP(Table1[[#This Row],[Loser]],[1]Ranking!D:E,2,FALSE)</f>
        <v>BE</v>
      </c>
      <c r="L2202" s="9">
        <v>68</v>
      </c>
      <c r="N2202" s="9">
        <f>Table1[[#This Row],[Winning Score]]-Table1[[#This Row],[Losing Score]]</f>
        <v>16</v>
      </c>
      <c r="O2202" s="9">
        <f>Table1[[#This Row],[Losing Seed]]-Table1[[#This Row],[Winning Seed]]</f>
        <v>9</v>
      </c>
      <c r="P2202" s="9" t="str">
        <f>IF(Table1[[#This Row],[SeD]]&lt;-2,Table1[[#This Row],[Winning Seed]]&amp; " over " &amp;Table1[[#This Row],[Losing Seed]],"")</f>
        <v/>
      </c>
      <c r="Q2202">
        <f>VLOOKUP(Table1[[#This Row],[Losing Seed]],'[1]Seed History'!$N$4:$O$19,2)</f>
        <v>0.62142857142857144</v>
      </c>
      <c r="R2202" s="9">
        <f>IF(Table1[[#This Row],[Round]]="PI",0,Table1[[#This Row],[Round]]-1)</f>
        <v>0</v>
      </c>
      <c r="S2202">
        <f>Table1[[#This Row],[LAW]]-Table1[[#This Row],[LEW]]</f>
        <v>-0.62142857142857144</v>
      </c>
      <c r="V2202">
        <f>COUNTIF([1]PASE!B:B,Table1[[#This Row],[Loser]])</f>
        <v>1</v>
      </c>
    </row>
    <row r="2203" spans="1:22" x14ac:dyDescent="0.25">
      <c r="A2203" s="7">
        <v>43545</v>
      </c>
      <c r="B2203" s="8">
        <v>2019</v>
      </c>
      <c r="C2203" s="9">
        <v>1</v>
      </c>
      <c r="D2203" t="s">
        <v>316</v>
      </c>
      <c r="E2203" s="9">
        <v>3</v>
      </c>
      <c r="F2203" t="s">
        <v>115</v>
      </c>
      <c r="G2203" t="str">
        <f>VLOOKUP(Table1[[#This Row],[Winner]],[1]Ranking!D:E,2,FALSE)</f>
        <v>B10</v>
      </c>
      <c r="H2203" s="9">
        <v>61</v>
      </c>
      <c r="I2203" s="9">
        <v>14</v>
      </c>
      <c r="J2203" t="s">
        <v>90</v>
      </c>
      <c r="K2203" t="str">
        <f>VLOOKUP(Table1[[#This Row],[Loser]],[1]Ranking!D:E,2,FALSE)</f>
        <v>CAA</v>
      </c>
      <c r="L2203" s="9">
        <v>48</v>
      </c>
      <c r="N2203" s="9">
        <f>Table1[[#This Row],[Winning Score]]-Table1[[#This Row],[Losing Score]]</f>
        <v>13</v>
      </c>
      <c r="O2203" s="9">
        <f>Table1[[#This Row],[Losing Seed]]-Table1[[#This Row],[Winning Seed]]</f>
        <v>11</v>
      </c>
      <c r="P2203" s="9" t="str">
        <f>IF(Table1[[#This Row],[SeD]]&lt;-2,Table1[[#This Row],[Winning Seed]]&amp; " over " &amp;Table1[[#This Row],[Losing Seed]],"")</f>
        <v/>
      </c>
      <c r="Q2203">
        <f>VLOOKUP(Table1[[#This Row],[Losing Seed]],'[1]Seed History'!$N$4:$O$19,2)</f>
        <v>0.16428571428571428</v>
      </c>
      <c r="R2203" s="9">
        <f>IF(Table1[[#This Row],[Round]]="PI",0,Table1[[#This Row],[Round]]-1)</f>
        <v>0</v>
      </c>
      <c r="S2203">
        <f>Table1[[#This Row],[LAW]]-Table1[[#This Row],[LEW]]</f>
        <v>-0.16428571428571428</v>
      </c>
      <c r="V2203">
        <f>COUNTIF([1]PASE!B:B,Table1[[#This Row],[Loser]])</f>
        <v>1</v>
      </c>
    </row>
    <row r="2204" spans="1:22" x14ac:dyDescent="0.25">
      <c r="A2204" s="7">
        <v>43545</v>
      </c>
      <c r="B2204" s="8">
        <v>2019</v>
      </c>
      <c r="C2204" s="9">
        <v>1</v>
      </c>
      <c r="D2204" t="s">
        <v>107</v>
      </c>
      <c r="E2204" s="9">
        <v>2</v>
      </c>
      <c r="F2204" t="s">
        <v>134</v>
      </c>
      <c r="G2204" t="str">
        <f>VLOOKUP(Table1[[#This Row],[Winner]],[1]Ranking!D:E,2,FALSE)</f>
        <v>B10</v>
      </c>
      <c r="H2204" s="9">
        <v>74</v>
      </c>
      <c r="I2204" s="9">
        <v>15</v>
      </c>
      <c r="J2204" t="s">
        <v>257</v>
      </c>
      <c r="K2204" t="str">
        <f>VLOOKUP(Table1[[#This Row],[Loser]],[1]Ranking!D:E,2,FALSE)</f>
        <v>BSky</v>
      </c>
      <c r="L2204" s="9">
        <v>55</v>
      </c>
      <c r="N2204" s="9">
        <f>Table1[[#This Row],[Winning Score]]-Table1[[#This Row],[Losing Score]]</f>
        <v>19</v>
      </c>
      <c r="O2204" s="9">
        <f>Table1[[#This Row],[Losing Seed]]-Table1[[#This Row],[Winning Seed]]</f>
        <v>13</v>
      </c>
      <c r="P2204" s="9" t="str">
        <f>IF(Table1[[#This Row],[SeD]]&lt;-2,Table1[[#This Row],[Winning Seed]]&amp; " over " &amp;Table1[[#This Row],[Losing Seed]],"")</f>
        <v/>
      </c>
      <c r="Q2204">
        <f>VLOOKUP(Table1[[#This Row],[Losing Seed]],'[1]Seed History'!$N$4:$O$19,2)</f>
        <v>6.4285714285714279E-2</v>
      </c>
      <c r="R2204" s="9">
        <f>IF(Table1[[#This Row],[Round]]="PI",0,Table1[[#This Row],[Round]]-1)</f>
        <v>0</v>
      </c>
      <c r="S2204">
        <f>Table1[[#This Row],[LAW]]-Table1[[#This Row],[LEW]]</f>
        <v>-6.4285714285714279E-2</v>
      </c>
      <c r="V2204">
        <f>COUNTIF([1]PASE!B:B,Table1[[#This Row],[Loser]])</f>
        <v>1</v>
      </c>
    </row>
    <row r="2205" spans="1:22" x14ac:dyDescent="0.25">
      <c r="A2205" s="7">
        <v>43545</v>
      </c>
      <c r="B2205" s="8">
        <v>2019</v>
      </c>
      <c r="C2205" s="9">
        <v>1</v>
      </c>
      <c r="D2205" t="s">
        <v>107</v>
      </c>
      <c r="E2205" s="9">
        <v>9</v>
      </c>
      <c r="F2205" t="s">
        <v>209</v>
      </c>
      <c r="G2205" t="str">
        <f>VLOOKUP(Table1[[#This Row],[Winner]],[1]Ranking!D:E,2,FALSE)</f>
        <v>B12</v>
      </c>
      <c r="H2205" s="9">
        <v>78</v>
      </c>
      <c r="I2205" s="9">
        <v>8</v>
      </c>
      <c r="J2205" t="s">
        <v>126</v>
      </c>
      <c r="K2205" t="str">
        <f>VLOOKUP(Table1[[#This Row],[Loser]],[1]Ranking!D:E,2,FALSE)</f>
        <v>BE</v>
      </c>
      <c r="L2205" s="9">
        <v>69</v>
      </c>
      <c r="N2205" s="9">
        <f>Table1[[#This Row],[Winning Score]]-Table1[[#This Row],[Losing Score]]</f>
        <v>9</v>
      </c>
      <c r="O2205" s="9">
        <f>Table1[[#This Row],[Losing Seed]]-Table1[[#This Row],[Winning Seed]]</f>
        <v>-1</v>
      </c>
      <c r="P2205" s="9" t="str">
        <f>IF(Table1[[#This Row],[SeD]]&lt;-2,Table1[[#This Row],[Winning Seed]]&amp; " over " &amp;Table1[[#This Row],[Losing Seed]],"")</f>
        <v/>
      </c>
      <c r="Q2205">
        <f>VLOOKUP(Table1[[#This Row],[Losing Seed]],'[1]Seed History'!$N$4:$O$19,2)</f>
        <v>0.7</v>
      </c>
      <c r="R2205" s="9">
        <f>IF(Table1[[#This Row],[Round]]="PI",0,Table1[[#This Row],[Round]]-1)</f>
        <v>0</v>
      </c>
      <c r="S2205">
        <f>Table1[[#This Row],[LAW]]-Table1[[#This Row],[LEW]]</f>
        <v>-0.7</v>
      </c>
      <c r="V2205">
        <f>COUNTIF([1]PASE!B:B,Table1[[#This Row],[Loser]])</f>
        <v>1</v>
      </c>
    </row>
    <row r="2206" spans="1:22" x14ac:dyDescent="0.25">
      <c r="A2206" s="7">
        <v>43546</v>
      </c>
      <c r="B2206" s="8">
        <v>2019</v>
      </c>
      <c r="C2206" s="9">
        <v>1</v>
      </c>
      <c r="D2206" t="s">
        <v>316</v>
      </c>
      <c r="E2206" s="9">
        <v>10</v>
      </c>
      <c r="F2206" t="s">
        <v>119</v>
      </c>
      <c r="G2206" t="str">
        <f>VLOOKUP(Table1[[#This Row],[Winner]],[1]Ranking!D:E,2,FALSE)</f>
        <v>B10</v>
      </c>
      <c r="H2206" s="9">
        <v>79</v>
      </c>
      <c r="I2206" s="9">
        <v>7</v>
      </c>
      <c r="J2206" t="s">
        <v>266</v>
      </c>
      <c r="K2206" t="str">
        <f>VLOOKUP(Table1[[#This Row],[Loser]],[1]Ranking!D:E,2,FALSE)</f>
        <v>CUSA</v>
      </c>
      <c r="L2206" s="9">
        <v>72</v>
      </c>
      <c r="N2206" s="9">
        <f>Table1[[#This Row],[Winning Score]]-Table1[[#This Row],[Losing Score]]</f>
        <v>7</v>
      </c>
      <c r="O2206" s="9">
        <f>Table1[[#This Row],[Losing Seed]]-Table1[[#This Row],[Winning Seed]]</f>
        <v>-3</v>
      </c>
      <c r="P2206" s="9" t="str">
        <f>IF(Table1[[#This Row],[SeD]]&lt;-2,Table1[[#This Row],[Winning Seed]]&amp; " over " &amp;Table1[[#This Row],[Losing Seed]],"")</f>
        <v>10 over 7</v>
      </c>
      <c r="Q2206">
        <f>VLOOKUP(Table1[[#This Row],[Losing Seed]],'[1]Seed History'!$N$4:$O$19,2)</f>
        <v>0.9</v>
      </c>
      <c r="R2206" s="9">
        <f>IF(Table1[[#This Row],[Round]]="PI",0,Table1[[#This Row],[Round]]-1)</f>
        <v>0</v>
      </c>
      <c r="S2206">
        <f>Table1[[#This Row],[LAW]]-Table1[[#This Row],[LEW]]</f>
        <v>-0.9</v>
      </c>
      <c r="V2206">
        <f>COUNTIF([1]PASE!B:B,Table1[[#This Row],[Loser]])</f>
        <v>1</v>
      </c>
    </row>
    <row r="2207" spans="1:22" x14ac:dyDescent="0.25">
      <c r="A2207" s="7">
        <v>43546</v>
      </c>
      <c r="B2207" s="8">
        <v>2019</v>
      </c>
      <c r="C2207" s="9">
        <v>1</v>
      </c>
      <c r="D2207" t="s">
        <v>316</v>
      </c>
      <c r="E2207" s="9">
        <v>9</v>
      </c>
      <c r="F2207" t="s">
        <v>94</v>
      </c>
      <c r="G2207" t="str">
        <f>VLOOKUP(Table1[[#This Row],[Winner]],[1]Ranking!D:E,2,FALSE)</f>
        <v>B12</v>
      </c>
      <c r="H2207" s="9">
        <v>95</v>
      </c>
      <c r="I2207" s="9">
        <v>8</v>
      </c>
      <c r="J2207" t="s">
        <v>310</v>
      </c>
      <c r="K2207" t="str">
        <f>VLOOKUP(Table1[[#This Row],[Loser]],[1]Ranking!D:E,2,FALSE)</f>
        <v>SEC</v>
      </c>
      <c r="L2207" s="9">
        <v>72</v>
      </c>
      <c r="N2207" s="9">
        <f>Table1[[#This Row],[Winning Score]]-Table1[[#This Row],[Losing Score]]</f>
        <v>23</v>
      </c>
      <c r="O2207" s="9">
        <f>Table1[[#This Row],[Losing Seed]]-Table1[[#This Row],[Winning Seed]]</f>
        <v>-1</v>
      </c>
      <c r="P2207" s="9" t="str">
        <f>IF(Table1[[#This Row],[SeD]]&lt;-2,Table1[[#This Row],[Winning Seed]]&amp; " over " &amp;Table1[[#This Row],[Losing Seed]],"")</f>
        <v/>
      </c>
      <c r="Q2207">
        <f>VLOOKUP(Table1[[#This Row],[Losing Seed]],'[1]Seed History'!$N$4:$O$19,2)</f>
        <v>0.7</v>
      </c>
      <c r="R2207" s="9">
        <f>IF(Table1[[#This Row],[Round]]="PI",0,Table1[[#This Row],[Round]]-1)</f>
        <v>0</v>
      </c>
      <c r="S2207">
        <f>Table1[[#This Row],[LAW]]-Table1[[#This Row],[LEW]]</f>
        <v>-0.7</v>
      </c>
      <c r="V2207">
        <f>COUNTIF([1]PASE!B:B,Table1[[#This Row],[Loser]])</f>
        <v>1</v>
      </c>
    </row>
    <row r="2208" spans="1:22" x14ac:dyDescent="0.25">
      <c r="A2208" s="7">
        <v>43546</v>
      </c>
      <c r="B2208" s="8">
        <v>2019</v>
      </c>
      <c r="C2208" s="9">
        <v>1</v>
      </c>
      <c r="D2208" t="s">
        <v>316</v>
      </c>
      <c r="E2208" s="9">
        <v>13</v>
      </c>
      <c r="F2208" t="s">
        <v>383</v>
      </c>
      <c r="G2208" t="str">
        <f>VLOOKUP(Table1[[#This Row],[Winner]],[1]Ranking!D:E,2,FALSE)</f>
        <v>BW</v>
      </c>
      <c r="H2208" s="9">
        <v>70</v>
      </c>
      <c r="I2208" s="9">
        <v>4</v>
      </c>
      <c r="J2208" t="s">
        <v>193</v>
      </c>
      <c r="K2208" t="str">
        <f>VLOOKUP(Table1[[#This Row],[Loser]],[1]Ranking!D:E,2,FALSE)</f>
        <v>B12</v>
      </c>
      <c r="L2208" s="9">
        <v>64</v>
      </c>
      <c r="N2208" s="9">
        <f>Table1[[#This Row],[Winning Score]]-Table1[[#This Row],[Losing Score]]</f>
        <v>6</v>
      </c>
      <c r="O2208" s="9">
        <f>Table1[[#This Row],[Losing Seed]]-Table1[[#This Row],[Winning Seed]]</f>
        <v>-9</v>
      </c>
      <c r="P2208" s="9" t="str">
        <f>IF(Table1[[#This Row],[SeD]]&lt;-2,Table1[[#This Row],[Winning Seed]]&amp; " over " &amp;Table1[[#This Row],[Losing Seed]],"")</f>
        <v>13 over 4</v>
      </c>
      <c r="Q2208">
        <f>VLOOKUP(Table1[[#This Row],[Losing Seed]],'[1]Seed History'!$N$4:$O$19,2)</f>
        <v>1.5357142857142858</v>
      </c>
      <c r="R2208" s="9">
        <f>IF(Table1[[#This Row],[Round]]="PI",0,Table1[[#This Row],[Round]]-1)</f>
        <v>0</v>
      </c>
      <c r="S2208">
        <f>Table1[[#This Row],[LAW]]-Table1[[#This Row],[LEW]]</f>
        <v>-1.5357142857142858</v>
      </c>
      <c r="V2208">
        <f>COUNTIF([1]PASE!B:B,Table1[[#This Row],[Loser]])</f>
        <v>1</v>
      </c>
    </row>
    <row r="2209" spans="1:22" x14ac:dyDescent="0.25">
      <c r="A2209" s="7">
        <v>43546</v>
      </c>
      <c r="B2209" s="8">
        <v>2019</v>
      </c>
      <c r="C2209" s="9">
        <v>1</v>
      </c>
      <c r="D2209" t="s">
        <v>107</v>
      </c>
      <c r="E2209" s="9">
        <v>3</v>
      </c>
      <c r="F2209" t="s">
        <v>150</v>
      </c>
      <c r="G2209" t="str">
        <f>VLOOKUP(Table1[[#This Row],[Winner]],[1]Ranking!D:E,2,FALSE)</f>
        <v>B12</v>
      </c>
      <c r="H2209" s="9">
        <v>72</v>
      </c>
      <c r="I2209" s="9">
        <v>14</v>
      </c>
      <c r="J2209" t="s">
        <v>392</v>
      </c>
      <c r="K2209" t="str">
        <f>VLOOKUP(Table1[[#This Row],[Loser]],[1]Ranking!D:E,2,FALSE)</f>
        <v>ASun</v>
      </c>
      <c r="L2209" s="9">
        <v>57</v>
      </c>
      <c r="N2209" s="9">
        <f>Table1[[#This Row],[Winning Score]]-Table1[[#This Row],[Losing Score]]</f>
        <v>15</v>
      </c>
      <c r="O2209" s="9">
        <f>Table1[[#This Row],[Losing Seed]]-Table1[[#This Row],[Winning Seed]]</f>
        <v>11</v>
      </c>
      <c r="P2209" s="9" t="str">
        <f>IF(Table1[[#This Row],[SeD]]&lt;-2,Table1[[#This Row],[Winning Seed]]&amp; " over " &amp;Table1[[#This Row],[Losing Seed]],"")</f>
        <v/>
      </c>
      <c r="Q2209">
        <f>VLOOKUP(Table1[[#This Row],[Losing Seed]],'[1]Seed History'!$N$4:$O$19,2)</f>
        <v>0.16428571428571428</v>
      </c>
      <c r="R2209" s="9">
        <f>IF(Table1[[#This Row],[Round]]="PI",0,Table1[[#This Row],[Round]]-1)</f>
        <v>0</v>
      </c>
      <c r="S2209">
        <f>Table1[[#This Row],[LAW]]-Table1[[#This Row],[LEW]]</f>
        <v>-0.16428571428571428</v>
      </c>
      <c r="V2209">
        <f>COUNTIF([1]PASE!B:B,Table1[[#This Row],[Loser]])</f>
        <v>1</v>
      </c>
    </row>
    <row r="2210" spans="1:22" x14ac:dyDescent="0.25">
      <c r="A2210" s="7">
        <v>43546</v>
      </c>
      <c r="B2210" s="8">
        <v>2019</v>
      </c>
      <c r="C2210" s="9">
        <v>1</v>
      </c>
      <c r="D2210" t="s">
        <v>316</v>
      </c>
      <c r="E2210" s="9">
        <v>2</v>
      </c>
      <c r="F2210" t="s">
        <v>222</v>
      </c>
      <c r="G2210" t="str">
        <f>VLOOKUP(Table1[[#This Row],[Winner]],[1]Ranking!D:E,2,FALSE)</f>
        <v>SEC</v>
      </c>
      <c r="H2210" s="9">
        <v>77</v>
      </c>
      <c r="I2210" s="9">
        <v>15</v>
      </c>
      <c r="J2210" t="s">
        <v>290</v>
      </c>
      <c r="K2210" t="str">
        <f>VLOOKUP(Table1[[#This Row],[Loser]],[1]Ranking!D:E,2,FALSE)</f>
        <v>Pat</v>
      </c>
      <c r="L2210" s="9">
        <v>70</v>
      </c>
      <c r="N2210" s="9">
        <f>Table1[[#This Row],[Winning Score]]-Table1[[#This Row],[Losing Score]]</f>
        <v>7</v>
      </c>
      <c r="O2210" s="9">
        <f>Table1[[#This Row],[Losing Seed]]-Table1[[#This Row],[Winning Seed]]</f>
        <v>13</v>
      </c>
      <c r="P2210" s="9" t="str">
        <f>IF(Table1[[#This Row],[SeD]]&lt;-2,Table1[[#This Row],[Winning Seed]]&amp; " over " &amp;Table1[[#This Row],[Losing Seed]],"")</f>
        <v/>
      </c>
      <c r="Q2210">
        <f>VLOOKUP(Table1[[#This Row],[Losing Seed]],'[1]Seed History'!$N$4:$O$19,2)</f>
        <v>6.4285714285714279E-2</v>
      </c>
      <c r="R2210" s="9">
        <f>IF(Table1[[#This Row],[Round]]="PI",0,Table1[[#This Row],[Round]]-1)</f>
        <v>0</v>
      </c>
      <c r="S2210">
        <f>Table1[[#This Row],[LAW]]-Table1[[#This Row],[LEW]]</f>
        <v>-6.4285714285714279E-2</v>
      </c>
      <c r="V2210">
        <f>COUNTIF([1]PASE!B:B,Table1[[#This Row],[Loser]])</f>
        <v>1</v>
      </c>
    </row>
    <row r="2211" spans="1:22" x14ac:dyDescent="0.25">
      <c r="A2211" s="7">
        <v>43546</v>
      </c>
      <c r="B2211" s="8">
        <v>2019</v>
      </c>
      <c r="C2211" s="9">
        <v>1</v>
      </c>
      <c r="D2211" t="s">
        <v>316</v>
      </c>
      <c r="E2211" s="9">
        <v>1</v>
      </c>
      <c r="F2211" t="s">
        <v>164</v>
      </c>
      <c r="G2211" t="str">
        <f>VLOOKUP(Table1[[#This Row],[Winner]],[1]Ranking!D:E,2,FALSE)</f>
        <v>ACC</v>
      </c>
      <c r="H2211" s="9">
        <v>71</v>
      </c>
      <c r="I2211" s="9">
        <v>16</v>
      </c>
      <c r="J2211" t="s">
        <v>396</v>
      </c>
      <c r="K2211" t="str">
        <f>VLOOKUP(Table1[[#This Row],[Loser]],[1]Ranking!D:E,2,FALSE)</f>
        <v>ind</v>
      </c>
      <c r="L2211" s="9">
        <v>56</v>
      </c>
      <c r="N2211" s="9">
        <f>Table1[[#This Row],[Winning Score]]-Table1[[#This Row],[Losing Score]]</f>
        <v>15</v>
      </c>
      <c r="O2211" s="9">
        <f>Table1[[#This Row],[Losing Seed]]-Table1[[#This Row],[Winning Seed]]</f>
        <v>15</v>
      </c>
      <c r="P2211" s="9" t="str">
        <f>IF(Table1[[#This Row],[SeD]]&lt;-2,Table1[[#This Row],[Winning Seed]]&amp; " over " &amp;Table1[[#This Row],[Losing Seed]],"")</f>
        <v/>
      </c>
      <c r="Q2211">
        <f>VLOOKUP(Table1[[#This Row],[Losing Seed]],'[1]Seed History'!$N$4:$O$19,2)</f>
        <v>7.1428571428571426E-3</v>
      </c>
      <c r="R2211" s="9">
        <f>IF(Table1[[#This Row],[Round]]="PI",0,Table1[[#This Row],[Round]]-1)</f>
        <v>0</v>
      </c>
      <c r="S2211">
        <f>Table1[[#This Row],[LAW]]-Table1[[#This Row],[LEW]]</f>
        <v>-7.1428571428571426E-3</v>
      </c>
      <c r="V2211">
        <f>COUNTIF([1]PASE!B:B,Table1[[#This Row],[Loser]])</f>
        <v>1</v>
      </c>
    </row>
    <row r="2212" spans="1:22" x14ac:dyDescent="0.25">
      <c r="A2212" s="7">
        <v>43546</v>
      </c>
      <c r="B2212" s="8">
        <v>2019</v>
      </c>
      <c r="C2212" s="9">
        <v>1</v>
      </c>
      <c r="D2212" t="s">
        <v>107</v>
      </c>
      <c r="E2212" s="9">
        <v>6</v>
      </c>
      <c r="F2212" t="s">
        <v>384</v>
      </c>
      <c r="G2212" t="str">
        <f>VLOOKUP(Table1[[#This Row],[Winner]],[1]Ranking!D:E,2,FALSE)</f>
        <v>MAC</v>
      </c>
      <c r="H2212" s="9">
        <v>91</v>
      </c>
      <c r="I2212" s="9">
        <v>11</v>
      </c>
      <c r="J2212" t="s">
        <v>256</v>
      </c>
      <c r="K2212" t="str">
        <f>VLOOKUP(Table1[[#This Row],[Loser]],[1]Ranking!D:E,2,FALSE)</f>
        <v>P10</v>
      </c>
      <c r="L2212" s="9">
        <v>74</v>
      </c>
      <c r="N2212" s="9">
        <f>Table1[[#This Row],[Winning Score]]-Table1[[#This Row],[Losing Score]]</f>
        <v>17</v>
      </c>
      <c r="O2212" s="9">
        <f>Table1[[#This Row],[Losing Seed]]-Table1[[#This Row],[Winning Seed]]</f>
        <v>5</v>
      </c>
      <c r="P2212" s="9" t="str">
        <f>IF(Table1[[#This Row],[SeD]]&lt;-2,Table1[[#This Row],[Winning Seed]]&amp; " over " &amp;Table1[[#This Row],[Losing Seed]],"")</f>
        <v/>
      </c>
      <c r="Q2212">
        <f>VLOOKUP(Table1[[#This Row],[Losing Seed]],'[1]Seed History'!$N$4:$O$19,2)</f>
        <v>0.61428571428571432</v>
      </c>
      <c r="R2212" s="9">
        <f>IF(Table1[[#This Row],[Round]]="PI",0,Table1[[#This Row],[Round]]-1)</f>
        <v>0</v>
      </c>
      <c r="S2212">
        <f>Table1[[#This Row],[LAW]]-Table1[[#This Row],[LEW]]</f>
        <v>-0.61428571428571432</v>
      </c>
      <c r="V2212">
        <f>COUNTIF([1]PASE!B:B,Table1[[#This Row],[Loser]])</f>
        <v>1</v>
      </c>
    </row>
    <row r="2213" spans="1:22" x14ac:dyDescent="0.25">
      <c r="A2213" s="7">
        <v>43546</v>
      </c>
      <c r="B2213" s="8">
        <v>2019</v>
      </c>
      <c r="C2213" s="9">
        <v>1</v>
      </c>
      <c r="D2213" t="s">
        <v>316</v>
      </c>
      <c r="E2213" s="9">
        <v>12</v>
      </c>
      <c r="F2213" t="s">
        <v>294</v>
      </c>
      <c r="G2213" t="str">
        <f>VLOOKUP(Table1[[#This Row],[Winner]],[1]Ranking!D:E,2,FALSE)</f>
        <v>P10</v>
      </c>
      <c r="H2213" s="9">
        <v>72</v>
      </c>
      <c r="I2213" s="9">
        <v>5</v>
      </c>
      <c r="J2213" t="s">
        <v>286</v>
      </c>
      <c r="K2213" t="str">
        <f>VLOOKUP(Table1[[#This Row],[Loser]],[1]Ranking!D:E,2,FALSE)</f>
        <v>B10</v>
      </c>
      <c r="L2213" s="9">
        <v>54</v>
      </c>
      <c r="N2213" s="9">
        <f>Table1[[#This Row],[Winning Score]]-Table1[[#This Row],[Losing Score]]</f>
        <v>18</v>
      </c>
      <c r="O2213" s="9">
        <f>Table1[[#This Row],[Losing Seed]]-Table1[[#This Row],[Winning Seed]]</f>
        <v>-7</v>
      </c>
      <c r="P2213" s="9" t="str">
        <f>IF(Table1[[#This Row],[SeD]]&lt;-2,Table1[[#This Row],[Winning Seed]]&amp; " over " &amp;Table1[[#This Row],[Losing Seed]],"")</f>
        <v>12 over 5</v>
      </c>
      <c r="Q2213">
        <f>VLOOKUP(Table1[[#This Row],[Losing Seed]],'[1]Seed History'!$N$4:$O$19,2)</f>
        <v>1.1071428571428572</v>
      </c>
      <c r="R2213" s="9">
        <f>IF(Table1[[#This Row],[Round]]="PI",0,Table1[[#This Row],[Round]]-1)</f>
        <v>0</v>
      </c>
      <c r="S2213">
        <f>Table1[[#This Row],[LAW]]-Table1[[#This Row],[LEW]]</f>
        <v>-1.1071428571428572</v>
      </c>
      <c r="V2213">
        <f>COUNTIF([1]PASE!B:B,Table1[[#This Row],[Loser]])</f>
        <v>1</v>
      </c>
    </row>
    <row r="2214" spans="1:22" x14ac:dyDescent="0.25">
      <c r="A2214" s="7">
        <v>43546</v>
      </c>
      <c r="B2214" s="8">
        <v>2019</v>
      </c>
      <c r="C2214" s="9">
        <v>1</v>
      </c>
      <c r="D2214" t="s">
        <v>84</v>
      </c>
      <c r="E2214" s="9">
        <v>9</v>
      </c>
      <c r="F2214" t="s">
        <v>282</v>
      </c>
      <c r="G2214" t="str">
        <f>VLOOKUP(Table1[[#This Row],[Winner]],[1]Ranking!D:E,2,FALSE)</f>
        <v>ASun</v>
      </c>
      <c r="H2214" s="9">
        <v>73</v>
      </c>
      <c r="I2214" s="9">
        <v>8</v>
      </c>
      <c r="J2214" t="s">
        <v>141</v>
      </c>
      <c r="K2214" t="str">
        <f>VLOOKUP(Table1[[#This Row],[Loser]],[1]Ranking!D:E,2,FALSE)</f>
        <v>CAA</v>
      </c>
      <c r="L2214" s="9">
        <v>58</v>
      </c>
      <c r="N2214" s="9">
        <f>Table1[[#This Row],[Winning Score]]-Table1[[#This Row],[Losing Score]]</f>
        <v>15</v>
      </c>
      <c r="O2214" s="9">
        <f>Table1[[#This Row],[Losing Seed]]-Table1[[#This Row],[Winning Seed]]</f>
        <v>-1</v>
      </c>
      <c r="P2214" s="9" t="str">
        <f>IF(Table1[[#This Row],[SeD]]&lt;-2,Table1[[#This Row],[Winning Seed]]&amp; " over " &amp;Table1[[#This Row],[Losing Seed]],"")</f>
        <v/>
      </c>
      <c r="Q2214">
        <f>VLOOKUP(Table1[[#This Row],[Losing Seed]],'[1]Seed History'!$N$4:$O$19,2)</f>
        <v>0.7</v>
      </c>
      <c r="R2214" s="9">
        <f>IF(Table1[[#This Row],[Round]]="PI",0,Table1[[#This Row],[Round]]-1)</f>
        <v>0</v>
      </c>
      <c r="S2214">
        <f>Table1[[#This Row],[LAW]]-Table1[[#This Row],[LEW]]</f>
        <v>-0.7</v>
      </c>
      <c r="V2214">
        <f>COUNTIF([1]PASE!B:B,Table1[[#This Row],[Loser]])</f>
        <v>1</v>
      </c>
    </row>
    <row r="2215" spans="1:22" x14ac:dyDescent="0.25">
      <c r="A2215" s="7">
        <v>43546</v>
      </c>
      <c r="B2215" s="8">
        <v>2019</v>
      </c>
      <c r="C2215" s="9">
        <v>1</v>
      </c>
      <c r="D2215" t="s">
        <v>84</v>
      </c>
      <c r="E2215" s="9">
        <v>12</v>
      </c>
      <c r="F2215" t="s">
        <v>287</v>
      </c>
      <c r="G2215" t="str">
        <f>VLOOKUP(Table1[[#This Row],[Winner]],[1]Ranking!D:E,2,FALSE)</f>
        <v>BSth</v>
      </c>
      <c r="H2215" s="9">
        <v>80</v>
      </c>
      <c r="I2215" s="9">
        <v>5</v>
      </c>
      <c r="J2215" t="s">
        <v>259</v>
      </c>
      <c r="K2215" t="str">
        <f>VLOOKUP(Table1[[#This Row],[Loser]],[1]Ranking!D:E,2,FALSE)</f>
        <v>SEC</v>
      </c>
      <c r="L2215" s="9">
        <v>76</v>
      </c>
      <c r="N2215" s="9">
        <f>Table1[[#This Row],[Winning Score]]-Table1[[#This Row],[Losing Score]]</f>
        <v>4</v>
      </c>
      <c r="O2215" s="9">
        <f>Table1[[#This Row],[Losing Seed]]-Table1[[#This Row],[Winning Seed]]</f>
        <v>-7</v>
      </c>
      <c r="P2215" s="9" t="str">
        <f>IF(Table1[[#This Row],[SeD]]&lt;-2,Table1[[#This Row],[Winning Seed]]&amp; " over " &amp;Table1[[#This Row],[Losing Seed]],"")</f>
        <v>12 over 5</v>
      </c>
      <c r="Q2215">
        <f>VLOOKUP(Table1[[#This Row],[Losing Seed]],'[1]Seed History'!$N$4:$O$19,2)</f>
        <v>1.1071428571428572</v>
      </c>
      <c r="R2215" s="9">
        <f>IF(Table1[[#This Row],[Round]]="PI",0,Table1[[#This Row],[Round]]-1)</f>
        <v>0</v>
      </c>
      <c r="S2215">
        <f>Table1[[#This Row],[LAW]]-Table1[[#This Row],[LEW]]</f>
        <v>-1.1071428571428572</v>
      </c>
      <c r="V2215">
        <f>COUNTIF([1]PASE!B:B,Table1[[#This Row],[Loser]])</f>
        <v>1</v>
      </c>
    </row>
    <row r="2216" spans="1:22" x14ac:dyDescent="0.25">
      <c r="A2216" s="7">
        <v>43546</v>
      </c>
      <c r="B2216" s="8">
        <v>2019</v>
      </c>
      <c r="C2216" s="9">
        <v>1</v>
      </c>
      <c r="D2216" t="s">
        <v>93</v>
      </c>
      <c r="E2216" s="9">
        <v>9</v>
      </c>
      <c r="F2216" t="s">
        <v>113</v>
      </c>
      <c r="G2216" t="str">
        <f>VLOOKUP(Table1[[#This Row],[Winner]],[1]Ranking!D:E,2,FALSE)</f>
        <v>P10</v>
      </c>
      <c r="H2216" s="9">
        <v>78</v>
      </c>
      <c r="I2216" s="9">
        <v>8</v>
      </c>
      <c r="J2216" t="s">
        <v>213</v>
      </c>
      <c r="K2216" t="str">
        <f>VLOOKUP(Table1[[#This Row],[Loser]],[1]Ranking!D:E,2,FALSE)</f>
        <v>BW</v>
      </c>
      <c r="L2216" s="9">
        <v>61</v>
      </c>
      <c r="N2216" s="9">
        <f>Table1[[#This Row],[Winning Score]]-Table1[[#This Row],[Losing Score]]</f>
        <v>17</v>
      </c>
      <c r="O2216" s="9">
        <f>Table1[[#This Row],[Losing Seed]]-Table1[[#This Row],[Winning Seed]]</f>
        <v>-1</v>
      </c>
      <c r="P2216" s="9" t="str">
        <f>IF(Table1[[#This Row],[SeD]]&lt;-2,Table1[[#This Row],[Winning Seed]]&amp; " over " &amp;Table1[[#This Row],[Losing Seed]],"")</f>
        <v/>
      </c>
      <c r="Q2216">
        <f>VLOOKUP(Table1[[#This Row],[Losing Seed]],'[1]Seed History'!$N$4:$O$19,2)</f>
        <v>0.7</v>
      </c>
      <c r="R2216" s="9">
        <f>IF(Table1[[#This Row],[Round]]="PI",0,Table1[[#This Row],[Round]]-1)</f>
        <v>0</v>
      </c>
      <c r="S2216">
        <f>Table1[[#This Row],[LAW]]-Table1[[#This Row],[LEW]]</f>
        <v>-0.7</v>
      </c>
      <c r="V2216">
        <f>COUNTIF([1]PASE!B:B,Table1[[#This Row],[Loser]])</f>
        <v>1</v>
      </c>
    </row>
    <row r="2217" spans="1:22" x14ac:dyDescent="0.25">
      <c r="A2217" s="7">
        <v>43546</v>
      </c>
      <c r="B2217" s="8">
        <v>2019</v>
      </c>
      <c r="C2217" s="9">
        <v>1</v>
      </c>
      <c r="D2217" t="s">
        <v>93</v>
      </c>
      <c r="E2217" s="9">
        <v>11</v>
      </c>
      <c r="F2217" t="s">
        <v>96</v>
      </c>
      <c r="G2217" t="str">
        <f>VLOOKUP(Table1[[#This Row],[Winner]],[1]Ranking!D:E,2,FALSE)</f>
        <v>B10</v>
      </c>
      <c r="H2217" s="9">
        <v>62</v>
      </c>
      <c r="I2217" s="9">
        <v>6</v>
      </c>
      <c r="J2217" t="s">
        <v>97</v>
      </c>
      <c r="K2217" t="str">
        <f>VLOOKUP(Table1[[#This Row],[Loser]],[1]Ranking!D:E,2,FALSE)</f>
        <v>B12</v>
      </c>
      <c r="L2217" s="9">
        <v>59</v>
      </c>
      <c r="N2217" s="9">
        <f>Table1[[#This Row],[Winning Score]]-Table1[[#This Row],[Losing Score]]</f>
        <v>3</v>
      </c>
      <c r="O2217" s="9">
        <f>Table1[[#This Row],[Losing Seed]]-Table1[[#This Row],[Winning Seed]]</f>
        <v>-5</v>
      </c>
      <c r="P2217" s="9" t="str">
        <f>IF(Table1[[#This Row],[SeD]]&lt;-2,Table1[[#This Row],[Winning Seed]]&amp; " over " &amp;Table1[[#This Row],[Losing Seed]],"")</f>
        <v>11 over 6</v>
      </c>
      <c r="Q2217">
        <f>VLOOKUP(Table1[[#This Row],[Losing Seed]],'[1]Seed History'!$N$4:$O$19,2)</f>
        <v>1.0785714285714285</v>
      </c>
      <c r="R2217" s="9">
        <f>IF(Table1[[#This Row],[Round]]="PI",0,Table1[[#This Row],[Round]]-1)</f>
        <v>0</v>
      </c>
      <c r="S2217">
        <f>Table1[[#This Row],[LAW]]-Table1[[#This Row],[LEW]]</f>
        <v>-1.0785714285714285</v>
      </c>
      <c r="V2217">
        <f>COUNTIF([1]PASE!B:B,Table1[[#This Row],[Loser]])</f>
        <v>1</v>
      </c>
    </row>
    <row r="2218" spans="1:22" x14ac:dyDescent="0.25">
      <c r="A2218" s="7">
        <v>43546</v>
      </c>
      <c r="B2218" s="8">
        <v>2019</v>
      </c>
      <c r="C2218" s="9">
        <v>1</v>
      </c>
      <c r="D2218" t="s">
        <v>93</v>
      </c>
      <c r="E2218" s="9">
        <v>3</v>
      </c>
      <c r="F2218" t="s">
        <v>199</v>
      </c>
      <c r="G2218" t="str">
        <f>VLOOKUP(Table1[[#This Row],[Winner]],[1]Ranking!D:E,2,FALSE)</f>
        <v>CUSA</v>
      </c>
      <c r="H2218" s="9">
        <v>84</v>
      </c>
      <c r="I2218" s="9">
        <v>14</v>
      </c>
      <c r="J2218" t="s">
        <v>254</v>
      </c>
      <c r="K2218" t="str">
        <f>VLOOKUP(Table1[[#This Row],[Loser]],[1]Ranking!D:E,2,FALSE)</f>
        <v>ASun</v>
      </c>
      <c r="L2218" s="9">
        <v>55</v>
      </c>
      <c r="N2218" s="9">
        <f>Table1[[#This Row],[Winning Score]]-Table1[[#This Row],[Losing Score]]</f>
        <v>29</v>
      </c>
      <c r="O2218" s="9">
        <f>Table1[[#This Row],[Losing Seed]]-Table1[[#This Row],[Winning Seed]]</f>
        <v>11</v>
      </c>
      <c r="P2218" s="9" t="str">
        <f>IF(Table1[[#This Row],[SeD]]&lt;-2,Table1[[#This Row],[Winning Seed]]&amp; " over " &amp;Table1[[#This Row],[Losing Seed]],"")</f>
        <v/>
      </c>
      <c r="Q2218">
        <f>VLOOKUP(Table1[[#This Row],[Losing Seed]],'[1]Seed History'!$N$4:$O$19,2)</f>
        <v>0.16428571428571428</v>
      </c>
      <c r="R2218" s="9">
        <f>IF(Table1[[#This Row],[Round]]="PI",0,Table1[[#This Row],[Round]]-1)</f>
        <v>0</v>
      </c>
      <c r="S2218">
        <f>Table1[[#This Row],[LAW]]-Table1[[#This Row],[LEW]]</f>
        <v>-0.16428571428571428</v>
      </c>
      <c r="V2218">
        <f>COUNTIF([1]PASE!B:B,Table1[[#This Row],[Loser]])</f>
        <v>1</v>
      </c>
    </row>
    <row r="2219" spans="1:22" x14ac:dyDescent="0.25">
      <c r="A2219" s="7">
        <v>43546</v>
      </c>
      <c r="B2219" s="8">
        <v>2019</v>
      </c>
      <c r="C2219" s="9">
        <v>1</v>
      </c>
      <c r="D2219" t="s">
        <v>93</v>
      </c>
      <c r="E2219" s="9">
        <v>1</v>
      </c>
      <c r="F2219" t="s">
        <v>101</v>
      </c>
      <c r="G2219" t="str">
        <f>VLOOKUP(Table1[[#This Row],[Winner]],[1]Ranking!D:E,2,FALSE)</f>
        <v>ACC</v>
      </c>
      <c r="H2219" s="9">
        <v>88</v>
      </c>
      <c r="I2219" s="9">
        <v>16</v>
      </c>
      <c r="J2219" t="s">
        <v>88</v>
      </c>
      <c r="K2219" t="str">
        <f>VLOOKUP(Table1[[#This Row],[Loser]],[1]Ranking!D:E,2,FALSE)</f>
        <v>MAAC</v>
      </c>
      <c r="L2219" s="9">
        <v>73</v>
      </c>
      <c r="N2219" s="9">
        <f>Table1[[#This Row],[Winning Score]]-Table1[[#This Row],[Losing Score]]</f>
        <v>15</v>
      </c>
      <c r="O2219" s="9">
        <f>Table1[[#This Row],[Losing Seed]]-Table1[[#This Row],[Winning Seed]]</f>
        <v>15</v>
      </c>
      <c r="P2219" s="9" t="str">
        <f>IF(Table1[[#This Row],[SeD]]&lt;-2,Table1[[#This Row],[Winning Seed]]&amp; " over " &amp;Table1[[#This Row],[Losing Seed]],"")</f>
        <v/>
      </c>
      <c r="Q2219">
        <f>VLOOKUP(Table1[[#This Row],[Losing Seed]],'[1]Seed History'!$N$4:$O$19,2)</f>
        <v>7.1428571428571426E-3</v>
      </c>
      <c r="R2219" s="9">
        <f>IF(Table1[[#This Row],[Round]]="PI",0,Table1[[#This Row],[Round]]-1)</f>
        <v>0</v>
      </c>
      <c r="S2219">
        <f>Table1[[#This Row],[LAW]]-Table1[[#This Row],[LEW]]</f>
        <v>-7.1428571428571426E-3</v>
      </c>
      <c r="V2219">
        <f>COUNTIF([1]PASE!B:B,Table1[[#This Row],[Loser]])</f>
        <v>1</v>
      </c>
    </row>
    <row r="2220" spans="1:22" x14ac:dyDescent="0.25">
      <c r="A2220" s="7">
        <v>43546</v>
      </c>
      <c r="B2220" s="8">
        <v>2019</v>
      </c>
      <c r="C2220" s="9">
        <v>1</v>
      </c>
      <c r="D2220" t="s">
        <v>84</v>
      </c>
      <c r="E2220" s="9">
        <v>1</v>
      </c>
      <c r="F2220" t="s">
        <v>130</v>
      </c>
      <c r="G2220" t="str">
        <f>VLOOKUP(Table1[[#This Row],[Winner]],[1]Ranking!D:E,2,FALSE)</f>
        <v>ACC</v>
      </c>
      <c r="H2220" s="9">
        <v>85</v>
      </c>
      <c r="I2220" s="9">
        <v>16</v>
      </c>
      <c r="J2220" t="s">
        <v>370</v>
      </c>
      <c r="K2220" t="str">
        <f>VLOOKUP(Table1[[#This Row],[Loser]],[1]Ranking!D:E,2,FALSE)</f>
        <v>ind</v>
      </c>
      <c r="L2220" s="9">
        <v>62</v>
      </c>
      <c r="N2220" s="9">
        <f>Table1[[#This Row],[Winning Score]]-Table1[[#This Row],[Losing Score]]</f>
        <v>23</v>
      </c>
      <c r="O2220" s="9">
        <f>Table1[[#This Row],[Losing Seed]]-Table1[[#This Row],[Winning Seed]]</f>
        <v>15</v>
      </c>
      <c r="P2220" s="9" t="str">
        <f>IF(Table1[[#This Row],[SeD]]&lt;-2,Table1[[#This Row],[Winning Seed]]&amp; " over " &amp;Table1[[#This Row],[Losing Seed]],"")</f>
        <v/>
      </c>
      <c r="Q2220">
        <f>VLOOKUP(Table1[[#This Row],[Losing Seed]],'[1]Seed History'!$N$4:$O$19,2)</f>
        <v>7.1428571428571426E-3</v>
      </c>
      <c r="R2220" s="9">
        <f>IF(Table1[[#This Row],[Round]]="PI",0,Table1[[#This Row],[Round]]-1)</f>
        <v>0</v>
      </c>
      <c r="S2220">
        <f>Table1[[#This Row],[LAW]]-Table1[[#This Row],[LEW]]</f>
        <v>-7.1428571428571426E-3</v>
      </c>
      <c r="V2220">
        <f>COUNTIF([1]PASE!B:B,Table1[[#This Row],[Loser]])</f>
        <v>1</v>
      </c>
    </row>
    <row r="2221" spans="1:22" x14ac:dyDescent="0.25">
      <c r="A2221" s="7">
        <v>43546</v>
      </c>
      <c r="B2221" s="8">
        <v>2019</v>
      </c>
      <c r="C2221" s="9">
        <v>1</v>
      </c>
      <c r="D2221" t="s">
        <v>84</v>
      </c>
      <c r="E2221" s="9">
        <v>4</v>
      </c>
      <c r="F2221" t="s">
        <v>92</v>
      </c>
      <c r="G2221" t="str">
        <f>VLOOKUP(Table1[[#This Row],[Winner]],[1]Ranking!D:E,2,FALSE)</f>
        <v>BE</v>
      </c>
      <c r="H2221" s="9">
        <v>66</v>
      </c>
      <c r="I2221" s="9">
        <v>13</v>
      </c>
      <c r="J2221" t="s">
        <v>285</v>
      </c>
      <c r="K2221" t="str">
        <f>VLOOKUP(Table1[[#This Row],[Loser]],[1]Ranking!D:E,2,FALSE)</f>
        <v>CUSA</v>
      </c>
      <c r="L2221" s="9">
        <v>52</v>
      </c>
      <c r="N2221" s="9">
        <f>Table1[[#This Row],[Winning Score]]-Table1[[#This Row],[Losing Score]]</f>
        <v>14</v>
      </c>
      <c r="O2221" s="9">
        <f>Table1[[#This Row],[Losing Seed]]-Table1[[#This Row],[Winning Seed]]</f>
        <v>9</v>
      </c>
      <c r="P2221" s="9" t="str">
        <f>IF(Table1[[#This Row],[SeD]]&lt;-2,Table1[[#This Row],[Winning Seed]]&amp; " over " &amp;Table1[[#This Row],[Losing Seed]],"")</f>
        <v/>
      </c>
      <c r="Q2221">
        <f>VLOOKUP(Table1[[#This Row],[Losing Seed]],'[1]Seed History'!$N$4:$O$19,2)</f>
        <v>0.25</v>
      </c>
      <c r="R2221" s="9">
        <f>IF(Table1[[#This Row],[Round]]="PI",0,Table1[[#This Row],[Round]]-1)</f>
        <v>0</v>
      </c>
      <c r="S2221">
        <f>Table1[[#This Row],[LAW]]-Table1[[#This Row],[LEW]]</f>
        <v>-0.25</v>
      </c>
      <c r="V2221">
        <f>COUNTIF([1]PASE!B:B,Table1[[#This Row],[Loser]])</f>
        <v>1</v>
      </c>
    </row>
    <row r="2222" spans="1:22" x14ac:dyDescent="0.25">
      <c r="A2222" s="7">
        <v>43547</v>
      </c>
      <c r="B2222" s="8">
        <v>2019</v>
      </c>
      <c r="C2222" s="9">
        <v>2</v>
      </c>
      <c r="D2222" t="s">
        <v>84</v>
      </c>
      <c r="E2222" s="9">
        <v>3</v>
      </c>
      <c r="F2222" t="s">
        <v>148</v>
      </c>
      <c r="G2222" t="str">
        <f>VLOOKUP(Table1[[#This Row],[Winner]],[1]Ranking!D:E,2,FALSE)</f>
        <v>SEC</v>
      </c>
      <c r="H2222" s="9">
        <v>69</v>
      </c>
      <c r="I2222" s="9">
        <v>6</v>
      </c>
      <c r="J2222" t="s">
        <v>136</v>
      </c>
      <c r="K2222" t="str">
        <f>VLOOKUP(Table1[[#This Row],[Loser]],[1]Ranking!D:E,2,FALSE)</f>
        <v>ACC</v>
      </c>
      <c r="L2222" s="9">
        <v>67</v>
      </c>
      <c r="M2222" s="9" t="s">
        <v>397</v>
      </c>
      <c r="N2222" s="9">
        <f>Table1[[#This Row],[Winning Score]]-Table1[[#This Row],[Losing Score]]</f>
        <v>2</v>
      </c>
      <c r="O2222" s="9">
        <f>Table1[[#This Row],[Losing Seed]]-Table1[[#This Row],[Winning Seed]]</f>
        <v>3</v>
      </c>
      <c r="P2222" s="9" t="str">
        <f>IF(Table1[[#This Row],[SeD]]&lt;-2,Table1[[#This Row],[Winning Seed]]&amp; " over " &amp;Table1[[#This Row],[Losing Seed]],"")</f>
        <v/>
      </c>
      <c r="Q2222">
        <f>VLOOKUP(Table1[[#This Row],[Losing Seed]],'[1]Seed History'!$N$4:$O$19,2)</f>
        <v>1.0785714285714285</v>
      </c>
      <c r="R2222" s="9">
        <f>IF(Table1[[#This Row],[Round]]="PI",0,Table1[[#This Row],[Round]]-1)</f>
        <v>1</v>
      </c>
      <c r="S2222">
        <f>Table1[[#This Row],[LAW]]-Table1[[#This Row],[LEW]]</f>
        <v>-7.8571428571428514E-2</v>
      </c>
      <c r="V2222">
        <f>COUNTIF([1]PASE!B:B,Table1[[#This Row],[Loser]])</f>
        <v>1</v>
      </c>
    </row>
    <row r="2223" spans="1:22" x14ac:dyDescent="0.25">
      <c r="A2223" s="7">
        <v>43547</v>
      </c>
      <c r="B2223" s="8">
        <v>2019</v>
      </c>
      <c r="C2223" s="9">
        <v>2</v>
      </c>
      <c r="D2223" t="s">
        <v>93</v>
      </c>
      <c r="E2223" s="9">
        <v>2</v>
      </c>
      <c r="F2223" t="s">
        <v>112</v>
      </c>
      <c r="G2223" t="str">
        <f>VLOOKUP(Table1[[#This Row],[Winner]],[1]Ranking!D:E,2,FALSE)</f>
        <v>SEC</v>
      </c>
      <c r="H2223" s="9">
        <v>62</v>
      </c>
      <c r="I2223" s="9">
        <v>7</v>
      </c>
      <c r="J2223" t="s">
        <v>373</v>
      </c>
      <c r="K2223" t="str">
        <f>VLOOKUP(Table1[[#This Row],[Loser]],[1]Ranking!D:E,2,FALSE)</f>
        <v>SC</v>
      </c>
      <c r="L2223" s="9">
        <v>56</v>
      </c>
      <c r="N2223" s="9">
        <f>Table1[[#This Row],[Winning Score]]-Table1[[#This Row],[Losing Score]]</f>
        <v>6</v>
      </c>
      <c r="O2223" s="9">
        <f>Table1[[#This Row],[Losing Seed]]-Table1[[#This Row],[Winning Seed]]</f>
        <v>5</v>
      </c>
      <c r="P2223" s="9" t="str">
        <f>IF(Table1[[#This Row],[SeD]]&lt;-2,Table1[[#This Row],[Winning Seed]]&amp; " over " &amp;Table1[[#This Row],[Losing Seed]],"")</f>
        <v/>
      </c>
      <c r="Q2223">
        <f>VLOOKUP(Table1[[#This Row],[Losing Seed]],'[1]Seed History'!$N$4:$O$19,2)</f>
        <v>0.9</v>
      </c>
      <c r="R2223" s="9">
        <f>IF(Table1[[#This Row],[Round]]="PI",0,Table1[[#This Row],[Round]]-1)</f>
        <v>1</v>
      </c>
      <c r="S2223">
        <f>Table1[[#This Row],[LAW]]-Table1[[#This Row],[LEW]]</f>
        <v>9.9999999999999978E-2</v>
      </c>
      <c r="V2223">
        <f>COUNTIF([1]PASE!B:B,Table1[[#This Row],[Loser]])</f>
        <v>1</v>
      </c>
    </row>
    <row r="2224" spans="1:22" x14ac:dyDescent="0.25">
      <c r="A2224" s="7">
        <v>43547</v>
      </c>
      <c r="B2224" s="8">
        <v>2019</v>
      </c>
      <c r="C2224" s="9">
        <v>2</v>
      </c>
      <c r="D2224" t="s">
        <v>107</v>
      </c>
      <c r="E2224" s="9">
        <v>2</v>
      </c>
      <c r="F2224" t="s">
        <v>134</v>
      </c>
      <c r="G2224" t="str">
        <f>VLOOKUP(Table1[[#This Row],[Winner]],[1]Ranking!D:E,2,FALSE)</f>
        <v>B10</v>
      </c>
      <c r="H2224" s="9">
        <v>64</v>
      </c>
      <c r="I2224" s="9">
        <v>10</v>
      </c>
      <c r="J2224" t="s">
        <v>197</v>
      </c>
      <c r="K2224" t="str">
        <f>VLOOKUP(Table1[[#This Row],[Loser]],[1]Ranking!D:E,2,FALSE)</f>
        <v>SEC</v>
      </c>
      <c r="L2224" s="9">
        <v>49</v>
      </c>
      <c r="N2224" s="9">
        <f>Table1[[#This Row],[Winning Score]]-Table1[[#This Row],[Losing Score]]</f>
        <v>15</v>
      </c>
      <c r="O2224" s="9">
        <f>Table1[[#This Row],[Losing Seed]]-Table1[[#This Row],[Winning Seed]]</f>
        <v>8</v>
      </c>
      <c r="P2224" s="9" t="str">
        <f>IF(Table1[[#This Row],[SeD]]&lt;-2,Table1[[#This Row],[Winning Seed]]&amp; " over " &amp;Table1[[#This Row],[Losing Seed]],"")</f>
        <v/>
      </c>
      <c r="Q2224">
        <f>VLOOKUP(Table1[[#This Row],[Losing Seed]],'[1]Seed History'!$N$4:$O$19,2)</f>
        <v>0.62142857142857144</v>
      </c>
      <c r="R2224" s="9">
        <f>IF(Table1[[#This Row],[Round]]="PI",0,Table1[[#This Row],[Round]]-1)</f>
        <v>1</v>
      </c>
      <c r="S2224">
        <f>Table1[[#This Row],[LAW]]-Table1[[#This Row],[LEW]]</f>
        <v>0.37857142857142856</v>
      </c>
      <c r="V2224">
        <f>COUNTIF([1]PASE!B:B,Table1[[#This Row],[Loser]])</f>
        <v>1</v>
      </c>
    </row>
    <row r="2225" spans="1:22" x14ac:dyDescent="0.25">
      <c r="A2225" s="7">
        <v>43547</v>
      </c>
      <c r="B2225" s="8">
        <v>2019</v>
      </c>
      <c r="C2225" s="9">
        <v>2</v>
      </c>
      <c r="D2225" t="s">
        <v>107</v>
      </c>
      <c r="E2225" s="9">
        <v>4</v>
      </c>
      <c r="F2225" t="s">
        <v>217</v>
      </c>
      <c r="G2225" t="str">
        <f>VLOOKUP(Table1[[#This Row],[Winner]],[1]Ranking!D:E,2,FALSE)</f>
        <v>ACC</v>
      </c>
      <c r="H2225" s="9">
        <v>90</v>
      </c>
      <c r="I2225" s="9">
        <v>12</v>
      </c>
      <c r="J2225" t="s">
        <v>210</v>
      </c>
      <c r="K2225" t="str">
        <f>VLOOKUP(Table1[[#This Row],[Loser]],[1]Ranking!D:E,2,FALSE)</f>
        <v>OVC</v>
      </c>
      <c r="L2225" s="9">
        <v>62</v>
      </c>
      <c r="N2225" s="9">
        <f>Table1[[#This Row],[Winning Score]]-Table1[[#This Row],[Losing Score]]</f>
        <v>28</v>
      </c>
      <c r="O2225" s="9">
        <f>Table1[[#This Row],[Losing Seed]]-Table1[[#This Row],[Winning Seed]]</f>
        <v>8</v>
      </c>
      <c r="P2225" s="9" t="str">
        <f>IF(Table1[[#This Row],[SeD]]&lt;-2,Table1[[#This Row],[Winning Seed]]&amp; " over " &amp;Table1[[#This Row],[Losing Seed]],"")</f>
        <v/>
      </c>
      <c r="Q2225">
        <f>VLOOKUP(Table1[[#This Row],[Losing Seed]],'[1]Seed History'!$N$4:$O$19,2)</f>
        <v>0.51428571428571423</v>
      </c>
      <c r="R2225" s="9">
        <f>IF(Table1[[#This Row],[Round]]="PI",0,Table1[[#This Row],[Round]]-1)</f>
        <v>1</v>
      </c>
      <c r="S2225">
        <f>Table1[[#This Row],[LAW]]-Table1[[#This Row],[LEW]]</f>
        <v>0.48571428571428577</v>
      </c>
      <c r="V2225">
        <f>COUNTIF([1]PASE!B:B,Table1[[#This Row],[Loser]])</f>
        <v>1</v>
      </c>
    </row>
    <row r="2226" spans="1:22" x14ac:dyDescent="0.25">
      <c r="A2226" s="7">
        <v>43547</v>
      </c>
      <c r="B2226" s="8">
        <v>2019</v>
      </c>
      <c r="C2226" s="9">
        <v>2</v>
      </c>
      <c r="D2226" t="s">
        <v>107</v>
      </c>
      <c r="E2226" s="9">
        <v>1</v>
      </c>
      <c r="F2226" t="s">
        <v>293</v>
      </c>
      <c r="G2226" t="str">
        <f>VLOOKUP(Table1[[#This Row],[Winner]],[1]Ranking!D:E,2,FALSE)</f>
        <v>WCC</v>
      </c>
      <c r="H2226" s="9">
        <v>83</v>
      </c>
      <c r="I2226" s="9">
        <v>9</v>
      </c>
      <c r="J2226" t="s">
        <v>209</v>
      </c>
      <c r="K2226" t="str">
        <f>VLOOKUP(Table1[[#This Row],[Loser]],[1]Ranking!D:E,2,FALSE)</f>
        <v>B12</v>
      </c>
      <c r="L2226" s="9">
        <v>71</v>
      </c>
      <c r="N2226" s="9">
        <f>Table1[[#This Row],[Winning Score]]-Table1[[#This Row],[Losing Score]]</f>
        <v>12</v>
      </c>
      <c r="O2226" s="9">
        <f>Table1[[#This Row],[Losing Seed]]-Table1[[#This Row],[Winning Seed]]</f>
        <v>8</v>
      </c>
      <c r="P2226" s="9" t="str">
        <f>IF(Table1[[#This Row],[SeD]]&lt;-2,Table1[[#This Row],[Winning Seed]]&amp; " over " &amp;Table1[[#This Row],[Losing Seed]],"")</f>
        <v/>
      </c>
      <c r="Q2226">
        <f>VLOOKUP(Table1[[#This Row],[Losing Seed]],'[1]Seed History'!$N$4:$O$19,2)</f>
        <v>0.6</v>
      </c>
      <c r="R2226" s="9">
        <f>IF(Table1[[#This Row],[Round]]="PI",0,Table1[[#This Row],[Round]]-1)</f>
        <v>1</v>
      </c>
      <c r="S2226">
        <f>Table1[[#This Row],[LAW]]-Table1[[#This Row],[LEW]]</f>
        <v>0.4</v>
      </c>
      <c r="V2226">
        <f>COUNTIF([1]PASE!B:B,Table1[[#This Row],[Loser]])</f>
        <v>1</v>
      </c>
    </row>
    <row r="2227" spans="1:22" x14ac:dyDescent="0.25">
      <c r="A2227" s="7">
        <v>43547</v>
      </c>
      <c r="B2227" s="8">
        <v>2019</v>
      </c>
      <c r="C2227" s="9">
        <v>2</v>
      </c>
      <c r="D2227" t="s">
        <v>84</v>
      </c>
      <c r="E2227" s="9">
        <v>2</v>
      </c>
      <c r="F2227" t="s">
        <v>133</v>
      </c>
      <c r="G2227" t="str">
        <f>VLOOKUP(Table1[[#This Row],[Winner]],[1]Ranking!D:E,2,FALSE)</f>
        <v>B10</v>
      </c>
      <c r="H2227" s="9">
        <v>70</v>
      </c>
      <c r="I2227" s="9">
        <v>10</v>
      </c>
      <c r="J2227" t="s">
        <v>227</v>
      </c>
      <c r="K2227" t="str">
        <f>VLOOKUP(Table1[[#This Row],[Loser]],[1]Ranking!D:E,2,FALSE)</f>
        <v>B10</v>
      </c>
      <c r="L2227" s="9">
        <v>50</v>
      </c>
      <c r="N2227" s="9">
        <f>Table1[[#This Row],[Winning Score]]-Table1[[#This Row],[Losing Score]]</f>
        <v>20</v>
      </c>
      <c r="O2227" s="9">
        <f>Table1[[#This Row],[Losing Seed]]-Table1[[#This Row],[Winning Seed]]</f>
        <v>8</v>
      </c>
      <c r="P2227" s="9" t="str">
        <f>IF(Table1[[#This Row],[SeD]]&lt;-2,Table1[[#This Row],[Winning Seed]]&amp; " over " &amp;Table1[[#This Row],[Losing Seed]],"")</f>
        <v/>
      </c>
      <c r="Q2227">
        <f>VLOOKUP(Table1[[#This Row],[Losing Seed]],'[1]Seed History'!$N$4:$O$19,2)</f>
        <v>0.62142857142857144</v>
      </c>
      <c r="R2227" s="9">
        <f>IF(Table1[[#This Row],[Round]]="PI",0,Table1[[#This Row],[Round]]-1)</f>
        <v>1</v>
      </c>
      <c r="S2227">
        <f>Table1[[#This Row],[LAW]]-Table1[[#This Row],[LEW]]</f>
        <v>0.37857142857142856</v>
      </c>
      <c r="V2227">
        <f>COUNTIF([1]PASE!B:B,Table1[[#This Row],[Loser]])</f>
        <v>1</v>
      </c>
    </row>
    <row r="2228" spans="1:22" x14ac:dyDescent="0.25">
      <c r="A2228" s="7">
        <v>43547</v>
      </c>
      <c r="B2228" s="8">
        <v>2019</v>
      </c>
      <c r="C2228" s="9">
        <v>2</v>
      </c>
      <c r="D2228" t="s">
        <v>316</v>
      </c>
      <c r="E2228" s="9">
        <v>3</v>
      </c>
      <c r="F2228" t="s">
        <v>115</v>
      </c>
      <c r="G2228" t="str">
        <f>VLOOKUP(Table1[[#This Row],[Winner]],[1]Ranking!D:E,2,FALSE)</f>
        <v>B10</v>
      </c>
      <c r="H2228" s="9">
        <v>87</v>
      </c>
      <c r="I2228" s="9">
        <v>6</v>
      </c>
      <c r="J2228" t="s">
        <v>139</v>
      </c>
      <c r="K2228" t="str">
        <f>VLOOKUP(Table1[[#This Row],[Loser]],[1]Ranking!D:E,2,FALSE)</f>
        <v>BE</v>
      </c>
      <c r="L2228" s="9">
        <v>61</v>
      </c>
      <c r="N2228" s="9">
        <f>Table1[[#This Row],[Winning Score]]-Table1[[#This Row],[Losing Score]]</f>
        <v>26</v>
      </c>
      <c r="O2228" s="9">
        <f>Table1[[#This Row],[Losing Seed]]-Table1[[#This Row],[Winning Seed]]</f>
        <v>3</v>
      </c>
      <c r="P2228" s="9" t="str">
        <f>IF(Table1[[#This Row],[SeD]]&lt;-2,Table1[[#This Row],[Winning Seed]]&amp; " over " &amp;Table1[[#This Row],[Losing Seed]],"")</f>
        <v/>
      </c>
      <c r="Q2228">
        <f>VLOOKUP(Table1[[#This Row],[Losing Seed]],'[1]Seed History'!$N$4:$O$19,2)</f>
        <v>1.0785714285714285</v>
      </c>
      <c r="R2228" s="9">
        <f>IF(Table1[[#This Row],[Round]]="PI",0,Table1[[#This Row],[Round]]-1)</f>
        <v>1</v>
      </c>
      <c r="S2228">
        <f>Table1[[#This Row],[LAW]]-Table1[[#This Row],[LEW]]</f>
        <v>-7.8571428571428514E-2</v>
      </c>
      <c r="V2228">
        <f>COUNTIF([1]PASE!B:B,Table1[[#This Row],[Loser]])</f>
        <v>1</v>
      </c>
    </row>
    <row r="2229" spans="1:22" x14ac:dyDescent="0.25">
      <c r="A2229" s="7">
        <v>43547</v>
      </c>
      <c r="B2229" s="8">
        <v>2019</v>
      </c>
      <c r="C2229" s="9">
        <v>2</v>
      </c>
      <c r="D2229" t="s">
        <v>93</v>
      </c>
      <c r="E2229" s="9">
        <v>5</v>
      </c>
      <c r="F2229" t="s">
        <v>114</v>
      </c>
      <c r="G2229" t="str">
        <f>VLOOKUP(Table1[[#This Row],[Winner]],[1]Ranking!D:E,2,FALSE)</f>
        <v>SEC</v>
      </c>
      <c r="H2229" s="9">
        <v>89</v>
      </c>
      <c r="I2229" s="9">
        <v>4</v>
      </c>
      <c r="J2229" t="s">
        <v>103</v>
      </c>
      <c r="K2229" t="str">
        <f>VLOOKUP(Table1[[#This Row],[Loser]],[1]Ranking!D:E,2,FALSE)</f>
        <v>B12</v>
      </c>
      <c r="L2229" s="9">
        <v>75</v>
      </c>
      <c r="N2229" s="9">
        <f>Table1[[#This Row],[Winning Score]]-Table1[[#This Row],[Losing Score]]</f>
        <v>14</v>
      </c>
      <c r="O2229" s="9">
        <f>Table1[[#This Row],[Losing Seed]]-Table1[[#This Row],[Winning Seed]]</f>
        <v>-1</v>
      </c>
      <c r="P2229" s="9" t="str">
        <f>IF(Table1[[#This Row],[SeD]]&lt;-2,Table1[[#This Row],[Winning Seed]]&amp; " over " &amp;Table1[[#This Row],[Losing Seed]],"")</f>
        <v/>
      </c>
      <c r="Q2229">
        <f>VLOOKUP(Table1[[#This Row],[Losing Seed]],'[1]Seed History'!$N$4:$O$19,2)</f>
        <v>1.5357142857142858</v>
      </c>
      <c r="R2229" s="9">
        <f>IF(Table1[[#This Row],[Round]]="PI",0,Table1[[#This Row],[Round]]-1)</f>
        <v>1</v>
      </c>
      <c r="S2229">
        <f>Table1[[#This Row],[LAW]]-Table1[[#This Row],[LEW]]</f>
        <v>-0.53571428571428581</v>
      </c>
      <c r="V2229">
        <f>COUNTIF([1]PASE!B:B,Table1[[#This Row],[Loser]])</f>
        <v>1</v>
      </c>
    </row>
    <row r="2230" spans="1:22" x14ac:dyDescent="0.25">
      <c r="A2230" s="7">
        <v>43548</v>
      </c>
      <c r="B2230" s="8">
        <v>2019</v>
      </c>
      <c r="C2230" s="9">
        <v>2</v>
      </c>
      <c r="D2230" t="s">
        <v>316</v>
      </c>
      <c r="E2230" s="9">
        <v>2</v>
      </c>
      <c r="F2230" t="s">
        <v>222</v>
      </c>
      <c r="G2230" t="str">
        <f>VLOOKUP(Table1[[#This Row],[Winner]],[1]Ranking!D:E,2,FALSE)</f>
        <v>SEC</v>
      </c>
      <c r="H2230" s="9">
        <v>83</v>
      </c>
      <c r="I2230" s="9">
        <v>10</v>
      </c>
      <c r="J2230" t="s">
        <v>119</v>
      </c>
      <c r="K2230" t="str">
        <f>VLOOKUP(Table1[[#This Row],[Loser]],[1]Ranking!D:E,2,FALSE)</f>
        <v>B10</v>
      </c>
      <c r="L2230" s="9">
        <v>77</v>
      </c>
      <c r="M2230" s="9" t="s">
        <v>138</v>
      </c>
      <c r="N2230" s="9">
        <f>Table1[[#This Row],[Winning Score]]-Table1[[#This Row],[Losing Score]]</f>
        <v>6</v>
      </c>
      <c r="O2230" s="9">
        <f>Table1[[#This Row],[Losing Seed]]-Table1[[#This Row],[Winning Seed]]</f>
        <v>8</v>
      </c>
      <c r="P2230" s="9" t="str">
        <f>IF(Table1[[#This Row],[SeD]]&lt;-2,Table1[[#This Row],[Winning Seed]]&amp; " over " &amp;Table1[[#This Row],[Losing Seed]],"")</f>
        <v/>
      </c>
      <c r="Q2230">
        <f>VLOOKUP(Table1[[#This Row],[Losing Seed]],'[1]Seed History'!$N$4:$O$19,2)</f>
        <v>0.62142857142857144</v>
      </c>
      <c r="R2230" s="9">
        <f>IF(Table1[[#This Row],[Round]]="PI",0,Table1[[#This Row],[Round]]-1)</f>
        <v>1</v>
      </c>
      <c r="S2230">
        <f>Table1[[#This Row],[LAW]]-Table1[[#This Row],[LEW]]</f>
        <v>0.37857142857142856</v>
      </c>
      <c r="V2230">
        <f>COUNTIF([1]PASE!B:B,Table1[[#This Row],[Loser]])</f>
        <v>1</v>
      </c>
    </row>
    <row r="2231" spans="1:22" x14ac:dyDescent="0.25">
      <c r="A2231" s="7">
        <v>43548</v>
      </c>
      <c r="B2231" s="8">
        <v>2019</v>
      </c>
      <c r="C2231" s="9">
        <v>2</v>
      </c>
      <c r="D2231" t="s">
        <v>93</v>
      </c>
      <c r="E2231" s="9">
        <v>1</v>
      </c>
      <c r="F2231" t="s">
        <v>101</v>
      </c>
      <c r="G2231" t="str">
        <f>VLOOKUP(Table1[[#This Row],[Winner]],[1]Ranking!D:E,2,FALSE)</f>
        <v>ACC</v>
      </c>
      <c r="H2231" s="9">
        <v>81</v>
      </c>
      <c r="I2231" s="9">
        <v>9</v>
      </c>
      <c r="J2231" t="s">
        <v>113</v>
      </c>
      <c r="K2231" t="str">
        <f>VLOOKUP(Table1[[#This Row],[Loser]],[1]Ranking!D:E,2,FALSE)</f>
        <v>P10</v>
      </c>
      <c r="L2231" s="9">
        <v>59</v>
      </c>
      <c r="N2231" s="9">
        <f>Table1[[#This Row],[Winning Score]]-Table1[[#This Row],[Losing Score]]</f>
        <v>22</v>
      </c>
      <c r="O2231" s="9">
        <f>Table1[[#This Row],[Losing Seed]]-Table1[[#This Row],[Winning Seed]]</f>
        <v>8</v>
      </c>
      <c r="P2231" s="9" t="str">
        <f>IF(Table1[[#This Row],[SeD]]&lt;-2,Table1[[#This Row],[Winning Seed]]&amp; " over " &amp;Table1[[#This Row],[Losing Seed]],"")</f>
        <v/>
      </c>
      <c r="Q2231">
        <f>VLOOKUP(Table1[[#This Row],[Losing Seed]],'[1]Seed History'!$N$4:$O$19,2)</f>
        <v>0.6</v>
      </c>
      <c r="R2231" s="9">
        <f>IF(Table1[[#This Row],[Round]]="PI",0,Table1[[#This Row],[Round]]-1)</f>
        <v>1</v>
      </c>
      <c r="S2231">
        <f>Table1[[#This Row],[LAW]]-Table1[[#This Row],[LEW]]</f>
        <v>0.4</v>
      </c>
      <c r="V2231">
        <f>COUNTIF([1]PASE!B:B,Table1[[#This Row],[Loser]])</f>
        <v>1</v>
      </c>
    </row>
    <row r="2232" spans="1:22" x14ac:dyDescent="0.25">
      <c r="A2232" s="7">
        <v>43548</v>
      </c>
      <c r="B2232" s="8">
        <v>2019</v>
      </c>
      <c r="C2232" s="9">
        <v>2</v>
      </c>
      <c r="D2232" t="s">
        <v>84</v>
      </c>
      <c r="E2232" s="9">
        <v>1</v>
      </c>
      <c r="F2232" t="s">
        <v>130</v>
      </c>
      <c r="G2232" t="str">
        <f>VLOOKUP(Table1[[#This Row],[Winner]],[1]Ranking!D:E,2,FALSE)</f>
        <v>ACC</v>
      </c>
      <c r="H2232" s="9">
        <v>77</v>
      </c>
      <c r="I2232" s="9">
        <v>9</v>
      </c>
      <c r="J2232" t="s">
        <v>282</v>
      </c>
      <c r="K2232" t="str">
        <f>VLOOKUP(Table1[[#This Row],[Loser]],[1]Ranking!D:E,2,FALSE)</f>
        <v>ASun</v>
      </c>
      <c r="L2232" s="9">
        <v>76</v>
      </c>
      <c r="N2232" s="9">
        <f>Table1[[#This Row],[Winning Score]]-Table1[[#This Row],[Losing Score]]</f>
        <v>1</v>
      </c>
      <c r="O2232" s="9">
        <f>Table1[[#This Row],[Losing Seed]]-Table1[[#This Row],[Winning Seed]]</f>
        <v>8</v>
      </c>
      <c r="P2232" s="9" t="str">
        <f>IF(Table1[[#This Row],[SeD]]&lt;-2,Table1[[#This Row],[Winning Seed]]&amp; " over " &amp;Table1[[#This Row],[Losing Seed]],"")</f>
        <v/>
      </c>
      <c r="Q2232">
        <f>VLOOKUP(Table1[[#This Row],[Losing Seed]],'[1]Seed History'!$N$4:$O$19,2)</f>
        <v>0.6</v>
      </c>
      <c r="R2232" s="9">
        <f>IF(Table1[[#This Row],[Round]]="PI",0,Table1[[#This Row],[Round]]-1)</f>
        <v>1</v>
      </c>
      <c r="S2232">
        <f>Table1[[#This Row],[LAW]]-Table1[[#This Row],[LEW]]</f>
        <v>0.4</v>
      </c>
      <c r="V2232">
        <f>COUNTIF([1]PASE!B:B,Table1[[#This Row],[Loser]])</f>
        <v>1</v>
      </c>
    </row>
    <row r="2233" spans="1:22" x14ac:dyDescent="0.25">
      <c r="A2233" s="7">
        <v>43548</v>
      </c>
      <c r="B2233" s="8">
        <v>2019</v>
      </c>
      <c r="C2233" s="9">
        <v>2</v>
      </c>
      <c r="D2233" t="s">
        <v>84</v>
      </c>
      <c r="E2233" s="9">
        <v>4</v>
      </c>
      <c r="F2233" t="s">
        <v>92</v>
      </c>
      <c r="G2233" t="str">
        <f>VLOOKUP(Table1[[#This Row],[Winner]],[1]Ranking!D:E,2,FALSE)</f>
        <v>BE</v>
      </c>
      <c r="H2233" s="9">
        <v>67</v>
      </c>
      <c r="I2233" s="9">
        <v>12</v>
      </c>
      <c r="J2233" t="s">
        <v>287</v>
      </c>
      <c r="K2233" t="str">
        <f>VLOOKUP(Table1[[#This Row],[Loser]],[1]Ranking!D:E,2,FALSE)</f>
        <v>BSth</v>
      </c>
      <c r="L2233" s="9">
        <v>58</v>
      </c>
      <c r="N2233" s="9">
        <f>Table1[[#This Row],[Winning Score]]-Table1[[#This Row],[Losing Score]]</f>
        <v>9</v>
      </c>
      <c r="O2233" s="9">
        <f>Table1[[#This Row],[Losing Seed]]-Table1[[#This Row],[Winning Seed]]</f>
        <v>8</v>
      </c>
      <c r="P2233" s="9" t="str">
        <f>IF(Table1[[#This Row],[SeD]]&lt;-2,Table1[[#This Row],[Winning Seed]]&amp; " over " &amp;Table1[[#This Row],[Losing Seed]],"")</f>
        <v/>
      </c>
      <c r="Q2233">
        <f>VLOOKUP(Table1[[#This Row],[Losing Seed]],'[1]Seed History'!$N$4:$O$19,2)</f>
        <v>0.51428571428571423</v>
      </c>
      <c r="R2233" s="9">
        <f>IF(Table1[[#This Row],[Round]]="PI",0,Table1[[#This Row],[Round]]-1)</f>
        <v>1</v>
      </c>
      <c r="S2233">
        <f>Table1[[#This Row],[LAW]]-Table1[[#This Row],[LEW]]</f>
        <v>0.48571428571428577</v>
      </c>
      <c r="V2233">
        <f>COUNTIF([1]PASE!B:B,Table1[[#This Row],[Loser]])</f>
        <v>1</v>
      </c>
    </row>
    <row r="2234" spans="1:22" x14ac:dyDescent="0.25">
      <c r="A2234" s="7">
        <v>43548</v>
      </c>
      <c r="B2234" s="8">
        <v>2019</v>
      </c>
      <c r="C2234" s="9">
        <v>2</v>
      </c>
      <c r="D2234" t="s">
        <v>107</v>
      </c>
      <c r="E2234" s="9">
        <v>3</v>
      </c>
      <c r="F2234" t="s">
        <v>150</v>
      </c>
      <c r="G2234" t="str">
        <f>VLOOKUP(Table1[[#This Row],[Winner]],[1]Ranking!D:E,2,FALSE)</f>
        <v>B12</v>
      </c>
      <c r="H2234" s="9">
        <v>78</v>
      </c>
      <c r="I2234" s="9">
        <v>6</v>
      </c>
      <c r="J2234" t="s">
        <v>384</v>
      </c>
      <c r="K2234" t="str">
        <f>VLOOKUP(Table1[[#This Row],[Loser]],[1]Ranking!D:E,2,FALSE)</f>
        <v>MAC</v>
      </c>
      <c r="L2234" s="9">
        <v>58</v>
      </c>
      <c r="N2234" s="9">
        <f>Table1[[#This Row],[Winning Score]]-Table1[[#This Row],[Losing Score]]</f>
        <v>20</v>
      </c>
      <c r="O2234" s="9">
        <f>Table1[[#This Row],[Losing Seed]]-Table1[[#This Row],[Winning Seed]]</f>
        <v>3</v>
      </c>
      <c r="P2234" s="9" t="str">
        <f>IF(Table1[[#This Row],[SeD]]&lt;-2,Table1[[#This Row],[Winning Seed]]&amp; " over " &amp;Table1[[#This Row],[Losing Seed]],"")</f>
        <v/>
      </c>
      <c r="Q2234">
        <f>VLOOKUP(Table1[[#This Row],[Losing Seed]],'[1]Seed History'!$N$4:$O$19,2)</f>
        <v>1.0785714285714285</v>
      </c>
      <c r="R2234" s="9">
        <f>IF(Table1[[#This Row],[Round]]="PI",0,Table1[[#This Row],[Round]]-1)</f>
        <v>1</v>
      </c>
      <c r="S2234">
        <f>Table1[[#This Row],[LAW]]-Table1[[#This Row],[LEW]]</f>
        <v>-7.8571428571428514E-2</v>
      </c>
      <c r="V2234">
        <f>COUNTIF([1]PASE!B:B,Table1[[#This Row],[Loser]])</f>
        <v>1</v>
      </c>
    </row>
    <row r="2235" spans="1:22" x14ac:dyDescent="0.25">
      <c r="A2235" s="7">
        <v>43548</v>
      </c>
      <c r="B2235" s="8">
        <v>2019</v>
      </c>
      <c r="C2235" s="9">
        <v>2</v>
      </c>
      <c r="D2235" t="s">
        <v>316</v>
      </c>
      <c r="E2235" s="9">
        <v>1</v>
      </c>
      <c r="F2235" t="s">
        <v>164</v>
      </c>
      <c r="G2235" t="str">
        <f>VLOOKUP(Table1[[#This Row],[Winner]],[1]Ranking!D:E,2,FALSE)</f>
        <v>ACC</v>
      </c>
      <c r="H2235" s="9">
        <v>63</v>
      </c>
      <c r="I2235" s="9">
        <v>9</v>
      </c>
      <c r="J2235" t="s">
        <v>94</v>
      </c>
      <c r="K2235" t="str">
        <f>VLOOKUP(Table1[[#This Row],[Loser]],[1]Ranking!D:E,2,FALSE)</f>
        <v>B12</v>
      </c>
      <c r="L2235" s="9">
        <v>51</v>
      </c>
      <c r="N2235" s="9">
        <f>Table1[[#This Row],[Winning Score]]-Table1[[#This Row],[Losing Score]]</f>
        <v>12</v>
      </c>
      <c r="O2235" s="9">
        <f>Table1[[#This Row],[Losing Seed]]-Table1[[#This Row],[Winning Seed]]</f>
        <v>8</v>
      </c>
      <c r="P2235" s="9" t="str">
        <f>IF(Table1[[#This Row],[SeD]]&lt;-2,Table1[[#This Row],[Winning Seed]]&amp; " over " &amp;Table1[[#This Row],[Losing Seed]],"")</f>
        <v/>
      </c>
      <c r="Q2235">
        <f>VLOOKUP(Table1[[#This Row],[Losing Seed]],'[1]Seed History'!$N$4:$O$19,2)</f>
        <v>0.6</v>
      </c>
      <c r="R2235" s="9">
        <f>IF(Table1[[#This Row],[Round]]="PI",0,Table1[[#This Row],[Round]]-1)</f>
        <v>1</v>
      </c>
      <c r="S2235">
        <f>Table1[[#This Row],[LAW]]-Table1[[#This Row],[LEW]]</f>
        <v>0.4</v>
      </c>
      <c r="V2235">
        <f>COUNTIF([1]PASE!B:B,Table1[[#This Row],[Loser]])</f>
        <v>1</v>
      </c>
    </row>
    <row r="2236" spans="1:22" x14ac:dyDescent="0.25">
      <c r="A2236" s="7">
        <v>43548</v>
      </c>
      <c r="B2236" s="8">
        <v>2019</v>
      </c>
      <c r="C2236" s="9">
        <v>2</v>
      </c>
      <c r="D2236" t="s">
        <v>93</v>
      </c>
      <c r="E2236" s="9">
        <v>3</v>
      </c>
      <c r="F2236" t="s">
        <v>199</v>
      </c>
      <c r="G2236" t="str">
        <f>VLOOKUP(Table1[[#This Row],[Winner]],[1]Ranking!D:E,2,FALSE)</f>
        <v>CUSA</v>
      </c>
      <c r="H2236" s="9">
        <v>74</v>
      </c>
      <c r="I2236" s="9">
        <v>11</v>
      </c>
      <c r="J2236" t="s">
        <v>96</v>
      </c>
      <c r="K2236" t="str">
        <f>VLOOKUP(Table1[[#This Row],[Loser]],[1]Ranking!D:E,2,FALSE)</f>
        <v>B10</v>
      </c>
      <c r="L2236" s="9">
        <v>59</v>
      </c>
      <c r="N2236" s="9">
        <f>Table1[[#This Row],[Winning Score]]-Table1[[#This Row],[Losing Score]]</f>
        <v>15</v>
      </c>
      <c r="O2236" s="9">
        <f>Table1[[#This Row],[Losing Seed]]-Table1[[#This Row],[Winning Seed]]</f>
        <v>8</v>
      </c>
      <c r="P2236" s="9" t="str">
        <f>IF(Table1[[#This Row],[SeD]]&lt;-2,Table1[[#This Row],[Winning Seed]]&amp; " over " &amp;Table1[[#This Row],[Losing Seed]],"")</f>
        <v/>
      </c>
      <c r="Q2236">
        <f>VLOOKUP(Table1[[#This Row],[Losing Seed]],'[1]Seed History'!$N$4:$O$19,2)</f>
        <v>0.61428571428571432</v>
      </c>
      <c r="R2236" s="9">
        <f>IF(Table1[[#This Row],[Round]]="PI",0,Table1[[#This Row],[Round]]-1)</f>
        <v>1</v>
      </c>
      <c r="S2236">
        <f>Table1[[#This Row],[LAW]]-Table1[[#This Row],[LEW]]</f>
        <v>0.38571428571428568</v>
      </c>
      <c r="V2236">
        <f>COUNTIF([1]PASE!B:B,Table1[[#This Row],[Loser]])</f>
        <v>1</v>
      </c>
    </row>
    <row r="2237" spans="1:22" x14ac:dyDescent="0.25">
      <c r="A2237" s="7">
        <v>43548</v>
      </c>
      <c r="B2237" s="8">
        <v>2019</v>
      </c>
      <c r="C2237" s="9">
        <v>2</v>
      </c>
      <c r="D2237" t="s">
        <v>316</v>
      </c>
      <c r="E2237" s="9">
        <v>12</v>
      </c>
      <c r="F2237" t="s">
        <v>294</v>
      </c>
      <c r="G2237" t="str">
        <f>VLOOKUP(Table1[[#This Row],[Winner]],[1]Ranking!D:E,2,FALSE)</f>
        <v>P10</v>
      </c>
      <c r="H2237" s="9">
        <v>73</v>
      </c>
      <c r="I2237" s="9">
        <v>13</v>
      </c>
      <c r="J2237" t="s">
        <v>383</v>
      </c>
      <c r="K2237" t="str">
        <f>VLOOKUP(Table1[[#This Row],[Loser]],[1]Ranking!D:E,2,FALSE)</f>
        <v>BW</v>
      </c>
      <c r="L2237" s="9">
        <v>54</v>
      </c>
      <c r="N2237" s="9">
        <f>Table1[[#This Row],[Winning Score]]-Table1[[#This Row],[Losing Score]]</f>
        <v>19</v>
      </c>
      <c r="O2237" s="9">
        <f>Table1[[#This Row],[Losing Seed]]-Table1[[#This Row],[Winning Seed]]</f>
        <v>1</v>
      </c>
      <c r="P2237" s="9" t="str">
        <f>IF(Table1[[#This Row],[SeD]]&lt;-2,Table1[[#This Row],[Winning Seed]]&amp; " over " &amp;Table1[[#This Row],[Losing Seed]],"")</f>
        <v/>
      </c>
      <c r="Q2237">
        <f>VLOOKUP(Table1[[#This Row],[Losing Seed]],'[1]Seed History'!$N$4:$O$19,2)</f>
        <v>0.25</v>
      </c>
      <c r="R2237" s="9">
        <f>IF(Table1[[#This Row],[Round]]="PI",0,Table1[[#This Row],[Round]]-1)</f>
        <v>1</v>
      </c>
      <c r="S2237">
        <f>Table1[[#This Row],[LAW]]-Table1[[#This Row],[LEW]]</f>
        <v>0.75</v>
      </c>
      <c r="V2237">
        <f>COUNTIF([1]PASE!B:B,Table1[[#This Row],[Loser]])</f>
        <v>1</v>
      </c>
    </row>
    <row r="2238" spans="1:22" x14ac:dyDescent="0.25">
      <c r="A2238" s="7">
        <v>43552</v>
      </c>
      <c r="B2238" s="8">
        <v>2019</v>
      </c>
      <c r="C2238" s="9">
        <v>3</v>
      </c>
      <c r="D2238" t="s">
        <v>316</v>
      </c>
      <c r="E2238" s="9">
        <v>3</v>
      </c>
      <c r="F2238" t="s">
        <v>115</v>
      </c>
      <c r="G2238" t="str">
        <f>VLOOKUP(Table1[[#This Row],[Winner]],[1]Ranking!D:E,2,FALSE)</f>
        <v>B10</v>
      </c>
      <c r="H2238" s="9">
        <v>99</v>
      </c>
      <c r="I2238" s="9">
        <v>2</v>
      </c>
      <c r="J2238" t="s">
        <v>222</v>
      </c>
      <c r="K2238" t="str">
        <f>VLOOKUP(Table1[[#This Row],[Loser]],[1]Ranking!D:E,2,FALSE)</f>
        <v>SEC</v>
      </c>
      <c r="L2238" s="9">
        <v>94</v>
      </c>
      <c r="M2238" s="9" t="s">
        <v>138</v>
      </c>
      <c r="N2238" s="9">
        <f>Table1[[#This Row],[Winning Score]]-Table1[[#This Row],[Losing Score]]</f>
        <v>5</v>
      </c>
      <c r="O2238" s="9">
        <f>Table1[[#This Row],[Losing Seed]]-Table1[[#This Row],[Winning Seed]]</f>
        <v>-1</v>
      </c>
      <c r="P2238" s="9" t="str">
        <f>IF(Table1[[#This Row],[SeD]]&lt;-2,Table1[[#This Row],[Winning Seed]]&amp; " over " &amp;Table1[[#This Row],[Losing Seed]],"")</f>
        <v/>
      </c>
      <c r="Q2238">
        <f>VLOOKUP(Table1[[#This Row],[Losing Seed]],'[1]Seed History'!$N$4:$O$19,2)</f>
        <v>2.3714285714285714</v>
      </c>
      <c r="R2238" s="9">
        <f>IF(Table1[[#This Row],[Round]]="PI",0,Table1[[#This Row],[Round]]-1)</f>
        <v>2</v>
      </c>
      <c r="S2238">
        <f>Table1[[#This Row],[LAW]]-Table1[[#This Row],[LEW]]</f>
        <v>-0.37142857142857144</v>
      </c>
      <c r="V2238">
        <f>COUNTIF([1]PASE!B:B,Table1[[#This Row],[Loser]])</f>
        <v>1</v>
      </c>
    </row>
    <row r="2239" spans="1:22" x14ac:dyDescent="0.25">
      <c r="A2239" s="7">
        <v>43552</v>
      </c>
      <c r="B2239" s="8">
        <v>2019</v>
      </c>
      <c r="C2239" s="9">
        <v>3</v>
      </c>
      <c r="D2239" t="s">
        <v>107</v>
      </c>
      <c r="E2239" s="9">
        <v>1</v>
      </c>
      <c r="F2239" t="s">
        <v>293</v>
      </c>
      <c r="G2239" t="str">
        <f>VLOOKUP(Table1[[#This Row],[Winner]],[1]Ranking!D:E,2,FALSE)</f>
        <v>WCC</v>
      </c>
      <c r="H2239" s="9">
        <v>72</v>
      </c>
      <c r="I2239" s="9">
        <v>4</v>
      </c>
      <c r="J2239" t="s">
        <v>217</v>
      </c>
      <c r="K2239" t="str">
        <f>VLOOKUP(Table1[[#This Row],[Loser]],[1]Ranking!D:E,2,FALSE)</f>
        <v>ACC</v>
      </c>
      <c r="L2239" s="9">
        <v>58</v>
      </c>
      <c r="N2239" s="9">
        <f>Table1[[#This Row],[Winning Score]]-Table1[[#This Row],[Losing Score]]</f>
        <v>14</v>
      </c>
      <c r="O2239" s="9">
        <f>Table1[[#This Row],[Losing Seed]]-Table1[[#This Row],[Winning Seed]]</f>
        <v>3</v>
      </c>
      <c r="P2239" s="9" t="str">
        <f>IF(Table1[[#This Row],[SeD]]&lt;-2,Table1[[#This Row],[Winning Seed]]&amp; " over " &amp;Table1[[#This Row],[Losing Seed]],"")</f>
        <v/>
      </c>
      <c r="Q2239">
        <f>VLOOKUP(Table1[[#This Row],[Losing Seed]],'[1]Seed History'!$N$4:$O$19,2)</f>
        <v>1.5357142857142858</v>
      </c>
      <c r="R2239" s="9">
        <f>IF(Table1[[#This Row],[Round]]="PI",0,Table1[[#This Row],[Round]]-1)</f>
        <v>2</v>
      </c>
      <c r="S2239">
        <f>Table1[[#This Row],[LAW]]-Table1[[#This Row],[LEW]]</f>
        <v>0.46428571428571419</v>
      </c>
      <c r="V2239">
        <f>COUNTIF([1]PASE!B:B,Table1[[#This Row],[Loser]])</f>
        <v>1</v>
      </c>
    </row>
    <row r="2240" spans="1:22" x14ac:dyDescent="0.25">
      <c r="A2240" s="7">
        <v>43552</v>
      </c>
      <c r="B2240" s="8">
        <v>2019</v>
      </c>
      <c r="C2240" s="9">
        <v>3</v>
      </c>
      <c r="D2240" t="s">
        <v>316</v>
      </c>
      <c r="E2240" s="9">
        <v>1</v>
      </c>
      <c r="F2240" t="s">
        <v>164</v>
      </c>
      <c r="G2240" t="str">
        <f>VLOOKUP(Table1[[#This Row],[Winner]],[1]Ranking!D:E,2,FALSE)</f>
        <v>ACC</v>
      </c>
      <c r="H2240" s="9">
        <v>53</v>
      </c>
      <c r="I2240" s="9">
        <v>12</v>
      </c>
      <c r="J2240" t="s">
        <v>294</v>
      </c>
      <c r="K2240" t="str">
        <f>VLOOKUP(Table1[[#This Row],[Loser]],[1]Ranking!D:E,2,FALSE)</f>
        <v>P10</v>
      </c>
      <c r="L2240" s="9">
        <v>49</v>
      </c>
      <c r="N2240" s="9">
        <f>Table1[[#This Row],[Winning Score]]-Table1[[#This Row],[Losing Score]]</f>
        <v>4</v>
      </c>
      <c r="O2240" s="9">
        <f>Table1[[#This Row],[Losing Seed]]-Table1[[#This Row],[Winning Seed]]</f>
        <v>11</v>
      </c>
      <c r="P2240" s="9" t="str">
        <f>IF(Table1[[#This Row],[SeD]]&lt;-2,Table1[[#This Row],[Winning Seed]]&amp; " over " &amp;Table1[[#This Row],[Losing Seed]],"")</f>
        <v/>
      </c>
      <c r="Q2240">
        <f>VLOOKUP(Table1[[#This Row],[Losing Seed]],'[1]Seed History'!$N$4:$O$19,2)</f>
        <v>0.51428571428571423</v>
      </c>
      <c r="R2240" s="9">
        <f>IF(Table1[[#This Row],[Round]]="PI",0,Table1[[#This Row],[Round]]-1)</f>
        <v>2</v>
      </c>
      <c r="S2240">
        <f>Table1[[#This Row],[LAW]]-Table1[[#This Row],[LEW]]</f>
        <v>1.4857142857142858</v>
      </c>
      <c r="V2240">
        <f>COUNTIF([1]PASE!B:B,Table1[[#This Row],[Loser]])</f>
        <v>1</v>
      </c>
    </row>
    <row r="2241" spans="1:22" x14ac:dyDescent="0.25">
      <c r="A2241" s="7">
        <v>43552</v>
      </c>
      <c r="B2241" s="8">
        <v>2019</v>
      </c>
      <c r="C2241" s="9">
        <v>3</v>
      </c>
      <c r="D2241" t="s">
        <v>107</v>
      </c>
      <c r="E2241" s="9">
        <v>3</v>
      </c>
      <c r="F2241" t="s">
        <v>150</v>
      </c>
      <c r="G2241" t="str">
        <f>VLOOKUP(Table1[[#This Row],[Winner]],[1]Ranking!D:E,2,FALSE)</f>
        <v>B12</v>
      </c>
      <c r="H2241" s="9">
        <v>63</v>
      </c>
      <c r="I2241" s="9">
        <v>2</v>
      </c>
      <c r="J2241" t="s">
        <v>134</v>
      </c>
      <c r="K2241" t="str">
        <f>VLOOKUP(Table1[[#This Row],[Loser]],[1]Ranking!D:E,2,FALSE)</f>
        <v>B10</v>
      </c>
      <c r="L2241" s="9">
        <v>44</v>
      </c>
      <c r="N2241" s="9">
        <f>Table1[[#This Row],[Winning Score]]-Table1[[#This Row],[Losing Score]]</f>
        <v>19</v>
      </c>
      <c r="O2241" s="9">
        <f>Table1[[#This Row],[Losing Seed]]-Table1[[#This Row],[Winning Seed]]</f>
        <v>-1</v>
      </c>
      <c r="P2241" s="9" t="str">
        <f>IF(Table1[[#This Row],[SeD]]&lt;-2,Table1[[#This Row],[Winning Seed]]&amp; " over " &amp;Table1[[#This Row],[Losing Seed]],"")</f>
        <v/>
      </c>
      <c r="Q2241">
        <f>VLOOKUP(Table1[[#This Row],[Losing Seed]],'[1]Seed History'!$N$4:$O$19,2)</f>
        <v>2.3714285714285714</v>
      </c>
      <c r="R2241" s="9">
        <f>IF(Table1[[#This Row],[Round]]="PI",0,Table1[[#This Row],[Round]]-1)</f>
        <v>2</v>
      </c>
      <c r="S2241">
        <f>Table1[[#This Row],[LAW]]-Table1[[#This Row],[LEW]]</f>
        <v>-0.37142857142857144</v>
      </c>
      <c r="V2241">
        <f>COUNTIF([1]PASE!B:B,Table1[[#This Row],[Loser]])</f>
        <v>1</v>
      </c>
    </row>
    <row r="2242" spans="1:22" x14ac:dyDescent="0.25">
      <c r="A2242" s="7">
        <v>43553</v>
      </c>
      <c r="B2242" s="8">
        <v>2019</v>
      </c>
      <c r="C2242" s="9">
        <v>3</v>
      </c>
      <c r="D2242" t="s">
        <v>84</v>
      </c>
      <c r="E2242" s="9">
        <v>1</v>
      </c>
      <c r="F2242" t="s">
        <v>130</v>
      </c>
      <c r="G2242" t="str">
        <f>VLOOKUP(Table1[[#This Row],[Winner]],[1]Ranking!D:E,2,FALSE)</f>
        <v>ACC</v>
      </c>
      <c r="H2242" s="9">
        <v>75</v>
      </c>
      <c r="I2242" s="9">
        <v>4</v>
      </c>
      <c r="J2242" t="s">
        <v>92</v>
      </c>
      <c r="K2242" t="str">
        <f>VLOOKUP(Table1[[#This Row],[Loser]],[1]Ranking!D:E,2,FALSE)</f>
        <v>BE</v>
      </c>
      <c r="L2242" s="9">
        <v>73</v>
      </c>
      <c r="N2242" s="9">
        <f>Table1[[#This Row],[Winning Score]]-Table1[[#This Row],[Losing Score]]</f>
        <v>2</v>
      </c>
      <c r="O2242" s="9">
        <f>Table1[[#This Row],[Losing Seed]]-Table1[[#This Row],[Winning Seed]]</f>
        <v>3</v>
      </c>
      <c r="P2242" s="9" t="str">
        <f>IF(Table1[[#This Row],[SeD]]&lt;-2,Table1[[#This Row],[Winning Seed]]&amp; " over " &amp;Table1[[#This Row],[Losing Seed]],"")</f>
        <v/>
      </c>
      <c r="Q2242">
        <f>VLOOKUP(Table1[[#This Row],[Losing Seed]],'[1]Seed History'!$N$4:$O$19,2)</f>
        <v>1.5357142857142858</v>
      </c>
      <c r="R2242" s="9">
        <f>IF(Table1[[#This Row],[Round]]="PI",0,Table1[[#This Row],[Round]]-1)</f>
        <v>2</v>
      </c>
      <c r="S2242">
        <f>Table1[[#This Row],[LAW]]-Table1[[#This Row],[LEW]]</f>
        <v>0.46428571428571419</v>
      </c>
      <c r="V2242">
        <f>COUNTIF([1]PASE!B:B,Table1[[#This Row],[Loser]])</f>
        <v>1</v>
      </c>
    </row>
    <row r="2243" spans="1:22" x14ac:dyDescent="0.25">
      <c r="A2243" s="7">
        <v>43553</v>
      </c>
      <c r="B2243" s="8">
        <v>2019</v>
      </c>
      <c r="C2243" s="9">
        <v>3</v>
      </c>
      <c r="D2243" t="s">
        <v>93</v>
      </c>
      <c r="E2243" s="9">
        <v>5</v>
      </c>
      <c r="F2243" t="s">
        <v>114</v>
      </c>
      <c r="G2243" t="str">
        <f>VLOOKUP(Table1[[#This Row],[Winner]],[1]Ranking!D:E,2,FALSE)</f>
        <v>SEC</v>
      </c>
      <c r="H2243" s="9">
        <v>97</v>
      </c>
      <c r="I2243" s="9">
        <v>1</v>
      </c>
      <c r="J2243" t="s">
        <v>101</v>
      </c>
      <c r="K2243" t="str">
        <f>VLOOKUP(Table1[[#This Row],[Loser]],[1]Ranking!D:E,2,FALSE)</f>
        <v>ACC</v>
      </c>
      <c r="L2243" s="9">
        <v>80</v>
      </c>
      <c r="N2243" s="9">
        <f>Table1[[#This Row],[Winning Score]]-Table1[[#This Row],[Losing Score]]</f>
        <v>17</v>
      </c>
      <c r="O2243" s="9">
        <f>Table1[[#This Row],[Losing Seed]]-Table1[[#This Row],[Winning Seed]]</f>
        <v>-4</v>
      </c>
      <c r="P2243" s="9" t="str">
        <f>IF(Table1[[#This Row],[SeD]]&lt;-2,Table1[[#This Row],[Winning Seed]]&amp; " over " &amp;Table1[[#This Row],[Losing Seed]],"")</f>
        <v>5 over 1</v>
      </c>
      <c r="Q2243">
        <f>VLOOKUP(Table1[[#This Row],[Losing Seed]],'[1]Seed History'!$N$4:$O$19,2)</f>
        <v>3.3571428571428572</v>
      </c>
      <c r="R2243" s="9">
        <f>IF(Table1[[#This Row],[Round]]="PI",0,Table1[[#This Row],[Round]]-1)</f>
        <v>2</v>
      </c>
      <c r="S2243">
        <f>Table1[[#This Row],[LAW]]-Table1[[#This Row],[LEW]]</f>
        <v>-1.3571428571428572</v>
      </c>
      <c r="V2243">
        <f>COUNTIF([1]PASE!B:B,Table1[[#This Row],[Loser]])</f>
        <v>1</v>
      </c>
    </row>
    <row r="2244" spans="1:22" x14ac:dyDescent="0.25">
      <c r="A2244" s="7">
        <v>43553</v>
      </c>
      <c r="B2244" s="8">
        <v>2019</v>
      </c>
      <c r="C2244" s="9">
        <v>3</v>
      </c>
      <c r="D2244" t="s">
        <v>84</v>
      </c>
      <c r="E2244" s="9">
        <v>2</v>
      </c>
      <c r="F2244" t="s">
        <v>133</v>
      </c>
      <c r="G2244" t="str">
        <f>VLOOKUP(Table1[[#This Row],[Winner]],[1]Ranking!D:E,2,FALSE)</f>
        <v>B10</v>
      </c>
      <c r="H2244" s="9">
        <v>80</v>
      </c>
      <c r="I2244" s="9">
        <v>3</v>
      </c>
      <c r="J2244" t="s">
        <v>148</v>
      </c>
      <c r="K2244" t="str">
        <f>VLOOKUP(Table1[[#This Row],[Loser]],[1]Ranking!D:E,2,FALSE)</f>
        <v>SEC</v>
      </c>
      <c r="L2244" s="9">
        <v>63</v>
      </c>
      <c r="N2244" s="9">
        <f>Table1[[#This Row],[Winning Score]]-Table1[[#This Row],[Losing Score]]</f>
        <v>17</v>
      </c>
      <c r="O2244" s="9">
        <f>Table1[[#This Row],[Losing Seed]]-Table1[[#This Row],[Winning Seed]]</f>
        <v>1</v>
      </c>
      <c r="P2244" s="9" t="str">
        <f>IF(Table1[[#This Row],[SeD]]&lt;-2,Table1[[#This Row],[Winning Seed]]&amp; " over " &amp;Table1[[#This Row],[Losing Seed]],"")</f>
        <v/>
      </c>
      <c r="Q2244">
        <f>VLOOKUP(Table1[[#This Row],[Losing Seed]],'[1]Seed History'!$N$4:$O$19,2)</f>
        <v>1.8642857142857143</v>
      </c>
      <c r="R2244" s="9">
        <f>IF(Table1[[#This Row],[Round]]="PI",0,Table1[[#This Row],[Round]]-1)</f>
        <v>2</v>
      </c>
      <c r="S2244">
        <f>Table1[[#This Row],[LAW]]-Table1[[#This Row],[LEW]]</f>
        <v>0.13571428571428568</v>
      </c>
      <c r="V2244">
        <f>COUNTIF([1]PASE!B:B,Table1[[#This Row],[Loser]])</f>
        <v>1</v>
      </c>
    </row>
    <row r="2245" spans="1:22" x14ac:dyDescent="0.25">
      <c r="A2245" s="7">
        <v>43553</v>
      </c>
      <c r="B2245" s="8">
        <v>2019</v>
      </c>
      <c r="C2245" s="9">
        <v>3</v>
      </c>
      <c r="D2245" t="s">
        <v>93</v>
      </c>
      <c r="E2245" s="9">
        <v>2</v>
      </c>
      <c r="F2245" t="s">
        <v>112</v>
      </c>
      <c r="G2245" t="str">
        <f>VLOOKUP(Table1[[#This Row],[Winner]],[1]Ranking!D:E,2,FALSE)</f>
        <v>SEC</v>
      </c>
      <c r="H2245" s="9">
        <v>62</v>
      </c>
      <c r="I2245" s="9">
        <v>3</v>
      </c>
      <c r="J2245" t="s">
        <v>199</v>
      </c>
      <c r="K2245" t="str">
        <f>VLOOKUP(Table1[[#This Row],[Loser]],[1]Ranking!D:E,2,FALSE)</f>
        <v>CUSA</v>
      </c>
      <c r="L2245" s="9">
        <v>58</v>
      </c>
      <c r="N2245" s="9">
        <f>Table1[[#This Row],[Winning Score]]-Table1[[#This Row],[Losing Score]]</f>
        <v>4</v>
      </c>
      <c r="O2245" s="9">
        <f>Table1[[#This Row],[Losing Seed]]-Table1[[#This Row],[Winning Seed]]</f>
        <v>1</v>
      </c>
      <c r="P2245" s="9" t="str">
        <f>IF(Table1[[#This Row],[SeD]]&lt;-2,Table1[[#This Row],[Winning Seed]]&amp; " over " &amp;Table1[[#This Row],[Losing Seed]],"")</f>
        <v/>
      </c>
      <c r="Q2245">
        <f>VLOOKUP(Table1[[#This Row],[Losing Seed]],'[1]Seed History'!$N$4:$O$19,2)</f>
        <v>1.8642857142857143</v>
      </c>
      <c r="R2245" s="9">
        <f>IF(Table1[[#This Row],[Round]]="PI",0,Table1[[#This Row],[Round]]-1)</f>
        <v>2</v>
      </c>
      <c r="S2245">
        <f>Table1[[#This Row],[LAW]]-Table1[[#This Row],[LEW]]</f>
        <v>0.13571428571428568</v>
      </c>
      <c r="V2245">
        <f>COUNTIF([1]PASE!B:B,Table1[[#This Row],[Loser]])</f>
        <v>1</v>
      </c>
    </row>
    <row r="2246" spans="1:22" x14ac:dyDescent="0.25">
      <c r="A2246" s="7">
        <v>43554</v>
      </c>
      <c r="B2246" s="8">
        <v>2019</v>
      </c>
      <c r="C2246" s="9">
        <v>4</v>
      </c>
      <c r="D2246" t="s">
        <v>107</v>
      </c>
      <c r="E2246" s="9">
        <v>3</v>
      </c>
      <c r="F2246" t="s">
        <v>150</v>
      </c>
      <c r="G2246" t="str">
        <f>VLOOKUP(Table1[[#This Row],[Winner]],[1]Ranking!D:E,2,FALSE)</f>
        <v>B12</v>
      </c>
      <c r="H2246" s="9">
        <v>75</v>
      </c>
      <c r="I2246" s="9">
        <v>1</v>
      </c>
      <c r="J2246" t="s">
        <v>293</v>
      </c>
      <c r="K2246" t="str">
        <f>VLOOKUP(Table1[[#This Row],[Loser]],[1]Ranking!D:E,2,FALSE)</f>
        <v>WCC</v>
      </c>
      <c r="L2246" s="9">
        <v>69</v>
      </c>
      <c r="N2246" s="9">
        <f>Table1[[#This Row],[Winning Score]]-Table1[[#This Row],[Losing Score]]</f>
        <v>6</v>
      </c>
      <c r="O2246" s="9">
        <f>Table1[[#This Row],[Losing Seed]]-Table1[[#This Row],[Winning Seed]]</f>
        <v>-2</v>
      </c>
      <c r="P2246" s="9" t="str">
        <f>IF(Table1[[#This Row],[SeD]]&lt;-2,Table1[[#This Row],[Winning Seed]]&amp; " over " &amp;Table1[[#This Row],[Losing Seed]],"")</f>
        <v/>
      </c>
      <c r="Q2246">
        <f>VLOOKUP(Table1[[#This Row],[Losing Seed]],'[1]Seed History'!$N$4:$O$19,2)</f>
        <v>3.3571428571428572</v>
      </c>
      <c r="R2246" s="9">
        <f>IF(Table1[[#This Row],[Round]]="PI",0,Table1[[#This Row],[Round]]-1)</f>
        <v>3</v>
      </c>
      <c r="S2246">
        <f>Table1[[#This Row],[LAW]]-Table1[[#This Row],[LEW]]</f>
        <v>-0.35714285714285721</v>
      </c>
      <c r="V2246">
        <f>COUNTIF([1]PASE!B:B,Table1[[#This Row],[Loser]])</f>
        <v>1</v>
      </c>
    </row>
    <row r="2247" spans="1:22" x14ac:dyDescent="0.25">
      <c r="A2247" s="7">
        <v>43554</v>
      </c>
      <c r="B2247" s="8">
        <v>2019</v>
      </c>
      <c r="C2247" s="9">
        <v>4</v>
      </c>
      <c r="D2247" t="s">
        <v>316</v>
      </c>
      <c r="E2247" s="9">
        <v>1</v>
      </c>
      <c r="F2247" t="s">
        <v>164</v>
      </c>
      <c r="G2247" t="str">
        <f>VLOOKUP(Table1[[#This Row],[Winner]],[1]Ranking!D:E,2,FALSE)</f>
        <v>ACC</v>
      </c>
      <c r="H2247" s="9">
        <v>80</v>
      </c>
      <c r="I2247" s="9">
        <v>3</v>
      </c>
      <c r="J2247" t="s">
        <v>115</v>
      </c>
      <c r="K2247" t="str">
        <f>VLOOKUP(Table1[[#This Row],[Loser]],[1]Ranking!D:E,2,FALSE)</f>
        <v>B10</v>
      </c>
      <c r="L2247" s="9">
        <v>75</v>
      </c>
      <c r="M2247" s="9" t="s">
        <v>138</v>
      </c>
      <c r="N2247" s="9">
        <f>Table1[[#This Row],[Winning Score]]-Table1[[#This Row],[Losing Score]]</f>
        <v>5</v>
      </c>
      <c r="O2247" s="9">
        <f>Table1[[#This Row],[Losing Seed]]-Table1[[#This Row],[Winning Seed]]</f>
        <v>2</v>
      </c>
      <c r="P2247" s="9" t="str">
        <f>IF(Table1[[#This Row],[SeD]]&lt;-2,Table1[[#This Row],[Winning Seed]]&amp; " over " &amp;Table1[[#This Row],[Losing Seed]],"")</f>
        <v/>
      </c>
      <c r="Q2247">
        <f>VLOOKUP(Table1[[#This Row],[Losing Seed]],'[1]Seed History'!$N$4:$O$19,2)</f>
        <v>1.8642857142857143</v>
      </c>
      <c r="R2247" s="9">
        <f>IF(Table1[[#This Row],[Round]]="PI",0,Table1[[#This Row],[Round]]-1)</f>
        <v>3</v>
      </c>
      <c r="S2247">
        <f>Table1[[#This Row],[LAW]]-Table1[[#This Row],[LEW]]</f>
        <v>1.1357142857142857</v>
      </c>
      <c r="V2247">
        <f>COUNTIF([1]PASE!B:B,Table1[[#This Row],[Loser]])</f>
        <v>1</v>
      </c>
    </row>
    <row r="2248" spans="1:22" x14ac:dyDescent="0.25">
      <c r="A2248" s="7">
        <v>43555</v>
      </c>
      <c r="B2248" s="8">
        <v>2019</v>
      </c>
      <c r="C2248" s="9">
        <v>4</v>
      </c>
      <c r="D2248" t="s">
        <v>93</v>
      </c>
      <c r="E2248" s="9">
        <v>5</v>
      </c>
      <c r="F2248" t="s">
        <v>114</v>
      </c>
      <c r="G2248" t="str">
        <f>VLOOKUP(Table1[[#This Row],[Winner]],[1]Ranking!D:E,2,FALSE)</f>
        <v>SEC</v>
      </c>
      <c r="H2248" s="9">
        <v>77</v>
      </c>
      <c r="I2248" s="9">
        <v>2</v>
      </c>
      <c r="J2248" t="s">
        <v>112</v>
      </c>
      <c r="K2248" t="str">
        <f>VLOOKUP(Table1[[#This Row],[Loser]],[1]Ranking!D:E,2,FALSE)</f>
        <v>SEC</v>
      </c>
      <c r="L2248" s="9">
        <v>71</v>
      </c>
      <c r="M2248" s="9" t="s">
        <v>138</v>
      </c>
      <c r="N2248" s="9">
        <f>Table1[[#This Row],[Winning Score]]-Table1[[#This Row],[Losing Score]]</f>
        <v>6</v>
      </c>
      <c r="O2248" s="9">
        <f>Table1[[#This Row],[Losing Seed]]-Table1[[#This Row],[Winning Seed]]</f>
        <v>-3</v>
      </c>
      <c r="P2248" s="9" t="str">
        <f>IF(Table1[[#This Row],[SeD]]&lt;-2,Table1[[#This Row],[Winning Seed]]&amp; " over " &amp;Table1[[#This Row],[Losing Seed]],"")</f>
        <v>5 over 2</v>
      </c>
      <c r="Q2248">
        <f>VLOOKUP(Table1[[#This Row],[Losing Seed]],'[1]Seed History'!$N$4:$O$19,2)</f>
        <v>2.3714285714285714</v>
      </c>
      <c r="R2248" s="9">
        <f>IF(Table1[[#This Row],[Round]]="PI",0,Table1[[#This Row],[Round]]-1)</f>
        <v>3</v>
      </c>
      <c r="S2248">
        <f>Table1[[#This Row],[LAW]]-Table1[[#This Row],[LEW]]</f>
        <v>0.62857142857142856</v>
      </c>
      <c r="V2248">
        <f>COUNTIF([1]PASE!B:B,Table1[[#This Row],[Loser]])</f>
        <v>1</v>
      </c>
    </row>
    <row r="2249" spans="1:22" x14ac:dyDescent="0.25">
      <c r="A2249" s="7">
        <v>43555</v>
      </c>
      <c r="B2249" s="8">
        <v>2019</v>
      </c>
      <c r="C2249" s="9">
        <v>4</v>
      </c>
      <c r="D2249" t="s">
        <v>84</v>
      </c>
      <c r="E2249" s="9">
        <v>2</v>
      </c>
      <c r="F2249" t="s">
        <v>133</v>
      </c>
      <c r="G2249" t="str">
        <f>VLOOKUP(Table1[[#This Row],[Winner]],[1]Ranking!D:E,2,FALSE)</f>
        <v>B10</v>
      </c>
      <c r="H2249" s="9">
        <v>68</v>
      </c>
      <c r="I2249" s="9">
        <v>1</v>
      </c>
      <c r="J2249" t="s">
        <v>130</v>
      </c>
      <c r="K2249" t="str">
        <f>VLOOKUP(Table1[[#This Row],[Loser]],[1]Ranking!D:E,2,FALSE)</f>
        <v>ACC</v>
      </c>
      <c r="L2249" s="9">
        <v>67</v>
      </c>
      <c r="N2249" s="9">
        <f>Table1[[#This Row],[Winning Score]]-Table1[[#This Row],[Losing Score]]</f>
        <v>1</v>
      </c>
      <c r="O2249" s="9">
        <f>Table1[[#This Row],[Losing Seed]]-Table1[[#This Row],[Winning Seed]]</f>
        <v>-1</v>
      </c>
      <c r="P2249" s="9" t="str">
        <f>IF(Table1[[#This Row],[SeD]]&lt;-2,Table1[[#This Row],[Winning Seed]]&amp; " over " &amp;Table1[[#This Row],[Losing Seed]],"")</f>
        <v/>
      </c>
      <c r="Q2249">
        <f>VLOOKUP(Table1[[#This Row],[Losing Seed]],'[1]Seed History'!$N$4:$O$19,2)</f>
        <v>3.3571428571428572</v>
      </c>
      <c r="R2249" s="9">
        <f>IF(Table1[[#This Row],[Round]]="PI",0,Table1[[#This Row],[Round]]-1)</f>
        <v>3</v>
      </c>
      <c r="S2249">
        <f>Table1[[#This Row],[LAW]]-Table1[[#This Row],[LEW]]</f>
        <v>-0.35714285714285721</v>
      </c>
      <c r="V2249">
        <f>COUNTIF([1]PASE!B:B,Table1[[#This Row],[Loser]])</f>
        <v>1</v>
      </c>
    </row>
    <row r="2250" spans="1:22" x14ac:dyDescent="0.25">
      <c r="A2250" s="7">
        <v>43561</v>
      </c>
      <c r="B2250" s="8">
        <v>2019</v>
      </c>
      <c r="C2250" s="9">
        <v>5</v>
      </c>
      <c r="D2250" t="s">
        <v>153</v>
      </c>
      <c r="E2250" s="9">
        <v>1</v>
      </c>
      <c r="F2250" t="s">
        <v>164</v>
      </c>
      <c r="G2250" t="str">
        <f>VLOOKUP(Table1[[#This Row],[Winner]],[1]Ranking!D:E,2,FALSE)</f>
        <v>ACC</v>
      </c>
      <c r="H2250" s="9">
        <v>63</v>
      </c>
      <c r="I2250" s="9">
        <v>5</v>
      </c>
      <c r="J2250" t="s">
        <v>114</v>
      </c>
      <c r="K2250" t="str">
        <f>VLOOKUP(Table1[[#This Row],[Loser]],[1]Ranking!D:E,2,FALSE)</f>
        <v>SEC</v>
      </c>
      <c r="L2250" s="9">
        <v>62</v>
      </c>
      <c r="N2250" s="9">
        <f>Table1[[#This Row],[Winning Score]]-Table1[[#This Row],[Losing Score]]</f>
        <v>1</v>
      </c>
      <c r="O2250" s="9">
        <f>Table1[[#This Row],[Losing Seed]]-Table1[[#This Row],[Winning Seed]]</f>
        <v>4</v>
      </c>
      <c r="P2250" s="9" t="str">
        <f>IF(Table1[[#This Row],[SeD]]&lt;-2,Table1[[#This Row],[Winning Seed]]&amp; " over " &amp;Table1[[#This Row],[Losing Seed]],"")</f>
        <v/>
      </c>
      <c r="Q2250">
        <f>VLOOKUP(Table1[[#This Row],[Losing Seed]],'[1]Seed History'!$N$4:$O$19,2)</f>
        <v>1.1071428571428572</v>
      </c>
      <c r="R2250" s="9">
        <f>IF(Table1[[#This Row],[Round]]="PI",0,Table1[[#This Row],[Round]]-1)</f>
        <v>4</v>
      </c>
      <c r="S2250">
        <f>Table1[[#This Row],[LAW]]-Table1[[#This Row],[LEW]]</f>
        <v>2.8928571428571428</v>
      </c>
      <c r="V2250">
        <f>COUNTIF([1]PASE!B:B,Table1[[#This Row],[Loser]])</f>
        <v>1</v>
      </c>
    </row>
    <row r="2251" spans="1:22" x14ac:dyDescent="0.25">
      <c r="A2251" s="7">
        <v>43561</v>
      </c>
      <c r="B2251" s="8">
        <v>2019</v>
      </c>
      <c r="C2251" s="9">
        <v>5</v>
      </c>
      <c r="D2251" t="s">
        <v>153</v>
      </c>
      <c r="E2251" s="9">
        <v>3</v>
      </c>
      <c r="F2251" t="s">
        <v>150</v>
      </c>
      <c r="G2251" t="str">
        <f>VLOOKUP(Table1[[#This Row],[Winner]],[1]Ranking!D:E,2,FALSE)</f>
        <v>B12</v>
      </c>
      <c r="H2251" s="9">
        <v>61</v>
      </c>
      <c r="I2251" s="9">
        <v>2</v>
      </c>
      <c r="J2251" t="s">
        <v>134</v>
      </c>
      <c r="K2251" t="str">
        <f>VLOOKUP(Table1[[#This Row],[Loser]],[1]Ranking!D:E,2,FALSE)</f>
        <v>B10</v>
      </c>
      <c r="L2251" s="9">
        <v>51</v>
      </c>
      <c r="N2251" s="9">
        <f>Table1[[#This Row],[Winning Score]]-Table1[[#This Row],[Losing Score]]</f>
        <v>10</v>
      </c>
      <c r="O2251" s="9">
        <f>Table1[[#This Row],[Losing Seed]]-Table1[[#This Row],[Winning Seed]]</f>
        <v>-1</v>
      </c>
      <c r="P2251" s="9" t="str">
        <f>IF(Table1[[#This Row],[SeD]]&lt;-2,Table1[[#This Row],[Winning Seed]]&amp; " over " &amp;Table1[[#This Row],[Losing Seed]],"")</f>
        <v/>
      </c>
      <c r="Q2251">
        <f>VLOOKUP(Table1[[#This Row],[Losing Seed]],'[1]Seed History'!$N$4:$O$19,2)</f>
        <v>2.3714285714285714</v>
      </c>
      <c r="R2251" s="9">
        <f>IF(Table1[[#This Row],[Round]]="PI",0,Table1[[#This Row],[Round]]-1)</f>
        <v>4</v>
      </c>
      <c r="S2251">
        <f>Table1[[#This Row],[LAW]]-Table1[[#This Row],[LEW]]</f>
        <v>1.6285714285714286</v>
      </c>
      <c r="V2251">
        <f>COUNTIF([1]PASE!B:B,Table1[[#This Row],[Loser]])</f>
        <v>1</v>
      </c>
    </row>
    <row r="2252" spans="1:22" x14ac:dyDescent="0.25">
      <c r="A2252" s="7">
        <v>43563</v>
      </c>
      <c r="B2252" s="8">
        <v>2019</v>
      </c>
      <c r="C2252" s="9">
        <v>6</v>
      </c>
      <c r="D2252" t="s">
        <v>154</v>
      </c>
      <c r="E2252" s="9">
        <v>1</v>
      </c>
      <c r="F2252" t="s">
        <v>164</v>
      </c>
      <c r="G2252" t="str">
        <f>VLOOKUP(Table1[[#This Row],[Winner]],[1]Ranking!D:E,2,FALSE)</f>
        <v>ACC</v>
      </c>
      <c r="H2252" s="9">
        <v>85</v>
      </c>
      <c r="I2252" s="9">
        <v>3</v>
      </c>
      <c r="J2252" t="s">
        <v>150</v>
      </c>
      <c r="K2252" t="str">
        <f>VLOOKUP(Table1[[#This Row],[Loser]],[1]Ranking!D:E,2,FALSE)</f>
        <v>B12</v>
      </c>
      <c r="L2252" s="9">
        <v>77</v>
      </c>
      <c r="M2252" s="9" t="s">
        <v>138</v>
      </c>
      <c r="N2252" s="9">
        <f>Table1[[#This Row],[Winning Score]]-Table1[[#This Row],[Losing Score]]</f>
        <v>8</v>
      </c>
      <c r="O2252" s="9">
        <f>Table1[[#This Row],[Losing Seed]]-Table1[[#This Row],[Winning Seed]]</f>
        <v>2</v>
      </c>
      <c r="P2252" s="9" t="str">
        <f>IF(Table1[[#This Row],[SeD]]&lt;-2,Table1[[#This Row],[Winning Seed]]&amp; " over " &amp;Table1[[#This Row],[Losing Seed]],"")</f>
        <v/>
      </c>
      <c r="Q2252">
        <f>VLOOKUP(Table1[[#This Row],[Losing Seed]],'[1]Seed History'!$N$4:$O$19,2)</f>
        <v>1.8642857142857143</v>
      </c>
      <c r="R2252" s="9">
        <f>IF(Table1[[#This Row],[Round]]="PI",0,Table1[[#This Row],[Round]]-1)</f>
        <v>5</v>
      </c>
      <c r="S2252">
        <f>Table1[[#This Row],[LAW]]-Table1[[#This Row],[LEW]]</f>
        <v>3.1357142857142857</v>
      </c>
      <c r="V2252">
        <f>COUNTIF([1]PASE!B:B,Table1[[#This Row],[Loser]])</f>
        <v>1</v>
      </c>
    </row>
  </sheetData>
  <conditionalFormatting sqref="V1:V1048576">
    <cfRule type="colorScale" priority="1">
      <colorScale>
        <cfvo type="min"/>
        <cfvo type="max"/>
        <color rgb="FFFF0000"/>
        <color rgb="FF00B050"/>
      </colorScale>
    </cfRule>
  </conditionalFormatting>
  <hyperlinks>
    <hyperlink ref="U1" r:id="rId1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2019</vt:lpstr>
      <vt:lpstr>2018</vt:lpstr>
      <vt:lpstr>2017</vt:lpstr>
      <vt:lpstr>2016</vt:lpstr>
      <vt:lpstr>All Games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Daddy Harmon</dc:creator>
  <cp:lastModifiedBy>Harmon, Kenneth CW2 MIL USA NG Team KSA</cp:lastModifiedBy>
  <dcterms:created xsi:type="dcterms:W3CDTF">2020-01-13T10:45:47Z</dcterms:created>
  <dcterms:modified xsi:type="dcterms:W3CDTF">2020-01-27T16:13:15Z</dcterms:modified>
</cp:coreProperties>
</file>