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15315" windowHeight="5700" activeTab="1"/>
  </bookViews>
  <sheets>
    <sheet name="Procedure Category" sheetId="7" r:id="rId1"/>
    <sheet name="Procedures (Unique)" sheetId="10" r:id="rId2"/>
    <sheet name="Procedures (Old)" sheetId="1" state="hidden" r:id="rId3"/>
    <sheet name="Admission Status Types" sheetId="2" r:id="rId4"/>
    <sheet name="Order Status" sheetId="3" r:id="rId5"/>
    <sheet name="Order Priority" sheetId="4" r:id="rId6"/>
    <sheet name="Notification Rules" sheetId="5" r:id="rId7"/>
    <sheet name="CT Notification Rules" sheetId="6" r:id="rId8"/>
  </sheets>
  <calcPr calcId="145621"/>
</workbook>
</file>

<file path=xl/calcChain.xml><?xml version="1.0" encoding="utf-8"?>
<calcChain xmlns="http://schemas.openxmlformats.org/spreadsheetml/2006/main">
  <c r="F23" i="10" l="1"/>
  <c r="F44" i="10"/>
  <c r="F87" i="10"/>
  <c r="F108" i="10"/>
  <c r="F151" i="10"/>
  <c r="F172" i="10"/>
  <c r="F215" i="10"/>
  <c r="F236" i="10"/>
  <c r="F279" i="10"/>
  <c r="F300" i="10"/>
  <c r="F342" i="10"/>
  <c r="F374" i="10"/>
  <c r="F406" i="10"/>
  <c r="F438" i="10"/>
  <c r="F470" i="10"/>
  <c r="F502" i="10"/>
  <c r="F510" i="10"/>
  <c r="F522" i="10"/>
  <c r="F527" i="10"/>
  <c r="F538" i="10"/>
  <c r="F543" i="10"/>
  <c r="F554" i="10"/>
  <c r="F559" i="10"/>
  <c r="F570" i="10"/>
  <c r="F575" i="10"/>
  <c r="F586" i="10"/>
  <c r="F591" i="10"/>
  <c r="F602" i="10"/>
  <c r="F607" i="10"/>
  <c r="F618" i="10"/>
  <c r="F623" i="10"/>
  <c r="F634" i="10"/>
  <c r="F639" i="10"/>
  <c r="F650" i="10"/>
  <c r="F655" i="10"/>
  <c r="F666" i="10"/>
  <c r="F671" i="10"/>
  <c r="F682" i="10"/>
  <c r="F687" i="10"/>
  <c r="F698" i="10"/>
  <c r="F703" i="10"/>
  <c r="F714" i="10"/>
  <c r="F719" i="10"/>
  <c r="F730" i="10"/>
  <c r="F735" i="10"/>
  <c r="F746" i="10"/>
  <c r="F751" i="10"/>
  <c r="F762" i="10"/>
  <c r="F767" i="10"/>
  <c r="F778" i="10"/>
  <c r="F783" i="10"/>
  <c r="F794" i="10"/>
  <c r="F799" i="10"/>
  <c r="F810" i="10"/>
  <c r="F815" i="10"/>
  <c r="F826" i="10"/>
  <c r="F831" i="10"/>
  <c r="F842" i="10"/>
  <c r="F847" i="10"/>
  <c r="F858" i="10"/>
  <c r="F863" i="10"/>
  <c r="F874" i="10"/>
  <c r="F879" i="10"/>
  <c r="F890" i="10"/>
  <c r="F895" i="10"/>
  <c r="F906" i="10"/>
  <c r="F911" i="10"/>
  <c r="F922" i="10"/>
  <c r="F927" i="10"/>
  <c r="F938" i="10"/>
  <c r="F943" i="10"/>
  <c r="F954" i="10"/>
  <c r="F959" i="10"/>
  <c r="F970" i="10"/>
  <c r="F975" i="10"/>
  <c r="F986" i="10"/>
  <c r="F991" i="10"/>
  <c r="F1002" i="10"/>
  <c r="F1007" i="10"/>
  <c r="F1018" i="10"/>
  <c r="F1022" i="10"/>
  <c r="F1027" i="10"/>
  <c r="F1030" i="10"/>
  <c r="F1035" i="10"/>
  <c r="F1038" i="10"/>
  <c r="F1043" i="10"/>
  <c r="F1046" i="10"/>
  <c r="F1051" i="10"/>
  <c r="F1054" i="10"/>
  <c r="F1059" i="10"/>
  <c r="F1062" i="10"/>
  <c r="F1067" i="10"/>
  <c r="F1070" i="10"/>
  <c r="F1075" i="10"/>
  <c r="F1078" i="10"/>
  <c r="F1083" i="10"/>
  <c r="F1086" i="10"/>
  <c r="F1091" i="10"/>
  <c r="F1094" i="10"/>
  <c r="F1099" i="10"/>
  <c r="F1102" i="10"/>
  <c r="F1107" i="10"/>
  <c r="F1110" i="10"/>
  <c r="F1115" i="10"/>
  <c r="F1118" i="10"/>
  <c r="F1123" i="10"/>
  <c r="F1126" i="10"/>
  <c r="F1131" i="10"/>
  <c r="F1134" i="10"/>
  <c r="F1139" i="10"/>
  <c r="F1142" i="10"/>
  <c r="F1147" i="10"/>
  <c r="F1150" i="10"/>
  <c r="F1155" i="10"/>
  <c r="F1158" i="10"/>
  <c r="F1163" i="10"/>
  <c r="F1166" i="10"/>
  <c r="F1171" i="10"/>
  <c r="F1174" i="10"/>
  <c r="F1179" i="10"/>
  <c r="F1182" i="10"/>
  <c r="F1187" i="10"/>
  <c r="F1190" i="10"/>
  <c r="F1195" i="10"/>
  <c r="F1198" i="10"/>
  <c r="F1203" i="10"/>
  <c r="F1206" i="10"/>
  <c r="F1211" i="10"/>
  <c r="F1214" i="10"/>
  <c r="F1219" i="10"/>
  <c r="F1222" i="10"/>
  <c r="F1227" i="10"/>
  <c r="F1230" i="10"/>
  <c r="F1235" i="10"/>
  <c r="F1238" i="10"/>
  <c r="F1243" i="10"/>
  <c r="F1246" i="10"/>
  <c r="F1251" i="10"/>
  <c r="F1254" i="10"/>
  <c r="F1259" i="10"/>
  <c r="F1262" i="10"/>
  <c r="F1267" i="10"/>
  <c r="F1270" i="10"/>
  <c r="F1275" i="10"/>
  <c r="F1278" i="10"/>
  <c r="F1283" i="10"/>
  <c r="F1286" i="10"/>
  <c r="F1291" i="10"/>
  <c r="F1294" i="10"/>
  <c r="F1299" i="10"/>
  <c r="F1302" i="10"/>
  <c r="F1307" i="10"/>
  <c r="F1310" i="10"/>
  <c r="F1315" i="10"/>
  <c r="F1318" i="10"/>
  <c r="F1323" i="10"/>
  <c r="F1326" i="10"/>
  <c r="F1331" i="10"/>
  <c r="F1334" i="10"/>
  <c r="F1339" i="10"/>
  <c r="F1342" i="10"/>
  <c r="F1347" i="10"/>
  <c r="F1350" i="10"/>
  <c r="F1355" i="10"/>
  <c r="F1358" i="10"/>
  <c r="F1363" i="10"/>
  <c r="F1364" i="10"/>
  <c r="F1370" i="10"/>
  <c r="F1374" i="10"/>
  <c r="F1375" i="10"/>
  <c r="F1379" i="10"/>
  <c r="F1380" i="10"/>
  <c r="F1386" i="10"/>
  <c r="F1390" i="10"/>
  <c r="F1391" i="10"/>
  <c r="F1395" i="10"/>
  <c r="F1396" i="10"/>
  <c r="F1399" i="10"/>
  <c r="F1400" i="10"/>
  <c r="F1403" i="10"/>
  <c r="F1404" i="10"/>
  <c r="F1407" i="10"/>
  <c r="F1408" i="10"/>
  <c r="F1411" i="10"/>
  <c r="F1412" i="10"/>
  <c r="F1415" i="10"/>
  <c r="F1416" i="10"/>
  <c r="F1419" i="10"/>
  <c r="F1420" i="10"/>
  <c r="F1423" i="10"/>
  <c r="F1424" i="10"/>
  <c r="F1427" i="10"/>
  <c r="F1428" i="10"/>
  <c r="F1431" i="10"/>
  <c r="F1432" i="10"/>
  <c r="F1435" i="10"/>
  <c r="F1436" i="10"/>
  <c r="F1439" i="10"/>
  <c r="F1440" i="10"/>
  <c r="F1443" i="10"/>
  <c r="F1444" i="10"/>
  <c r="F1447" i="10"/>
  <c r="F1448" i="10"/>
  <c r="F1451" i="10"/>
  <c r="F1452" i="10"/>
  <c r="F1455" i="10"/>
  <c r="F1456" i="10"/>
  <c r="F1459" i="10"/>
  <c r="F1460" i="10"/>
  <c r="F1463" i="10"/>
  <c r="F1464" i="10"/>
  <c r="F1467" i="10"/>
  <c r="F1468" i="10"/>
  <c r="F1471" i="10"/>
  <c r="F1472" i="10"/>
  <c r="F1475" i="10"/>
  <c r="F1476" i="10"/>
  <c r="F1479" i="10"/>
  <c r="F1480" i="10"/>
  <c r="F1483" i="10"/>
  <c r="F1484" i="10"/>
  <c r="F1487" i="10"/>
  <c r="F1488" i="10"/>
  <c r="F1491" i="10"/>
  <c r="F1492" i="10"/>
  <c r="F1495" i="10"/>
  <c r="F1496" i="10"/>
  <c r="F1499" i="10"/>
  <c r="F1500" i="10"/>
  <c r="F1503" i="10"/>
  <c r="F1504" i="10"/>
  <c r="F1507" i="10"/>
  <c r="F1508" i="10"/>
  <c r="F1511" i="10"/>
  <c r="F1512" i="10"/>
  <c r="F1515" i="10"/>
  <c r="F1516" i="10"/>
  <c r="F1519" i="10"/>
  <c r="F1520" i="10"/>
  <c r="F1523" i="10"/>
  <c r="F1524" i="10"/>
  <c r="F1527" i="10"/>
  <c r="F1528" i="10"/>
  <c r="F1531" i="10"/>
  <c r="F1532" i="10"/>
  <c r="F1535" i="10"/>
  <c r="F1536" i="10"/>
  <c r="F1539" i="10"/>
  <c r="F1540" i="10"/>
  <c r="F1543" i="10"/>
  <c r="F1544" i="10"/>
  <c r="F1547" i="10"/>
  <c r="F1548" i="10"/>
  <c r="F1551" i="10"/>
  <c r="F1552" i="10"/>
  <c r="F1555" i="10"/>
  <c r="F1556" i="10"/>
  <c r="F1559" i="10"/>
  <c r="F1560" i="10"/>
  <c r="F1563" i="10"/>
  <c r="F1564" i="10"/>
  <c r="F1567" i="10"/>
  <c r="F1568" i="10"/>
  <c r="F1571" i="10"/>
  <c r="F1572" i="10"/>
  <c r="F1575" i="10"/>
  <c r="F1576" i="10"/>
  <c r="F1579" i="10"/>
  <c r="F1580" i="10"/>
  <c r="F1583" i="10"/>
  <c r="F1584" i="10"/>
  <c r="F1587" i="10"/>
  <c r="F1588" i="10"/>
  <c r="F1591" i="10"/>
  <c r="F1592" i="10"/>
  <c r="F1595" i="10"/>
  <c r="F1596" i="10"/>
  <c r="F1599" i="10"/>
  <c r="F1600" i="10"/>
  <c r="F1603" i="10"/>
  <c r="F1604" i="10"/>
  <c r="F1607" i="10"/>
  <c r="F1608" i="10"/>
  <c r="F1611" i="10"/>
  <c r="F1612" i="10"/>
  <c r="F1615" i="10"/>
  <c r="F1616" i="10"/>
  <c r="F1619" i="10"/>
  <c r="F1620" i="10"/>
  <c r="F1623" i="10"/>
  <c r="F1624" i="10"/>
  <c r="F1627" i="10"/>
  <c r="F1628" i="10"/>
  <c r="F1631" i="10"/>
  <c r="F1632" i="10"/>
  <c r="F1635" i="10"/>
  <c r="F1636" i="10"/>
  <c r="F1639" i="10"/>
  <c r="F1640" i="10"/>
  <c r="F1643" i="10"/>
  <c r="F1644" i="10"/>
  <c r="F1647" i="10"/>
  <c r="F1648" i="10"/>
  <c r="F1651" i="10"/>
  <c r="F1652" i="10"/>
  <c r="F1655" i="10"/>
  <c r="F1656" i="10"/>
  <c r="F1659" i="10"/>
  <c r="F1660" i="10"/>
  <c r="F1663" i="10"/>
  <c r="F1664" i="10"/>
  <c r="F1667" i="10"/>
  <c r="F1668" i="10"/>
  <c r="F1671" i="10"/>
  <c r="F1672" i="10"/>
  <c r="F1675" i="10"/>
  <c r="F1676" i="10"/>
  <c r="F1679" i="10"/>
  <c r="F1680" i="10"/>
  <c r="F1683" i="10"/>
  <c r="F1684" i="10"/>
  <c r="F1687" i="10"/>
  <c r="F1688" i="10"/>
  <c r="F1691" i="10"/>
  <c r="F1692" i="10"/>
  <c r="F1695" i="10"/>
  <c r="F1696" i="10"/>
  <c r="F1699" i="10"/>
  <c r="F1700" i="10"/>
  <c r="F1703" i="10"/>
  <c r="F1704" i="10"/>
  <c r="F1707" i="10"/>
  <c r="F1708" i="10"/>
  <c r="F1711" i="10"/>
  <c r="F1712" i="10"/>
  <c r="F1715" i="10"/>
  <c r="F1716" i="10"/>
  <c r="F1719" i="10"/>
  <c r="F1720" i="10"/>
  <c r="F1723" i="10"/>
  <c r="F1724" i="10"/>
  <c r="F1727" i="10"/>
  <c r="F1728" i="10"/>
  <c r="F1731" i="10"/>
  <c r="F1732" i="10"/>
  <c r="F1735" i="10"/>
  <c r="F1736" i="10"/>
  <c r="F1739" i="10"/>
  <c r="F1740" i="10"/>
  <c r="F1743" i="10"/>
  <c r="F1744" i="10"/>
  <c r="F1747" i="10"/>
  <c r="F1748" i="10"/>
  <c r="F1751" i="10"/>
  <c r="F1752" i="10"/>
  <c r="F1755" i="10"/>
  <c r="F1756" i="10"/>
  <c r="F1759" i="10"/>
  <c r="F1760" i="10"/>
  <c r="F1763" i="10"/>
  <c r="F1764" i="10"/>
  <c r="F1767" i="10"/>
  <c r="F1768" i="10"/>
  <c r="F1771" i="10"/>
  <c r="F1772" i="10"/>
  <c r="F1775" i="10"/>
  <c r="F1776" i="10"/>
  <c r="F1779" i="10"/>
  <c r="F1780" i="10"/>
  <c r="F1783" i="10"/>
  <c r="F1784" i="10"/>
  <c r="F1787" i="10"/>
  <c r="F1788" i="10"/>
  <c r="F1791" i="10"/>
  <c r="F1792" i="10"/>
  <c r="F1795" i="10"/>
  <c r="F1796" i="10"/>
  <c r="F1799" i="10"/>
  <c r="F1800" i="10"/>
  <c r="F1803" i="10"/>
  <c r="F1804" i="10"/>
  <c r="F1807" i="10"/>
  <c r="F1808" i="10"/>
  <c r="F1811" i="10"/>
  <c r="F1812" i="10"/>
  <c r="F1815" i="10"/>
  <c r="F1816" i="10"/>
  <c r="F1819" i="10"/>
  <c r="F1820" i="10"/>
  <c r="F1823" i="10"/>
  <c r="F1824" i="10"/>
  <c r="F1827" i="10"/>
  <c r="F1828" i="10"/>
  <c r="F1831" i="10"/>
  <c r="F1832" i="10"/>
  <c r="F1835" i="10"/>
  <c r="F1836" i="10"/>
  <c r="F1839" i="10"/>
  <c r="F1840" i="10"/>
  <c r="F1843" i="10"/>
  <c r="F1844" i="10"/>
  <c r="F1847" i="10"/>
  <c r="F1848" i="10"/>
  <c r="F1851" i="10"/>
  <c r="F1852" i="10"/>
  <c r="F1855" i="10"/>
  <c r="F1856" i="10"/>
  <c r="F1859" i="10"/>
  <c r="F1860" i="10"/>
  <c r="F1863" i="10"/>
  <c r="F1864" i="10"/>
  <c r="F1867" i="10"/>
  <c r="F1868" i="10"/>
  <c r="F1871" i="10"/>
  <c r="F1872" i="10"/>
  <c r="F1875" i="10"/>
  <c r="F1876" i="10"/>
  <c r="F1879" i="10"/>
  <c r="F1880" i="10"/>
  <c r="F1883" i="10"/>
  <c r="F1884" i="10"/>
  <c r="F1887" i="10"/>
  <c r="F1888" i="10"/>
  <c r="F1891" i="10"/>
  <c r="F1892" i="10"/>
  <c r="F1895" i="10"/>
  <c r="F1896" i="10"/>
  <c r="F1899" i="10"/>
  <c r="F1900" i="10"/>
  <c r="F1903" i="10"/>
  <c r="F1904" i="10"/>
  <c r="F1907" i="10"/>
  <c r="F1908" i="10"/>
  <c r="F1911" i="10"/>
  <c r="F1912" i="10"/>
  <c r="F1915" i="10"/>
  <c r="F1916" i="10"/>
  <c r="F1919" i="10"/>
  <c r="F1920" i="10"/>
  <c r="F1923" i="10"/>
  <c r="F1924" i="10"/>
  <c r="F1927" i="10"/>
  <c r="F1928" i="10"/>
  <c r="F1931" i="10"/>
  <c r="F1932" i="10"/>
  <c r="F1935" i="10"/>
  <c r="F1936" i="10"/>
  <c r="F1939" i="10"/>
  <c r="F1940" i="10"/>
  <c r="F1943" i="10"/>
  <c r="F1944" i="10"/>
  <c r="F1947" i="10"/>
  <c r="F1948" i="10"/>
  <c r="F1951" i="10"/>
  <c r="F1952" i="10"/>
  <c r="F1955" i="10"/>
  <c r="F1956" i="10"/>
  <c r="F1959" i="10"/>
  <c r="F1960" i="10"/>
  <c r="F1963" i="10"/>
  <c r="F1964" i="10"/>
  <c r="F1967" i="10"/>
  <c r="F1968" i="10"/>
  <c r="F1971" i="10"/>
  <c r="F1972" i="10"/>
  <c r="F1975" i="10"/>
  <c r="F1976" i="10"/>
  <c r="F1979" i="10"/>
  <c r="F1980" i="10"/>
  <c r="F1983" i="10"/>
  <c r="F1984" i="10"/>
  <c r="F1987" i="10"/>
  <c r="F1988" i="10"/>
  <c r="F1991" i="10"/>
  <c r="F1992" i="10"/>
  <c r="F1995" i="10"/>
  <c r="F1996" i="10"/>
  <c r="F1999" i="10"/>
  <c r="F2000" i="10"/>
  <c r="F2003" i="10"/>
  <c r="F2004" i="10"/>
  <c r="F2007" i="10"/>
  <c r="F2008" i="10"/>
  <c r="F2011" i="10"/>
  <c r="F2012" i="10"/>
  <c r="F2015" i="10"/>
  <c r="F2016" i="10"/>
  <c r="F2019" i="10"/>
  <c r="F2020" i="10"/>
  <c r="F2023" i="10"/>
  <c r="F2024" i="10"/>
  <c r="F2027" i="10"/>
  <c r="F2028" i="10"/>
  <c r="F2031" i="10"/>
  <c r="F2032" i="10"/>
  <c r="F2035" i="10"/>
  <c r="F2036" i="10"/>
  <c r="F2039" i="10"/>
  <c r="F2040" i="10"/>
  <c r="F2043" i="10"/>
  <c r="F2044" i="10"/>
  <c r="F2047" i="10"/>
  <c r="F2048" i="10"/>
  <c r="F2051" i="10"/>
  <c r="F2052" i="10"/>
  <c r="F2055" i="10"/>
  <c r="F2056" i="10"/>
  <c r="F2059" i="10"/>
  <c r="F2060" i="10"/>
  <c r="F2063" i="10"/>
  <c r="F2064" i="10"/>
  <c r="F2067" i="10"/>
  <c r="F2068" i="10"/>
  <c r="F2071" i="10"/>
  <c r="F2072" i="10"/>
  <c r="F2075" i="10"/>
  <c r="F2076" i="10"/>
  <c r="F2079" i="10"/>
  <c r="F2080" i="10"/>
  <c r="F2083" i="10"/>
  <c r="F2084" i="10"/>
  <c r="F2087" i="10"/>
  <c r="F2088" i="10"/>
  <c r="F2091" i="10"/>
  <c r="F2092" i="10"/>
  <c r="F2095" i="10"/>
  <c r="F2096" i="10"/>
  <c r="F2099" i="10"/>
  <c r="F2100" i="10"/>
  <c r="F2103" i="10"/>
  <c r="F2104" i="10"/>
  <c r="F2107" i="10"/>
  <c r="F2108" i="10"/>
  <c r="B2" i="10"/>
  <c r="F2" i="10" s="1"/>
  <c r="B3" i="10"/>
  <c r="F3" i="10" s="1"/>
  <c r="B4" i="10"/>
  <c r="F4" i="10" s="1"/>
  <c r="B5" i="10"/>
  <c r="F5" i="10" s="1"/>
  <c r="B6" i="10"/>
  <c r="F6" i="10" s="1"/>
  <c r="B7" i="10"/>
  <c r="F7" i="10" s="1"/>
  <c r="B8" i="10"/>
  <c r="F8" i="10" s="1"/>
  <c r="B9" i="10"/>
  <c r="F9" i="10" s="1"/>
  <c r="B10" i="10"/>
  <c r="F10" i="10" s="1"/>
  <c r="B11" i="10"/>
  <c r="F11" i="10" s="1"/>
  <c r="B12" i="10"/>
  <c r="F12" i="10" s="1"/>
  <c r="B13" i="10"/>
  <c r="F13" i="10" s="1"/>
  <c r="B14" i="10"/>
  <c r="F14" i="10" s="1"/>
  <c r="B15" i="10"/>
  <c r="F15" i="10" s="1"/>
  <c r="B16" i="10"/>
  <c r="F16" i="10" s="1"/>
  <c r="B17" i="10"/>
  <c r="F17" i="10" s="1"/>
  <c r="B18" i="10"/>
  <c r="F18" i="10" s="1"/>
  <c r="B19" i="10"/>
  <c r="F19" i="10" s="1"/>
  <c r="B20" i="10"/>
  <c r="F20" i="10" s="1"/>
  <c r="B21" i="10"/>
  <c r="F21" i="10" s="1"/>
  <c r="B22" i="10"/>
  <c r="F22" i="10" s="1"/>
  <c r="B23" i="10"/>
  <c r="B24" i="10"/>
  <c r="F24" i="10" s="1"/>
  <c r="B25" i="10"/>
  <c r="F25" i="10" s="1"/>
  <c r="B26" i="10"/>
  <c r="F26" i="10" s="1"/>
  <c r="B27" i="10"/>
  <c r="F27" i="10" s="1"/>
  <c r="B28" i="10"/>
  <c r="F28" i="10" s="1"/>
  <c r="B29" i="10"/>
  <c r="F29" i="10" s="1"/>
  <c r="B30" i="10"/>
  <c r="F30" i="10" s="1"/>
  <c r="B31" i="10"/>
  <c r="F31" i="10" s="1"/>
  <c r="B32" i="10"/>
  <c r="F32" i="10" s="1"/>
  <c r="B33" i="10"/>
  <c r="F33" i="10" s="1"/>
  <c r="B34" i="10"/>
  <c r="F34" i="10" s="1"/>
  <c r="B35" i="10"/>
  <c r="F35" i="10" s="1"/>
  <c r="B36" i="10"/>
  <c r="F36" i="10" s="1"/>
  <c r="B37" i="10"/>
  <c r="F37" i="10" s="1"/>
  <c r="B38" i="10"/>
  <c r="F38" i="10" s="1"/>
  <c r="B39" i="10"/>
  <c r="F39" i="10" s="1"/>
  <c r="B40" i="10"/>
  <c r="F40" i="10" s="1"/>
  <c r="B41" i="10"/>
  <c r="F41" i="10" s="1"/>
  <c r="B42" i="10"/>
  <c r="F42" i="10" s="1"/>
  <c r="B43" i="10"/>
  <c r="F43" i="10" s="1"/>
  <c r="B44" i="10"/>
  <c r="B45" i="10"/>
  <c r="F45" i="10" s="1"/>
  <c r="B46" i="10"/>
  <c r="F46" i="10" s="1"/>
  <c r="B47" i="10"/>
  <c r="F47" i="10" s="1"/>
  <c r="B48" i="10"/>
  <c r="F48" i="10" s="1"/>
  <c r="B49" i="10"/>
  <c r="F49" i="10" s="1"/>
  <c r="B50" i="10"/>
  <c r="F50" i="10" s="1"/>
  <c r="B51" i="10"/>
  <c r="F51" i="10" s="1"/>
  <c r="B52" i="10"/>
  <c r="F52" i="10" s="1"/>
  <c r="B53" i="10"/>
  <c r="F53" i="10" s="1"/>
  <c r="B54" i="10"/>
  <c r="F54" i="10" s="1"/>
  <c r="B55" i="10"/>
  <c r="F55" i="10" s="1"/>
  <c r="B56" i="10"/>
  <c r="F56" i="10" s="1"/>
  <c r="B57" i="10"/>
  <c r="F57" i="10" s="1"/>
  <c r="B58" i="10"/>
  <c r="F58" i="10" s="1"/>
  <c r="B59" i="10"/>
  <c r="F59" i="10" s="1"/>
  <c r="B60" i="10"/>
  <c r="F60" i="10" s="1"/>
  <c r="B61" i="10"/>
  <c r="F61" i="10" s="1"/>
  <c r="B62" i="10"/>
  <c r="F62" i="10" s="1"/>
  <c r="B63" i="10"/>
  <c r="F63" i="10" s="1"/>
  <c r="B64" i="10"/>
  <c r="F64" i="10" s="1"/>
  <c r="B65" i="10"/>
  <c r="F65" i="10" s="1"/>
  <c r="B66" i="10"/>
  <c r="F66" i="10" s="1"/>
  <c r="B67" i="10"/>
  <c r="F67" i="10" s="1"/>
  <c r="B68" i="10"/>
  <c r="F68" i="10" s="1"/>
  <c r="B69" i="10"/>
  <c r="F69" i="10" s="1"/>
  <c r="B70" i="10"/>
  <c r="F70" i="10" s="1"/>
  <c r="B71" i="10"/>
  <c r="F71" i="10" s="1"/>
  <c r="B72" i="10"/>
  <c r="F72" i="10" s="1"/>
  <c r="B73" i="10"/>
  <c r="F73" i="10" s="1"/>
  <c r="B74" i="10"/>
  <c r="F74" i="10" s="1"/>
  <c r="B75" i="10"/>
  <c r="F75" i="10" s="1"/>
  <c r="B76" i="10"/>
  <c r="F76" i="10" s="1"/>
  <c r="B77" i="10"/>
  <c r="F77" i="10" s="1"/>
  <c r="B78" i="10"/>
  <c r="F78" i="10" s="1"/>
  <c r="B79" i="10"/>
  <c r="F79" i="10" s="1"/>
  <c r="B80" i="10"/>
  <c r="F80" i="10" s="1"/>
  <c r="B81" i="10"/>
  <c r="F81" i="10" s="1"/>
  <c r="B82" i="10"/>
  <c r="F82" i="10" s="1"/>
  <c r="B83" i="10"/>
  <c r="F83" i="10" s="1"/>
  <c r="B84" i="10"/>
  <c r="F84" i="10" s="1"/>
  <c r="B85" i="10"/>
  <c r="F85" i="10" s="1"/>
  <c r="B86" i="10"/>
  <c r="F86" i="10" s="1"/>
  <c r="B87" i="10"/>
  <c r="B88" i="10"/>
  <c r="F88" i="10" s="1"/>
  <c r="B89" i="10"/>
  <c r="F89" i="10" s="1"/>
  <c r="B90" i="10"/>
  <c r="F90" i="10" s="1"/>
  <c r="B91" i="10"/>
  <c r="F91" i="10" s="1"/>
  <c r="B92" i="10"/>
  <c r="F92" i="10" s="1"/>
  <c r="B93" i="10"/>
  <c r="F93" i="10" s="1"/>
  <c r="B94" i="10"/>
  <c r="F94" i="10" s="1"/>
  <c r="B95" i="10"/>
  <c r="F95" i="10" s="1"/>
  <c r="B96" i="10"/>
  <c r="F96" i="10" s="1"/>
  <c r="B97" i="10"/>
  <c r="F97" i="10" s="1"/>
  <c r="B98" i="10"/>
  <c r="F98" i="10" s="1"/>
  <c r="B99" i="10"/>
  <c r="F99" i="10" s="1"/>
  <c r="B100" i="10"/>
  <c r="F100" i="10" s="1"/>
  <c r="B101" i="10"/>
  <c r="F101" i="10" s="1"/>
  <c r="B102" i="10"/>
  <c r="F102" i="10" s="1"/>
  <c r="B103" i="10"/>
  <c r="F103" i="10" s="1"/>
  <c r="B104" i="10"/>
  <c r="F104" i="10" s="1"/>
  <c r="B105" i="10"/>
  <c r="F105" i="10" s="1"/>
  <c r="B106" i="10"/>
  <c r="F106" i="10" s="1"/>
  <c r="B107" i="10"/>
  <c r="F107" i="10" s="1"/>
  <c r="B108" i="10"/>
  <c r="B109" i="10"/>
  <c r="F109" i="10" s="1"/>
  <c r="B110" i="10"/>
  <c r="F110" i="10" s="1"/>
  <c r="B111" i="10"/>
  <c r="F111" i="10" s="1"/>
  <c r="B112" i="10"/>
  <c r="F112" i="10" s="1"/>
  <c r="B113" i="10"/>
  <c r="F113" i="10" s="1"/>
  <c r="B114" i="10"/>
  <c r="F114" i="10" s="1"/>
  <c r="B115" i="10"/>
  <c r="F115" i="10" s="1"/>
  <c r="B116" i="10"/>
  <c r="F116" i="10" s="1"/>
  <c r="B117" i="10"/>
  <c r="F117" i="10" s="1"/>
  <c r="B118" i="10"/>
  <c r="F118" i="10" s="1"/>
  <c r="B119" i="10"/>
  <c r="F119" i="10" s="1"/>
  <c r="B120" i="10"/>
  <c r="F120" i="10" s="1"/>
  <c r="B121" i="10"/>
  <c r="F121" i="10" s="1"/>
  <c r="B122" i="10"/>
  <c r="F122" i="10" s="1"/>
  <c r="B123" i="10"/>
  <c r="F123" i="10" s="1"/>
  <c r="B124" i="10"/>
  <c r="F124" i="10" s="1"/>
  <c r="B125" i="10"/>
  <c r="F125" i="10" s="1"/>
  <c r="B126" i="10"/>
  <c r="F126" i="10" s="1"/>
  <c r="B127" i="10"/>
  <c r="F127" i="10" s="1"/>
  <c r="B128" i="10"/>
  <c r="F128" i="10" s="1"/>
  <c r="B129" i="10"/>
  <c r="F129" i="10" s="1"/>
  <c r="B130" i="10"/>
  <c r="F130" i="10" s="1"/>
  <c r="B131" i="10"/>
  <c r="F131" i="10" s="1"/>
  <c r="B132" i="10"/>
  <c r="F132" i="10" s="1"/>
  <c r="B133" i="10"/>
  <c r="F133" i="10" s="1"/>
  <c r="B134" i="10"/>
  <c r="F134" i="10" s="1"/>
  <c r="B135" i="10"/>
  <c r="F135" i="10" s="1"/>
  <c r="B136" i="10"/>
  <c r="F136" i="10" s="1"/>
  <c r="B137" i="10"/>
  <c r="F137" i="10" s="1"/>
  <c r="B138" i="10"/>
  <c r="F138" i="10" s="1"/>
  <c r="B139" i="10"/>
  <c r="F139" i="10" s="1"/>
  <c r="B140" i="10"/>
  <c r="F140" i="10" s="1"/>
  <c r="B141" i="10"/>
  <c r="F141" i="10" s="1"/>
  <c r="B142" i="10"/>
  <c r="F142" i="10" s="1"/>
  <c r="B143" i="10"/>
  <c r="F143" i="10" s="1"/>
  <c r="B144" i="10"/>
  <c r="F144" i="10" s="1"/>
  <c r="B145" i="10"/>
  <c r="F145" i="10" s="1"/>
  <c r="B146" i="10"/>
  <c r="F146" i="10" s="1"/>
  <c r="B147" i="10"/>
  <c r="F147" i="10" s="1"/>
  <c r="B148" i="10"/>
  <c r="F148" i="10" s="1"/>
  <c r="B149" i="10"/>
  <c r="F149" i="10" s="1"/>
  <c r="B150" i="10"/>
  <c r="F150" i="10" s="1"/>
  <c r="B151" i="10"/>
  <c r="B152" i="10"/>
  <c r="F152" i="10" s="1"/>
  <c r="B153" i="10"/>
  <c r="F153" i="10" s="1"/>
  <c r="B154" i="10"/>
  <c r="F154" i="10" s="1"/>
  <c r="B155" i="10"/>
  <c r="F155" i="10" s="1"/>
  <c r="B156" i="10"/>
  <c r="F156" i="10" s="1"/>
  <c r="B157" i="10"/>
  <c r="F157" i="10" s="1"/>
  <c r="B158" i="10"/>
  <c r="F158" i="10" s="1"/>
  <c r="B159" i="10"/>
  <c r="F159" i="10" s="1"/>
  <c r="B160" i="10"/>
  <c r="F160" i="10" s="1"/>
  <c r="B161" i="10"/>
  <c r="F161" i="10" s="1"/>
  <c r="B162" i="10"/>
  <c r="F162" i="10" s="1"/>
  <c r="B163" i="10"/>
  <c r="F163" i="10" s="1"/>
  <c r="B164" i="10"/>
  <c r="F164" i="10" s="1"/>
  <c r="B165" i="10"/>
  <c r="F165" i="10" s="1"/>
  <c r="B166" i="10"/>
  <c r="F166" i="10" s="1"/>
  <c r="B167" i="10"/>
  <c r="F167" i="10" s="1"/>
  <c r="B168" i="10"/>
  <c r="F168" i="10" s="1"/>
  <c r="B169" i="10"/>
  <c r="F169" i="10" s="1"/>
  <c r="B170" i="10"/>
  <c r="F170" i="10" s="1"/>
  <c r="B171" i="10"/>
  <c r="F171" i="10" s="1"/>
  <c r="B172" i="10"/>
  <c r="B173" i="10"/>
  <c r="F173" i="10" s="1"/>
  <c r="B174" i="10"/>
  <c r="F174" i="10" s="1"/>
  <c r="B175" i="10"/>
  <c r="F175" i="10" s="1"/>
  <c r="B176" i="10"/>
  <c r="F176" i="10" s="1"/>
  <c r="B177" i="10"/>
  <c r="F177" i="10" s="1"/>
  <c r="B178" i="10"/>
  <c r="F178" i="10" s="1"/>
  <c r="B179" i="10"/>
  <c r="F179" i="10" s="1"/>
  <c r="B180" i="10"/>
  <c r="F180" i="10" s="1"/>
  <c r="B181" i="10"/>
  <c r="F181" i="10" s="1"/>
  <c r="B182" i="10"/>
  <c r="F182" i="10" s="1"/>
  <c r="B183" i="10"/>
  <c r="F183" i="10" s="1"/>
  <c r="B184" i="10"/>
  <c r="F184" i="10" s="1"/>
  <c r="B185" i="10"/>
  <c r="F185" i="10" s="1"/>
  <c r="B186" i="10"/>
  <c r="F186" i="10" s="1"/>
  <c r="B187" i="10"/>
  <c r="F187" i="10" s="1"/>
  <c r="B188" i="10"/>
  <c r="F188" i="10" s="1"/>
  <c r="B189" i="10"/>
  <c r="F189" i="10" s="1"/>
  <c r="B190" i="10"/>
  <c r="F190" i="10" s="1"/>
  <c r="B191" i="10"/>
  <c r="F191" i="10" s="1"/>
  <c r="B192" i="10"/>
  <c r="F192" i="10" s="1"/>
  <c r="B193" i="10"/>
  <c r="F193" i="10" s="1"/>
  <c r="B194" i="10"/>
  <c r="F194" i="10" s="1"/>
  <c r="B195" i="10"/>
  <c r="F195" i="10" s="1"/>
  <c r="B196" i="10"/>
  <c r="F196" i="10" s="1"/>
  <c r="B197" i="10"/>
  <c r="F197" i="10" s="1"/>
  <c r="B198" i="10"/>
  <c r="F198" i="10" s="1"/>
  <c r="B199" i="10"/>
  <c r="F199" i="10" s="1"/>
  <c r="B200" i="10"/>
  <c r="F200" i="10" s="1"/>
  <c r="B201" i="10"/>
  <c r="F201" i="10" s="1"/>
  <c r="B202" i="10"/>
  <c r="F202" i="10" s="1"/>
  <c r="B203" i="10"/>
  <c r="F203" i="10" s="1"/>
  <c r="B204" i="10"/>
  <c r="F204" i="10" s="1"/>
  <c r="B205" i="10"/>
  <c r="F205" i="10" s="1"/>
  <c r="B206" i="10"/>
  <c r="F206" i="10" s="1"/>
  <c r="B207" i="10"/>
  <c r="F207" i="10" s="1"/>
  <c r="B208" i="10"/>
  <c r="F208" i="10" s="1"/>
  <c r="B209" i="10"/>
  <c r="F209" i="10" s="1"/>
  <c r="B210" i="10"/>
  <c r="F210" i="10" s="1"/>
  <c r="B211" i="10"/>
  <c r="F211" i="10" s="1"/>
  <c r="B212" i="10"/>
  <c r="F212" i="10" s="1"/>
  <c r="B213" i="10"/>
  <c r="F213" i="10" s="1"/>
  <c r="B214" i="10"/>
  <c r="F214" i="10" s="1"/>
  <c r="B215" i="10"/>
  <c r="B216" i="10"/>
  <c r="F216" i="10" s="1"/>
  <c r="B217" i="10"/>
  <c r="F217" i="10" s="1"/>
  <c r="B218" i="10"/>
  <c r="F218" i="10" s="1"/>
  <c r="B219" i="10"/>
  <c r="F219" i="10" s="1"/>
  <c r="B220" i="10"/>
  <c r="F220" i="10" s="1"/>
  <c r="B221" i="10"/>
  <c r="F221" i="10" s="1"/>
  <c r="B222" i="10"/>
  <c r="F222" i="10" s="1"/>
  <c r="B223" i="10"/>
  <c r="F223" i="10" s="1"/>
  <c r="B224" i="10"/>
  <c r="F224" i="10" s="1"/>
  <c r="B225" i="10"/>
  <c r="F225" i="10" s="1"/>
  <c r="B226" i="10"/>
  <c r="F226" i="10" s="1"/>
  <c r="B227" i="10"/>
  <c r="F227" i="10" s="1"/>
  <c r="B228" i="10"/>
  <c r="F228" i="10" s="1"/>
  <c r="B229" i="10"/>
  <c r="F229" i="10" s="1"/>
  <c r="B230" i="10"/>
  <c r="F230" i="10" s="1"/>
  <c r="B231" i="10"/>
  <c r="F231" i="10" s="1"/>
  <c r="B232" i="10"/>
  <c r="F232" i="10" s="1"/>
  <c r="B233" i="10"/>
  <c r="F233" i="10" s="1"/>
  <c r="B234" i="10"/>
  <c r="F234" i="10" s="1"/>
  <c r="B235" i="10"/>
  <c r="F235" i="10" s="1"/>
  <c r="B236" i="10"/>
  <c r="B237" i="10"/>
  <c r="F237" i="10" s="1"/>
  <c r="B238" i="10"/>
  <c r="F238" i="10" s="1"/>
  <c r="B239" i="10"/>
  <c r="F239" i="10" s="1"/>
  <c r="B240" i="10"/>
  <c r="F240" i="10" s="1"/>
  <c r="B241" i="10"/>
  <c r="F241" i="10" s="1"/>
  <c r="B242" i="10"/>
  <c r="F242" i="10" s="1"/>
  <c r="B243" i="10"/>
  <c r="F243" i="10" s="1"/>
  <c r="B244" i="10"/>
  <c r="F244" i="10" s="1"/>
  <c r="B245" i="10"/>
  <c r="F245" i="10" s="1"/>
  <c r="B246" i="10"/>
  <c r="F246" i="10" s="1"/>
  <c r="B247" i="10"/>
  <c r="F247" i="10" s="1"/>
  <c r="B248" i="10"/>
  <c r="F248" i="10" s="1"/>
  <c r="B249" i="10"/>
  <c r="F249" i="10" s="1"/>
  <c r="B250" i="10"/>
  <c r="F250" i="10" s="1"/>
  <c r="B251" i="10"/>
  <c r="F251" i="10" s="1"/>
  <c r="B252" i="10"/>
  <c r="F252" i="10" s="1"/>
  <c r="B253" i="10"/>
  <c r="F253" i="10" s="1"/>
  <c r="B254" i="10"/>
  <c r="F254" i="10" s="1"/>
  <c r="B255" i="10"/>
  <c r="F255" i="10" s="1"/>
  <c r="B256" i="10"/>
  <c r="F256" i="10" s="1"/>
  <c r="B257" i="10"/>
  <c r="F257" i="10" s="1"/>
  <c r="B258" i="10"/>
  <c r="F258" i="10" s="1"/>
  <c r="B259" i="10"/>
  <c r="F259" i="10" s="1"/>
  <c r="B260" i="10"/>
  <c r="F260" i="10" s="1"/>
  <c r="B261" i="10"/>
  <c r="F261" i="10" s="1"/>
  <c r="B262" i="10"/>
  <c r="F262" i="10" s="1"/>
  <c r="B263" i="10"/>
  <c r="F263" i="10" s="1"/>
  <c r="B264" i="10"/>
  <c r="F264" i="10" s="1"/>
  <c r="B265" i="10"/>
  <c r="F265" i="10" s="1"/>
  <c r="B266" i="10"/>
  <c r="F266" i="10" s="1"/>
  <c r="B267" i="10"/>
  <c r="F267" i="10" s="1"/>
  <c r="B268" i="10"/>
  <c r="F268" i="10" s="1"/>
  <c r="B269" i="10"/>
  <c r="F269" i="10" s="1"/>
  <c r="B270" i="10"/>
  <c r="F270" i="10" s="1"/>
  <c r="B271" i="10"/>
  <c r="F271" i="10" s="1"/>
  <c r="B272" i="10"/>
  <c r="F272" i="10" s="1"/>
  <c r="B273" i="10"/>
  <c r="F273" i="10" s="1"/>
  <c r="B274" i="10"/>
  <c r="F274" i="10" s="1"/>
  <c r="B275" i="10"/>
  <c r="F275" i="10" s="1"/>
  <c r="B276" i="10"/>
  <c r="F276" i="10" s="1"/>
  <c r="B277" i="10"/>
  <c r="F277" i="10" s="1"/>
  <c r="B278" i="10"/>
  <c r="F278" i="10" s="1"/>
  <c r="B279" i="10"/>
  <c r="B280" i="10"/>
  <c r="F280" i="10" s="1"/>
  <c r="B281" i="10"/>
  <c r="F281" i="10" s="1"/>
  <c r="B282" i="10"/>
  <c r="F282" i="10" s="1"/>
  <c r="B283" i="10"/>
  <c r="F283" i="10" s="1"/>
  <c r="B284" i="10"/>
  <c r="F284" i="10" s="1"/>
  <c r="B285" i="10"/>
  <c r="F285" i="10" s="1"/>
  <c r="B286" i="10"/>
  <c r="F286" i="10" s="1"/>
  <c r="B287" i="10"/>
  <c r="F287" i="10" s="1"/>
  <c r="B288" i="10"/>
  <c r="F288" i="10" s="1"/>
  <c r="B289" i="10"/>
  <c r="F289" i="10" s="1"/>
  <c r="B290" i="10"/>
  <c r="F290" i="10" s="1"/>
  <c r="B291" i="10"/>
  <c r="F291" i="10" s="1"/>
  <c r="B292" i="10"/>
  <c r="F292" i="10" s="1"/>
  <c r="B293" i="10"/>
  <c r="F293" i="10" s="1"/>
  <c r="B294" i="10"/>
  <c r="F294" i="10" s="1"/>
  <c r="B295" i="10"/>
  <c r="F295" i="10" s="1"/>
  <c r="B296" i="10"/>
  <c r="F296" i="10" s="1"/>
  <c r="B297" i="10"/>
  <c r="F297" i="10" s="1"/>
  <c r="B298" i="10"/>
  <c r="F298" i="10" s="1"/>
  <c r="B299" i="10"/>
  <c r="F299" i="10" s="1"/>
  <c r="B300" i="10"/>
  <c r="B301" i="10"/>
  <c r="F301" i="10" s="1"/>
  <c r="B302" i="10"/>
  <c r="F302" i="10" s="1"/>
  <c r="B303" i="10"/>
  <c r="F303" i="10" s="1"/>
  <c r="B304" i="10"/>
  <c r="F304" i="10" s="1"/>
  <c r="B305" i="10"/>
  <c r="F305" i="10" s="1"/>
  <c r="B306" i="10"/>
  <c r="F306" i="10" s="1"/>
  <c r="B307" i="10"/>
  <c r="F307" i="10" s="1"/>
  <c r="B308" i="10"/>
  <c r="F308" i="10" s="1"/>
  <c r="B309" i="10"/>
  <c r="F309" i="10" s="1"/>
  <c r="B310" i="10"/>
  <c r="F310" i="10" s="1"/>
  <c r="B311" i="10"/>
  <c r="F311" i="10" s="1"/>
  <c r="B312" i="10"/>
  <c r="F312" i="10" s="1"/>
  <c r="B313" i="10"/>
  <c r="F313" i="10" s="1"/>
  <c r="B314" i="10"/>
  <c r="F314" i="10" s="1"/>
  <c r="B315" i="10"/>
  <c r="F315" i="10" s="1"/>
  <c r="B316" i="10"/>
  <c r="F316" i="10" s="1"/>
  <c r="B317" i="10"/>
  <c r="F317" i="10" s="1"/>
  <c r="B318" i="10"/>
  <c r="F318" i="10" s="1"/>
  <c r="B319" i="10"/>
  <c r="F319" i="10" s="1"/>
  <c r="B320" i="10"/>
  <c r="F320" i="10" s="1"/>
  <c r="B321" i="10"/>
  <c r="F321" i="10" s="1"/>
  <c r="B322" i="10"/>
  <c r="F322" i="10" s="1"/>
  <c r="B323" i="10"/>
  <c r="F323" i="10" s="1"/>
  <c r="B324" i="10"/>
  <c r="F324" i="10" s="1"/>
  <c r="B325" i="10"/>
  <c r="F325" i="10" s="1"/>
  <c r="B326" i="10"/>
  <c r="F326" i="10" s="1"/>
  <c r="B327" i="10"/>
  <c r="F327" i="10" s="1"/>
  <c r="B328" i="10"/>
  <c r="F328" i="10" s="1"/>
  <c r="B329" i="10"/>
  <c r="F329" i="10" s="1"/>
  <c r="B330" i="10"/>
  <c r="F330" i="10" s="1"/>
  <c r="B331" i="10"/>
  <c r="F331" i="10" s="1"/>
  <c r="B332" i="10"/>
  <c r="F332" i="10" s="1"/>
  <c r="B333" i="10"/>
  <c r="F333" i="10" s="1"/>
  <c r="B334" i="10"/>
  <c r="F334" i="10" s="1"/>
  <c r="B335" i="10"/>
  <c r="F335" i="10" s="1"/>
  <c r="B336" i="10"/>
  <c r="F336" i="10" s="1"/>
  <c r="B337" i="10"/>
  <c r="F337" i="10" s="1"/>
  <c r="B338" i="10"/>
  <c r="F338" i="10" s="1"/>
  <c r="B339" i="10"/>
  <c r="F339" i="10" s="1"/>
  <c r="B340" i="10"/>
  <c r="F340" i="10" s="1"/>
  <c r="B341" i="10"/>
  <c r="F341" i="10" s="1"/>
  <c r="B342" i="10"/>
  <c r="B343" i="10"/>
  <c r="F343" i="10" s="1"/>
  <c r="B344" i="10"/>
  <c r="F344" i="10" s="1"/>
  <c r="B345" i="10"/>
  <c r="F345" i="10" s="1"/>
  <c r="B346" i="10"/>
  <c r="F346" i="10" s="1"/>
  <c r="B347" i="10"/>
  <c r="F347" i="10" s="1"/>
  <c r="B348" i="10"/>
  <c r="F348" i="10" s="1"/>
  <c r="B349" i="10"/>
  <c r="F349" i="10" s="1"/>
  <c r="B350" i="10"/>
  <c r="F350" i="10" s="1"/>
  <c r="B351" i="10"/>
  <c r="F351" i="10" s="1"/>
  <c r="B352" i="10"/>
  <c r="F352" i="10" s="1"/>
  <c r="B353" i="10"/>
  <c r="F353" i="10" s="1"/>
  <c r="B354" i="10"/>
  <c r="F354" i="10" s="1"/>
  <c r="B355" i="10"/>
  <c r="F355" i="10" s="1"/>
  <c r="B356" i="10"/>
  <c r="F356" i="10" s="1"/>
  <c r="B357" i="10"/>
  <c r="F357" i="10" s="1"/>
  <c r="B358" i="10"/>
  <c r="F358" i="10" s="1"/>
  <c r="B359" i="10"/>
  <c r="F359" i="10" s="1"/>
  <c r="B360" i="10"/>
  <c r="F360" i="10" s="1"/>
  <c r="B361" i="10"/>
  <c r="F361" i="10" s="1"/>
  <c r="B362" i="10"/>
  <c r="F362" i="10" s="1"/>
  <c r="B363" i="10"/>
  <c r="F363" i="10" s="1"/>
  <c r="B364" i="10"/>
  <c r="F364" i="10" s="1"/>
  <c r="B365" i="10"/>
  <c r="F365" i="10" s="1"/>
  <c r="B366" i="10"/>
  <c r="F366" i="10" s="1"/>
  <c r="B367" i="10"/>
  <c r="F367" i="10" s="1"/>
  <c r="B368" i="10"/>
  <c r="F368" i="10" s="1"/>
  <c r="B369" i="10"/>
  <c r="F369" i="10" s="1"/>
  <c r="B370" i="10"/>
  <c r="F370" i="10" s="1"/>
  <c r="B371" i="10"/>
  <c r="F371" i="10" s="1"/>
  <c r="B372" i="10"/>
  <c r="F372" i="10" s="1"/>
  <c r="B373" i="10"/>
  <c r="F373" i="10" s="1"/>
  <c r="B374" i="10"/>
  <c r="B375" i="10"/>
  <c r="F375" i="10" s="1"/>
  <c r="B376" i="10"/>
  <c r="F376" i="10" s="1"/>
  <c r="B377" i="10"/>
  <c r="F377" i="10" s="1"/>
  <c r="B378" i="10"/>
  <c r="F378" i="10" s="1"/>
  <c r="B379" i="10"/>
  <c r="F379" i="10" s="1"/>
  <c r="B380" i="10"/>
  <c r="F380" i="10" s="1"/>
  <c r="B381" i="10"/>
  <c r="F381" i="10" s="1"/>
  <c r="B382" i="10"/>
  <c r="F382" i="10" s="1"/>
  <c r="B383" i="10"/>
  <c r="F383" i="10" s="1"/>
  <c r="B384" i="10"/>
  <c r="F384" i="10" s="1"/>
  <c r="B385" i="10"/>
  <c r="F385" i="10" s="1"/>
  <c r="B386" i="10"/>
  <c r="F386" i="10" s="1"/>
  <c r="B387" i="10"/>
  <c r="F387" i="10" s="1"/>
  <c r="B388" i="10"/>
  <c r="F388" i="10" s="1"/>
  <c r="B389" i="10"/>
  <c r="F389" i="10" s="1"/>
  <c r="B390" i="10"/>
  <c r="F390" i="10" s="1"/>
  <c r="B391" i="10"/>
  <c r="F391" i="10" s="1"/>
  <c r="B392" i="10"/>
  <c r="F392" i="10" s="1"/>
  <c r="B393" i="10"/>
  <c r="F393" i="10" s="1"/>
  <c r="B394" i="10"/>
  <c r="F394" i="10" s="1"/>
  <c r="B395" i="10"/>
  <c r="F395" i="10" s="1"/>
  <c r="B396" i="10"/>
  <c r="F396" i="10" s="1"/>
  <c r="B397" i="10"/>
  <c r="F397" i="10" s="1"/>
  <c r="B398" i="10"/>
  <c r="F398" i="10" s="1"/>
  <c r="B399" i="10"/>
  <c r="F399" i="10" s="1"/>
  <c r="B400" i="10"/>
  <c r="F400" i="10" s="1"/>
  <c r="B401" i="10"/>
  <c r="F401" i="10" s="1"/>
  <c r="B402" i="10"/>
  <c r="F402" i="10" s="1"/>
  <c r="B403" i="10"/>
  <c r="F403" i="10" s="1"/>
  <c r="B404" i="10"/>
  <c r="F404" i="10" s="1"/>
  <c r="B405" i="10"/>
  <c r="F405" i="10" s="1"/>
  <c r="B406" i="10"/>
  <c r="B407" i="10"/>
  <c r="F407" i="10" s="1"/>
  <c r="B408" i="10"/>
  <c r="F408" i="10" s="1"/>
  <c r="B409" i="10"/>
  <c r="F409" i="10" s="1"/>
  <c r="B410" i="10"/>
  <c r="F410" i="10" s="1"/>
  <c r="B411" i="10"/>
  <c r="F411" i="10" s="1"/>
  <c r="B412" i="10"/>
  <c r="F412" i="10" s="1"/>
  <c r="B413" i="10"/>
  <c r="F413" i="10" s="1"/>
  <c r="B414" i="10"/>
  <c r="F414" i="10" s="1"/>
  <c r="B415" i="10"/>
  <c r="F415" i="10" s="1"/>
  <c r="B416" i="10"/>
  <c r="F416" i="10" s="1"/>
  <c r="B417" i="10"/>
  <c r="F417" i="10" s="1"/>
  <c r="B418" i="10"/>
  <c r="F418" i="10" s="1"/>
  <c r="B419" i="10"/>
  <c r="F419" i="10" s="1"/>
  <c r="B420" i="10"/>
  <c r="F420" i="10" s="1"/>
  <c r="B421" i="10"/>
  <c r="F421" i="10" s="1"/>
  <c r="B422" i="10"/>
  <c r="F422" i="10" s="1"/>
  <c r="B423" i="10"/>
  <c r="F423" i="10" s="1"/>
  <c r="B424" i="10"/>
  <c r="F424" i="10" s="1"/>
  <c r="B425" i="10"/>
  <c r="F425" i="10" s="1"/>
  <c r="B426" i="10"/>
  <c r="F426" i="10" s="1"/>
  <c r="B427" i="10"/>
  <c r="F427" i="10" s="1"/>
  <c r="B428" i="10"/>
  <c r="F428" i="10" s="1"/>
  <c r="B429" i="10"/>
  <c r="F429" i="10" s="1"/>
  <c r="B430" i="10"/>
  <c r="F430" i="10" s="1"/>
  <c r="B431" i="10"/>
  <c r="F431" i="10" s="1"/>
  <c r="B432" i="10"/>
  <c r="F432" i="10" s="1"/>
  <c r="B433" i="10"/>
  <c r="F433" i="10" s="1"/>
  <c r="B434" i="10"/>
  <c r="F434" i="10" s="1"/>
  <c r="B435" i="10"/>
  <c r="F435" i="10" s="1"/>
  <c r="B436" i="10"/>
  <c r="F436" i="10" s="1"/>
  <c r="B437" i="10"/>
  <c r="F437" i="10" s="1"/>
  <c r="B438" i="10"/>
  <c r="B439" i="10"/>
  <c r="F439" i="10" s="1"/>
  <c r="B440" i="10"/>
  <c r="F440" i="10" s="1"/>
  <c r="B441" i="10"/>
  <c r="F441" i="10" s="1"/>
  <c r="B442" i="10"/>
  <c r="F442" i="10" s="1"/>
  <c r="B443" i="10"/>
  <c r="F443" i="10" s="1"/>
  <c r="B444" i="10"/>
  <c r="F444" i="10" s="1"/>
  <c r="B445" i="10"/>
  <c r="F445" i="10" s="1"/>
  <c r="B446" i="10"/>
  <c r="F446" i="10" s="1"/>
  <c r="B447" i="10"/>
  <c r="F447" i="10" s="1"/>
  <c r="B448" i="10"/>
  <c r="F448" i="10" s="1"/>
  <c r="B449" i="10"/>
  <c r="F449" i="10" s="1"/>
  <c r="B450" i="10"/>
  <c r="F450" i="10" s="1"/>
  <c r="B451" i="10"/>
  <c r="F451" i="10" s="1"/>
  <c r="B452" i="10"/>
  <c r="F452" i="10" s="1"/>
  <c r="B453" i="10"/>
  <c r="F453" i="10" s="1"/>
  <c r="B454" i="10"/>
  <c r="F454" i="10" s="1"/>
  <c r="B455" i="10"/>
  <c r="F455" i="10" s="1"/>
  <c r="B456" i="10"/>
  <c r="F456" i="10" s="1"/>
  <c r="B457" i="10"/>
  <c r="F457" i="10" s="1"/>
  <c r="B458" i="10"/>
  <c r="F458" i="10" s="1"/>
  <c r="B459" i="10"/>
  <c r="F459" i="10" s="1"/>
  <c r="B460" i="10"/>
  <c r="F460" i="10" s="1"/>
  <c r="B461" i="10"/>
  <c r="F461" i="10" s="1"/>
  <c r="B462" i="10"/>
  <c r="F462" i="10" s="1"/>
  <c r="B463" i="10"/>
  <c r="F463" i="10" s="1"/>
  <c r="B464" i="10"/>
  <c r="F464" i="10" s="1"/>
  <c r="B465" i="10"/>
  <c r="F465" i="10" s="1"/>
  <c r="B466" i="10"/>
  <c r="F466" i="10" s="1"/>
  <c r="B467" i="10"/>
  <c r="F467" i="10" s="1"/>
  <c r="B468" i="10"/>
  <c r="F468" i="10" s="1"/>
  <c r="B469" i="10"/>
  <c r="F469" i="10" s="1"/>
  <c r="B470" i="10"/>
  <c r="B471" i="10"/>
  <c r="F471" i="10" s="1"/>
  <c r="B472" i="10"/>
  <c r="F472" i="10" s="1"/>
  <c r="B473" i="10"/>
  <c r="F473" i="10" s="1"/>
  <c r="B474" i="10"/>
  <c r="F474" i="10" s="1"/>
  <c r="B475" i="10"/>
  <c r="F475" i="10" s="1"/>
  <c r="B476" i="10"/>
  <c r="F476" i="10" s="1"/>
  <c r="B477" i="10"/>
  <c r="F477" i="10" s="1"/>
  <c r="B478" i="10"/>
  <c r="F478" i="10" s="1"/>
  <c r="B479" i="10"/>
  <c r="F479" i="10" s="1"/>
  <c r="B480" i="10"/>
  <c r="F480" i="10" s="1"/>
  <c r="B481" i="10"/>
  <c r="F481" i="10" s="1"/>
  <c r="B482" i="10"/>
  <c r="F482" i="10" s="1"/>
  <c r="B483" i="10"/>
  <c r="F483" i="10" s="1"/>
  <c r="B484" i="10"/>
  <c r="F484" i="10" s="1"/>
  <c r="B485" i="10"/>
  <c r="F485" i="10" s="1"/>
  <c r="B486" i="10"/>
  <c r="F486" i="10" s="1"/>
  <c r="B487" i="10"/>
  <c r="F487" i="10" s="1"/>
  <c r="B488" i="10"/>
  <c r="F488" i="10" s="1"/>
  <c r="B489" i="10"/>
  <c r="F489" i="10" s="1"/>
  <c r="B490" i="10"/>
  <c r="F490" i="10" s="1"/>
  <c r="B491" i="10"/>
  <c r="F491" i="10" s="1"/>
  <c r="B492" i="10"/>
  <c r="F492" i="10" s="1"/>
  <c r="B493" i="10"/>
  <c r="F493" i="10" s="1"/>
  <c r="B494" i="10"/>
  <c r="F494" i="10" s="1"/>
  <c r="B495" i="10"/>
  <c r="F495" i="10" s="1"/>
  <c r="B496" i="10"/>
  <c r="F496" i="10" s="1"/>
  <c r="B497" i="10"/>
  <c r="F497" i="10" s="1"/>
  <c r="B498" i="10"/>
  <c r="F498" i="10" s="1"/>
  <c r="B499" i="10"/>
  <c r="F499" i="10" s="1"/>
  <c r="B500" i="10"/>
  <c r="F500" i="10" s="1"/>
  <c r="B501" i="10"/>
  <c r="F501" i="10" s="1"/>
  <c r="B502" i="10"/>
  <c r="B503" i="10"/>
  <c r="F503" i="10" s="1"/>
  <c r="B504" i="10"/>
  <c r="F504" i="10" s="1"/>
  <c r="B505" i="10"/>
  <c r="F505" i="10" s="1"/>
  <c r="B506" i="10"/>
  <c r="F506" i="10" s="1"/>
  <c r="B507" i="10"/>
  <c r="F507" i="10" s="1"/>
  <c r="B508" i="10"/>
  <c r="F508" i="10" s="1"/>
  <c r="B509" i="10"/>
  <c r="F509" i="10" s="1"/>
  <c r="B510" i="10"/>
  <c r="B511" i="10"/>
  <c r="F511" i="10" s="1"/>
  <c r="B512" i="10"/>
  <c r="F512" i="10" s="1"/>
  <c r="B513" i="10"/>
  <c r="F513" i="10" s="1"/>
  <c r="B514" i="10"/>
  <c r="F514" i="10" s="1"/>
  <c r="B515" i="10"/>
  <c r="F515" i="10" s="1"/>
  <c r="B516" i="10"/>
  <c r="F516" i="10" s="1"/>
  <c r="B517" i="10"/>
  <c r="F517" i="10" s="1"/>
  <c r="B518" i="10"/>
  <c r="F518" i="10" s="1"/>
  <c r="B519" i="10"/>
  <c r="F519" i="10" s="1"/>
  <c r="B520" i="10"/>
  <c r="F520" i="10" s="1"/>
  <c r="B521" i="10"/>
  <c r="F521" i="10" s="1"/>
  <c r="B522" i="10"/>
  <c r="B523" i="10"/>
  <c r="F523" i="10" s="1"/>
  <c r="B524" i="10"/>
  <c r="F524" i="10" s="1"/>
  <c r="B525" i="10"/>
  <c r="F525" i="10" s="1"/>
  <c r="B526" i="10"/>
  <c r="F526" i="10" s="1"/>
  <c r="B527" i="10"/>
  <c r="B528" i="10"/>
  <c r="F528" i="10" s="1"/>
  <c r="B529" i="10"/>
  <c r="F529" i="10" s="1"/>
  <c r="B530" i="10"/>
  <c r="F530" i="10" s="1"/>
  <c r="B531" i="10"/>
  <c r="F531" i="10" s="1"/>
  <c r="B532" i="10"/>
  <c r="F532" i="10" s="1"/>
  <c r="B533" i="10"/>
  <c r="F533" i="10" s="1"/>
  <c r="B534" i="10"/>
  <c r="F534" i="10" s="1"/>
  <c r="B535" i="10"/>
  <c r="F535" i="10" s="1"/>
  <c r="B536" i="10"/>
  <c r="F536" i="10" s="1"/>
  <c r="B537" i="10"/>
  <c r="F537" i="10" s="1"/>
  <c r="B538" i="10"/>
  <c r="B539" i="10"/>
  <c r="F539" i="10" s="1"/>
  <c r="B540" i="10"/>
  <c r="F540" i="10" s="1"/>
  <c r="B541" i="10"/>
  <c r="F541" i="10" s="1"/>
  <c r="B542" i="10"/>
  <c r="F542" i="10" s="1"/>
  <c r="B543" i="10"/>
  <c r="B544" i="10"/>
  <c r="F544" i="10" s="1"/>
  <c r="B545" i="10"/>
  <c r="F545" i="10" s="1"/>
  <c r="B546" i="10"/>
  <c r="F546" i="10" s="1"/>
  <c r="B547" i="10"/>
  <c r="F547" i="10" s="1"/>
  <c r="B548" i="10"/>
  <c r="F548" i="10" s="1"/>
  <c r="B549" i="10"/>
  <c r="F549" i="10" s="1"/>
  <c r="B550" i="10"/>
  <c r="F550" i="10" s="1"/>
  <c r="B551" i="10"/>
  <c r="F551" i="10" s="1"/>
  <c r="B552" i="10"/>
  <c r="F552" i="10" s="1"/>
  <c r="B553" i="10"/>
  <c r="F553" i="10" s="1"/>
  <c r="B554" i="10"/>
  <c r="B555" i="10"/>
  <c r="F555" i="10" s="1"/>
  <c r="B556" i="10"/>
  <c r="F556" i="10" s="1"/>
  <c r="B557" i="10"/>
  <c r="F557" i="10" s="1"/>
  <c r="B558" i="10"/>
  <c r="F558" i="10" s="1"/>
  <c r="B559" i="10"/>
  <c r="B560" i="10"/>
  <c r="F560" i="10" s="1"/>
  <c r="B561" i="10"/>
  <c r="F561" i="10" s="1"/>
  <c r="B562" i="10"/>
  <c r="F562" i="10" s="1"/>
  <c r="B563" i="10"/>
  <c r="F563" i="10" s="1"/>
  <c r="B564" i="10"/>
  <c r="F564" i="10" s="1"/>
  <c r="B565" i="10"/>
  <c r="F565" i="10" s="1"/>
  <c r="B566" i="10"/>
  <c r="F566" i="10" s="1"/>
  <c r="B567" i="10"/>
  <c r="F567" i="10" s="1"/>
  <c r="B568" i="10"/>
  <c r="F568" i="10" s="1"/>
  <c r="B569" i="10"/>
  <c r="F569" i="10" s="1"/>
  <c r="B570" i="10"/>
  <c r="B571" i="10"/>
  <c r="F571" i="10" s="1"/>
  <c r="B572" i="10"/>
  <c r="F572" i="10" s="1"/>
  <c r="B573" i="10"/>
  <c r="F573" i="10" s="1"/>
  <c r="B574" i="10"/>
  <c r="F574" i="10" s="1"/>
  <c r="B575" i="10"/>
  <c r="B576" i="10"/>
  <c r="F576" i="10" s="1"/>
  <c r="B577" i="10"/>
  <c r="F577" i="10" s="1"/>
  <c r="B578" i="10"/>
  <c r="F578" i="10" s="1"/>
  <c r="B579" i="10"/>
  <c r="F579" i="10" s="1"/>
  <c r="B580" i="10"/>
  <c r="F580" i="10" s="1"/>
  <c r="B581" i="10"/>
  <c r="F581" i="10" s="1"/>
  <c r="B582" i="10"/>
  <c r="F582" i="10" s="1"/>
  <c r="B583" i="10"/>
  <c r="F583" i="10" s="1"/>
  <c r="B584" i="10"/>
  <c r="F584" i="10" s="1"/>
  <c r="B585" i="10"/>
  <c r="F585" i="10" s="1"/>
  <c r="B586" i="10"/>
  <c r="B587" i="10"/>
  <c r="F587" i="10" s="1"/>
  <c r="B588" i="10"/>
  <c r="F588" i="10" s="1"/>
  <c r="B589" i="10"/>
  <c r="F589" i="10" s="1"/>
  <c r="B590" i="10"/>
  <c r="F590" i="10" s="1"/>
  <c r="B591" i="10"/>
  <c r="B592" i="10"/>
  <c r="F592" i="10" s="1"/>
  <c r="B593" i="10"/>
  <c r="F593" i="10" s="1"/>
  <c r="B594" i="10"/>
  <c r="F594" i="10" s="1"/>
  <c r="B595" i="10"/>
  <c r="F595" i="10" s="1"/>
  <c r="B596" i="10"/>
  <c r="F596" i="10" s="1"/>
  <c r="B597" i="10"/>
  <c r="F597" i="10" s="1"/>
  <c r="B598" i="10"/>
  <c r="F598" i="10" s="1"/>
  <c r="B599" i="10"/>
  <c r="F599" i="10" s="1"/>
  <c r="B600" i="10"/>
  <c r="F600" i="10" s="1"/>
  <c r="B601" i="10"/>
  <c r="F601" i="10" s="1"/>
  <c r="B602" i="10"/>
  <c r="B603" i="10"/>
  <c r="F603" i="10" s="1"/>
  <c r="B604" i="10"/>
  <c r="F604" i="10" s="1"/>
  <c r="B605" i="10"/>
  <c r="F605" i="10" s="1"/>
  <c r="B606" i="10"/>
  <c r="F606" i="10" s="1"/>
  <c r="B607" i="10"/>
  <c r="B608" i="10"/>
  <c r="F608" i="10" s="1"/>
  <c r="B609" i="10"/>
  <c r="F609" i="10" s="1"/>
  <c r="B610" i="10"/>
  <c r="F610" i="10" s="1"/>
  <c r="B611" i="10"/>
  <c r="F611" i="10" s="1"/>
  <c r="B612" i="10"/>
  <c r="F612" i="10" s="1"/>
  <c r="B613" i="10"/>
  <c r="F613" i="10" s="1"/>
  <c r="B614" i="10"/>
  <c r="F614" i="10" s="1"/>
  <c r="B615" i="10"/>
  <c r="F615" i="10" s="1"/>
  <c r="B616" i="10"/>
  <c r="F616" i="10" s="1"/>
  <c r="B617" i="10"/>
  <c r="F617" i="10" s="1"/>
  <c r="B618" i="10"/>
  <c r="B619" i="10"/>
  <c r="F619" i="10" s="1"/>
  <c r="B620" i="10"/>
  <c r="F620" i="10" s="1"/>
  <c r="B621" i="10"/>
  <c r="F621" i="10" s="1"/>
  <c r="B622" i="10"/>
  <c r="F622" i="10" s="1"/>
  <c r="B623" i="10"/>
  <c r="B624" i="10"/>
  <c r="F624" i="10" s="1"/>
  <c r="B625" i="10"/>
  <c r="F625" i="10" s="1"/>
  <c r="B626" i="10"/>
  <c r="F626" i="10" s="1"/>
  <c r="B627" i="10"/>
  <c r="F627" i="10" s="1"/>
  <c r="B628" i="10"/>
  <c r="F628" i="10" s="1"/>
  <c r="B629" i="10"/>
  <c r="F629" i="10" s="1"/>
  <c r="B630" i="10"/>
  <c r="F630" i="10" s="1"/>
  <c r="B631" i="10"/>
  <c r="F631" i="10" s="1"/>
  <c r="B632" i="10"/>
  <c r="F632" i="10" s="1"/>
  <c r="B633" i="10"/>
  <c r="F633" i="10" s="1"/>
  <c r="B634" i="10"/>
  <c r="B635" i="10"/>
  <c r="F635" i="10" s="1"/>
  <c r="B636" i="10"/>
  <c r="F636" i="10" s="1"/>
  <c r="B637" i="10"/>
  <c r="F637" i="10" s="1"/>
  <c r="B638" i="10"/>
  <c r="F638" i="10" s="1"/>
  <c r="B639" i="10"/>
  <c r="B640" i="10"/>
  <c r="F640" i="10" s="1"/>
  <c r="B641" i="10"/>
  <c r="F641" i="10" s="1"/>
  <c r="B642" i="10"/>
  <c r="F642" i="10" s="1"/>
  <c r="B643" i="10"/>
  <c r="F643" i="10" s="1"/>
  <c r="B644" i="10"/>
  <c r="F644" i="10" s="1"/>
  <c r="B645" i="10"/>
  <c r="F645" i="10" s="1"/>
  <c r="B646" i="10"/>
  <c r="F646" i="10" s="1"/>
  <c r="B647" i="10"/>
  <c r="F647" i="10" s="1"/>
  <c r="B648" i="10"/>
  <c r="F648" i="10" s="1"/>
  <c r="B649" i="10"/>
  <c r="F649" i="10" s="1"/>
  <c r="B650" i="10"/>
  <c r="B651" i="10"/>
  <c r="F651" i="10" s="1"/>
  <c r="B652" i="10"/>
  <c r="F652" i="10" s="1"/>
  <c r="B653" i="10"/>
  <c r="F653" i="10" s="1"/>
  <c r="B654" i="10"/>
  <c r="F654" i="10" s="1"/>
  <c r="B655" i="10"/>
  <c r="B656" i="10"/>
  <c r="F656" i="10" s="1"/>
  <c r="B657" i="10"/>
  <c r="F657" i="10" s="1"/>
  <c r="B658" i="10"/>
  <c r="F658" i="10" s="1"/>
  <c r="B659" i="10"/>
  <c r="F659" i="10" s="1"/>
  <c r="B660" i="10"/>
  <c r="F660" i="10" s="1"/>
  <c r="B661" i="10"/>
  <c r="F661" i="10" s="1"/>
  <c r="B662" i="10"/>
  <c r="F662" i="10" s="1"/>
  <c r="B663" i="10"/>
  <c r="F663" i="10" s="1"/>
  <c r="B664" i="10"/>
  <c r="F664" i="10" s="1"/>
  <c r="B665" i="10"/>
  <c r="F665" i="10" s="1"/>
  <c r="B666" i="10"/>
  <c r="B667" i="10"/>
  <c r="F667" i="10" s="1"/>
  <c r="B668" i="10"/>
  <c r="F668" i="10" s="1"/>
  <c r="B669" i="10"/>
  <c r="F669" i="10" s="1"/>
  <c r="B670" i="10"/>
  <c r="F670" i="10" s="1"/>
  <c r="B671" i="10"/>
  <c r="B672" i="10"/>
  <c r="F672" i="10" s="1"/>
  <c r="B673" i="10"/>
  <c r="F673" i="10" s="1"/>
  <c r="B674" i="10"/>
  <c r="F674" i="10" s="1"/>
  <c r="B675" i="10"/>
  <c r="F675" i="10" s="1"/>
  <c r="B676" i="10"/>
  <c r="F676" i="10" s="1"/>
  <c r="B677" i="10"/>
  <c r="F677" i="10" s="1"/>
  <c r="B678" i="10"/>
  <c r="F678" i="10" s="1"/>
  <c r="B679" i="10"/>
  <c r="F679" i="10" s="1"/>
  <c r="B680" i="10"/>
  <c r="F680" i="10" s="1"/>
  <c r="B681" i="10"/>
  <c r="F681" i="10" s="1"/>
  <c r="B682" i="10"/>
  <c r="B683" i="10"/>
  <c r="F683" i="10" s="1"/>
  <c r="B684" i="10"/>
  <c r="F684" i="10" s="1"/>
  <c r="B685" i="10"/>
  <c r="F685" i="10" s="1"/>
  <c r="B686" i="10"/>
  <c r="F686" i="10" s="1"/>
  <c r="B687" i="10"/>
  <c r="B688" i="10"/>
  <c r="F688" i="10" s="1"/>
  <c r="B689" i="10"/>
  <c r="F689" i="10" s="1"/>
  <c r="B690" i="10"/>
  <c r="F690" i="10" s="1"/>
  <c r="B691" i="10"/>
  <c r="F691" i="10" s="1"/>
  <c r="B692" i="10"/>
  <c r="F692" i="10" s="1"/>
  <c r="B693" i="10"/>
  <c r="F693" i="10" s="1"/>
  <c r="B694" i="10"/>
  <c r="F694" i="10" s="1"/>
  <c r="B695" i="10"/>
  <c r="F695" i="10" s="1"/>
  <c r="B696" i="10"/>
  <c r="F696" i="10" s="1"/>
  <c r="B697" i="10"/>
  <c r="F697" i="10" s="1"/>
  <c r="B698" i="10"/>
  <c r="B699" i="10"/>
  <c r="F699" i="10" s="1"/>
  <c r="B700" i="10"/>
  <c r="F700" i="10" s="1"/>
  <c r="B701" i="10"/>
  <c r="F701" i="10" s="1"/>
  <c r="B702" i="10"/>
  <c r="F702" i="10" s="1"/>
  <c r="B703" i="10"/>
  <c r="B704" i="10"/>
  <c r="F704" i="10" s="1"/>
  <c r="B705" i="10"/>
  <c r="F705" i="10" s="1"/>
  <c r="B706" i="10"/>
  <c r="F706" i="10" s="1"/>
  <c r="B707" i="10"/>
  <c r="F707" i="10" s="1"/>
  <c r="B708" i="10"/>
  <c r="F708" i="10" s="1"/>
  <c r="B709" i="10"/>
  <c r="F709" i="10" s="1"/>
  <c r="B710" i="10"/>
  <c r="F710" i="10" s="1"/>
  <c r="B711" i="10"/>
  <c r="F711" i="10" s="1"/>
  <c r="B712" i="10"/>
  <c r="F712" i="10" s="1"/>
  <c r="B713" i="10"/>
  <c r="F713" i="10" s="1"/>
  <c r="B714" i="10"/>
  <c r="B715" i="10"/>
  <c r="F715" i="10" s="1"/>
  <c r="B716" i="10"/>
  <c r="F716" i="10" s="1"/>
  <c r="B717" i="10"/>
  <c r="F717" i="10" s="1"/>
  <c r="B718" i="10"/>
  <c r="F718" i="10" s="1"/>
  <c r="B719" i="10"/>
  <c r="B720" i="10"/>
  <c r="F720" i="10" s="1"/>
  <c r="B721" i="10"/>
  <c r="F721" i="10" s="1"/>
  <c r="B722" i="10"/>
  <c r="F722" i="10" s="1"/>
  <c r="B723" i="10"/>
  <c r="F723" i="10" s="1"/>
  <c r="B724" i="10"/>
  <c r="F724" i="10" s="1"/>
  <c r="B725" i="10"/>
  <c r="F725" i="10" s="1"/>
  <c r="B726" i="10"/>
  <c r="F726" i="10" s="1"/>
  <c r="B727" i="10"/>
  <c r="F727" i="10" s="1"/>
  <c r="B728" i="10"/>
  <c r="F728" i="10" s="1"/>
  <c r="B729" i="10"/>
  <c r="F729" i="10" s="1"/>
  <c r="B730" i="10"/>
  <c r="B731" i="10"/>
  <c r="F731" i="10" s="1"/>
  <c r="B732" i="10"/>
  <c r="F732" i="10" s="1"/>
  <c r="B733" i="10"/>
  <c r="F733" i="10" s="1"/>
  <c r="B734" i="10"/>
  <c r="F734" i="10" s="1"/>
  <c r="B735" i="10"/>
  <c r="B736" i="10"/>
  <c r="F736" i="10" s="1"/>
  <c r="B737" i="10"/>
  <c r="F737" i="10" s="1"/>
  <c r="B738" i="10"/>
  <c r="F738" i="10" s="1"/>
  <c r="B739" i="10"/>
  <c r="F739" i="10" s="1"/>
  <c r="B740" i="10"/>
  <c r="F740" i="10" s="1"/>
  <c r="B741" i="10"/>
  <c r="F741" i="10" s="1"/>
  <c r="B742" i="10"/>
  <c r="F742" i="10" s="1"/>
  <c r="B743" i="10"/>
  <c r="F743" i="10" s="1"/>
  <c r="B744" i="10"/>
  <c r="F744" i="10" s="1"/>
  <c r="B745" i="10"/>
  <c r="F745" i="10" s="1"/>
  <c r="B746" i="10"/>
  <c r="B747" i="10"/>
  <c r="F747" i="10" s="1"/>
  <c r="B748" i="10"/>
  <c r="F748" i="10" s="1"/>
  <c r="B749" i="10"/>
  <c r="F749" i="10" s="1"/>
  <c r="B750" i="10"/>
  <c r="F750" i="10" s="1"/>
  <c r="B751" i="10"/>
  <c r="B752" i="10"/>
  <c r="F752" i="10" s="1"/>
  <c r="B753" i="10"/>
  <c r="F753" i="10" s="1"/>
  <c r="B754" i="10"/>
  <c r="F754" i="10" s="1"/>
  <c r="B755" i="10"/>
  <c r="F755" i="10" s="1"/>
  <c r="B756" i="10"/>
  <c r="F756" i="10" s="1"/>
  <c r="B757" i="10"/>
  <c r="F757" i="10" s="1"/>
  <c r="B758" i="10"/>
  <c r="F758" i="10" s="1"/>
  <c r="B759" i="10"/>
  <c r="F759" i="10" s="1"/>
  <c r="B760" i="10"/>
  <c r="F760" i="10" s="1"/>
  <c r="B761" i="10"/>
  <c r="F761" i="10" s="1"/>
  <c r="B762" i="10"/>
  <c r="B763" i="10"/>
  <c r="F763" i="10" s="1"/>
  <c r="B764" i="10"/>
  <c r="F764" i="10" s="1"/>
  <c r="B765" i="10"/>
  <c r="F765" i="10" s="1"/>
  <c r="B766" i="10"/>
  <c r="F766" i="10" s="1"/>
  <c r="B767" i="10"/>
  <c r="B768" i="10"/>
  <c r="F768" i="10" s="1"/>
  <c r="B769" i="10"/>
  <c r="F769" i="10" s="1"/>
  <c r="B770" i="10"/>
  <c r="F770" i="10" s="1"/>
  <c r="B771" i="10"/>
  <c r="F771" i="10" s="1"/>
  <c r="B772" i="10"/>
  <c r="F772" i="10" s="1"/>
  <c r="B773" i="10"/>
  <c r="F773" i="10" s="1"/>
  <c r="B774" i="10"/>
  <c r="F774" i="10" s="1"/>
  <c r="B775" i="10"/>
  <c r="F775" i="10" s="1"/>
  <c r="B776" i="10"/>
  <c r="F776" i="10" s="1"/>
  <c r="B777" i="10"/>
  <c r="F777" i="10" s="1"/>
  <c r="B778" i="10"/>
  <c r="B779" i="10"/>
  <c r="F779" i="10" s="1"/>
  <c r="B780" i="10"/>
  <c r="F780" i="10" s="1"/>
  <c r="B781" i="10"/>
  <c r="F781" i="10" s="1"/>
  <c r="B782" i="10"/>
  <c r="F782" i="10" s="1"/>
  <c r="B783" i="10"/>
  <c r="B784" i="10"/>
  <c r="F784" i="10" s="1"/>
  <c r="B785" i="10"/>
  <c r="F785" i="10" s="1"/>
  <c r="B786" i="10"/>
  <c r="F786" i="10" s="1"/>
  <c r="B787" i="10"/>
  <c r="F787" i="10" s="1"/>
  <c r="B788" i="10"/>
  <c r="F788" i="10" s="1"/>
  <c r="B789" i="10"/>
  <c r="F789" i="10" s="1"/>
  <c r="B790" i="10"/>
  <c r="F790" i="10" s="1"/>
  <c r="B791" i="10"/>
  <c r="F791" i="10" s="1"/>
  <c r="B792" i="10"/>
  <c r="F792" i="10" s="1"/>
  <c r="B793" i="10"/>
  <c r="F793" i="10" s="1"/>
  <c r="B794" i="10"/>
  <c r="B795" i="10"/>
  <c r="F795" i="10" s="1"/>
  <c r="B796" i="10"/>
  <c r="F796" i="10" s="1"/>
  <c r="B797" i="10"/>
  <c r="F797" i="10" s="1"/>
  <c r="B798" i="10"/>
  <c r="F798" i="10" s="1"/>
  <c r="B799" i="10"/>
  <c r="B800" i="10"/>
  <c r="F800" i="10" s="1"/>
  <c r="B801" i="10"/>
  <c r="F801" i="10" s="1"/>
  <c r="B802" i="10"/>
  <c r="F802" i="10" s="1"/>
  <c r="B803" i="10"/>
  <c r="F803" i="10" s="1"/>
  <c r="B804" i="10"/>
  <c r="F804" i="10" s="1"/>
  <c r="B805" i="10"/>
  <c r="F805" i="10" s="1"/>
  <c r="B806" i="10"/>
  <c r="F806" i="10" s="1"/>
  <c r="B807" i="10"/>
  <c r="F807" i="10" s="1"/>
  <c r="B808" i="10"/>
  <c r="F808" i="10" s="1"/>
  <c r="B809" i="10"/>
  <c r="F809" i="10" s="1"/>
  <c r="B810" i="10"/>
  <c r="B811" i="10"/>
  <c r="F811" i="10" s="1"/>
  <c r="B812" i="10"/>
  <c r="F812" i="10" s="1"/>
  <c r="B813" i="10"/>
  <c r="F813" i="10" s="1"/>
  <c r="B814" i="10"/>
  <c r="F814" i="10" s="1"/>
  <c r="B815" i="10"/>
  <c r="B816" i="10"/>
  <c r="F816" i="10" s="1"/>
  <c r="B817" i="10"/>
  <c r="F817" i="10" s="1"/>
  <c r="B818" i="10"/>
  <c r="F818" i="10" s="1"/>
  <c r="B819" i="10"/>
  <c r="F819" i="10" s="1"/>
  <c r="B820" i="10"/>
  <c r="F820" i="10" s="1"/>
  <c r="B821" i="10"/>
  <c r="F821" i="10" s="1"/>
  <c r="B822" i="10"/>
  <c r="F822" i="10" s="1"/>
  <c r="B823" i="10"/>
  <c r="F823" i="10" s="1"/>
  <c r="B824" i="10"/>
  <c r="F824" i="10" s="1"/>
  <c r="B825" i="10"/>
  <c r="F825" i="10" s="1"/>
  <c r="B826" i="10"/>
  <c r="B827" i="10"/>
  <c r="F827" i="10" s="1"/>
  <c r="B828" i="10"/>
  <c r="F828" i="10" s="1"/>
  <c r="B829" i="10"/>
  <c r="F829" i="10" s="1"/>
  <c r="B830" i="10"/>
  <c r="F830" i="10" s="1"/>
  <c r="B831" i="10"/>
  <c r="B832" i="10"/>
  <c r="F832" i="10" s="1"/>
  <c r="B833" i="10"/>
  <c r="F833" i="10" s="1"/>
  <c r="B834" i="10"/>
  <c r="F834" i="10" s="1"/>
  <c r="B835" i="10"/>
  <c r="F835" i="10" s="1"/>
  <c r="B836" i="10"/>
  <c r="F836" i="10" s="1"/>
  <c r="B837" i="10"/>
  <c r="F837" i="10" s="1"/>
  <c r="B838" i="10"/>
  <c r="F838" i="10" s="1"/>
  <c r="B839" i="10"/>
  <c r="F839" i="10" s="1"/>
  <c r="B840" i="10"/>
  <c r="F840" i="10" s="1"/>
  <c r="B841" i="10"/>
  <c r="F841" i="10" s="1"/>
  <c r="B842" i="10"/>
  <c r="B843" i="10"/>
  <c r="F843" i="10" s="1"/>
  <c r="B844" i="10"/>
  <c r="F844" i="10" s="1"/>
  <c r="B845" i="10"/>
  <c r="F845" i="10" s="1"/>
  <c r="B846" i="10"/>
  <c r="F846" i="10" s="1"/>
  <c r="B847" i="10"/>
  <c r="B848" i="10"/>
  <c r="F848" i="10" s="1"/>
  <c r="B849" i="10"/>
  <c r="F849" i="10" s="1"/>
  <c r="B850" i="10"/>
  <c r="F850" i="10" s="1"/>
  <c r="B851" i="10"/>
  <c r="F851" i="10" s="1"/>
  <c r="B852" i="10"/>
  <c r="F852" i="10" s="1"/>
  <c r="B853" i="10"/>
  <c r="F853" i="10" s="1"/>
  <c r="B854" i="10"/>
  <c r="F854" i="10" s="1"/>
  <c r="B855" i="10"/>
  <c r="F855" i="10" s="1"/>
  <c r="B856" i="10"/>
  <c r="F856" i="10" s="1"/>
  <c r="B857" i="10"/>
  <c r="F857" i="10" s="1"/>
  <c r="B858" i="10"/>
  <c r="B859" i="10"/>
  <c r="F859" i="10" s="1"/>
  <c r="B860" i="10"/>
  <c r="F860" i="10" s="1"/>
  <c r="B861" i="10"/>
  <c r="F861" i="10" s="1"/>
  <c r="B862" i="10"/>
  <c r="F862" i="10" s="1"/>
  <c r="B863" i="10"/>
  <c r="B864" i="10"/>
  <c r="F864" i="10" s="1"/>
  <c r="B865" i="10"/>
  <c r="F865" i="10" s="1"/>
  <c r="B866" i="10"/>
  <c r="F866" i="10" s="1"/>
  <c r="B867" i="10"/>
  <c r="F867" i="10" s="1"/>
  <c r="B868" i="10"/>
  <c r="F868" i="10" s="1"/>
  <c r="B869" i="10"/>
  <c r="F869" i="10" s="1"/>
  <c r="B870" i="10"/>
  <c r="F870" i="10" s="1"/>
  <c r="B871" i="10"/>
  <c r="F871" i="10" s="1"/>
  <c r="B872" i="10"/>
  <c r="F872" i="10" s="1"/>
  <c r="B873" i="10"/>
  <c r="F873" i="10" s="1"/>
  <c r="B874" i="10"/>
  <c r="B875" i="10"/>
  <c r="F875" i="10" s="1"/>
  <c r="B876" i="10"/>
  <c r="F876" i="10" s="1"/>
  <c r="B877" i="10"/>
  <c r="F877" i="10" s="1"/>
  <c r="B878" i="10"/>
  <c r="F878" i="10" s="1"/>
  <c r="B879" i="10"/>
  <c r="B880" i="10"/>
  <c r="F880" i="10" s="1"/>
  <c r="B881" i="10"/>
  <c r="F881" i="10" s="1"/>
  <c r="B882" i="10"/>
  <c r="F882" i="10" s="1"/>
  <c r="B883" i="10"/>
  <c r="F883" i="10" s="1"/>
  <c r="B884" i="10"/>
  <c r="F884" i="10" s="1"/>
  <c r="B885" i="10"/>
  <c r="F885" i="10" s="1"/>
  <c r="B886" i="10"/>
  <c r="F886" i="10" s="1"/>
  <c r="B887" i="10"/>
  <c r="F887" i="10" s="1"/>
  <c r="B888" i="10"/>
  <c r="F888" i="10" s="1"/>
  <c r="B889" i="10"/>
  <c r="F889" i="10" s="1"/>
  <c r="B890" i="10"/>
  <c r="B891" i="10"/>
  <c r="F891" i="10" s="1"/>
  <c r="B892" i="10"/>
  <c r="F892" i="10" s="1"/>
  <c r="B893" i="10"/>
  <c r="F893" i="10" s="1"/>
  <c r="B894" i="10"/>
  <c r="F894" i="10" s="1"/>
  <c r="B895" i="10"/>
  <c r="B896" i="10"/>
  <c r="F896" i="10" s="1"/>
  <c r="B897" i="10"/>
  <c r="F897" i="10" s="1"/>
  <c r="B898" i="10"/>
  <c r="F898" i="10" s="1"/>
  <c r="B899" i="10"/>
  <c r="F899" i="10" s="1"/>
  <c r="B900" i="10"/>
  <c r="F900" i="10" s="1"/>
  <c r="B901" i="10"/>
  <c r="F901" i="10" s="1"/>
  <c r="B902" i="10"/>
  <c r="F902" i="10" s="1"/>
  <c r="B903" i="10"/>
  <c r="F903" i="10" s="1"/>
  <c r="B904" i="10"/>
  <c r="F904" i="10" s="1"/>
  <c r="B905" i="10"/>
  <c r="F905" i="10" s="1"/>
  <c r="B906" i="10"/>
  <c r="B907" i="10"/>
  <c r="F907" i="10" s="1"/>
  <c r="B908" i="10"/>
  <c r="F908" i="10" s="1"/>
  <c r="B909" i="10"/>
  <c r="F909" i="10" s="1"/>
  <c r="B910" i="10"/>
  <c r="F910" i="10" s="1"/>
  <c r="B911" i="10"/>
  <c r="B912" i="10"/>
  <c r="F912" i="10" s="1"/>
  <c r="B913" i="10"/>
  <c r="F913" i="10" s="1"/>
  <c r="B914" i="10"/>
  <c r="F914" i="10" s="1"/>
  <c r="B915" i="10"/>
  <c r="F915" i="10" s="1"/>
  <c r="B916" i="10"/>
  <c r="F916" i="10" s="1"/>
  <c r="B917" i="10"/>
  <c r="F917" i="10" s="1"/>
  <c r="B918" i="10"/>
  <c r="F918" i="10" s="1"/>
  <c r="B919" i="10"/>
  <c r="F919" i="10" s="1"/>
  <c r="B920" i="10"/>
  <c r="F920" i="10" s="1"/>
  <c r="B921" i="10"/>
  <c r="F921" i="10" s="1"/>
  <c r="B922" i="10"/>
  <c r="B923" i="10"/>
  <c r="F923" i="10" s="1"/>
  <c r="B924" i="10"/>
  <c r="F924" i="10" s="1"/>
  <c r="B925" i="10"/>
  <c r="F925" i="10" s="1"/>
  <c r="B926" i="10"/>
  <c r="F926" i="10" s="1"/>
  <c r="B927" i="10"/>
  <c r="B928" i="10"/>
  <c r="F928" i="10" s="1"/>
  <c r="B929" i="10"/>
  <c r="F929" i="10" s="1"/>
  <c r="B930" i="10"/>
  <c r="F930" i="10" s="1"/>
  <c r="B931" i="10"/>
  <c r="F931" i="10" s="1"/>
  <c r="B932" i="10"/>
  <c r="F932" i="10" s="1"/>
  <c r="B933" i="10"/>
  <c r="F933" i="10" s="1"/>
  <c r="B934" i="10"/>
  <c r="F934" i="10" s="1"/>
  <c r="B935" i="10"/>
  <c r="F935" i="10" s="1"/>
  <c r="B936" i="10"/>
  <c r="F936" i="10" s="1"/>
  <c r="B937" i="10"/>
  <c r="F937" i="10" s="1"/>
  <c r="B938" i="10"/>
  <c r="B939" i="10"/>
  <c r="F939" i="10" s="1"/>
  <c r="B940" i="10"/>
  <c r="F940" i="10" s="1"/>
  <c r="B941" i="10"/>
  <c r="F941" i="10" s="1"/>
  <c r="B942" i="10"/>
  <c r="F942" i="10" s="1"/>
  <c r="B943" i="10"/>
  <c r="B944" i="10"/>
  <c r="F944" i="10" s="1"/>
  <c r="B945" i="10"/>
  <c r="F945" i="10" s="1"/>
  <c r="B946" i="10"/>
  <c r="F946" i="10" s="1"/>
  <c r="B947" i="10"/>
  <c r="F947" i="10" s="1"/>
  <c r="B948" i="10"/>
  <c r="F948" i="10" s="1"/>
  <c r="B949" i="10"/>
  <c r="F949" i="10" s="1"/>
  <c r="B950" i="10"/>
  <c r="F950" i="10" s="1"/>
  <c r="B951" i="10"/>
  <c r="F951" i="10" s="1"/>
  <c r="B952" i="10"/>
  <c r="F952" i="10" s="1"/>
  <c r="B953" i="10"/>
  <c r="F953" i="10" s="1"/>
  <c r="B954" i="10"/>
  <c r="B955" i="10"/>
  <c r="F955" i="10" s="1"/>
  <c r="B956" i="10"/>
  <c r="F956" i="10" s="1"/>
  <c r="B957" i="10"/>
  <c r="F957" i="10" s="1"/>
  <c r="B958" i="10"/>
  <c r="F958" i="10" s="1"/>
  <c r="B959" i="10"/>
  <c r="B960" i="10"/>
  <c r="F960" i="10" s="1"/>
  <c r="B961" i="10"/>
  <c r="F961" i="10" s="1"/>
  <c r="B962" i="10"/>
  <c r="F962" i="10" s="1"/>
  <c r="B963" i="10"/>
  <c r="F963" i="10" s="1"/>
  <c r="B964" i="10"/>
  <c r="F964" i="10" s="1"/>
  <c r="B965" i="10"/>
  <c r="F965" i="10" s="1"/>
  <c r="B966" i="10"/>
  <c r="F966" i="10" s="1"/>
  <c r="B967" i="10"/>
  <c r="F967" i="10" s="1"/>
  <c r="B968" i="10"/>
  <c r="F968" i="10" s="1"/>
  <c r="B969" i="10"/>
  <c r="F969" i="10" s="1"/>
  <c r="B970" i="10"/>
  <c r="B971" i="10"/>
  <c r="F971" i="10" s="1"/>
  <c r="B972" i="10"/>
  <c r="F972" i="10" s="1"/>
  <c r="B973" i="10"/>
  <c r="F973" i="10" s="1"/>
  <c r="B974" i="10"/>
  <c r="F974" i="10" s="1"/>
  <c r="B975" i="10"/>
  <c r="B976" i="10"/>
  <c r="F976" i="10" s="1"/>
  <c r="B977" i="10"/>
  <c r="F977" i="10" s="1"/>
  <c r="B978" i="10"/>
  <c r="F978" i="10" s="1"/>
  <c r="B979" i="10"/>
  <c r="F979" i="10" s="1"/>
  <c r="B980" i="10"/>
  <c r="F980" i="10" s="1"/>
  <c r="B981" i="10"/>
  <c r="F981" i="10" s="1"/>
  <c r="B982" i="10"/>
  <c r="F982" i="10" s="1"/>
  <c r="B983" i="10"/>
  <c r="F983" i="10" s="1"/>
  <c r="B984" i="10"/>
  <c r="F984" i="10" s="1"/>
  <c r="B985" i="10"/>
  <c r="F985" i="10" s="1"/>
  <c r="B986" i="10"/>
  <c r="B987" i="10"/>
  <c r="F987" i="10" s="1"/>
  <c r="B988" i="10"/>
  <c r="F988" i="10" s="1"/>
  <c r="B989" i="10"/>
  <c r="F989" i="10" s="1"/>
  <c r="B990" i="10"/>
  <c r="F990" i="10" s="1"/>
  <c r="B991" i="10"/>
  <c r="B992" i="10"/>
  <c r="F992" i="10" s="1"/>
  <c r="B993" i="10"/>
  <c r="F993" i="10" s="1"/>
  <c r="B994" i="10"/>
  <c r="F994" i="10" s="1"/>
  <c r="B995" i="10"/>
  <c r="F995" i="10" s="1"/>
  <c r="B996" i="10"/>
  <c r="F996" i="10" s="1"/>
  <c r="B997" i="10"/>
  <c r="F997" i="10" s="1"/>
  <c r="B998" i="10"/>
  <c r="F998" i="10" s="1"/>
  <c r="B999" i="10"/>
  <c r="F999" i="10" s="1"/>
  <c r="B1000" i="10"/>
  <c r="F1000" i="10" s="1"/>
  <c r="B1001" i="10"/>
  <c r="F1001" i="10" s="1"/>
  <c r="B1002" i="10"/>
  <c r="B1003" i="10"/>
  <c r="F1003" i="10" s="1"/>
  <c r="B1004" i="10"/>
  <c r="F1004" i="10" s="1"/>
  <c r="B1005" i="10"/>
  <c r="F1005" i="10" s="1"/>
  <c r="B1006" i="10"/>
  <c r="F1006" i="10" s="1"/>
  <c r="B1007" i="10"/>
  <c r="B1008" i="10"/>
  <c r="F1008" i="10" s="1"/>
  <c r="B1009" i="10"/>
  <c r="F1009" i="10" s="1"/>
  <c r="B1010" i="10"/>
  <c r="F1010" i="10" s="1"/>
  <c r="B1011" i="10"/>
  <c r="F1011" i="10" s="1"/>
  <c r="B1012" i="10"/>
  <c r="F1012" i="10" s="1"/>
  <c r="B1013" i="10"/>
  <c r="F1013" i="10" s="1"/>
  <c r="B1014" i="10"/>
  <c r="F1014" i="10" s="1"/>
  <c r="B1015" i="10"/>
  <c r="F1015" i="10" s="1"/>
  <c r="B1016" i="10"/>
  <c r="F1016" i="10" s="1"/>
  <c r="B1017" i="10"/>
  <c r="F1017" i="10" s="1"/>
  <c r="B1018" i="10"/>
  <c r="B1019" i="10"/>
  <c r="F1019" i="10" s="1"/>
  <c r="B1020" i="10"/>
  <c r="F1020" i="10" s="1"/>
  <c r="B1021" i="10"/>
  <c r="F1021" i="10" s="1"/>
  <c r="B1022" i="10"/>
  <c r="B1023" i="10"/>
  <c r="F1023" i="10" s="1"/>
  <c r="B1024" i="10"/>
  <c r="F1024" i="10" s="1"/>
  <c r="B1025" i="10"/>
  <c r="F1025" i="10" s="1"/>
  <c r="B1026" i="10"/>
  <c r="F1026" i="10" s="1"/>
  <c r="B1027" i="10"/>
  <c r="B1028" i="10"/>
  <c r="F1028" i="10" s="1"/>
  <c r="B1029" i="10"/>
  <c r="F1029" i="10" s="1"/>
  <c r="B1030" i="10"/>
  <c r="B1031" i="10"/>
  <c r="F1031" i="10" s="1"/>
  <c r="B1032" i="10"/>
  <c r="F1032" i="10" s="1"/>
  <c r="B1033" i="10"/>
  <c r="F1033" i="10" s="1"/>
  <c r="B1034" i="10"/>
  <c r="F1034" i="10" s="1"/>
  <c r="B1035" i="10"/>
  <c r="B1036" i="10"/>
  <c r="F1036" i="10" s="1"/>
  <c r="B1037" i="10"/>
  <c r="F1037" i="10" s="1"/>
  <c r="B1038" i="10"/>
  <c r="B1039" i="10"/>
  <c r="F1039" i="10" s="1"/>
  <c r="B1040" i="10"/>
  <c r="F1040" i="10" s="1"/>
  <c r="B1041" i="10"/>
  <c r="F1041" i="10" s="1"/>
  <c r="B1042" i="10"/>
  <c r="F1042" i="10" s="1"/>
  <c r="B1043" i="10"/>
  <c r="B1044" i="10"/>
  <c r="F1044" i="10" s="1"/>
  <c r="B1045" i="10"/>
  <c r="F1045" i="10" s="1"/>
  <c r="B1046" i="10"/>
  <c r="B1047" i="10"/>
  <c r="F1047" i="10" s="1"/>
  <c r="B1048" i="10"/>
  <c r="F1048" i="10" s="1"/>
  <c r="B1049" i="10"/>
  <c r="F1049" i="10" s="1"/>
  <c r="B1050" i="10"/>
  <c r="F1050" i="10" s="1"/>
  <c r="B1051" i="10"/>
  <c r="B1052" i="10"/>
  <c r="F1052" i="10" s="1"/>
  <c r="B1053" i="10"/>
  <c r="F1053" i="10" s="1"/>
  <c r="B1054" i="10"/>
  <c r="B1055" i="10"/>
  <c r="F1055" i="10" s="1"/>
  <c r="B1056" i="10"/>
  <c r="F1056" i="10" s="1"/>
  <c r="B1057" i="10"/>
  <c r="F1057" i="10" s="1"/>
  <c r="B1058" i="10"/>
  <c r="F1058" i="10" s="1"/>
  <c r="B1059" i="10"/>
  <c r="B1060" i="10"/>
  <c r="F1060" i="10" s="1"/>
  <c r="B1061" i="10"/>
  <c r="F1061" i="10" s="1"/>
  <c r="B1062" i="10"/>
  <c r="B1063" i="10"/>
  <c r="F1063" i="10" s="1"/>
  <c r="B1064" i="10"/>
  <c r="F1064" i="10" s="1"/>
  <c r="B1065" i="10"/>
  <c r="F1065" i="10" s="1"/>
  <c r="B1066" i="10"/>
  <c r="F1066" i="10" s="1"/>
  <c r="B1067" i="10"/>
  <c r="B1068" i="10"/>
  <c r="F1068" i="10" s="1"/>
  <c r="B1069" i="10"/>
  <c r="F1069" i="10" s="1"/>
  <c r="B1070" i="10"/>
  <c r="B1071" i="10"/>
  <c r="F1071" i="10" s="1"/>
  <c r="B1072" i="10"/>
  <c r="F1072" i="10" s="1"/>
  <c r="B1073" i="10"/>
  <c r="F1073" i="10" s="1"/>
  <c r="B1074" i="10"/>
  <c r="F1074" i="10" s="1"/>
  <c r="B1075" i="10"/>
  <c r="B1076" i="10"/>
  <c r="F1076" i="10" s="1"/>
  <c r="B1077" i="10"/>
  <c r="F1077" i="10" s="1"/>
  <c r="B1078" i="10"/>
  <c r="B1079" i="10"/>
  <c r="F1079" i="10" s="1"/>
  <c r="B1080" i="10"/>
  <c r="F1080" i="10" s="1"/>
  <c r="B1081" i="10"/>
  <c r="F1081" i="10" s="1"/>
  <c r="B1082" i="10"/>
  <c r="F1082" i="10" s="1"/>
  <c r="B1083" i="10"/>
  <c r="B1084" i="10"/>
  <c r="F1084" i="10" s="1"/>
  <c r="B1085" i="10"/>
  <c r="F1085" i="10" s="1"/>
  <c r="B1086" i="10"/>
  <c r="B1087" i="10"/>
  <c r="F1087" i="10" s="1"/>
  <c r="B1088" i="10"/>
  <c r="F1088" i="10" s="1"/>
  <c r="B1089" i="10"/>
  <c r="F1089" i="10" s="1"/>
  <c r="B1090" i="10"/>
  <c r="F1090" i="10" s="1"/>
  <c r="B1091" i="10"/>
  <c r="B1092" i="10"/>
  <c r="F1092" i="10" s="1"/>
  <c r="B1093" i="10"/>
  <c r="F1093" i="10" s="1"/>
  <c r="B1094" i="10"/>
  <c r="B1095" i="10"/>
  <c r="F1095" i="10" s="1"/>
  <c r="B1096" i="10"/>
  <c r="F1096" i="10" s="1"/>
  <c r="B1097" i="10"/>
  <c r="F1097" i="10" s="1"/>
  <c r="B1098" i="10"/>
  <c r="F1098" i="10" s="1"/>
  <c r="B1099" i="10"/>
  <c r="B1100" i="10"/>
  <c r="F1100" i="10" s="1"/>
  <c r="B1101" i="10"/>
  <c r="F1101" i="10" s="1"/>
  <c r="B1102" i="10"/>
  <c r="B1103" i="10"/>
  <c r="F1103" i="10" s="1"/>
  <c r="B1104" i="10"/>
  <c r="F1104" i="10" s="1"/>
  <c r="B1105" i="10"/>
  <c r="F1105" i="10" s="1"/>
  <c r="B1106" i="10"/>
  <c r="F1106" i="10" s="1"/>
  <c r="B1107" i="10"/>
  <c r="B1108" i="10"/>
  <c r="F1108" i="10" s="1"/>
  <c r="B1109" i="10"/>
  <c r="F1109" i="10" s="1"/>
  <c r="B1110" i="10"/>
  <c r="B1111" i="10"/>
  <c r="F1111" i="10" s="1"/>
  <c r="B1112" i="10"/>
  <c r="F1112" i="10" s="1"/>
  <c r="B1113" i="10"/>
  <c r="F1113" i="10" s="1"/>
  <c r="B1114" i="10"/>
  <c r="F1114" i="10" s="1"/>
  <c r="B1115" i="10"/>
  <c r="B1116" i="10"/>
  <c r="F1116" i="10" s="1"/>
  <c r="B1117" i="10"/>
  <c r="F1117" i="10" s="1"/>
  <c r="B1118" i="10"/>
  <c r="B1119" i="10"/>
  <c r="F1119" i="10" s="1"/>
  <c r="B1120" i="10"/>
  <c r="F1120" i="10" s="1"/>
  <c r="B1121" i="10"/>
  <c r="F1121" i="10" s="1"/>
  <c r="B1122" i="10"/>
  <c r="F1122" i="10" s="1"/>
  <c r="B1123" i="10"/>
  <c r="B1124" i="10"/>
  <c r="F1124" i="10" s="1"/>
  <c r="B1125" i="10"/>
  <c r="F1125" i="10" s="1"/>
  <c r="B1126" i="10"/>
  <c r="B1127" i="10"/>
  <c r="F1127" i="10" s="1"/>
  <c r="B1128" i="10"/>
  <c r="F1128" i="10" s="1"/>
  <c r="B1129" i="10"/>
  <c r="F1129" i="10" s="1"/>
  <c r="B1130" i="10"/>
  <c r="F1130" i="10" s="1"/>
  <c r="B1131" i="10"/>
  <c r="B1132" i="10"/>
  <c r="F1132" i="10" s="1"/>
  <c r="B1133" i="10"/>
  <c r="F1133" i="10" s="1"/>
  <c r="B1134" i="10"/>
  <c r="B1135" i="10"/>
  <c r="F1135" i="10" s="1"/>
  <c r="B1136" i="10"/>
  <c r="F1136" i="10" s="1"/>
  <c r="B1137" i="10"/>
  <c r="F1137" i="10" s="1"/>
  <c r="B1138" i="10"/>
  <c r="F1138" i="10" s="1"/>
  <c r="B1139" i="10"/>
  <c r="B1140" i="10"/>
  <c r="F1140" i="10" s="1"/>
  <c r="B1141" i="10"/>
  <c r="F1141" i="10" s="1"/>
  <c r="B1142" i="10"/>
  <c r="B1143" i="10"/>
  <c r="F1143" i="10" s="1"/>
  <c r="B1144" i="10"/>
  <c r="F1144" i="10" s="1"/>
  <c r="B1145" i="10"/>
  <c r="F1145" i="10" s="1"/>
  <c r="B1146" i="10"/>
  <c r="F1146" i="10" s="1"/>
  <c r="B1147" i="10"/>
  <c r="B1148" i="10"/>
  <c r="F1148" i="10" s="1"/>
  <c r="B1149" i="10"/>
  <c r="F1149" i="10" s="1"/>
  <c r="B1150" i="10"/>
  <c r="B1151" i="10"/>
  <c r="F1151" i="10" s="1"/>
  <c r="B1152" i="10"/>
  <c r="F1152" i="10" s="1"/>
  <c r="B1153" i="10"/>
  <c r="F1153" i="10" s="1"/>
  <c r="B1154" i="10"/>
  <c r="F1154" i="10" s="1"/>
  <c r="B1155" i="10"/>
  <c r="B1156" i="10"/>
  <c r="F1156" i="10" s="1"/>
  <c r="B1157" i="10"/>
  <c r="F1157" i="10" s="1"/>
  <c r="B1158" i="10"/>
  <c r="B1159" i="10"/>
  <c r="F1159" i="10" s="1"/>
  <c r="B1160" i="10"/>
  <c r="F1160" i="10" s="1"/>
  <c r="B1161" i="10"/>
  <c r="F1161" i="10" s="1"/>
  <c r="B1162" i="10"/>
  <c r="F1162" i="10" s="1"/>
  <c r="B1163" i="10"/>
  <c r="B1164" i="10"/>
  <c r="F1164" i="10" s="1"/>
  <c r="B1165" i="10"/>
  <c r="F1165" i="10" s="1"/>
  <c r="B1166" i="10"/>
  <c r="B1167" i="10"/>
  <c r="F1167" i="10" s="1"/>
  <c r="B1168" i="10"/>
  <c r="F1168" i="10" s="1"/>
  <c r="B1169" i="10"/>
  <c r="F1169" i="10" s="1"/>
  <c r="B1170" i="10"/>
  <c r="F1170" i="10" s="1"/>
  <c r="B1171" i="10"/>
  <c r="B1172" i="10"/>
  <c r="F1172" i="10" s="1"/>
  <c r="B1173" i="10"/>
  <c r="F1173" i="10" s="1"/>
  <c r="B1174" i="10"/>
  <c r="B1175" i="10"/>
  <c r="F1175" i="10" s="1"/>
  <c r="B1176" i="10"/>
  <c r="F1176" i="10" s="1"/>
  <c r="B1177" i="10"/>
  <c r="F1177" i="10" s="1"/>
  <c r="B1178" i="10"/>
  <c r="F1178" i="10" s="1"/>
  <c r="B1179" i="10"/>
  <c r="B1180" i="10"/>
  <c r="F1180" i="10" s="1"/>
  <c r="B1181" i="10"/>
  <c r="F1181" i="10" s="1"/>
  <c r="B1182" i="10"/>
  <c r="B1183" i="10"/>
  <c r="F1183" i="10" s="1"/>
  <c r="B1184" i="10"/>
  <c r="F1184" i="10" s="1"/>
  <c r="B1185" i="10"/>
  <c r="F1185" i="10" s="1"/>
  <c r="B1186" i="10"/>
  <c r="F1186" i="10" s="1"/>
  <c r="B1187" i="10"/>
  <c r="B1188" i="10"/>
  <c r="F1188" i="10" s="1"/>
  <c r="B1189" i="10"/>
  <c r="F1189" i="10" s="1"/>
  <c r="B1190" i="10"/>
  <c r="B1191" i="10"/>
  <c r="F1191" i="10" s="1"/>
  <c r="B1192" i="10"/>
  <c r="F1192" i="10" s="1"/>
  <c r="B1193" i="10"/>
  <c r="F1193" i="10" s="1"/>
  <c r="B1194" i="10"/>
  <c r="F1194" i="10" s="1"/>
  <c r="B1195" i="10"/>
  <c r="B1196" i="10"/>
  <c r="F1196" i="10" s="1"/>
  <c r="B1197" i="10"/>
  <c r="F1197" i="10" s="1"/>
  <c r="B1198" i="10"/>
  <c r="B1199" i="10"/>
  <c r="F1199" i="10" s="1"/>
  <c r="B1200" i="10"/>
  <c r="F1200" i="10" s="1"/>
  <c r="B1201" i="10"/>
  <c r="F1201" i="10" s="1"/>
  <c r="B1202" i="10"/>
  <c r="F1202" i="10" s="1"/>
  <c r="B1203" i="10"/>
  <c r="B1204" i="10"/>
  <c r="F1204" i="10" s="1"/>
  <c r="B1205" i="10"/>
  <c r="F1205" i="10" s="1"/>
  <c r="B1206" i="10"/>
  <c r="B1207" i="10"/>
  <c r="F1207" i="10" s="1"/>
  <c r="B1208" i="10"/>
  <c r="F1208" i="10" s="1"/>
  <c r="B1209" i="10"/>
  <c r="F1209" i="10" s="1"/>
  <c r="B1210" i="10"/>
  <c r="F1210" i="10" s="1"/>
  <c r="B1211" i="10"/>
  <c r="B1212" i="10"/>
  <c r="F1212" i="10" s="1"/>
  <c r="B1213" i="10"/>
  <c r="F1213" i="10" s="1"/>
  <c r="B1214" i="10"/>
  <c r="B1215" i="10"/>
  <c r="F1215" i="10" s="1"/>
  <c r="B1216" i="10"/>
  <c r="F1216" i="10" s="1"/>
  <c r="B1217" i="10"/>
  <c r="F1217" i="10" s="1"/>
  <c r="B1218" i="10"/>
  <c r="F1218" i="10" s="1"/>
  <c r="B1219" i="10"/>
  <c r="B1220" i="10"/>
  <c r="F1220" i="10" s="1"/>
  <c r="B1221" i="10"/>
  <c r="F1221" i="10" s="1"/>
  <c r="B1222" i="10"/>
  <c r="B1223" i="10"/>
  <c r="F1223" i="10" s="1"/>
  <c r="B1224" i="10"/>
  <c r="F1224" i="10" s="1"/>
  <c r="B1225" i="10"/>
  <c r="F1225" i="10" s="1"/>
  <c r="B1226" i="10"/>
  <c r="F1226" i="10" s="1"/>
  <c r="B1227" i="10"/>
  <c r="B1228" i="10"/>
  <c r="F1228" i="10" s="1"/>
  <c r="B1229" i="10"/>
  <c r="F1229" i="10" s="1"/>
  <c r="B1230" i="10"/>
  <c r="B1231" i="10"/>
  <c r="F1231" i="10" s="1"/>
  <c r="B1232" i="10"/>
  <c r="F1232" i="10" s="1"/>
  <c r="B1233" i="10"/>
  <c r="F1233" i="10" s="1"/>
  <c r="B1234" i="10"/>
  <c r="F1234" i="10" s="1"/>
  <c r="B1235" i="10"/>
  <c r="B1236" i="10"/>
  <c r="F1236" i="10" s="1"/>
  <c r="B1237" i="10"/>
  <c r="F1237" i="10" s="1"/>
  <c r="B1238" i="10"/>
  <c r="B1239" i="10"/>
  <c r="F1239" i="10" s="1"/>
  <c r="B1240" i="10"/>
  <c r="F1240" i="10" s="1"/>
  <c r="B1241" i="10"/>
  <c r="F1241" i="10" s="1"/>
  <c r="B1242" i="10"/>
  <c r="F1242" i="10" s="1"/>
  <c r="B1243" i="10"/>
  <c r="B1244" i="10"/>
  <c r="F1244" i="10" s="1"/>
  <c r="B1245" i="10"/>
  <c r="F1245" i="10" s="1"/>
  <c r="B1246" i="10"/>
  <c r="B1247" i="10"/>
  <c r="F1247" i="10" s="1"/>
  <c r="B1248" i="10"/>
  <c r="F1248" i="10" s="1"/>
  <c r="B1249" i="10"/>
  <c r="F1249" i="10" s="1"/>
  <c r="B1250" i="10"/>
  <c r="F1250" i="10" s="1"/>
  <c r="B1251" i="10"/>
  <c r="B1252" i="10"/>
  <c r="F1252" i="10" s="1"/>
  <c r="B1253" i="10"/>
  <c r="F1253" i="10" s="1"/>
  <c r="B1254" i="10"/>
  <c r="B1255" i="10"/>
  <c r="F1255" i="10" s="1"/>
  <c r="B1256" i="10"/>
  <c r="F1256" i="10" s="1"/>
  <c r="B1257" i="10"/>
  <c r="F1257" i="10" s="1"/>
  <c r="B1258" i="10"/>
  <c r="F1258" i="10" s="1"/>
  <c r="B1259" i="10"/>
  <c r="B1260" i="10"/>
  <c r="F1260" i="10" s="1"/>
  <c r="B1261" i="10"/>
  <c r="F1261" i="10" s="1"/>
  <c r="B1262" i="10"/>
  <c r="B1263" i="10"/>
  <c r="F1263" i="10" s="1"/>
  <c r="B1264" i="10"/>
  <c r="F1264" i="10" s="1"/>
  <c r="B1265" i="10"/>
  <c r="F1265" i="10" s="1"/>
  <c r="B1266" i="10"/>
  <c r="F1266" i="10" s="1"/>
  <c r="B1267" i="10"/>
  <c r="B1268" i="10"/>
  <c r="F1268" i="10" s="1"/>
  <c r="B1269" i="10"/>
  <c r="F1269" i="10" s="1"/>
  <c r="B1270" i="10"/>
  <c r="B1271" i="10"/>
  <c r="F1271" i="10" s="1"/>
  <c r="B1272" i="10"/>
  <c r="F1272" i="10" s="1"/>
  <c r="B1273" i="10"/>
  <c r="F1273" i="10" s="1"/>
  <c r="B1274" i="10"/>
  <c r="F1274" i="10" s="1"/>
  <c r="B1275" i="10"/>
  <c r="B1276" i="10"/>
  <c r="F1276" i="10" s="1"/>
  <c r="B1277" i="10"/>
  <c r="F1277" i="10" s="1"/>
  <c r="B1278" i="10"/>
  <c r="B1279" i="10"/>
  <c r="F1279" i="10" s="1"/>
  <c r="B1280" i="10"/>
  <c r="F1280" i="10" s="1"/>
  <c r="B1281" i="10"/>
  <c r="F1281" i="10" s="1"/>
  <c r="B1282" i="10"/>
  <c r="F1282" i="10" s="1"/>
  <c r="B1283" i="10"/>
  <c r="B1284" i="10"/>
  <c r="F1284" i="10" s="1"/>
  <c r="B1285" i="10"/>
  <c r="F1285" i="10" s="1"/>
  <c r="B1286" i="10"/>
  <c r="B1287" i="10"/>
  <c r="F1287" i="10" s="1"/>
  <c r="B1288" i="10"/>
  <c r="F1288" i="10" s="1"/>
  <c r="B1289" i="10"/>
  <c r="F1289" i="10" s="1"/>
  <c r="B1290" i="10"/>
  <c r="F1290" i="10" s="1"/>
  <c r="B1291" i="10"/>
  <c r="B1292" i="10"/>
  <c r="F1292" i="10" s="1"/>
  <c r="B1293" i="10"/>
  <c r="F1293" i="10" s="1"/>
  <c r="B1294" i="10"/>
  <c r="B1295" i="10"/>
  <c r="F1295" i="10" s="1"/>
  <c r="B1296" i="10"/>
  <c r="F1296" i="10" s="1"/>
  <c r="B1297" i="10"/>
  <c r="F1297" i="10" s="1"/>
  <c r="B1298" i="10"/>
  <c r="F1298" i="10" s="1"/>
  <c r="B1299" i="10"/>
  <c r="B1300" i="10"/>
  <c r="F1300" i="10" s="1"/>
  <c r="B1301" i="10"/>
  <c r="F1301" i="10" s="1"/>
  <c r="B1302" i="10"/>
  <c r="B1303" i="10"/>
  <c r="F1303" i="10" s="1"/>
  <c r="B1304" i="10"/>
  <c r="F1304" i="10" s="1"/>
  <c r="B1305" i="10"/>
  <c r="F1305" i="10" s="1"/>
  <c r="B1306" i="10"/>
  <c r="F1306" i="10" s="1"/>
  <c r="B1307" i="10"/>
  <c r="B1308" i="10"/>
  <c r="F1308" i="10" s="1"/>
  <c r="B1309" i="10"/>
  <c r="F1309" i="10" s="1"/>
  <c r="B1310" i="10"/>
  <c r="B1311" i="10"/>
  <c r="F1311" i="10" s="1"/>
  <c r="B1312" i="10"/>
  <c r="F1312" i="10" s="1"/>
  <c r="B1313" i="10"/>
  <c r="F1313" i="10" s="1"/>
  <c r="B1314" i="10"/>
  <c r="F1314" i="10" s="1"/>
  <c r="B1315" i="10"/>
  <c r="B1316" i="10"/>
  <c r="F1316" i="10" s="1"/>
  <c r="B1317" i="10"/>
  <c r="F1317" i="10" s="1"/>
  <c r="B1318" i="10"/>
  <c r="B1319" i="10"/>
  <c r="F1319" i="10" s="1"/>
  <c r="B1320" i="10"/>
  <c r="F1320" i="10" s="1"/>
  <c r="B1321" i="10"/>
  <c r="F1321" i="10" s="1"/>
  <c r="B1322" i="10"/>
  <c r="F1322" i="10" s="1"/>
  <c r="B1323" i="10"/>
  <c r="B1324" i="10"/>
  <c r="F1324" i="10" s="1"/>
  <c r="B1325" i="10"/>
  <c r="F1325" i="10" s="1"/>
  <c r="B1326" i="10"/>
  <c r="B1327" i="10"/>
  <c r="F1327" i="10" s="1"/>
  <c r="B1328" i="10"/>
  <c r="F1328" i="10" s="1"/>
  <c r="B1329" i="10"/>
  <c r="F1329" i="10" s="1"/>
  <c r="B1330" i="10"/>
  <c r="F1330" i="10" s="1"/>
  <c r="B1331" i="10"/>
  <c r="B1332" i="10"/>
  <c r="F1332" i="10" s="1"/>
  <c r="B1333" i="10"/>
  <c r="F1333" i="10" s="1"/>
  <c r="B1334" i="10"/>
  <c r="B1335" i="10"/>
  <c r="F1335" i="10" s="1"/>
  <c r="B1336" i="10"/>
  <c r="F1336" i="10" s="1"/>
  <c r="B1337" i="10"/>
  <c r="F1337" i="10" s="1"/>
  <c r="B1338" i="10"/>
  <c r="F1338" i="10" s="1"/>
  <c r="B1339" i="10"/>
  <c r="B1340" i="10"/>
  <c r="F1340" i="10" s="1"/>
  <c r="B1341" i="10"/>
  <c r="F1341" i="10" s="1"/>
  <c r="B1342" i="10"/>
  <c r="B1343" i="10"/>
  <c r="F1343" i="10" s="1"/>
  <c r="B1344" i="10"/>
  <c r="F1344" i="10" s="1"/>
  <c r="B1345" i="10"/>
  <c r="F1345" i="10" s="1"/>
  <c r="B1346" i="10"/>
  <c r="F1346" i="10" s="1"/>
  <c r="B1347" i="10"/>
  <c r="B1348" i="10"/>
  <c r="F1348" i="10" s="1"/>
  <c r="B1349" i="10"/>
  <c r="F1349" i="10" s="1"/>
  <c r="B1350" i="10"/>
  <c r="B1351" i="10"/>
  <c r="F1351" i="10" s="1"/>
  <c r="B1352" i="10"/>
  <c r="F1352" i="10" s="1"/>
  <c r="B1353" i="10"/>
  <c r="F1353" i="10" s="1"/>
  <c r="B1354" i="10"/>
  <c r="F1354" i="10" s="1"/>
  <c r="B1355" i="10"/>
  <c r="B1356" i="10"/>
  <c r="F1356" i="10" s="1"/>
  <c r="B1357" i="10"/>
  <c r="F1357" i="10" s="1"/>
  <c r="B1358" i="10"/>
  <c r="B1359" i="10"/>
  <c r="F1359" i="10" s="1"/>
  <c r="B1360" i="10"/>
  <c r="F1360" i="10" s="1"/>
  <c r="B1361" i="10"/>
  <c r="F1361" i="10" s="1"/>
  <c r="B1362" i="10"/>
  <c r="F1362" i="10" s="1"/>
  <c r="B1363" i="10"/>
  <c r="B1364" i="10"/>
  <c r="B1365" i="10"/>
  <c r="F1365" i="10" s="1"/>
  <c r="B1366" i="10"/>
  <c r="F1366" i="10" s="1"/>
  <c r="B1367" i="10"/>
  <c r="F1367" i="10" s="1"/>
  <c r="B1368" i="10"/>
  <c r="F1368" i="10" s="1"/>
  <c r="B1369" i="10"/>
  <c r="F1369" i="10" s="1"/>
  <c r="B1370" i="10"/>
  <c r="B1371" i="10"/>
  <c r="F1371" i="10" s="1"/>
  <c r="B1372" i="10"/>
  <c r="F1372" i="10" s="1"/>
  <c r="B1373" i="10"/>
  <c r="F1373" i="10" s="1"/>
  <c r="B1374" i="10"/>
  <c r="B1375" i="10"/>
  <c r="B1376" i="10"/>
  <c r="F1376" i="10" s="1"/>
  <c r="B1377" i="10"/>
  <c r="F1377" i="10" s="1"/>
  <c r="B1378" i="10"/>
  <c r="F1378" i="10" s="1"/>
  <c r="B1379" i="10"/>
  <c r="B1380" i="10"/>
  <c r="B1381" i="10"/>
  <c r="F1381" i="10" s="1"/>
  <c r="B1382" i="10"/>
  <c r="F1382" i="10" s="1"/>
  <c r="B1383" i="10"/>
  <c r="F1383" i="10" s="1"/>
  <c r="B1384" i="10"/>
  <c r="F1384" i="10" s="1"/>
  <c r="B1385" i="10"/>
  <c r="F1385" i="10" s="1"/>
  <c r="B1386" i="10"/>
  <c r="B1387" i="10"/>
  <c r="F1387" i="10" s="1"/>
  <c r="B1388" i="10"/>
  <c r="F1388" i="10" s="1"/>
  <c r="B1389" i="10"/>
  <c r="F1389" i="10" s="1"/>
  <c r="B1390" i="10"/>
  <c r="B1391" i="10"/>
  <c r="B1392" i="10"/>
  <c r="F1392" i="10" s="1"/>
  <c r="B1393" i="10"/>
  <c r="F1393" i="10" s="1"/>
  <c r="B1394" i="10"/>
  <c r="F1394" i="10" s="1"/>
  <c r="B1395" i="10"/>
  <c r="B1396" i="10"/>
  <c r="B1397" i="10"/>
  <c r="F1397" i="10" s="1"/>
  <c r="B1398" i="10"/>
  <c r="F1398" i="10" s="1"/>
  <c r="B1399" i="10"/>
  <c r="B1400" i="10"/>
  <c r="B1401" i="10"/>
  <c r="F1401" i="10" s="1"/>
  <c r="B1402" i="10"/>
  <c r="F1402" i="10" s="1"/>
  <c r="B1403" i="10"/>
  <c r="B1404" i="10"/>
  <c r="B1405" i="10"/>
  <c r="F1405" i="10" s="1"/>
  <c r="B1406" i="10"/>
  <c r="F1406" i="10" s="1"/>
  <c r="B1407" i="10"/>
  <c r="B1408" i="10"/>
  <c r="B1409" i="10"/>
  <c r="F1409" i="10" s="1"/>
  <c r="B1410" i="10"/>
  <c r="F1410" i="10" s="1"/>
  <c r="B1411" i="10"/>
  <c r="B1412" i="10"/>
  <c r="B1413" i="10"/>
  <c r="F1413" i="10" s="1"/>
  <c r="B1414" i="10"/>
  <c r="F1414" i="10" s="1"/>
  <c r="B1415" i="10"/>
  <c r="B1416" i="10"/>
  <c r="B1417" i="10"/>
  <c r="F1417" i="10" s="1"/>
  <c r="B1418" i="10"/>
  <c r="F1418" i="10" s="1"/>
  <c r="B1419" i="10"/>
  <c r="B1420" i="10"/>
  <c r="B1421" i="10"/>
  <c r="F1421" i="10" s="1"/>
  <c r="B1422" i="10"/>
  <c r="F1422" i="10" s="1"/>
  <c r="B1423" i="10"/>
  <c r="B1424" i="10"/>
  <c r="B1425" i="10"/>
  <c r="F1425" i="10" s="1"/>
  <c r="B1426" i="10"/>
  <c r="F1426" i="10" s="1"/>
  <c r="B1427" i="10"/>
  <c r="B1428" i="10"/>
  <c r="B1429" i="10"/>
  <c r="F1429" i="10" s="1"/>
  <c r="B1430" i="10"/>
  <c r="F1430" i="10" s="1"/>
  <c r="B1431" i="10"/>
  <c r="B1432" i="10"/>
  <c r="B1433" i="10"/>
  <c r="F1433" i="10" s="1"/>
  <c r="B1434" i="10"/>
  <c r="F1434" i="10" s="1"/>
  <c r="B1435" i="10"/>
  <c r="B1436" i="10"/>
  <c r="B1437" i="10"/>
  <c r="F1437" i="10" s="1"/>
  <c r="B1438" i="10"/>
  <c r="F1438" i="10" s="1"/>
  <c r="B1439" i="10"/>
  <c r="B1440" i="10"/>
  <c r="B1441" i="10"/>
  <c r="F1441" i="10" s="1"/>
  <c r="B1442" i="10"/>
  <c r="F1442" i="10" s="1"/>
  <c r="B1443" i="10"/>
  <c r="B1444" i="10"/>
  <c r="B1445" i="10"/>
  <c r="F1445" i="10" s="1"/>
  <c r="B1446" i="10"/>
  <c r="F1446" i="10" s="1"/>
  <c r="B1447" i="10"/>
  <c r="B1448" i="10"/>
  <c r="B1449" i="10"/>
  <c r="F1449" i="10" s="1"/>
  <c r="B1450" i="10"/>
  <c r="F1450" i="10" s="1"/>
  <c r="B1451" i="10"/>
  <c r="B1452" i="10"/>
  <c r="B1453" i="10"/>
  <c r="F1453" i="10" s="1"/>
  <c r="B1454" i="10"/>
  <c r="F1454" i="10" s="1"/>
  <c r="B1455" i="10"/>
  <c r="B1456" i="10"/>
  <c r="B1457" i="10"/>
  <c r="F1457" i="10" s="1"/>
  <c r="B1458" i="10"/>
  <c r="F1458" i="10" s="1"/>
  <c r="B1459" i="10"/>
  <c r="B1460" i="10"/>
  <c r="B1461" i="10"/>
  <c r="F1461" i="10" s="1"/>
  <c r="B1462" i="10"/>
  <c r="F1462" i="10" s="1"/>
  <c r="B1463" i="10"/>
  <c r="B1464" i="10"/>
  <c r="B1465" i="10"/>
  <c r="F1465" i="10" s="1"/>
  <c r="B1466" i="10"/>
  <c r="F1466" i="10" s="1"/>
  <c r="B1467" i="10"/>
  <c r="B1468" i="10"/>
  <c r="B1469" i="10"/>
  <c r="F1469" i="10" s="1"/>
  <c r="B1470" i="10"/>
  <c r="F1470" i="10" s="1"/>
  <c r="B1471" i="10"/>
  <c r="B1472" i="10"/>
  <c r="B1473" i="10"/>
  <c r="F1473" i="10" s="1"/>
  <c r="B1474" i="10"/>
  <c r="F1474" i="10" s="1"/>
  <c r="B1475" i="10"/>
  <c r="B1476" i="10"/>
  <c r="B1477" i="10"/>
  <c r="F1477" i="10" s="1"/>
  <c r="B1478" i="10"/>
  <c r="F1478" i="10" s="1"/>
  <c r="B1479" i="10"/>
  <c r="B1480" i="10"/>
  <c r="B1481" i="10"/>
  <c r="F1481" i="10" s="1"/>
  <c r="B1482" i="10"/>
  <c r="F1482" i="10" s="1"/>
  <c r="B1483" i="10"/>
  <c r="B1484" i="10"/>
  <c r="B1485" i="10"/>
  <c r="F1485" i="10" s="1"/>
  <c r="B1486" i="10"/>
  <c r="F1486" i="10" s="1"/>
  <c r="B1487" i="10"/>
  <c r="B1488" i="10"/>
  <c r="B1489" i="10"/>
  <c r="F1489" i="10" s="1"/>
  <c r="B1490" i="10"/>
  <c r="F1490" i="10" s="1"/>
  <c r="B1491" i="10"/>
  <c r="B1492" i="10"/>
  <c r="B1493" i="10"/>
  <c r="F1493" i="10" s="1"/>
  <c r="B1494" i="10"/>
  <c r="F1494" i="10" s="1"/>
  <c r="B1495" i="10"/>
  <c r="B1496" i="10"/>
  <c r="B1497" i="10"/>
  <c r="F1497" i="10" s="1"/>
  <c r="B1498" i="10"/>
  <c r="F1498" i="10" s="1"/>
  <c r="B1499" i="10"/>
  <c r="B1500" i="10"/>
  <c r="B1501" i="10"/>
  <c r="F1501" i="10" s="1"/>
  <c r="B1502" i="10"/>
  <c r="F1502" i="10" s="1"/>
  <c r="B1503" i="10"/>
  <c r="B1504" i="10"/>
  <c r="B1505" i="10"/>
  <c r="F1505" i="10" s="1"/>
  <c r="B1506" i="10"/>
  <c r="F1506" i="10" s="1"/>
  <c r="B1507" i="10"/>
  <c r="B1508" i="10"/>
  <c r="B1509" i="10"/>
  <c r="F1509" i="10" s="1"/>
  <c r="B1510" i="10"/>
  <c r="F1510" i="10" s="1"/>
  <c r="B1511" i="10"/>
  <c r="B1512" i="10"/>
  <c r="B1513" i="10"/>
  <c r="F1513" i="10" s="1"/>
  <c r="B1514" i="10"/>
  <c r="F1514" i="10" s="1"/>
  <c r="B1515" i="10"/>
  <c r="B1516" i="10"/>
  <c r="B1517" i="10"/>
  <c r="F1517" i="10" s="1"/>
  <c r="B1518" i="10"/>
  <c r="F1518" i="10" s="1"/>
  <c r="B1519" i="10"/>
  <c r="B1520" i="10"/>
  <c r="B1521" i="10"/>
  <c r="F1521" i="10" s="1"/>
  <c r="B1522" i="10"/>
  <c r="F1522" i="10" s="1"/>
  <c r="B1523" i="10"/>
  <c r="B1524" i="10"/>
  <c r="B1525" i="10"/>
  <c r="F1525" i="10" s="1"/>
  <c r="B1526" i="10"/>
  <c r="F1526" i="10" s="1"/>
  <c r="B1527" i="10"/>
  <c r="B1528" i="10"/>
  <c r="B1529" i="10"/>
  <c r="F1529" i="10" s="1"/>
  <c r="B1530" i="10"/>
  <c r="F1530" i="10" s="1"/>
  <c r="B1531" i="10"/>
  <c r="B1532" i="10"/>
  <c r="B1533" i="10"/>
  <c r="F1533" i="10" s="1"/>
  <c r="B1534" i="10"/>
  <c r="F1534" i="10" s="1"/>
  <c r="B1535" i="10"/>
  <c r="B1536" i="10"/>
  <c r="B1537" i="10"/>
  <c r="F1537" i="10" s="1"/>
  <c r="B1538" i="10"/>
  <c r="F1538" i="10" s="1"/>
  <c r="B1539" i="10"/>
  <c r="B1540" i="10"/>
  <c r="B1541" i="10"/>
  <c r="F1541" i="10" s="1"/>
  <c r="B1542" i="10"/>
  <c r="F1542" i="10" s="1"/>
  <c r="B1543" i="10"/>
  <c r="B1544" i="10"/>
  <c r="B1545" i="10"/>
  <c r="F1545" i="10" s="1"/>
  <c r="B1546" i="10"/>
  <c r="F1546" i="10" s="1"/>
  <c r="B1547" i="10"/>
  <c r="B1548" i="10"/>
  <c r="B1549" i="10"/>
  <c r="F1549" i="10" s="1"/>
  <c r="B1550" i="10"/>
  <c r="F1550" i="10" s="1"/>
  <c r="B1551" i="10"/>
  <c r="B1552" i="10"/>
  <c r="B1553" i="10"/>
  <c r="F1553" i="10" s="1"/>
  <c r="B1554" i="10"/>
  <c r="F1554" i="10" s="1"/>
  <c r="B1555" i="10"/>
  <c r="B1556" i="10"/>
  <c r="B1557" i="10"/>
  <c r="F1557" i="10" s="1"/>
  <c r="B1558" i="10"/>
  <c r="F1558" i="10" s="1"/>
  <c r="B1559" i="10"/>
  <c r="B1560" i="10"/>
  <c r="B1561" i="10"/>
  <c r="F1561" i="10" s="1"/>
  <c r="B1562" i="10"/>
  <c r="F1562" i="10" s="1"/>
  <c r="B1563" i="10"/>
  <c r="B1564" i="10"/>
  <c r="B1565" i="10"/>
  <c r="F1565" i="10" s="1"/>
  <c r="B1566" i="10"/>
  <c r="F1566" i="10" s="1"/>
  <c r="B1567" i="10"/>
  <c r="B1568" i="10"/>
  <c r="B1569" i="10"/>
  <c r="F1569" i="10" s="1"/>
  <c r="B1570" i="10"/>
  <c r="F1570" i="10" s="1"/>
  <c r="B1571" i="10"/>
  <c r="B1572" i="10"/>
  <c r="B1573" i="10"/>
  <c r="F1573" i="10" s="1"/>
  <c r="B1574" i="10"/>
  <c r="F1574" i="10" s="1"/>
  <c r="B1575" i="10"/>
  <c r="B1576" i="10"/>
  <c r="B1577" i="10"/>
  <c r="F1577" i="10" s="1"/>
  <c r="B1578" i="10"/>
  <c r="F1578" i="10" s="1"/>
  <c r="B1579" i="10"/>
  <c r="B1580" i="10"/>
  <c r="B1581" i="10"/>
  <c r="F1581" i="10" s="1"/>
  <c r="B1582" i="10"/>
  <c r="F1582" i="10" s="1"/>
  <c r="B1583" i="10"/>
  <c r="B1584" i="10"/>
  <c r="B1585" i="10"/>
  <c r="F1585" i="10" s="1"/>
  <c r="B1586" i="10"/>
  <c r="F1586" i="10" s="1"/>
  <c r="B1587" i="10"/>
  <c r="B1588" i="10"/>
  <c r="B1589" i="10"/>
  <c r="F1589" i="10" s="1"/>
  <c r="B1590" i="10"/>
  <c r="F1590" i="10" s="1"/>
  <c r="B1591" i="10"/>
  <c r="B1592" i="10"/>
  <c r="B1593" i="10"/>
  <c r="F1593" i="10" s="1"/>
  <c r="B1594" i="10"/>
  <c r="F1594" i="10" s="1"/>
  <c r="B1595" i="10"/>
  <c r="B1596" i="10"/>
  <c r="B1597" i="10"/>
  <c r="F1597" i="10" s="1"/>
  <c r="B1598" i="10"/>
  <c r="F1598" i="10" s="1"/>
  <c r="B1599" i="10"/>
  <c r="B1600" i="10"/>
  <c r="B1601" i="10"/>
  <c r="F1601" i="10" s="1"/>
  <c r="B1602" i="10"/>
  <c r="F1602" i="10" s="1"/>
  <c r="B1603" i="10"/>
  <c r="B1604" i="10"/>
  <c r="B1605" i="10"/>
  <c r="F1605" i="10" s="1"/>
  <c r="B1606" i="10"/>
  <c r="F1606" i="10" s="1"/>
  <c r="B1607" i="10"/>
  <c r="B1608" i="10"/>
  <c r="B1609" i="10"/>
  <c r="F1609" i="10" s="1"/>
  <c r="B1610" i="10"/>
  <c r="F1610" i="10" s="1"/>
  <c r="B1611" i="10"/>
  <c r="B1612" i="10"/>
  <c r="B1613" i="10"/>
  <c r="F1613" i="10" s="1"/>
  <c r="B1614" i="10"/>
  <c r="F1614" i="10" s="1"/>
  <c r="B1615" i="10"/>
  <c r="B1616" i="10"/>
  <c r="B1617" i="10"/>
  <c r="F1617" i="10" s="1"/>
  <c r="B1618" i="10"/>
  <c r="F1618" i="10" s="1"/>
  <c r="B1619" i="10"/>
  <c r="B1620" i="10"/>
  <c r="B1621" i="10"/>
  <c r="F1621" i="10" s="1"/>
  <c r="B1622" i="10"/>
  <c r="F1622" i="10" s="1"/>
  <c r="B1623" i="10"/>
  <c r="B1624" i="10"/>
  <c r="B1625" i="10"/>
  <c r="F1625" i="10" s="1"/>
  <c r="B1626" i="10"/>
  <c r="F1626" i="10" s="1"/>
  <c r="B1627" i="10"/>
  <c r="B1628" i="10"/>
  <c r="B1629" i="10"/>
  <c r="F1629" i="10" s="1"/>
  <c r="B1630" i="10"/>
  <c r="F1630" i="10" s="1"/>
  <c r="B1631" i="10"/>
  <c r="B1632" i="10"/>
  <c r="B1633" i="10"/>
  <c r="F1633" i="10" s="1"/>
  <c r="B1634" i="10"/>
  <c r="F1634" i="10" s="1"/>
  <c r="B1635" i="10"/>
  <c r="B1636" i="10"/>
  <c r="B1637" i="10"/>
  <c r="F1637" i="10" s="1"/>
  <c r="B1638" i="10"/>
  <c r="F1638" i="10" s="1"/>
  <c r="B1639" i="10"/>
  <c r="B1640" i="10"/>
  <c r="B1641" i="10"/>
  <c r="F1641" i="10" s="1"/>
  <c r="B1642" i="10"/>
  <c r="F1642" i="10" s="1"/>
  <c r="B1643" i="10"/>
  <c r="B1644" i="10"/>
  <c r="B1645" i="10"/>
  <c r="F1645" i="10" s="1"/>
  <c r="B1646" i="10"/>
  <c r="F1646" i="10" s="1"/>
  <c r="B1647" i="10"/>
  <c r="B1648" i="10"/>
  <c r="B1649" i="10"/>
  <c r="F1649" i="10" s="1"/>
  <c r="B1650" i="10"/>
  <c r="F1650" i="10" s="1"/>
  <c r="B1651" i="10"/>
  <c r="B1652" i="10"/>
  <c r="B1653" i="10"/>
  <c r="F1653" i="10" s="1"/>
  <c r="B1654" i="10"/>
  <c r="F1654" i="10" s="1"/>
  <c r="B1655" i="10"/>
  <c r="B1656" i="10"/>
  <c r="B1657" i="10"/>
  <c r="F1657" i="10" s="1"/>
  <c r="B1658" i="10"/>
  <c r="F1658" i="10" s="1"/>
  <c r="B1659" i="10"/>
  <c r="B1660" i="10"/>
  <c r="B1661" i="10"/>
  <c r="F1661" i="10" s="1"/>
  <c r="B1662" i="10"/>
  <c r="F1662" i="10" s="1"/>
  <c r="B1663" i="10"/>
  <c r="B1664" i="10"/>
  <c r="B1665" i="10"/>
  <c r="F1665" i="10" s="1"/>
  <c r="B1666" i="10"/>
  <c r="F1666" i="10" s="1"/>
  <c r="B1667" i="10"/>
  <c r="B1668" i="10"/>
  <c r="B1669" i="10"/>
  <c r="F1669" i="10" s="1"/>
  <c r="B1670" i="10"/>
  <c r="F1670" i="10" s="1"/>
  <c r="B1671" i="10"/>
  <c r="B1672" i="10"/>
  <c r="B1673" i="10"/>
  <c r="F1673" i="10" s="1"/>
  <c r="B1674" i="10"/>
  <c r="F1674" i="10" s="1"/>
  <c r="B1675" i="10"/>
  <c r="B1676" i="10"/>
  <c r="B1677" i="10"/>
  <c r="F1677" i="10" s="1"/>
  <c r="B1678" i="10"/>
  <c r="F1678" i="10" s="1"/>
  <c r="B1679" i="10"/>
  <c r="B1680" i="10"/>
  <c r="B1681" i="10"/>
  <c r="F1681" i="10" s="1"/>
  <c r="B1682" i="10"/>
  <c r="F1682" i="10" s="1"/>
  <c r="B1683" i="10"/>
  <c r="B1684" i="10"/>
  <c r="B1685" i="10"/>
  <c r="F1685" i="10" s="1"/>
  <c r="B1686" i="10"/>
  <c r="F1686" i="10" s="1"/>
  <c r="B1687" i="10"/>
  <c r="B1688" i="10"/>
  <c r="B1689" i="10"/>
  <c r="F1689" i="10" s="1"/>
  <c r="B1690" i="10"/>
  <c r="F1690" i="10" s="1"/>
  <c r="B1691" i="10"/>
  <c r="B1692" i="10"/>
  <c r="B1693" i="10"/>
  <c r="F1693" i="10" s="1"/>
  <c r="B1694" i="10"/>
  <c r="F1694" i="10" s="1"/>
  <c r="B1695" i="10"/>
  <c r="B1696" i="10"/>
  <c r="B1697" i="10"/>
  <c r="F1697" i="10" s="1"/>
  <c r="B1698" i="10"/>
  <c r="F1698" i="10" s="1"/>
  <c r="B1699" i="10"/>
  <c r="B1700" i="10"/>
  <c r="B1701" i="10"/>
  <c r="F1701" i="10" s="1"/>
  <c r="B1702" i="10"/>
  <c r="F1702" i="10" s="1"/>
  <c r="B1703" i="10"/>
  <c r="B1704" i="10"/>
  <c r="B1705" i="10"/>
  <c r="F1705" i="10" s="1"/>
  <c r="B1706" i="10"/>
  <c r="F1706" i="10" s="1"/>
  <c r="B1707" i="10"/>
  <c r="B1708" i="10"/>
  <c r="B1709" i="10"/>
  <c r="F1709" i="10" s="1"/>
  <c r="B1710" i="10"/>
  <c r="F1710" i="10" s="1"/>
  <c r="B1711" i="10"/>
  <c r="B1712" i="10"/>
  <c r="B1713" i="10"/>
  <c r="F1713" i="10" s="1"/>
  <c r="B1714" i="10"/>
  <c r="F1714" i="10" s="1"/>
  <c r="B1715" i="10"/>
  <c r="B1716" i="10"/>
  <c r="B1717" i="10"/>
  <c r="F1717" i="10" s="1"/>
  <c r="B1718" i="10"/>
  <c r="F1718" i="10" s="1"/>
  <c r="B1719" i="10"/>
  <c r="B1720" i="10"/>
  <c r="B1721" i="10"/>
  <c r="F1721" i="10" s="1"/>
  <c r="B1722" i="10"/>
  <c r="F1722" i="10" s="1"/>
  <c r="B1723" i="10"/>
  <c r="B1724" i="10"/>
  <c r="B1725" i="10"/>
  <c r="F1725" i="10" s="1"/>
  <c r="B1726" i="10"/>
  <c r="F1726" i="10" s="1"/>
  <c r="B1727" i="10"/>
  <c r="B1728" i="10"/>
  <c r="B1729" i="10"/>
  <c r="F1729" i="10" s="1"/>
  <c r="B1730" i="10"/>
  <c r="F1730" i="10" s="1"/>
  <c r="B1731" i="10"/>
  <c r="B1732" i="10"/>
  <c r="B1733" i="10"/>
  <c r="F1733" i="10" s="1"/>
  <c r="B1734" i="10"/>
  <c r="F1734" i="10" s="1"/>
  <c r="B1735" i="10"/>
  <c r="B1736" i="10"/>
  <c r="B1737" i="10"/>
  <c r="F1737" i="10" s="1"/>
  <c r="B1738" i="10"/>
  <c r="F1738" i="10" s="1"/>
  <c r="B1739" i="10"/>
  <c r="B1740" i="10"/>
  <c r="B1741" i="10"/>
  <c r="F1741" i="10" s="1"/>
  <c r="B1742" i="10"/>
  <c r="F1742" i="10" s="1"/>
  <c r="B1743" i="10"/>
  <c r="B1744" i="10"/>
  <c r="B1745" i="10"/>
  <c r="F1745" i="10" s="1"/>
  <c r="B1746" i="10"/>
  <c r="F1746" i="10" s="1"/>
  <c r="B1747" i="10"/>
  <c r="B1748" i="10"/>
  <c r="B1749" i="10"/>
  <c r="F1749" i="10" s="1"/>
  <c r="B1750" i="10"/>
  <c r="F1750" i="10" s="1"/>
  <c r="B1751" i="10"/>
  <c r="B1752" i="10"/>
  <c r="B1753" i="10"/>
  <c r="F1753" i="10" s="1"/>
  <c r="B1754" i="10"/>
  <c r="F1754" i="10" s="1"/>
  <c r="B1755" i="10"/>
  <c r="B1756" i="10"/>
  <c r="B1757" i="10"/>
  <c r="F1757" i="10" s="1"/>
  <c r="B1758" i="10"/>
  <c r="F1758" i="10" s="1"/>
  <c r="B1759" i="10"/>
  <c r="B1760" i="10"/>
  <c r="B1761" i="10"/>
  <c r="F1761" i="10" s="1"/>
  <c r="B1762" i="10"/>
  <c r="F1762" i="10" s="1"/>
  <c r="B1763" i="10"/>
  <c r="B1764" i="10"/>
  <c r="B1765" i="10"/>
  <c r="F1765" i="10" s="1"/>
  <c r="B1766" i="10"/>
  <c r="F1766" i="10" s="1"/>
  <c r="B1767" i="10"/>
  <c r="B1768" i="10"/>
  <c r="B1769" i="10"/>
  <c r="F1769" i="10" s="1"/>
  <c r="B1770" i="10"/>
  <c r="F1770" i="10" s="1"/>
  <c r="B1771" i="10"/>
  <c r="B1772" i="10"/>
  <c r="B1773" i="10"/>
  <c r="F1773" i="10" s="1"/>
  <c r="B1774" i="10"/>
  <c r="F1774" i="10" s="1"/>
  <c r="B1775" i="10"/>
  <c r="B1776" i="10"/>
  <c r="B1777" i="10"/>
  <c r="F1777" i="10" s="1"/>
  <c r="B1778" i="10"/>
  <c r="F1778" i="10" s="1"/>
  <c r="B1779" i="10"/>
  <c r="B1780" i="10"/>
  <c r="B1781" i="10"/>
  <c r="F1781" i="10" s="1"/>
  <c r="B1782" i="10"/>
  <c r="F1782" i="10" s="1"/>
  <c r="B1783" i="10"/>
  <c r="B1784" i="10"/>
  <c r="B1785" i="10"/>
  <c r="F1785" i="10" s="1"/>
  <c r="B1786" i="10"/>
  <c r="F1786" i="10" s="1"/>
  <c r="B1787" i="10"/>
  <c r="B1788" i="10"/>
  <c r="B1789" i="10"/>
  <c r="F1789" i="10" s="1"/>
  <c r="B1790" i="10"/>
  <c r="F1790" i="10" s="1"/>
  <c r="B1791" i="10"/>
  <c r="B1792" i="10"/>
  <c r="B1793" i="10"/>
  <c r="F1793" i="10" s="1"/>
  <c r="B1794" i="10"/>
  <c r="F1794" i="10" s="1"/>
  <c r="B1795" i="10"/>
  <c r="B1796" i="10"/>
  <c r="B1797" i="10"/>
  <c r="F1797" i="10" s="1"/>
  <c r="B1798" i="10"/>
  <c r="F1798" i="10" s="1"/>
  <c r="B1799" i="10"/>
  <c r="B1800" i="10"/>
  <c r="B1801" i="10"/>
  <c r="F1801" i="10" s="1"/>
  <c r="B1802" i="10"/>
  <c r="F1802" i="10" s="1"/>
  <c r="B1803" i="10"/>
  <c r="B1804" i="10"/>
  <c r="B1805" i="10"/>
  <c r="F1805" i="10" s="1"/>
  <c r="B1806" i="10"/>
  <c r="F1806" i="10" s="1"/>
  <c r="B1807" i="10"/>
  <c r="B1808" i="10"/>
  <c r="B1809" i="10"/>
  <c r="F1809" i="10" s="1"/>
  <c r="B1810" i="10"/>
  <c r="F1810" i="10" s="1"/>
  <c r="B1811" i="10"/>
  <c r="B1812" i="10"/>
  <c r="B1813" i="10"/>
  <c r="F1813" i="10" s="1"/>
  <c r="B1814" i="10"/>
  <c r="F1814" i="10" s="1"/>
  <c r="B1815" i="10"/>
  <c r="B1816" i="10"/>
  <c r="B1817" i="10"/>
  <c r="F1817" i="10" s="1"/>
  <c r="B1818" i="10"/>
  <c r="F1818" i="10" s="1"/>
  <c r="B1819" i="10"/>
  <c r="B1820" i="10"/>
  <c r="B1821" i="10"/>
  <c r="F1821" i="10" s="1"/>
  <c r="B1822" i="10"/>
  <c r="F1822" i="10" s="1"/>
  <c r="B1823" i="10"/>
  <c r="B1824" i="10"/>
  <c r="B1825" i="10"/>
  <c r="F1825" i="10" s="1"/>
  <c r="B1826" i="10"/>
  <c r="F1826" i="10" s="1"/>
  <c r="B1827" i="10"/>
  <c r="B1828" i="10"/>
  <c r="B1829" i="10"/>
  <c r="F1829" i="10" s="1"/>
  <c r="B1830" i="10"/>
  <c r="F1830" i="10" s="1"/>
  <c r="B1831" i="10"/>
  <c r="B1832" i="10"/>
  <c r="B1833" i="10"/>
  <c r="F1833" i="10" s="1"/>
  <c r="B1834" i="10"/>
  <c r="F1834" i="10" s="1"/>
  <c r="B1835" i="10"/>
  <c r="B1836" i="10"/>
  <c r="B1837" i="10"/>
  <c r="F1837" i="10" s="1"/>
  <c r="B1838" i="10"/>
  <c r="F1838" i="10" s="1"/>
  <c r="B1839" i="10"/>
  <c r="B1840" i="10"/>
  <c r="B1841" i="10"/>
  <c r="F1841" i="10" s="1"/>
  <c r="B1842" i="10"/>
  <c r="F1842" i="10" s="1"/>
  <c r="B1843" i="10"/>
  <c r="B1844" i="10"/>
  <c r="B1845" i="10"/>
  <c r="F1845" i="10" s="1"/>
  <c r="B1846" i="10"/>
  <c r="F1846" i="10" s="1"/>
  <c r="B1847" i="10"/>
  <c r="B1848" i="10"/>
  <c r="B1849" i="10"/>
  <c r="F1849" i="10" s="1"/>
  <c r="B1850" i="10"/>
  <c r="F1850" i="10" s="1"/>
  <c r="B1851" i="10"/>
  <c r="B1852" i="10"/>
  <c r="B1853" i="10"/>
  <c r="F1853" i="10" s="1"/>
  <c r="B1854" i="10"/>
  <c r="F1854" i="10" s="1"/>
  <c r="B1855" i="10"/>
  <c r="B1856" i="10"/>
  <c r="B1857" i="10"/>
  <c r="F1857" i="10" s="1"/>
  <c r="B1858" i="10"/>
  <c r="F1858" i="10" s="1"/>
  <c r="B1859" i="10"/>
  <c r="B1860" i="10"/>
  <c r="B1861" i="10"/>
  <c r="F1861" i="10" s="1"/>
  <c r="B1862" i="10"/>
  <c r="F1862" i="10" s="1"/>
  <c r="B1863" i="10"/>
  <c r="B1864" i="10"/>
  <c r="B1865" i="10"/>
  <c r="F1865" i="10" s="1"/>
  <c r="B1866" i="10"/>
  <c r="F1866" i="10" s="1"/>
  <c r="B1867" i="10"/>
  <c r="B1868" i="10"/>
  <c r="B1869" i="10"/>
  <c r="F1869" i="10" s="1"/>
  <c r="B1870" i="10"/>
  <c r="F1870" i="10" s="1"/>
  <c r="B1871" i="10"/>
  <c r="B1872" i="10"/>
  <c r="B1873" i="10"/>
  <c r="F1873" i="10" s="1"/>
  <c r="B1874" i="10"/>
  <c r="F1874" i="10" s="1"/>
  <c r="B1875" i="10"/>
  <c r="B1876" i="10"/>
  <c r="B1877" i="10"/>
  <c r="F1877" i="10" s="1"/>
  <c r="B1878" i="10"/>
  <c r="F1878" i="10" s="1"/>
  <c r="B1879" i="10"/>
  <c r="B1880" i="10"/>
  <c r="B1881" i="10"/>
  <c r="F1881" i="10" s="1"/>
  <c r="B1882" i="10"/>
  <c r="F1882" i="10" s="1"/>
  <c r="B1883" i="10"/>
  <c r="B1884" i="10"/>
  <c r="B1885" i="10"/>
  <c r="F1885" i="10" s="1"/>
  <c r="B1886" i="10"/>
  <c r="F1886" i="10" s="1"/>
  <c r="B1887" i="10"/>
  <c r="B1888" i="10"/>
  <c r="B1889" i="10"/>
  <c r="F1889" i="10" s="1"/>
  <c r="B1890" i="10"/>
  <c r="F1890" i="10" s="1"/>
  <c r="B1891" i="10"/>
  <c r="B1892" i="10"/>
  <c r="B1893" i="10"/>
  <c r="F1893" i="10" s="1"/>
  <c r="B1894" i="10"/>
  <c r="F1894" i="10" s="1"/>
  <c r="B1895" i="10"/>
  <c r="B1896" i="10"/>
  <c r="B1897" i="10"/>
  <c r="F1897" i="10" s="1"/>
  <c r="B1898" i="10"/>
  <c r="F1898" i="10" s="1"/>
  <c r="B1899" i="10"/>
  <c r="B1900" i="10"/>
  <c r="B1901" i="10"/>
  <c r="F1901" i="10" s="1"/>
  <c r="B1902" i="10"/>
  <c r="F1902" i="10" s="1"/>
  <c r="B1903" i="10"/>
  <c r="B1904" i="10"/>
  <c r="B1905" i="10"/>
  <c r="F1905" i="10" s="1"/>
  <c r="B1906" i="10"/>
  <c r="F1906" i="10" s="1"/>
  <c r="B1907" i="10"/>
  <c r="B1908" i="10"/>
  <c r="B1909" i="10"/>
  <c r="F1909" i="10" s="1"/>
  <c r="B1910" i="10"/>
  <c r="F1910" i="10" s="1"/>
  <c r="B1911" i="10"/>
  <c r="B1912" i="10"/>
  <c r="B1913" i="10"/>
  <c r="F1913" i="10" s="1"/>
  <c r="B1914" i="10"/>
  <c r="F1914" i="10" s="1"/>
  <c r="B1915" i="10"/>
  <c r="B1916" i="10"/>
  <c r="B1917" i="10"/>
  <c r="F1917" i="10" s="1"/>
  <c r="B1918" i="10"/>
  <c r="F1918" i="10" s="1"/>
  <c r="B1919" i="10"/>
  <c r="B1920" i="10"/>
  <c r="B1921" i="10"/>
  <c r="F1921" i="10" s="1"/>
  <c r="B1922" i="10"/>
  <c r="F1922" i="10" s="1"/>
  <c r="B1923" i="10"/>
  <c r="B1924" i="10"/>
  <c r="B1925" i="10"/>
  <c r="F1925" i="10" s="1"/>
  <c r="B1926" i="10"/>
  <c r="F1926" i="10" s="1"/>
  <c r="B1927" i="10"/>
  <c r="B1928" i="10"/>
  <c r="B1929" i="10"/>
  <c r="F1929" i="10" s="1"/>
  <c r="B1930" i="10"/>
  <c r="F1930" i="10" s="1"/>
  <c r="B1931" i="10"/>
  <c r="B1932" i="10"/>
  <c r="B1933" i="10"/>
  <c r="F1933" i="10" s="1"/>
  <c r="B1934" i="10"/>
  <c r="F1934" i="10" s="1"/>
  <c r="B1935" i="10"/>
  <c r="B1936" i="10"/>
  <c r="B1937" i="10"/>
  <c r="F1937" i="10" s="1"/>
  <c r="B1938" i="10"/>
  <c r="F1938" i="10" s="1"/>
  <c r="B1939" i="10"/>
  <c r="B1940" i="10"/>
  <c r="B1941" i="10"/>
  <c r="F1941" i="10" s="1"/>
  <c r="B1942" i="10"/>
  <c r="F1942" i="10" s="1"/>
  <c r="B1943" i="10"/>
  <c r="B1944" i="10"/>
  <c r="B1945" i="10"/>
  <c r="F1945" i="10" s="1"/>
  <c r="B1946" i="10"/>
  <c r="F1946" i="10" s="1"/>
  <c r="B1947" i="10"/>
  <c r="B1948" i="10"/>
  <c r="B1949" i="10"/>
  <c r="F1949" i="10" s="1"/>
  <c r="B1950" i="10"/>
  <c r="F1950" i="10" s="1"/>
  <c r="B1951" i="10"/>
  <c r="B1952" i="10"/>
  <c r="B1953" i="10"/>
  <c r="F1953" i="10" s="1"/>
  <c r="B1954" i="10"/>
  <c r="F1954" i="10" s="1"/>
  <c r="B1955" i="10"/>
  <c r="B1956" i="10"/>
  <c r="B1957" i="10"/>
  <c r="F1957" i="10" s="1"/>
  <c r="B1958" i="10"/>
  <c r="F1958" i="10" s="1"/>
  <c r="B1959" i="10"/>
  <c r="B1960" i="10"/>
  <c r="B1961" i="10"/>
  <c r="F1961" i="10" s="1"/>
  <c r="B1962" i="10"/>
  <c r="F1962" i="10" s="1"/>
  <c r="B1963" i="10"/>
  <c r="B1964" i="10"/>
  <c r="B1965" i="10"/>
  <c r="F1965" i="10" s="1"/>
  <c r="B1966" i="10"/>
  <c r="F1966" i="10" s="1"/>
  <c r="B1967" i="10"/>
  <c r="B1968" i="10"/>
  <c r="B1969" i="10"/>
  <c r="F1969" i="10" s="1"/>
  <c r="B1970" i="10"/>
  <c r="F1970" i="10" s="1"/>
  <c r="B1971" i="10"/>
  <c r="B1972" i="10"/>
  <c r="B1973" i="10"/>
  <c r="F1973" i="10" s="1"/>
  <c r="B1974" i="10"/>
  <c r="F1974" i="10" s="1"/>
  <c r="B1975" i="10"/>
  <c r="B1976" i="10"/>
  <c r="B1977" i="10"/>
  <c r="F1977" i="10" s="1"/>
  <c r="B1978" i="10"/>
  <c r="F1978" i="10" s="1"/>
  <c r="B1979" i="10"/>
  <c r="B1980" i="10"/>
  <c r="B1981" i="10"/>
  <c r="F1981" i="10" s="1"/>
  <c r="B1982" i="10"/>
  <c r="F1982" i="10" s="1"/>
  <c r="B1983" i="10"/>
  <c r="B1984" i="10"/>
  <c r="B1985" i="10"/>
  <c r="F1985" i="10" s="1"/>
  <c r="B1986" i="10"/>
  <c r="F1986" i="10" s="1"/>
  <c r="B1987" i="10"/>
  <c r="B1988" i="10"/>
  <c r="B1989" i="10"/>
  <c r="F1989" i="10" s="1"/>
  <c r="B1990" i="10"/>
  <c r="F1990" i="10" s="1"/>
  <c r="B1991" i="10"/>
  <c r="B1992" i="10"/>
  <c r="B1993" i="10"/>
  <c r="F1993" i="10" s="1"/>
  <c r="B1994" i="10"/>
  <c r="F1994" i="10" s="1"/>
  <c r="B1995" i="10"/>
  <c r="B1996" i="10"/>
  <c r="B1997" i="10"/>
  <c r="F1997" i="10" s="1"/>
  <c r="B1998" i="10"/>
  <c r="F1998" i="10" s="1"/>
  <c r="B1999" i="10"/>
  <c r="B2000" i="10"/>
  <c r="B2001" i="10"/>
  <c r="F2001" i="10" s="1"/>
  <c r="B2002" i="10"/>
  <c r="F2002" i="10" s="1"/>
  <c r="B2003" i="10"/>
  <c r="B2004" i="10"/>
  <c r="B2005" i="10"/>
  <c r="F2005" i="10" s="1"/>
  <c r="B2006" i="10"/>
  <c r="F2006" i="10" s="1"/>
  <c r="B2007" i="10"/>
  <c r="B2008" i="10"/>
  <c r="B2009" i="10"/>
  <c r="F2009" i="10" s="1"/>
  <c r="B2010" i="10"/>
  <c r="F2010" i="10" s="1"/>
  <c r="B2011" i="10"/>
  <c r="B2012" i="10"/>
  <c r="B2013" i="10"/>
  <c r="F2013" i="10" s="1"/>
  <c r="B2014" i="10"/>
  <c r="F2014" i="10" s="1"/>
  <c r="B2015" i="10"/>
  <c r="B2016" i="10"/>
  <c r="B2017" i="10"/>
  <c r="F2017" i="10" s="1"/>
  <c r="B2018" i="10"/>
  <c r="F2018" i="10" s="1"/>
  <c r="B2019" i="10"/>
  <c r="B2020" i="10"/>
  <c r="B2021" i="10"/>
  <c r="F2021" i="10" s="1"/>
  <c r="B2022" i="10"/>
  <c r="F2022" i="10" s="1"/>
  <c r="B2023" i="10"/>
  <c r="B2024" i="10"/>
  <c r="B2025" i="10"/>
  <c r="F2025" i="10" s="1"/>
  <c r="B2026" i="10"/>
  <c r="F2026" i="10" s="1"/>
  <c r="B2027" i="10"/>
  <c r="B2028" i="10"/>
  <c r="B2029" i="10"/>
  <c r="F2029" i="10" s="1"/>
  <c r="B2030" i="10"/>
  <c r="F2030" i="10" s="1"/>
  <c r="B2031" i="10"/>
  <c r="B2032" i="10"/>
  <c r="B2033" i="10"/>
  <c r="F2033" i="10" s="1"/>
  <c r="B2034" i="10"/>
  <c r="F2034" i="10" s="1"/>
  <c r="B2035" i="10"/>
  <c r="B2036" i="10"/>
  <c r="B2037" i="10"/>
  <c r="F2037" i="10" s="1"/>
  <c r="B2038" i="10"/>
  <c r="F2038" i="10" s="1"/>
  <c r="B2039" i="10"/>
  <c r="B2040" i="10"/>
  <c r="B2041" i="10"/>
  <c r="F2041" i="10" s="1"/>
  <c r="B2042" i="10"/>
  <c r="F2042" i="10" s="1"/>
  <c r="B2043" i="10"/>
  <c r="B2044" i="10"/>
  <c r="B2045" i="10"/>
  <c r="F2045" i="10" s="1"/>
  <c r="B2046" i="10"/>
  <c r="F2046" i="10" s="1"/>
  <c r="B2047" i="10"/>
  <c r="B2048" i="10"/>
  <c r="B2049" i="10"/>
  <c r="F2049" i="10" s="1"/>
  <c r="B2050" i="10"/>
  <c r="F2050" i="10" s="1"/>
  <c r="B2051" i="10"/>
  <c r="B2052" i="10"/>
  <c r="B2053" i="10"/>
  <c r="F2053" i="10" s="1"/>
  <c r="B2054" i="10"/>
  <c r="F2054" i="10" s="1"/>
  <c r="B2055" i="10"/>
  <c r="B2056" i="10"/>
  <c r="B2057" i="10"/>
  <c r="F2057" i="10" s="1"/>
  <c r="B2058" i="10"/>
  <c r="F2058" i="10" s="1"/>
  <c r="B2059" i="10"/>
  <c r="B2060" i="10"/>
  <c r="B2061" i="10"/>
  <c r="F2061" i="10" s="1"/>
  <c r="B2062" i="10"/>
  <c r="F2062" i="10" s="1"/>
  <c r="B2063" i="10"/>
  <c r="B2064" i="10"/>
  <c r="B2065" i="10"/>
  <c r="F2065" i="10" s="1"/>
  <c r="B2066" i="10"/>
  <c r="F2066" i="10" s="1"/>
  <c r="B2067" i="10"/>
  <c r="B2068" i="10"/>
  <c r="B2069" i="10"/>
  <c r="F2069" i="10" s="1"/>
  <c r="B2070" i="10"/>
  <c r="F2070" i="10" s="1"/>
  <c r="B2071" i="10"/>
  <c r="B2072" i="10"/>
  <c r="B2073" i="10"/>
  <c r="F2073" i="10" s="1"/>
  <c r="B2074" i="10"/>
  <c r="F2074" i="10" s="1"/>
  <c r="B2075" i="10"/>
  <c r="B2076" i="10"/>
  <c r="B2077" i="10"/>
  <c r="F2077" i="10" s="1"/>
  <c r="B2078" i="10"/>
  <c r="F2078" i="10" s="1"/>
  <c r="B2079" i="10"/>
  <c r="B2080" i="10"/>
  <c r="B2081" i="10"/>
  <c r="F2081" i="10" s="1"/>
  <c r="B2082" i="10"/>
  <c r="F2082" i="10" s="1"/>
  <c r="B2083" i="10"/>
  <c r="B2084" i="10"/>
  <c r="B2085" i="10"/>
  <c r="F2085" i="10" s="1"/>
  <c r="B2086" i="10"/>
  <c r="F2086" i="10" s="1"/>
  <c r="B2087" i="10"/>
  <c r="B2088" i="10"/>
  <c r="B2089" i="10"/>
  <c r="F2089" i="10" s="1"/>
  <c r="B2090" i="10"/>
  <c r="F2090" i="10" s="1"/>
  <c r="B2091" i="10"/>
  <c r="B2092" i="10"/>
  <c r="B2093" i="10"/>
  <c r="F2093" i="10" s="1"/>
  <c r="B2094" i="10"/>
  <c r="F2094" i="10" s="1"/>
  <c r="B2095" i="10"/>
  <c r="B2096" i="10"/>
  <c r="B2097" i="10"/>
  <c r="F2097" i="10" s="1"/>
  <c r="B2098" i="10"/>
  <c r="F2098" i="10" s="1"/>
  <c r="B2099" i="10"/>
  <c r="B2100" i="10"/>
  <c r="B2101" i="10"/>
  <c r="F2101" i="10" s="1"/>
  <c r="B2102" i="10"/>
  <c r="F2102" i="10" s="1"/>
  <c r="B2103" i="10"/>
  <c r="B2104" i="10"/>
  <c r="B2105" i="10"/>
  <c r="F2105" i="10" s="1"/>
  <c r="B2106" i="10"/>
  <c r="F2106" i="10" s="1"/>
  <c r="B2107" i="10"/>
  <c r="B2108" i="10"/>
  <c r="D2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G41" i="1"/>
  <c r="G65" i="1"/>
  <c r="G69" i="1"/>
  <c r="G101" i="1"/>
  <c r="G121" i="1"/>
  <c r="G129" i="1"/>
  <c r="G169" i="1"/>
  <c r="G201" i="1"/>
  <c r="G249" i="1"/>
  <c r="G277" i="1"/>
  <c r="G293" i="1"/>
  <c r="G329" i="1"/>
  <c r="G341" i="1"/>
  <c r="G361" i="1"/>
  <c r="G389" i="1"/>
  <c r="G393" i="1"/>
  <c r="G425" i="1"/>
  <c r="G481" i="1"/>
  <c r="G485" i="1"/>
  <c r="G1645" i="1"/>
  <c r="G1701" i="1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B2" i="1"/>
  <c r="G2" i="1" s="1"/>
  <c r="B3" i="1"/>
  <c r="G3" i="1" s="1"/>
  <c r="B4" i="1"/>
  <c r="G4" i="1" s="1"/>
  <c r="B5" i="1"/>
  <c r="G5" i="1" s="1"/>
  <c r="B6" i="1"/>
  <c r="G6" i="1" s="1"/>
  <c r="B7" i="1"/>
  <c r="G7" i="1" s="1"/>
  <c r="B8" i="1"/>
  <c r="G8" i="1" s="1"/>
  <c r="B9" i="1"/>
  <c r="G9" i="1" s="1"/>
  <c r="B10" i="1"/>
  <c r="G10" i="1" s="1"/>
  <c r="B11" i="1"/>
  <c r="G11" i="1" s="1"/>
  <c r="B12" i="1"/>
  <c r="G12" i="1" s="1"/>
  <c r="B13" i="1"/>
  <c r="G13" i="1" s="1"/>
  <c r="B14" i="1"/>
  <c r="G14" i="1" s="1"/>
  <c r="B15" i="1"/>
  <c r="G15" i="1" s="1"/>
  <c r="B16" i="1"/>
  <c r="G16" i="1" s="1"/>
  <c r="B17" i="1"/>
  <c r="G17" i="1" s="1"/>
  <c r="B18" i="1"/>
  <c r="G18" i="1" s="1"/>
  <c r="B19" i="1"/>
  <c r="G19" i="1" s="1"/>
  <c r="B20" i="1"/>
  <c r="G20" i="1" s="1"/>
  <c r="B21" i="1"/>
  <c r="G21" i="1" s="1"/>
  <c r="B22" i="1"/>
  <c r="G22" i="1" s="1"/>
  <c r="B23" i="1"/>
  <c r="G23" i="1" s="1"/>
  <c r="B24" i="1"/>
  <c r="G24" i="1" s="1"/>
  <c r="B25" i="1"/>
  <c r="G25" i="1" s="1"/>
  <c r="B26" i="1"/>
  <c r="G26" i="1" s="1"/>
  <c r="B27" i="1"/>
  <c r="G27" i="1" s="1"/>
  <c r="B28" i="1"/>
  <c r="G28" i="1" s="1"/>
  <c r="B29" i="1"/>
  <c r="G29" i="1" s="1"/>
  <c r="B30" i="1"/>
  <c r="G30" i="1" s="1"/>
  <c r="B31" i="1"/>
  <c r="G31" i="1" s="1"/>
  <c r="B32" i="1"/>
  <c r="G32" i="1" s="1"/>
  <c r="B33" i="1"/>
  <c r="G33" i="1" s="1"/>
  <c r="B34" i="1"/>
  <c r="G34" i="1" s="1"/>
  <c r="B35" i="1"/>
  <c r="G35" i="1" s="1"/>
  <c r="B36" i="1"/>
  <c r="G36" i="1" s="1"/>
  <c r="B37" i="1"/>
  <c r="G37" i="1" s="1"/>
  <c r="B38" i="1"/>
  <c r="G38" i="1" s="1"/>
  <c r="B39" i="1"/>
  <c r="G39" i="1" s="1"/>
  <c r="B40" i="1"/>
  <c r="G40" i="1" s="1"/>
  <c r="B41" i="1"/>
  <c r="B42" i="1"/>
  <c r="G42" i="1" s="1"/>
  <c r="B43" i="1"/>
  <c r="G43" i="1" s="1"/>
  <c r="B44" i="1"/>
  <c r="G44" i="1" s="1"/>
  <c r="B45" i="1"/>
  <c r="G45" i="1" s="1"/>
  <c r="B46" i="1"/>
  <c r="G46" i="1" s="1"/>
  <c r="B47" i="1"/>
  <c r="G47" i="1" s="1"/>
  <c r="B48" i="1"/>
  <c r="G48" i="1" s="1"/>
  <c r="B49" i="1"/>
  <c r="G49" i="1" s="1"/>
  <c r="B50" i="1"/>
  <c r="G50" i="1" s="1"/>
  <c r="B51" i="1"/>
  <c r="G51" i="1" s="1"/>
  <c r="B52" i="1"/>
  <c r="G52" i="1" s="1"/>
  <c r="B53" i="1"/>
  <c r="G53" i="1" s="1"/>
  <c r="B54" i="1"/>
  <c r="G54" i="1" s="1"/>
  <c r="B55" i="1"/>
  <c r="G55" i="1" s="1"/>
  <c r="B56" i="1"/>
  <c r="G56" i="1" s="1"/>
  <c r="B57" i="1"/>
  <c r="G57" i="1" s="1"/>
  <c r="B58" i="1"/>
  <c r="G58" i="1" s="1"/>
  <c r="B59" i="1"/>
  <c r="G59" i="1" s="1"/>
  <c r="B60" i="1"/>
  <c r="G60" i="1" s="1"/>
  <c r="B61" i="1"/>
  <c r="G61" i="1" s="1"/>
  <c r="B62" i="1"/>
  <c r="G62" i="1" s="1"/>
  <c r="B63" i="1"/>
  <c r="G63" i="1" s="1"/>
  <c r="B64" i="1"/>
  <c r="G64" i="1" s="1"/>
  <c r="B65" i="1"/>
  <c r="B66" i="1"/>
  <c r="G66" i="1" s="1"/>
  <c r="B67" i="1"/>
  <c r="G67" i="1" s="1"/>
  <c r="B68" i="1"/>
  <c r="G68" i="1" s="1"/>
  <c r="B69" i="1"/>
  <c r="B70" i="1"/>
  <c r="G70" i="1" s="1"/>
  <c r="B71" i="1"/>
  <c r="G71" i="1" s="1"/>
  <c r="B72" i="1"/>
  <c r="G72" i="1" s="1"/>
  <c r="B73" i="1"/>
  <c r="G73" i="1" s="1"/>
  <c r="B74" i="1"/>
  <c r="G74" i="1" s="1"/>
  <c r="B75" i="1"/>
  <c r="G75" i="1" s="1"/>
  <c r="B76" i="1"/>
  <c r="G76" i="1" s="1"/>
  <c r="B77" i="1"/>
  <c r="G77" i="1" s="1"/>
  <c r="B78" i="1"/>
  <c r="G78" i="1" s="1"/>
  <c r="B79" i="1"/>
  <c r="G79" i="1" s="1"/>
  <c r="B80" i="1"/>
  <c r="G80" i="1" s="1"/>
  <c r="B81" i="1"/>
  <c r="G81" i="1" s="1"/>
  <c r="B82" i="1"/>
  <c r="G82" i="1" s="1"/>
  <c r="B83" i="1"/>
  <c r="G83" i="1" s="1"/>
  <c r="B84" i="1"/>
  <c r="G84" i="1" s="1"/>
  <c r="B85" i="1"/>
  <c r="G85" i="1" s="1"/>
  <c r="B86" i="1"/>
  <c r="G86" i="1" s="1"/>
  <c r="B87" i="1"/>
  <c r="G87" i="1" s="1"/>
  <c r="B88" i="1"/>
  <c r="G88" i="1" s="1"/>
  <c r="B89" i="1"/>
  <c r="G89" i="1" s="1"/>
  <c r="B90" i="1"/>
  <c r="G90" i="1" s="1"/>
  <c r="B91" i="1"/>
  <c r="G91" i="1" s="1"/>
  <c r="B92" i="1"/>
  <c r="G92" i="1" s="1"/>
  <c r="B93" i="1"/>
  <c r="G93" i="1" s="1"/>
  <c r="B94" i="1"/>
  <c r="G94" i="1" s="1"/>
  <c r="B95" i="1"/>
  <c r="G95" i="1" s="1"/>
  <c r="B96" i="1"/>
  <c r="G96" i="1" s="1"/>
  <c r="B97" i="1"/>
  <c r="G97" i="1" s="1"/>
  <c r="B98" i="1"/>
  <c r="G98" i="1" s="1"/>
  <c r="B99" i="1"/>
  <c r="G99" i="1" s="1"/>
  <c r="B100" i="1"/>
  <c r="G100" i="1" s="1"/>
  <c r="B101" i="1"/>
  <c r="B102" i="1"/>
  <c r="G102" i="1" s="1"/>
  <c r="B103" i="1"/>
  <c r="G103" i="1" s="1"/>
  <c r="B104" i="1"/>
  <c r="G104" i="1" s="1"/>
  <c r="B105" i="1"/>
  <c r="G105" i="1" s="1"/>
  <c r="B106" i="1"/>
  <c r="G106" i="1" s="1"/>
  <c r="B107" i="1"/>
  <c r="G107" i="1" s="1"/>
  <c r="B108" i="1"/>
  <c r="G108" i="1" s="1"/>
  <c r="B109" i="1"/>
  <c r="G109" i="1" s="1"/>
  <c r="B110" i="1"/>
  <c r="G110" i="1" s="1"/>
  <c r="B111" i="1"/>
  <c r="G111" i="1" s="1"/>
  <c r="B112" i="1"/>
  <c r="G112" i="1" s="1"/>
  <c r="B113" i="1"/>
  <c r="G113" i="1" s="1"/>
  <c r="B114" i="1"/>
  <c r="G114" i="1" s="1"/>
  <c r="B115" i="1"/>
  <c r="G115" i="1" s="1"/>
  <c r="B116" i="1"/>
  <c r="G116" i="1" s="1"/>
  <c r="B117" i="1"/>
  <c r="G117" i="1" s="1"/>
  <c r="B118" i="1"/>
  <c r="G118" i="1" s="1"/>
  <c r="B119" i="1"/>
  <c r="G119" i="1" s="1"/>
  <c r="B120" i="1"/>
  <c r="G120" i="1" s="1"/>
  <c r="B121" i="1"/>
  <c r="B122" i="1"/>
  <c r="G122" i="1" s="1"/>
  <c r="B123" i="1"/>
  <c r="G123" i="1" s="1"/>
  <c r="B124" i="1"/>
  <c r="G124" i="1" s="1"/>
  <c r="B125" i="1"/>
  <c r="G125" i="1" s="1"/>
  <c r="B126" i="1"/>
  <c r="G126" i="1" s="1"/>
  <c r="B127" i="1"/>
  <c r="G127" i="1" s="1"/>
  <c r="B128" i="1"/>
  <c r="G128" i="1" s="1"/>
  <c r="B129" i="1"/>
  <c r="B130" i="1"/>
  <c r="G130" i="1" s="1"/>
  <c r="B131" i="1"/>
  <c r="G131" i="1" s="1"/>
  <c r="B132" i="1"/>
  <c r="G132" i="1" s="1"/>
  <c r="B133" i="1"/>
  <c r="G133" i="1" s="1"/>
  <c r="B134" i="1"/>
  <c r="G134" i="1" s="1"/>
  <c r="B135" i="1"/>
  <c r="G135" i="1" s="1"/>
  <c r="B136" i="1"/>
  <c r="G136" i="1" s="1"/>
  <c r="B137" i="1"/>
  <c r="G137" i="1" s="1"/>
  <c r="B138" i="1"/>
  <c r="G138" i="1" s="1"/>
  <c r="B139" i="1"/>
  <c r="G139" i="1" s="1"/>
  <c r="B140" i="1"/>
  <c r="G140" i="1" s="1"/>
  <c r="B141" i="1"/>
  <c r="G141" i="1" s="1"/>
  <c r="B142" i="1"/>
  <c r="G142" i="1" s="1"/>
  <c r="B143" i="1"/>
  <c r="G143" i="1" s="1"/>
  <c r="B144" i="1"/>
  <c r="G144" i="1" s="1"/>
  <c r="B145" i="1"/>
  <c r="G145" i="1" s="1"/>
  <c r="B146" i="1"/>
  <c r="G146" i="1" s="1"/>
  <c r="B147" i="1"/>
  <c r="G147" i="1" s="1"/>
  <c r="B148" i="1"/>
  <c r="G148" i="1" s="1"/>
  <c r="B149" i="1"/>
  <c r="G149" i="1" s="1"/>
  <c r="B150" i="1"/>
  <c r="G150" i="1" s="1"/>
  <c r="B151" i="1"/>
  <c r="G151" i="1" s="1"/>
  <c r="B152" i="1"/>
  <c r="G152" i="1" s="1"/>
  <c r="B153" i="1"/>
  <c r="G153" i="1" s="1"/>
  <c r="B154" i="1"/>
  <c r="G154" i="1" s="1"/>
  <c r="B155" i="1"/>
  <c r="G155" i="1" s="1"/>
  <c r="B156" i="1"/>
  <c r="G156" i="1" s="1"/>
  <c r="B157" i="1"/>
  <c r="G157" i="1" s="1"/>
  <c r="B158" i="1"/>
  <c r="G158" i="1" s="1"/>
  <c r="B159" i="1"/>
  <c r="G159" i="1" s="1"/>
  <c r="B160" i="1"/>
  <c r="G160" i="1" s="1"/>
  <c r="B161" i="1"/>
  <c r="G161" i="1" s="1"/>
  <c r="B162" i="1"/>
  <c r="G162" i="1" s="1"/>
  <c r="B163" i="1"/>
  <c r="G163" i="1" s="1"/>
  <c r="B164" i="1"/>
  <c r="G164" i="1" s="1"/>
  <c r="B165" i="1"/>
  <c r="G165" i="1" s="1"/>
  <c r="B166" i="1"/>
  <c r="G166" i="1" s="1"/>
  <c r="B167" i="1"/>
  <c r="G167" i="1" s="1"/>
  <c r="B168" i="1"/>
  <c r="G168" i="1" s="1"/>
  <c r="B169" i="1"/>
  <c r="B170" i="1"/>
  <c r="G170" i="1" s="1"/>
  <c r="B171" i="1"/>
  <c r="G171" i="1" s="1"/>
  <c r="B172" i="1"/>
  <c r="G172" i="1" s="1"/>
  <c r="B173" i="1"/>
  <c r="G173" i="1" s="1"/>
  <c r="B174" i="1"/>
  <c r="G174" i="1" s="1"/>
  <c r="B175" i="1"/>
  <c r="G175" i="1" s="1"/>
  <c r="B176" i="1"/>
  <c r="G176" i="1" s="1"/>
  <c r="B177" i="1"/>
  <c r="G177" i="1" s="1"/>
  <c r="B178" i="1"/>
  <c r="G178" i="1" s="1"/>
  <c r="B179" i="1"/>
  <c r="G179" i="1" s="1"/>
  <c r="B180" i="1"/>
  <c r="G180" i="1" s="1"/>
  <c r="B181" i="1"/>
  <c r="G181" i="1" s="1"/>
  <c r="B182" i="1"/>
  <c r="G182" i="1" s="1"/>
  <c r="B183" i="1"/>
  <c r="G183" i="1" s="1"/>
  <c r="B184" i="1"/>
  <c r="G184" i="1" s="1"/>
  <c r="B185" i="1"/>
  <c r="G185" i="1" s="1"/>
  <c r="B186" i="1"/>
  <c r="G186" i="1" s="1"/>
  <c r="B187" i="1"/>
  <c r="G187" i="1" s="1"/>
  <c r="B188" i="1"/>
  <c r="G188" i="1" s="1"/>
  <c r="B189" i="1"/>
  <c r="G189" i="1" s="1"/>
  <c r="B190" i="1"/>
  <c r="G190" i="1" s="1"/>
  <c r="B191" i="1"/>
  <c r="G191" i="1" s="1"/>
  <c r="B192" i="1"/>
  <c r="G192" i="1" s="1"/>
  <c r="B193" i="1"/>
  <c r="G193" i="1" s="1"/>
  <c r="B194" i="1"/>
  <c r="G194" i="1" s="1"/>
  <c r="B195" i="1"/>
  <c r="G195" i="1" s="1"/>
  <c r="B196" i="1"/>
  <c r="G196" i="1" s="1"/>
  <c r="B197" i="1"/>
  <c r="G197" i="1" s="1"/>
  <c r="B198" i="1"/>
  <c r="G198" i="1" s="1"/>
  <c r="B199" i="1"/>
  <c r="G199" i="1" s="1"/>
  <c r="B200" i="1"/>
  <c r="G200" i="1" s="1"/>
  <c r="B201" i="1"/>
  <c r="B202" i="1"/>
  <c r="G202" i="1" s="1"/>
  <c r="B203" i="1"/>
  <c r="G203" i="1" s="1"/>
  <c r="B204" i="1"/>
  <c r="G204" i="1" s="1"/>
  <c r="B205" i="1"/>
  <c r="G205" i="1" s="1"/>
  <c r="B206" i="1"/>
  <c r="G206" i="1" s="1"/>
  <c r="B207" i="1"/>
  <c r="G207" i="1" s="1"/>
  <c r="B208" i="1"/>
  <c r="G208" i="1" s="1"/>
  <c r="B209" i="1"/>
  <c r="G209" i="1" s="1"/>
  <c r="B210" i="1"/>
  <c r="G210" i="1" s="1"/>
  <c r="B211" i="1"/>
  <c r="G211" i="1" s="1"/>
  <c r="B212" i="1"/>
  <c r="G212" i="1" s="1"/>
  <c r="B213" i="1"/>
  <c r="G213" i="1" s="1"/>
  <c r="B214" i="1"/>
  <c r="G214" i="1" s="1"/>
  <c r="B215" i="1"/>
  <c r="G215" i="1" s="1"/>
  <c r="B216" i="1"/>
  <c r="G216" i="1" s="1"/>
  <c r="B217" i="1"/>
  <c r="G217" i="1" s="1"/>
  <c r="B218" i="1"/>
  <c r="G218" i="1" s="1"/>
  <c r="B219" i="1"/>
  <c r="G219" i="1" s="1"/>
  <c r="B220" i="1"/>
  <c r="G220" i="1" s="1"/>
  <c r="B221" i="1"/>
  <c r="G221" i="1" s="1"/>
  <c r="B222" i="1"/>
  <c r="G222" i="1" s="1"/>
  <c r="B223" i="1"/>
  <c r="G223" i="1" s="1"/>
  <c r="B224" i="1"/>
  <c r="G224" i="1" s="1"/>
  <c r="B225" i="1"/>
  <c r="G225" i="1" s="1"/>
  <c r="B226" i="1"/>
  <c r="G226" i="1" s="1"/>
  <c r="B227" i="1"/>
  <c r="G227" i="1" s="1"/>
  <c r="B228" i="1"/>
  <c r="G228" i="1" s="1"/>
  <c r="B229" i="1"/>
  <c r="G229" i="1" s="1"/>
  <c r="B230" i="1"/>
  <c r="G230" i="1" s="1"/>
  <c r="B231" i="1"/>
  <c r="G231" i="1" s="1"/>
  <c r="B232" i="1"/>
  <c r="G232" i="1" s="1"/>
  <c r="B233" i="1"/>
  <c r="G233" i="1" s="1"/>
  <c r="B234" i="1"/>
  <c r="G234" i="1" s="1"/>
  <c r="B235" i="1"/>
  <c r="G235" i="1" s="1"/>
  <c r="B236" i="1"/>
  <c r="G236" i="1" s="1"/>
  <c r="B237" i="1"/>
  <c r="G237" i="1" s="1"/>
  <c r="B238" i="1"/>
  <c r="G238" i="1" s="1"/>
  <c r="B239" i="1"/>
  <c r="G239" i="1" s="1"/>
  <c r="B240" i="1"/>
  <c r="G240" i="1" s="1"/>
  <c r="B241" i="1"/>
  <c r="G241" i="1" s="1"/>
  <c r="B242" i="1"/>
  <c r="G242" i="1" s="1"/>
  <c r="B243" i="1"/>
  <c r="G243" i="1" s="1"/>
  <c r="B244" i="1"/>
  <c r="G244" i="1" s="1"/>
  <c r="B245" i="1"/>
  <c r="G245" i="1" s="1"/>
  <c r="B246" i="1"/>
  <c r="G246" i="1" s="1"/>
  <c r="B247" i="1"/>
  <c r="G247" i="1" s="1"/>
  <c r="B248" i="1"/>
  <c r="G248" i="1" s="1"/>
  <c r="B249" i="1"/>
  <c r="B250" i="1"/>
  <c r="G250" i="1" s="1"/>
  <c r="B251" i="1"/>
  <c r="G251" i="1" s="1"/>
  <c r="B252" i="1"/>
  <c r="G252" i="1" s="1"/>
  <c r="B253" i="1"/>
  <c r="G253" i="1" s="1"/>
  <c r="B254" i="1"/>
  <c r="G254" i="1" s="1"/>
  <c r="B255" i="1"/>
  <c r="G255" i="1" s="1"/>
  <c r="B256" i="1"/>
  <c r="G256" i="1" s="1"/>
  <c r="B257" i="1"/>
  <c r="G257" i="1" s="1"/>
  <c r="B258" i="1"/>
  <c r="G258" i="1" s="1"/>
  <c r="B259" i="1"/>
  <c r="G259" i="1" s="1"/>
  <c r="B260" i="1"/>
  <c r="G260" i="1" s="1"/>
  <c r="B261" i="1"/>
  <c r="G261" i="1" s="1"/>
  <c r="B262" i="1"/>
  <c r="G262" i="1" s="1"/>
  <c r="B263" i="1"/>
  <c r="G263" i="1" s="1"/>
  <c r="B264" i="1"/>
  <c r="G264" i="1" s="1"/>
  <c r="B265" i="1"/>
  <c r="G265" i="1" s="1"/>
  <c r="B266" i="1"/>
  <c r="G266" i="1" s="1"/>
  <c r="B267" i="1"/>
  <c r="G267" i="1" s="1"/>
  <c r="B268" i="1"/>
  <c r="G268" i="1" s="1"/>
  <c r="B269" i="1"/>
  <c r="G269" i="1" s="1"/>
  <c r="B270" i="1"/>
  <c r="G270" i="1" s="1"/>
  <c r="B271" i="1"/>
  <c r="G271" i="1" s="1"/>
  <c r="B272" i="1"/>
  <c r="G272" i="1" s="1"/>
  <c r="B273" i="1"/>
  <c r="G273" i="1" s="1"/>
  <c r="B274" i="1"/>
  <c r="G274" i="1" s="1"/>
  <c r="B275" i="1"/>
  <c r="G275" i="1" s="1"/>
  <c r="B276" i="1"/>
  <c r="G276" i="1" s="1"/>
  <c r="B277" i="1"/>
  <c r="B278" i="1"/>
  <c r="G278" i="1" s="1"/>
  <c r="B279" i="1"/>
  <c r="G279" i="1" s="1"/>
  <c r="B280" i="1"/>
  <c r="G280" i="1" s="1"/>
  <c r="B281" i="1"/>
  <c r="G281" i="1" s="1"/>
  <c r="B282" i="1"/>
  <c r="G282" i="1" s="1"/>
  <c r="B283" i="1"/>
  <c r="G283" i="1" s="1"/>
  <c r="B284" i="1"/>
  <c r="G284" i="1" s="1"/>
  <c r="B285" i="1"/>
  <c r="G285" i="1" s="1"/>
  <c r="B286" i="1"/>
  <c r="G286" i="1" s="1"/>
  <c r="B287" i="1"/>
  <c r="G287" i="1" s="1"/>
  <c r="B288" i="1"/>
  <c r="G288" i="1" s="1"/>
  <c r="B289" i="1"/>
  <c r="G289" i="1" s="1"/>
  <c r="B290" i="1"/>
  <c r="G290" i="1" s="1"/>
  <c r="B291" i="1"/>
  <c r="G291" i="1" s="1"/>
  <c r="B292" i="1"/>
  <c r="G292" i="1" s="1"/>
  <c r="B293" i="1"/>
  <c r="B294" i="1"/>
  <c r="G294" i="1" s="1"/>
  <c r="B295" i="1"/>
  <c r="G295" i="1" s="1"/>
  <c r="B296" i="1"/>
  <c r="G296" i="1" s="1"/>
  <c r="B297" i="1"/>
  <c r="G297" i="1" s="1"/>
  <c r="B298" i="1"/>
  <c r="G298" i="1" s="1"/>
  <c r="B299" i="1"/>
  <c r="G299" i="1" s="1"/>
  <c r="B300" i="1"/>
  <c r="G300" i="1" s="1"/>
  <c r="B301" i="1"/>
  <c r="G301" i="1" s="1"/>
  <c r="B302" i="1"/>
  <c r="G302" i="1" s="1"/>
  <c r="B303" i="1"/>
  <c r="G303" i="1" s="1"/>
  <c r="B304" i="1"/>
  <c r="G304" i="1" s="1"/>
  <c r="B305" i="1"/>
  <c r="G305" i="1" s="1"/>
  <c r="B306" i="1"/>
  <c r="G306" i="1" s="1"/>
  <c r="B307" i="1"/>
  <c r="G307" i="1" s="1"/>
  <c r="B308" i="1"/>
  <c r="G308" i="1" s="1"/>
  <c r="B309" i="1"/>
  <c r="G309" i="1" s="1"/>
  <c r="B310" i="1"/>
  <c r="G310" i="1" s="1"/>
  <c r="B311" i="1"/>
  <c r="G311" i="1" s="1"/>
  <c r="B312" i="1"/>
  <c r="G312" i="1" s="1"/>
  <c r="B313" i="1"/>
  <c r="G313" i="1" s="1"/>
  <c r="B314" i="1"/>
  <c r="G314" i="1" s="1"/>
  <c r="B315" i="1"/>
  <c r="G315" i="1" s="1"/>
  <c r="B316" i="1"/>
  <c r="G316" i="1" s="1"/>
  <c r="B317" i="1"/>
  <c r="G317" i="1" s="1"/>
  <c r="B318" i="1"/>
  <c r="G318" i="1" s="1"/>
  <c r="B319" i="1"/>
  <c r="G319" i="1" s="1"/>
  <c r="B320" i="1"/>
  <c r="G320" i="1" s="1"/>
  <c r="B321" i="1"/>
  <c r="G321" i="1" s="1"/>
  <c r="B322" i="1"/>
  <c r="G322" i="1" s="1"/>
  <c r="B323" i="1"/>
  <c r="G323" i="1" s="1"/>
  <c r="B324" i="1"/>
  <c r="G324" i="1" s="1"/>
  <c r="B325" i="1"/>
  <c r="G325" i="1" s="1"/>
  <c r="B326" i="1"/>
  <c r="G326" i="1" s="1"/>
  <c r="B327" i="1"/>
  <c r="G327" i="1" s="1"/>
  <c r="B328" i="1"/>
  <c r="G328" i="1" s="1"/>
  <c r="B329" i="1"/>
  <c r="B330" i="1"/>
  <c r="G330" i="1" s="1"/>
  <c r="B331" i="1"/>
  <c r="G331" i="1" s="1"/>
  <c r="B332" i="1"/>
  <c r="G332" i="1" s="1"/>
  <c r="B333" i="1"/>
  <c r="G333" i="1" s="1"/>
  <c r="B334" i="1"/>
  <c r="G334" i="1" s="1"/>
  <c r="B335" i="1"/>
  <c r="G335" i="1" s="1"/>
  <c r="B336" i="1"/>
  <c r="G336" i="1" s="1"/>
  <c r="B337" i="1"/>
  <c r="G337" i="1" s="1"/>
  <c r="B338" i="1"/>
  <c r="G338" i="1" s="1"/>
  <c r="B339" i="1"/>
  <c r="G339" i="1" s="1"/>
  <c r="B340" i="1"/>
  <c r="G340" i="1" s="1"/>
  <c r="B341" i="1"/>
  <c r="B342" i="1"/>
  <c r="G342" i="1" s="1"/>
  <c r="B343" i="1"/>
  <c r="G343" i="1" s="1"/>
  <c r="B344" i="1"/>
  <c r="G344" i="1" s="1"/>
  <c r="B345" i="1"/>
  <c r="G345" i="1" s="1"/>
  <c r="B346" i="1"/>
  <c r="G346" i="1" s="1"/>
  <c r="B347" i="1"/>
  <c r="G347" i="1" s="1"/>
  <c r="B348" i="1"/>
  <c r="G348" i="1" s="1"/>
  <c r="B349" i="1"/>
  <c r="G349" i="1" s="1"/>
  <c r="B350" i="1"/>
  <c r="G350" i="1" s="1"/>
  <c r="B351" i="1"/>
  <c r="G351" i="1" s="1"/>
  <c r="B352" i="1"/>
  <c r="G352" i="1" s="1"/>
  <c r="B353" i="1"/>
  <c r="G353" i="1" s="1"/>
  <c r="B354" i="1"/>
  <c r="G354" i="1" s="1"/>
  <c r="B355" i="1"/>
  <c r="G355" i="1" s="1"/>
  <c r="B356" i="1"/>
  <c r="G356" i="1" s="1"/>
  <c r="B357" i="1"/>
  <c r="G357" i="1" s="1"/>
  <c r="B358" i="1"/>
  <c r="G358" i="1" s="1"/>
  <c r="B359" i="1"/>
  <c r="G359" i="1" s="1"/>
  <c r="B360" i="1"/>
  <c r="G360" i="1" s="1"/>
  <c r="B361" i="1"/>
  <c r="B362" i="1"/>
  <c r="G362" i="1" s="1"/>
  <c r="B363" i="1"/>
  <c r="G363" i="1" s="1"/>
  <c r="B364" i="1"/>
  <c r="G364" i="1" s="1"/>
  <c r="B365" i="1"/>
  <c r="G365" i="1" s="1"/>
  <c r="B366" i="1"/>
  <c r="G366" i="1" s="1"/>
  <c r="B367" i="1"/>
  <c r="G367" i="1" s="1"/>
  <c r="B368" i="1"/>
  <c r="G368" i="1" s="1"/>
  <c r="B369" i="1"/>
  <c r="G369" i="1" s="1"/>
  <c r="B370" i="1"/>
  <c r="G370" i="1" s="1"/>
  <c r="B371" i="1"/>
  <c r="G371" i="1" s="1"/>
  <c r="B372" i="1"/>
  <c r="G372" i="1" s="1"/>
  <c r="B373" i="1"/>
  <c r="G373" i="1" s="1"/>
  <c r="B374" i="1"/>
  <c r="G374" i="1" s="1"/>
  <c r="B375" i="1"/>
  <c r="G375" i="1" s="1"/>
  <c r="B376" i="1"/>
  <c r="G376" i="1" s="1"/>
  <c r="B377" i="1"/>
  <c r="G377" i="1" s="1"/>
  <c r="B378" i="1"/>
  <c r="G378" i="1" s="1"/>
  <c r="B379" i="1"/>
  <c r="G379" i="1" s="1"/>
  <c r="B380" i="1"/>
  <c r="G380" i="1" s="1"/>
  <c r="B381" i="1"/>
  <c r="G381" i="1" s="1"/>
  <c r="B382" i="1"/>
  <c r="G382" i="1" s="1"/>
  <c r="B383" i="1"/>
  <c r="G383" i="1" s="1"/>
  <c r="B384" i="1"/>
  <c r="G384" i="1" s="1"/>
  <c r="B385" i="1"/>
  <c r="G385" i="1" s="1"/>
  <c r="B386" i="1"/>
  <c r="G386" i="1" s="1"/>
  <c r="B387" i="1"/>
  <c r="G387" i="1" s="1"/>
  <c r="B388" i="1"/>
  <c r="G388" i="1" s="1"/>
  <c r="B389" i="1"/>
  <c r="B390" i="1"/>
  <c r="G390" i="1" s="1"/>
  <c r="B391" i="1"/>
  <c r="G391" i="1" s="1"/>
  <c r="B392" i="1"/>
  <c r="G392" i="1" s="1"/>
  <c r="B393" i="1"/>
  <c r="B394" i="1"/>
  <c r="G394" i="1" s="1"/>
  <c r="B395" i="1"/>
  <c r="G395" i="1" s="1"/>
  <c r="B396" i="1"/>
  <c r="G396" i="1" s="1"/>
  <c r="B397" i="1"/>
  <c r="G397" i="1" s="1"/>
  <c r="B398" i="1"/>
  <c r="G398" i="1" s="1"/>
  <c r="B399" i="1"/>
  <c r="G399" i="1" s="1"/>
  <c r="B400" i="1"/>
  <c r="G400" i="1" s="1"/>
  <c r="B401" i="1"/>
  <c r="G401" i="1" s="1"/>
  <c r="B402" i="1"/>
  <c r="G402" i="1" s="1"/>
  <c r="B403" i="1"/>
  <c r="G403" i="1" s="1"/>
  <c r="B404" i="1"/>
  <c r="G404" i="1" s="1"/>
  <c r="B405" i="1"/>
  <c r="G405" i="1" s="1"/>
  <c r="B406" i="1"/>
  <c r="G406" i="1" s="1"/>
  <c r="B407" i="1"/>
  <c r="G407" i="1" s="1"/>
  <c r="B408" i="1"/>
  <c r="G408" i="1" s="1"/>
  <c r="B409" i="1"/>
  <c r="G409" i="1" s="1"/>
  <c r="B410" i="1"/>
  <c r="G410" i="1" s="1"/>
  <c r="B411" i="1"/>
  <c r="G411" i="1" s="1"/>
  <c r="B412" i="1"/>
  <c r="G412" i="1" s="1"/>
  <c r="B413" i="1"/>
  <c r="G413" i="1" s="1"/>
  <c r="B414" i="1"/>
  <c r="G414" i="1" s="1"/>
  <c r="B415" i="1"/>
  <c r="G415" i="1" s="1"/>
  <c r="B416" i="1"/>
  <c r="G416" i="1" s="1"/>
  <c r="B417" i="1"/>
  <c r="G417" i="1" s="1"/>
  <c r="B418" i="1"/>
  <c r="G418" i="1" s="1"/>
  <c r="B419" i="1"/>
  <c r="G419" i="1" s="1"/>
  <c r="B420" i="1"/>
  <c r="G420" i="1" s="1"/>
  <c r="B421" i="1"/>
  <c r="G421" i="1" s="1"/>
  <c r="B422" i="1"/>
  <c r="G422" i="1" s="1"/>
  <c r="B423" i="1"/>
  <c r="G423" i="1" s="1"/>
  <c r="B424" i="1"/>
  <c r="G424" i="1" s="1"/>
  <c r="B425" i="1"/>
  <c r="B426" i="1"/>
  <c r="G426" i="1" s="1"/>
  <c r="B427" i="1"/>
  <c r="G427" i="1" s="1"/>
  <c r="B428" i="1"/>
  <c r="G428" i="1" s="1"/>
  <c r="B429" i="1"/>
  <c r="G429" i="1" s="1"/>
  <c r="B430" i="1"/>
  <c r="G430" i="1" s="1"/>
  <c r="B431" i="1"/>
  <c r="G431" i="1" s="1"/>
  <c r="B432" i="1"/>
  <c r="G432" i="1" s="1"/>
  <c r="B433" i="1"/>
  <c r="G433" i="1" s="1"/>
  <c r="B434" i="1"/>
  <c r="G434" i="1" s="1"/>
  <c r="B435" i="1"/>
  <c r="G435" i="1" s="1"/>
  <c r="B436" i="1"/>
  <c r="G436" i="1" s="1"/>
  <c r="B437" i="1"/>
  <c r="G437" i="1" s="1"/>
  <c r="B438" i="1"/>
  <c r="G438" i="1" s="1"/>
  <c r="B439" i="1"/>
  <c r="G439" i="1" s="1"/>
  <c r="B440" i="1"/>
  <c r="G440" i="1" s="1"/>
  <c r="B441" i="1"/>
  <c r="G441" i="1" s="1"/>
  <c r="B442" i="1"/>
  <c r="G442" i="1" s="1"/>
  <c r="B443" i="1"/>
  <c r="G443" i="1" s="1"/>
  <c r="B444" i="1"/>
  <c r="G444" i="1" s="1"/>
  <c r="B445" i="1"/>
  <c r="G445" i="1" s="1"/>
  <c r="B446" i="1"/>
  <c r="G446" i="1" s="1"/>
  <c r="B447" i="1"/>
  <c r="G447" i="1" s="1"/>
  <c r="B448" i="1"/>
  <c r="G448" i="1" s="1"/>
  <c r="B449" i="1"/>
  <c r="G449" i="1" s="1"/>
  <c r="B450" i="1"/>
  <c r="G450" i="1" s="1"/>
  <c r="B451" i="1"/>
  <c r="G451" i="1" s="1"/>
  <c r="B452" i="1"/>
  <c r="G452" i="1" s="1"/>
  <c r="B453" i="1"/>
  <c r="G453" i="1" s="1"/>
  <c r="B454" i="1"/>
  <c r="G454" i="1" s="1"/>
  <c r="B455" i="1"/>
  <c r="G455" i="1" s="1"/>
  <c r="B456" i="1"/>
  <c r="G456" i="1" s="1"/>
  <c r="B457" i="1"/>
  <c r="G457" i="1" s="1"/>
  <c r="B458" i="1"/>
  <c r="G458" i="1" s="1"/>
  <c r="B459" i="1"/>
  <c r="G459" i="1" s="1"/>
  <c r="B460" i="1"/>
  <c r="G460" i="1" s="1"/>
  <c r="B461" i="1"/>
  <c r="G461" i="1" s="1"/>
  <c r="B462" i="1"/>
  <c r="G462" i="1" s="1"/>
  <c r="B463" i="1"/>
  <c r="G463" i="1" s="1"/>
  <c r="B464" i="1"/>
  <c r="G464" i="1" s="1"/>
  <c r="B465" i="1"/>
  <c r="G465" i="1" s="1"/>
  <c r="B466" i="1"/>
  <c r="G466" i="1" s="1"/>
  <c r="B467" i="1"/>
  <c r="G467" i="1" s="1"/>
  <c r="B468" i="1"/>
  <c r="G468" i="1" s="1"/>
  <c r="B469" i="1"/>
  <c r="G469" i="1" s="1"/>
  <c r="B470" i="1"/>
  <c r="G470" i="1" s="1"/>
  <c r="B471" i="1"/>
  <c r="G471" i="1" s="1"/>
  <c r="B472" i="1"/>
  <c r="G472" i="1" s="1"/>
  <c r="B473" i="1"/>
  <c r="G473" i="1" s="1"/>
  <c r="B474" i="1"/>
  <c r="G474" i="1" s="1"/>
  <c r="B475" i="1"/>
  <c r="G475" i="1" s="1"/>
  <c r="B476" i="1"/>
  <c r="G476" i="1" s="1"/>
  <c r="B477" i="1"/>
  <c r="G477" i="1" s="1"/>
  <c r="B478" i="1"/>
  <c r="G478" i="1" s="1"/>
  <c r="B479" i="1"/>
  <c r="G479" i="1" s="1"/>
  <c r="B480" i="1"/>
  <c r="G480" i="1" s="1"/>
  <c r="B481" i="1"/>
  <c r="B482" i="1"/>
  <c r="G482" i="1" s="1"/>
  <c r="B483" i="1"/>
  <c r="G483" i="1" s="1"/>
  <c r="B484" i="1"/>
  <c r="G484" i="1" s="1"/>
  <c r="B485" i="1"/>
  <c r="B486" i="1"/>
  <c r="G486" i="1" s="1"/>
  <c r="B487" i="1"/>
  <c r="G487" i="1" s="1"/>
  <c r="B488" i="1"/>
  <c r="G488" i="1" s="1"/>
  <c r="B489" i="1"/>
  <c r="G489" i="1" s="1"/>
  <c r="B490" i="1"/>
  <c r="G490" i="1" s="1"/>
  <c r="B491" i="1"/>
  <c r="G491" i="1" s="1"/>
  <c r="B492" i="1"/>
  <c r="G492" i="1" s="1"/>
  <c r="B493" i="1"/>
  <c r="G493" i="1" s="1"/>
  <c r="B494" i="1"/>
  <c r="G494" i="1" s="1"/>
  <c r="B495" i="1"/>
  <c r="G495" i="1" s="1"/>
  <c r="B496" i="1"/>
  <c r="G496" i="1" s="1"/>
  <c r="B497" i="1"/>
  <c r="G497" i="1" s="1"/>
  <c r="B498" i="1"/>
  <c r="G498" i="1" s="1"/>
  <c r="B499" i="1"/>
  <c r="G499" i="1" s="1"/>
  <c r="B500" i="1"/>
  <c r="G500" i="1" s="1"/>
  <c r="B501" i="1"/>
  <c r="G501" i="1" s="1"/>
  <c r="B502" i="1"/>
  <c r="G502" i="1" s="1"/>
  <c r="B503" i="1"/>
  <c r="G503" i="1" s="1"/>
  <c r="B504" i="1"/>
  <c r="G504" i="1" s="1"/>
  <c r="B505" i="1"/>
  <c r="G505" i="1" s="1"/>
  <c r="B506" i="1"/>
  <c r="G506" i="1" s="1"/>
  <c r="B507" i="1"/>
  <c r="G507" i="1" s="1"/>
  <c r="B508" i="1"/>
  <c r="G508" i="1" s="1"/>
  <c r="B509" i="1"/>
  <c r="G509" i="1" s="1"/>
  <c r="B510" i="1"/>
  <c r="G510" i="1" s="1"/>
  <c r="B511" i="1"/>
  <c r="G511" i="1" s="1"/>
  <c r="B512" i="1"/>
  <c r="G512" i="1" s="1"/>
  <c r="B513" i="1"/>
  <c r="G513" i="1" s="1"/>
  <c r="B514" i="1"/>
  <c r="G514" i="1" s="1"/>
  <c r="B515" i="1"/>
  <c r="G515" i="1" s="1"/>
  <c r="B516" i="1"/>
  <c r="G516" i="1" s="1"/>
  <c r="B517" i="1"/>
  <c r="G517" i="1" s="1"/>
  <c r="B518" i="1"/>
  <c r="G518" i="1" s="1"/>
  <c r="B519" i="1"/>
  <c r="G519" i="1" s="1"/>
  <c r="B520" i="1"/>
  <c r="G520" i="1" s="1"/>
  <c r="B521" i="1"/>
  <c r="G521" i="1" s="1"/>
  <c r="B522" i="1"/>
  <c r="G522" i="1" s="1"/>
  <c r="B523" i="1"/>
  <c r="G523" i="1" s="1"/>
  <c r="B524" i="1"/>
  <c r="G524" i="1" s="1"/>
  <c r="B525" i="1"/>
  <c r="G525" i="1" s="1"/>
  <c r="B526" i="1"/>
  <c r="G526" i="1" s="1"/>
  <c r="B527" i="1"/>
  <c r="G527" i="1" s="1"/>
  <c r="B528" i="1"/>
  <c r="G528" i="1" s="1"/>
  <c r="B529" i="1"/>
  <c r="G529" i="1" s="1"/>
  <c r="B530" i="1"/>
  <c r="G530" i="1" s="1"/>
  <c r="B531" i="1"/>
  <c r="G531" i="1" s="1"/>
  <c r="B532" i="1"/>
  <c r="G532" i="1" s="1"/>
  <c r="B533" i="1"/>
  <c r="G533" i="1" s="1"/>
  <c r="B534" i="1"/>
  <c r="G534" i="1" s="1"/>
  <c r="B535" i="1"/>
  <c r="G535" i="1" s="1"/>
  <c r="B536" i="1"/>
  <c r="G536" i="1" s="1"/>
  <c r="B537" i="1"/>
  <c r="G537" i="1" s="1"/>
  <c r="B538" i="1"/>
  <c r="G538" i="1" s="1"/>
  <c r="B539" i="1"/>
  <c r="G539" i="1" s="1"/>
  <c r="B540" i="1"/>
  <c r="G540" i="1" s="1"/>
  <c r="B541" i="1"/>
  <c r="G541" i="1" s="1"/>
  <c r="B542" i="1"/>
  <c r="G542" i="1" s="1"/>
  <c r="B543" i="1"/>
  <c r="G543" i="1" s="1"/>
  <c r="B544" i="1"/>
  <c r="G544" i="1" s="1"/>
  <c r="B545" i="1"/>
  <c r="G545" i="1" s="1"/>
  <c r="B546" i="1"/>
  <c r="G546" i="1" s="1"/>
  <c r="B547" i="1"/>
  <c r="G547" i="1" s="1"/>
  <c r="B548" i="1"/>
  <c r="G548" i="1" s="1"/>
  <c r="B549" i="1"/>
  <c r="G549" i="1" s="1"/>
  <c r="B550" i="1"/>
  <c r="G550" i="1" s="1"/>
  <c r="B551" i="1"/>
  <c r="G551" i="1" s="1"/>
  <c r="B552" i="1"/>
  <c r="G552" i="1" s="1"/>
  <c r="B553" i="1"/>
  <c r="G553" i="1" s="1"/>
  <c r="B554" i="1"/>
  <c r="G554" i="1" s="1"/>
  <c r="B555" i="1"/>
  <c r="G555" i="1" s="1"/>
  <c r="B556" i="1"/>
  <c r="G556" i="1" s="1"/>
  <c r="B557" i="1"/>
  <c r="G557" i="1" s="1"/>
  <c r="B558" i="1"/>
  <c r="G558" i="1" s="1"/>
  <c r="B559" i="1"/>
  <c r="G559" i="1" s="1"/>
  <c r="B560" i="1"/>
  <c r="G560" i="1" s="1"/>
  <c r="B561" i="1"/>
  <c r="G561" i="1" s="1"/>
  <c r="B562" i="1"/>
  <c r="G562" i="1" s="1"/>
  <c r="B563" i="1"/>
  <c r="G563" i="1" s="1"/>
  <c r="B564" i="1"/>
  <c r="G564" i="1" s="1"/>
  <c r="B565" i="1"/>
  <c r="G565" i="1" s="1"/>
  <c r="B566" i="1"/>
  <c r="G566" i="1" s="1"/>
  <c r="B567" i="1"/>
  <c r="G567" i="1" s="1"/>
  <c r="B568" i="1"/>
  <c r="G568" i="1" s="1"/>
  <c r="B569" i="1"/>
  <c r="G569" i="1" s="1"/>
  <c r="B570" i="1"/>
  <c r="G570" i="1" s="1"/>
  <c r="B571" i="1"/>
  <c r="G571" i="1" s="1"/>
  <c r="B572" i="1"/>
  <c r="G572" i="1" s="1"/>
  <c r="B573" i="1"/>
  <c r="G573" i="1" s="1"/>
  <c r="B574" i="1"/>
  <c r="G574" i="1" s="1"/>
  <c r="B575" i="1"/>
  <c r="G575" i="1" s="1"/>
  <c r="B576" i="1"/>
  <c r="G576" i="1" s="1"/>
  <c r="B577" i="1"/>
  <c r="G577" i="1" s="1"/>
  <c r="B578" i="1"/>
  <c r="G578" i="1" s="1"/>
  <c r="B579" i="1"/>
  <c r="G579" i="1" s="1"/>
  <c r="B580" i="1"/>
  <c r="G580" i="1" s="1"/>
  <c r="B581" i="1"/>
  <c r="G581" i="1" s="1"/>
  <c r="B582" i="1"/>
  <c r="G582" i="1" s="1"/>
  <c r="B583" i="1"/>
  <c r="G583" i="1" s="1"/>
  <c r="B584" i="1"/>
  <c r="G584" i="1" s="1"/>
  <c r="B585" i="1"/>
  <c r="G585" i="1" s="1"/>
  <c r="B586" i="1"/>
  <c r="G586" i="1" s="1"/>
  <c r="B587" i="1"/>
  <c r="G587" i="1" s="1"/>
  <c r="B588" i="1"/>
  <c r="G588" i="1" s="1"/>
  <c r="B589" i="1"/>
  <c r="G589" i="1" s="1"/>
  <c r="B590" i="1"/>
  <c r="G590" i="1" s="1"/>
  <c r="B591" i="1"/>
  <c r="G591" i="1" s="1"/>
  <c r="B592" i="1"/>
  <c r="G592" i="1" s="1"/>
  <c r="B593" i="1"/>
  <c r="G593" i="1" s="1"/>
  <c r="B594" i="1"/>
  <c r="G594" i="1" s="1"/>
  <c r="B595" i="1"/>
  <c r="G595" i="1" s="1"/>
  <c r="B596" i="1"/>
  <c r="G596" i="1" s="1"/>
  <c r="B597" i="1"/>
  <c r="G597" i="1" s="1"/>
  <c r="B598" i="1"/>
  <c r="G598" i="1" s="1"/>
  <c r="B599" i="1"/>
  <c r="G599" i="1" s="1"/>
  <c r="B600" i="1"/>
  <c r="G600" i="1" s="1"/>
  <c r="B601" i="1"/>
  <c r="G601" i="1" s="1"/>
  <c r="B602" i="1"/>
  <c r="G602" i="1" s="1"/>
  <c r="B603" i="1"/>
  <c r="G603" i="1" s="1"/>
  <c r="B604" i="1"/>
  <c r="G604" i="1" s="1"/>
  <c r="B605" i="1"/>
  <c r="G605" i="1" s="1"/>
  <c r="B606" i="1"/>
  <c r="G606" i="1" s="1"/>
  <c r="B607" i="1"/>
  <c r="G607" i="1" s="1"/>
  <c r="B608" i="1"/>
  <c r="G608" i="1" s="1"/>
  <c r="B609" i="1"/>
  <c r="G609" i="1" s="1"/>
  <c r="B610" i="1"/>
  <c r="G610" i="1" s="1"/>
  <c r="B611" i="1"/>
  <c r="G611" i="1" s="1"/>
  <c r="B612" i="1"/>
  <c r="G612" i="1" s="1"/>
  <c r="B613" i="1"/>
  <c r="G613" i="1" s="1"/>
  <c r="B614" i="1"/>
  <c r="G614" i="1" s="1"/>
  <c r="B615" i="1"/>
  <c r="G615" i="1" s="1"/>
  <c r="B616" i="1"/>
  <c r="G616" i="1" s="1"/>
  <c r="B617" i="1"/>
  <c r="G617" i="1" s="1"/>
  <c r="B618" i="1"/>
  <c r="G618" i="1" s="1"/>
  <c r="B619" i="1"/>
  <c r="G619" i="1" s="1"/>
  <c r="B620" i="1"/>
  <c r="G620" i="1" s="1"/>
  <c r="B621" i="1"/>
  <c r="G621" i="1" s="1"/>
  <c r="B622" i="1"/>
  <c r="G622" i="1" s="1"/>
  <c r="B623" i="1"/>
  <c r="G623" i="1" s="1"/>
  <c r="B624" i="1"/>
  <c r="G624" i="1" s="1"/>
  <c r="B625" i="1"/>
  <c r="G625" i="1" s="1"/>
  <c r="B626" i="1"/>
  <c r="G626" i="1" s="1"/>
  <c r="B627" i="1"/>
  <c r="G627" i="1" s="1"/>
  <c r="B628" i="1"/>
  <c r="G628" i="1" s="1"/>
  <c r="B629" i="1"/>
  <c r="G629" i="1" s="1"/>
  <c r="B630" i="1"/>
  <c r="G630" i="1" s="1"/>
  <c r="B631" i="1"/>
  <c r="G631" i="1" s="1"/>
  <c r="B632" i="1"/>
  <c r="G632" i="1" s="1"/>
  <c r="B633" i="1"/>
  <c r="G633" i="1" s="1"/>
  <c r="B634" i="1"/>
  <c r="G634" i="1" s="1"/>
  <c r="B635" i="1"/>
  <c r="G635" i="1" s="1"/>
  <c r="B636" i="1"/>
  <c r="G636" i="1" s="1"/>
  <c r="B637" i="1"/>
  <c r="G637" i="1" s="1"/>
  <c r="B638" i="1"/>
  <c r="G638" i="1" s="1"/>
  <c r="B639" i="1"/>
  <c r="G639" i="1" s="1"/>
  <c r="B640" i="1"/>
  <c r="G640" i="1" s="1"/>
  <c r="B641" i="1"/>
  <c r="G641" i="1" s="1"/>
  <c r="B642" i="1"/>
  <c r="G642" i="1" s="1"/>
  <c r="B643" i="1"/>
  <c r="G643" i="1" s="1"/>
  <c r="B644" i="1"/>
  <c r="G644" i="1" s="1"/>
  <c r="B645" i="1"/>
  <c r="G645" i="1" s="1"/>
  <c r="B646" i="1"/>
  <c r="G646" i="1" s="1"/>
  <c r="B647" i="1"/>
  <c r="G647" i="1" s="1"/>
  <c r="B648" i="1"/>
  <c r="G648" i="1" s="1"/>
  <c r="B649" i="1"/>
  <c r="G649" i="1" s="1"/>
  <c r="B650" i="1"/>
  <c r="G650" i="1" s="1"/>
  <c r="B651" i="1"/>
  <c r="G651" i="1" s="1"/>
  <c r="B652" i="1"/>
  <c r="G652" i="1" s="1"/>
  <c r="B653" i="1"/>
  <c r="G653" i="1" s="1"/>
  <c r="B654" i="1"/>
  <c r="G654" i="1" s="1"/>
  <c r="B655" i="1"/>
  <c r="G655" i="1" s="1"/>
  <c r="B656" i="1"/>
  <c r="G656" i="1" s="1"/>
  <c r="B657" i="1"/>
  <c r="G657" i="1" s="1"/>
  <c r="B658" i="1"/>
  <c r="G658" i="1" s="1"/>
  <c r="B659" i="1"/>
  <c r="G659" i="1" s="1"/>
  <c r="B660" i="1"/>
  <c r="G660" i="1" s="1"/>
  <c r="B661" i="1"/>
  <c r="G661" i="1" s="1"/>
  <c r="B662" i="1"/>
  <c r="G662" i="1" s="1"/>
  <c r="B663" i="1"/>
  <c r="G663" i="1" s="1"/>
  <c r="B664" i="1"/>
  <c r="G664" i="1" s="1"/>
  <c r="B665" i="1"/>
  <c r="G665" i="1" s="1"/>
  <c r="B666" i="1"/>
  <c r="G666" i="1" s="1"/>
  <c r="B667" i="1"/>
  <c r="G667" i="1" s="1"/>
  <c r="B668" i="1"/>
  <c r="G668" i="1" s="1"/>
  <c r="B669" i="1"/>
  <c r="G669" i="1" s="1"/>
  <c r="B670" i="1"/>
  <c r="G670" i="1" s="1"/>
  <c r="B671" i="1"/>
  <c r="G671" i="1" s="1"/>
  <c r="B672" i="1"/>
  <c r="G672" i="1" s="1"/>
  <c r="B673" i="1"/>
  <c r="G673" i="1" s="1"/>
  <c r="B674" i="1"/>
  <c r="G674" i="1" s="1"/>
  <c r="B675" i="1"/>
  <c r="G675" i="1" s="1"/>
  <c r="B676" i="1"/>
  <c r="G676" i="1" s="1"/>
  <c r="B677" i="1"/>
  <c r="G677" i="1" s="1"/>
  <c r="B678" i="1"/>
  <c r="G678" i="1" s="1"/>
  <c r="B679" i="1"/>
  <c r="G679" i="1" s="1"/>
  <c r="B680" i="1"/>
  <c r="G680" i="1" s="1"/>
  <c r="B681" i="1"/>
  <c r="G681" i="1" s="1"/>
  <c r="B682" i="1"/>
  <c r="G682" i="1" s="1"/>
  <c r="B683" i="1"/>
  <c r="G683" i="1" s="1"/>
  <c r="B684" i="1"/>
  <c r="G684" i="1" s="1"/>
  <c r="B685" i="1"/>
  <c r="G685" i="1" s="1"/>
  <c r="B686" i="1"/>
  <c r="G686" i="1" s="1"/>
  <c r="B687" i="1"/>
  <c r="G687" i="1" s="1"/>
  <c r="B688" i="1"/>
  <c r="G688" i="1" s="1"/>
  <c r="B689" i="1"/>
  <c r="G689" i="1" s="1"/>
  <c r="B690" i="1"/>
  <c r="G690" i="1" s="1"/>
  <c r="B691" i="1"/>
  <c r="G691" i="1" s="1"/>
  <c r="B692" i="1"/>
  <c r="G692" i="1" s="1"/>
  <c r="B693" i="1"/>
  <c r="G693" i="1" s="1"/>
  <c r="B694" i="1"/>
  <c r="G694" i="1" s="1"/>
  <c r="B695" i="1"/>
  <c r="G695" i="1" s="1"/>
  <c r="B696" i="1"/>
  <c r="G696" i="1" s="1"/>
  <c r="B697" i="1"/>
  <c r="G697" i="1" s="1"/>
  <c r="B698" i="1"/>
  <c r="G698" i="1" s="1"/>
  <c r="B699" i="1"/>
  <c r="G699" i="1" s="1"/>
  <c r="B700" i="1"/>
  <c r="G700" i="1" s="1"/>
  <c r="B701" i="1"/>
  <c r="G701" i="1" s="1"/>
  <c r="B702" i="1"/>
  <c r="G702" i="1" s="1"/>
  <c r="B703" i="1"/>
  <c r="G703" i="1" s="1"/>
  <c r="B704" i="1"/>
  <c r="G704" i="1" s="1"/>
  <c r="B705" i="1"/>
  <c r="G705" i="1" s="1"/>
  <c r="B706" i="1"/>
  <c r="G706" i="1" s="1"/>
  <c r="B707" i="1"/>
  <c r="G707" i="1" s="1"/>
  <c r="B708" i="1"/>
  <c r="G708" i="1" s="1"/>
  <c r="B709" i="1"/>
  <c r="G709" i="1" s="1"/>
  <c r="B710" i="1"/>
  <c r="G710" i="1" s="1"/>
  <c r="B711" i="1"/>
  <c r="G711" i="1" s="1"/>
  <c r="B712" i="1"/>
  <c r="G712" i="1" s="1"/>
  <c r="B713" i="1"/>
  <c r="G713" i="1" s="1"/>
  <c r="B714" i="1"/>
  <c r="G714" i="1" s="1"/>
  <c r="B715" i="1"/>
  <c r="G715" i="1" s="1"/>
  <c r="B716" i="1"/>
  <c r="G716" i="1" s="1"/>
  <c r="B717" i="1"/>
  <c r="G717" i="1" s="1"/>
  <c r="B718" i="1"/>
  <c r="G718" i="1" s="1"/>
  <c r="B719" i="1"/>
  <c r="G719" i="1" s="1"/>
  <c r="B720" i="1"/>
  <c r="G720" i="1" s="1"/>
  <c r="B721" i="1"/>
  <c r="G721" i="1" s="1"/>
  <c r="B722" i="1"/>
  <c r="G722" i="1" s="1"/>
  <c r="B723" i="1"/>
  <c r="G723" i="1" s="1"/>
  <c r="B724" i="1"/>
  <c r="G724" i="1" s="1"/>
  <c r="B725" i="1"/>
  <c r="G725" i="1" s="1"/>
  <c r="B726" i="1"/>
  <c r="G726" i="1" s="1"/>
  <c r="B727" i="1"/>
  <c r="G727" i="1" s="1"/>
  <c r="B728" i="1"/>
  <c r="G728" i="1" s="1"/>
  <c r="B729" i="1"/>
  <c r="G729" i="1" s="1"/>
  <c r="B730" i="1"/>
  <c r="G730" i="1" s="1"/>
  <c r="B731" i="1"/>
  <c r="G731" i="1" s="1"/>
  <c r="B732" i="1"/>
  <c r="G732" i="1" s="1"/>
  <c r="B733" i="1"/>
  <c r="G733" i="1" s="1"/>
  <c r="B734" i="1"/>
  <c r="G734" i="1" s="1"/>
  <c r="B735" i="1"/>
  <c r="G735" i="1" s="1"/>
  <c r="B736" i="1"/>
  <c r="G736" i="1" s="1"/>
  <c r="B737" i="1"/>
  <c r="G737" i="1" s="1"/>
  <c r="B738" i="1"/>
  <c r="G738" i="1" s="1"/>
  <c r="B739" i="1"/>
  <c r="G739" i="1" s="1"/>
  <c r="B740" i="1"/>
  <c r="G740" i="1" s="1"/>
  <c r="B741" i="1"/>
  <c r="G741" i="1" s="1"/>
  <c r="B742" i="1"/>
  <c r="G742" i="1" s="1"/>
  <c r="B743" i="1"/>
  <c r="G743" i="1" s="1"/>
  <c r="B744" i="1"/>
  <c r="G744" i="1" s="1"/>
  <c r="B745" i="1"/>
  <c r="G745" i="1" s="1"/>
  <c r="B746" i="1"/>
  <c r="G746" i="1" s="1"/>
  <c r="B747" i="1"/>
  <c r="G747" i="1" s="1"/>
  <c r="B748" i="1"/>
  <c r="G748" i="1" s="1"/>
  <c r="B749" i="1"/>
  <c r="G749" i="1" s="1"/>
  <c r="B750" i="1"/>
  <c r="G750" i="1" s="1"/>
  <c r="B751" i="1"/>
  <c r="G751" i="1" s="1"/>
  <c r="B752" i="1"/>
  <c r="G752" i="1" s="1"/>
  <c r="B753" i="1"/>
  <c r="G753" i="1" s="1"/>
  <c r="B754" i="1"/>
  <c r="G754" i="1" s="1"/>
  <c r="B755" i="1"/>
  <c r="G755" i="1" s="1"/>
  <c r="B756" i="1"/>
  <c r="G756" i="1" s="1"/>
  <c r="B757" i="1"/>
  <c r="G757" i="1" s="1"/>
  <c r="B758" i="1"/>
  <c r="G758" i="1" s="1"/>
  <c r="B759" i="1"/>
  <c r="G759" i="1" s="1"/>
  <c r="B760" i="1"/>
  <c r="G760" i="1" s="1"/>
  <c r="B761" i="1"/>
  <c r="G761" i="1" s="1"/>
  <c r="B762" i="1"/>
  <c r="G762" i="1" s="1"/>
  <c r="B763" i="1"/>
  <c r="G763" i="1" s="1"/>
  <c r="B764" i="1"/>
  <c r="G764" i="1" s="1"/>
  <c r="B765" i="1"/>
  <c r="G765" i="1" s="1"/>
  <c r="B766" i="1"/>
  <c r="G766" i="1" s="1"/>
  <c r="B767" i="1"/>
  <c r="G767" i="1" s="1"/>
  <c r="B768" i="1"/>
  <c r="G768" i="1" s="1"/>
  <c r="B769" i="1"/>
  <c r="G769" i="1" s="1"/>
  <c r="B770" i="1"/>
  <c r="G770" i="1" s="1"/>
  <c r="B771" i="1"/>
  <c r="G771" i="1" s="1"/>
  <c r="B772" i="1"/>
  <c r="G772" i="1" s="1"/>
  <c r="B773" i="1"/>
  <c r="G773" i="1" s="1"/>
  <c r="B774" i="1"/>
  <c r="G774" i="1" s="1"/>
  <c r="B775" i="1"/>
  <c r="G775" i="1" s="1"/>
  <c r="B776" i="1"/>
  <c r="G776" i="1" s="1"/>
  <c r="B777" i="1"/>
  <c r="G777" i="1" s="1"/>
  <c r="B778" i="1"/>
  <c r="G778" i="1" s="1"/>
  <c r="B779" i="1"/>
  <c r="G779" i="1" s="1"/>
  <c r="B780" i="1"/>
  <c r="G780" i="1" s="1"/>
  <c r="B781" i="1"/>
  <c r="G781" i="1" s="1"/>
  <c r="B782" i="1"/>
  <c r="G782" i="1" s="1"/>
  <c r="B783" i="1"/>
  <c r="G783" i="1" s="1"/>
  <c r="B784" i="1"/>
  <c r="G784" i="1" s="1"/>
  <c r="B785" i="1"/>
  <c r="G785" i="1" s="1"/>
  <c r="B786" i="1"/>
  <c r="G786" i="1" s="1"/>
  <c r="B787" i="1"/>
  <c r="G787" i="1" s="1"/>
  <c r="B788" i="1"/>
  <c r="G788" i="1" s="1"/>
  <c r="B789" i="1"/>
  <c r="G789" i="1" s="1"/>
  <c r="B790" i="1"/>
  <c r="G790" i="1" s="1"/>
  <c r="B791" i="1"/>
  <c r="G791" i="1" s="1"/>
  <c r="B792" i="1"/>
  <c r="G792" i="1" s="1"/>
  <c r="B793" i="1"/>
  <c r="G793" i="1" s="1"/>
  <c r="B794" i="1"/>
  <c r="G794" i="1" s="1"/>
  <c r="B795" i="1"/>
  <c r="G795" i="1" s="1"/>
  <c r="B796" i="1"/>
  <c r="G796" i="1" s="1"/>
  <c r="B797" i="1"/>
  <c r="G797" i="1" s="1"/>
  <c r="B798" i="1"/>
  <c r="G798" i="1" s="1"/>
  <c r="B799" i="1"/>
  <c r="G799" i="1" s="1"/>
  <c r="B800" i="1"/>
  <c r="G800" i="1" s="1"/>
  <c r="B801" i="1"/>
  <c r="G801" i="1" s="1"/>
  <c r="B802" i="1"/>
  <c r="G802" i="1" s="1"/>
  <c r="B803" i="1"/>
  <c r="G803" i="1" s="1"/>
  <c r="B804" i="1"/>
  <c r="G804" i="1" s="1"/>
  <c r="B805" i="1"/>
  <c r="G805" i="1" s="1"/>
  <c r="B806" i="1"/>
  <c r="G806" i="1" s="1"/>
  <c r="B807" i="1"/>
  <c r="G807" i="1" s="1"/>
  <c r="B808" i="1"/>
  <c r="G808" i="1" s="1"/>
  <c r="B809" i="1"/>
  <c r="G809" i="1" s="1"/>
  <c r="B810" i="1"/>
  <c r="G810" i="1" s="1"/>
  <c r="B811" i="1"/>
  <c r="G811" i="1" s="1"/>
  <c r="B812" i="1"/>
  <c r="G812" i="1" s="1"/>
  <c r="B813" i="1"/>
  <c r="G813" i="1" s="1"/>
  <c r="B814" i="1"/>
  <c r="G814" i="1" s="1"/>
  <c r="B815" i="1"/>
  <c r="G815" i="1" s="1"/>
  <c r="B816" i="1"/>
  <c r="G816" i="1" s="1"/>
  <c r="B817" i="1"/>
  <c r="G817" i="1" s="1"/>
  <c r="B818" i="1"/>
  <c r="G818" i="1" s="1"/>
  <c r="B819" i="1"/>
  <c r="G819" i="1" s="1"/>
  <c r="B820" i="1"/>
  <c r="G820" i="1" s="1"/>
  <c r="B821" i="1"/>
  <c r="G821" i="1" s="1"/>
  <c r="B822" i="1"/>
  <c r="G822" i="1" s="1"/>
  <c r="B823" i="1"/>
  <c r="G823" i="1" s="1"/>
  <c r="B824" i="1"/>
  <c r="G824" i="1" s="1"/>
  <c r="B825" i="1"/>
  <c r="G825" i="1" s="1"/>
  <c r="B826" i="1"/>
  <c r="G826" i="1" s="1"/>
  <c r="B827" i="1"/>
  <c r="G827" i="1" s="1"/>
  <c r="B828" i="1"/>
  <c r="G828" i="1" s="1"/>
  <c r="B829" i="1"/>
  <c r="G829" i="1" s="1"/>
  <c r="B830" i="1"/>
  <c r="G830" i="1" s="1"/>
  <c r="B831" i="1"/>
  <c r="G831" i="1" s="1"/>
  <c r="B832" i="1"/>
  <c r="G832" i="1" s="1"/>
  <c r="B833" i="1"/>
  <c r="G833" i="1" s="1"/>
  <c r="B834" i="1"/>
  <c r="G834" i="1" s="1"/>
  <c r="B835" i="1"/>
  <c r="G835" i="1" s="1"/>
  <c r="B836" i="1"/>
  <c r="G836" i="1" s="1"/>
  <c r="B837" i="1"/>
  <c r="G837" i="1" s="1"/>
  <c r="B838" i="1"/>
  <c r="G838" i="1" s="1"/>
  <c r="B839" i="1"/>
  <c r="G839" i="1" s="1"/>
  <c r="B840" i="1"/>
  <c r="G840" i="1" s="1"/>
  <c r="B841" i="1"/>
  <c r="G841" i="1" s="1"/>
  <c r="B842" i="1"/>
  <c r="G842" i="1" s="1"/>
  <c r="B843" i="1"/>
  <c r="G843" i="1" s="1"/>
  <c r="B844" i="1"/>
  <c r="G844" i="1" s="1"/>
  <c r="B845" i="1"/>
  <c r="G845" i="1" s="1"/>
  <c r="B846" i="1"/>
  <c r="G846" i="1" s="1"/>
  <c r="B847" i="1"/>
  <c r="G847" i="1" s="1"/>
  <c r="B848" i="1"/>
  <c r="G848" i="1" s="1"/>
  <c r="B849" i="1"/>
  <c r="G849" i="1" s="1"/>
  <c r="B850" i="1"/>
  <c r="G850" i="1" s="1"/>
  <c r="B851" i="1"/>
  <c r="G851" i="1" s="1"/>
  <c r="B852" i="1"/>
  <c r="G852" i="1" s="1"/>
  <c r="B853" i="1"/>
  <c r="G853" i="1" s="1"/>
  <c r="B854" i="1"/>
  <c r="G854" i="1" s="1"/>
  <c r="B855" i="1"/>
  <c r="G855" i="1" s="1"/>
  <c r="B856" i="1"/>
  <c r="G856" i="1" s="1"/>
  <c r="B857" i="1"/>
  <c r="G857" i="1" s="1"/>
  <c r="B858" i="1"/>
  <c r="G858" i="1" s="1"/>
  <c r="B859" i="1"/>
  <c r="G859" i="1" s="1"/>
  <c r="B860" i="1"/>
  <c r="G860" i="1" s="1"/>
  <c r="B861" i="1"/>
  <c r="G861" i="1" s="1"/>
  <c r="B862" i="1"/>
  <c r="G862" i="1" s="1"/>
  <c r="B863" i="1"/>
  <c r="G863" i="1" s="1"/>
  <c r="B864" i="1"/>
  <c r="G864" i="1" s="1"/>
  <c r="B865" i="1"/>
  <c r="G865" i="1" s="1"/>
  <c r="B866" i="1"/>
  <c r="G866" i="1" s="1"/>
  <c r="B867" i="1"/>
  <c r="G867" i="1" s="1"/>
  <c r="B868" i="1"/>
  <c r="G868" i="1" s="1"/>
  <c r="B869" i="1"/>
  <c r="G869" i="1" s="1"/>
  <c r="B870" i="1"/>
  <c r="G870" i="1" s="1"/>
  <c r="B871" i="1"/>
  <c r="G871" i="1" s="1"/>
  <c r="B872" i="1"/>
  <c r="G872" i="1" s="1"/>
  <c r="B873" i="1"/>
  <c r="G873" i="1" s="1"/>
  <c r="B874" i="1"/>
  <c r="G874" i="1" s="1"/>
  <c r="B875" i="1"/>
  <c r="G875" i="1" s="1"/>
  <c r="B876" i="1"/>
  <c r="G876" i="1" s="1"/>
  <c r="B877" i="1"/>
  <c r="G877" i="1" s="1"/>
  <c r="B878" i="1"/>
  <c r="G878" i="1" s="1"/>
  <c r="B879" i="1"/>
  <c r="G879" i="1" s="1"/>
  <c r="B880" i="1"/>
  <c r="G880" i="1" s="1"/>
  <c r="B881" i="1"/>
  <c r="G881" i="1" s="1"/>
  <c r="B882" i="1"/>
  <c r="G882" i="1" s="1"/>
  <c r="B883" i="1"/>
  <c r="G883" i="1" s="1"/>
  <c r="B884" i="1"/>
  <c r="G884" i="1" s="1"/>
  <c r="B885" i="1"/>
  <c r="G885" i="1" s="1"/>
  <c r="B886" i="1"/>
  <c r="G886" i="1" s="1"/>
  <c r="B887" i="1"/>
  <c r="G887" i="1" s="1"/>
  <c r="B888" i="1"/>
  <c r="G888" i="1" s="1"/>
  <c r="B889" i="1"/>
  <c r="G889" i="1" s="1"/>
  <c r="B890" i="1"/>
  <c r="G890" i="1" s="1"/>
  <c r="B891" i="1"/>
  <c r="G891" i="1" s="1"/>
  <c r="B892" i="1"/>
  <c r="G892" i="1" s="1"/>
  <c r="B893" i="1"/>
  <c r="G893" i="1" s="1"/>
  <c r="B894" i="1"/>
  <c r="G894" i="1" s="1"/>
  <c r="B895" i="1"/>
  <c r="G895" i="1" s="1"/>
  <c r="B896" i="1"/>
  <c r="G896" i="1" s="1"/>
  <c r="B897" i="1"/>
  <c r="G897" i="1" s="1"/>
  <c r="B898" i="1"/>
  <c r="G898" i="1" s="1"/>
  <c r="B899" i="1"/>
  <c r="G899" i="1" s="1"/>
  <c r="B900" i="1"/>
  <c r="G900" i="1" s="1"/>
  <c r="B901" i="1"/>
  <c r="G901" i="1" s="1"/>
  <c r="B902" i="1"/>
  <c r="G902" i="1" s="1"/>
  <c r="B903" i="1"/>
  <c r="G903" i="1" s="1"/>
  <c r="B904" i="1"/>
  <c r="G904" i="1" s="1"/>
  <c r="B905" i="1"/>
  <c r="G905" i="1" s="1"/>
  <c r="B906" i="1"/>
  <c r="G906" i="1" s="1"/>
  <c r="B907" i="1"/>
  <c r="G907" i="1" s="1"/>
  <c r="B908" i="1"/>
  <c r="G908" i="1" s="1"/>
  <c r="B909" i="1"/>
  <c r="G909" i="1" s="1"/>
  <c r="B910" i="1"/>
  <c r="G910" i="1" s="1"/>
  <c r="B911" i="1"/>
  <c r="G911" i="1" s="1"/>
  <c r="B912" i="1"/>
  <c r="G912" i="1" s="1"/>
  <c r="B913" i="1"/>
  <c r="G913" i="1" s="1"/>
  <c r="B914" i="1"/>
  <c r="G914" i="1" s="1"/>
  <c r="B915" i="1"/>
  <c r="G915" i="1" s="1"/>
  <c r="B916" i="1"/>
  <c r="G916" i="1" s="1"/>
  <c r="B917" i="1"/>
  <c r="G917" i="1" s="1"/>
  <c r="B918" i="1"/>
  <c r="G918" i="1" s="1"/>
  <c r="B919" i="1"/>
  <c r="G919" i="1" s="1"/>
  <c r="B920" i="1"/>
  <c r="G920" i="1" s="1"/>
  <c r="B921" i="1"/>
  <c r="G921" i="1" s="1"/>
  <c r="B922" i="1"/>
  <c r="G922" i="1" s="1"/>
  <c r="B923" i="1"/>
  <c r="G923" i="1" s="1"/>
  <c r="B924" i="1"/>
  <c r="G924" i="1" s="1"/>
  <c r="B925" i="1"/>
  <c r="G925" i="1" s="1"/>
  <c r="B926" i="1"/>
  <c r="G926" i="1" s="1"/>
  <c r="B927" i="1"/>
  <c r="G927" i="1" s="1"/>
  <c r="B928" i="1"/>
  <c r="G928" i="1" s="1"/>
  <c r="B929" i="1"/>
  <c r="G929" i="1" s="1"/>
  <c r="B930" i="1"/>
  <c r="G930" i="1" s="1"/>
  <c r="B931" i="1"/>
  <c r="G931" i="1" s="1"/>
  <c r="B932" i="1"/>
  <c r="G932" i="1" s="1"/>
  <c r="B933" i="1"/>
  <c r="G933" i="1" s="1"/>
  <c r="B934" i="1"/>
  <c r="G934" i="1" s="1"/>
  <c r="B935" i="1"/>
  <c r="G935" i="1" s="1"/>
  <c r="B936" i="1"/>
  <c r="G936" i="1" s="1"/>
  <c r="B937" i="1"/>
  <c r="G937" i="1" s="1"/>
  <c r="B938" i="1"/>
  <c r="G938" i="1" s="1"/>
  <c r="B939" i="1"/>
  <c r="G939" i="1" s="1"/>
  <c r="B940" i="1"/>
  <c r="G940" i="1" s="1"/>
  <c r="B941" i="1"/>
  <c r="G941" i="1" s="1"/>
  <c r="B942" i="1"/>
  <c r="G942" i="1" s="1"/>
  <c r="B943" i="1"/>
  <c r="G943" i="1" s="1"/>
  <c r="B944" i="1"/>
  <c r="G944" i="1" s="1"/>
  <c r="B945" i="1"/>
  <c r="G945" i="1" s="1"/>
  <c r="B946" i="1"/>
  <c r="G946" i="1" s="1"/>
  <c r="B947" i="1"/>
  <c r="G947" i="1" s="1"/>
  <c r="B948" i="1"/>
  <c r="G948" i="1" s="1"/>
  <c r="B949" i="1"/>
  <c r="G949" i="1" s="1"/>
  <c r="B950" i="1"/>
  <c r="G950" i="1" s="1"/>
  <c r="B951" i="1"/>
  <c r="G951" i="1" s="1"/>
  <c r="B952" i="1"/>
  <c r="G952" i="1" s="1"/>
  <c r="B953" i="1"/>
  <c r="G953" i="1" s="1"/>
  <c r="B954" i="1"/>
  <c r="G954" i="1" s="1"/>
  <c r="B955" i="1"/>
  <c r="G955" i="1" s="1"/>
  <c r="B956" i="1"/>
  <c r="G956" i="1" s="1"/>
  <c r="B957" i="1"/>
  <c r="G957" i="1" s="1"/>
  <c r="B958" i="1"/>
  <c r="G958" i="1" s="1"/>
  <c r="B959" i="1"/>
  <c r="G959" i="1" s="1"/>
  <c r="B960" i="1"/>
  <c r="G960" i="1" s="1"/>
  <c r="B961" i="1"/>
  <c r="G961" i="1" s="1"/>
  <c r="B962" i="1"/>
  <c r="G962" i="1" s="1"/>
  <c r="B963" i="1"/>
  <c r="G963" i="1" s="1"/>
  <c r="B964" i="1"/>
  <c r="G964" i="1" s="1"/>
  <c r="B965" i="1"/>
  <c r="G965" i="1" s="1"/>
  <c r="B966" i="1"/>
  <c r="G966" i="1" s="1"/>
  <c r="B967" i="1"/>
  <c r="G967" i="1" s="1"/>
  <c r="B968" i="1"/>
  <c r="G968" i="1" s="1"/>
  <c r="B969" i="1"/>
  <c r="G969" i="1" s="1"/>
  <c r="B970" i="1"/>
  <c r="G970" i="1" s="1"/>
  <c r="B971" i="1"/>
  <c r="G971" i="1" s="1"/>
  <c r="B972" i="1"/>
  <c r="G972" i="1" s="1"/>
  <c r="B973" i="1"/>
  <c r="G973" i="1" s="1"/>
  <c r="B974" i="1"/>
  <c r="G974" i="1" s="1"/>
  <c r="B975" i="1"/>
  <c r="G975" i="1" s="1"/>
  <c r="B976" i="1"/>
  <c r="G976" i="1" s="1"/>
  <c r="B977" i="1"/>
  <c r="G977" i="1" s="1"/>
  <c r="B978" i="1"/>
  <c r="G978" i="1" s="1"/>
  <c r="B979" i="1"/>
  <c r="G979" i="1" s="1"/>
  <c r="B980" i="1"/>
  <c r="G980" i="1" s="1"/>
  <c r="B981" i="1"/>
  <c r="G981" i="1" s="1"/>
  <c r="B982" i="1"/>
  <c r="G982" i="1" s="1"/>
  <c r="B983" i="1"/>
  <c r="G983" i="1" s="1"/>
  <c r="B984" i="1"/>
  <c r="G984" i="1" s="1"/>
  <c r="B985" i="1"/>
  <c r="G985" i="1" s="1"/>
  <c r="B986" i="1"/>
  <c r="G986" i="1" s="1"/>
  <c r="B987" i="1"/>
  <c r="G987" i="1" s="1"/>
  <c r="B988" i="1"/>
  <c r="G988" i="1" s="1"/>
  <c r="B989" i="1"/>
  <c r="G989" i="1" s="1"/>
  <c r="B990" i="1"/>
  <c r="G990" i="1" s="1"/>
  <c r="B991" i="1"/>
  <c r="G991" i="1" s="1"/>
  <c r="B992" i="1"/>
  <c r="G992" i="1" s="1"/>
  <c r="B993" i="1"/>
  <c r="G993" i="1" s="1"/>
  <c r="B994" i="1"/>
  <c r="G994" i="1" s="1"/>
  <c r="B995" i="1"/>
  <c r="G995" i="1" s="1"/>
  <c r="B996" i="1"/>
  <c r="G996" i="1" s="1"/>
  <c r="B997" i="1"/>
  <c r="G997" i="1" s="1"/>
  <c r="B998" i="1"/>
  <c r="G998" i="1" s="1"/>
  <c r="B999" i="1"/>
  <c r="G999" i="1" s="1"/>
  <c r="B1000" i="1"/>
  <c r="G1000" i="1" s="1"/>
  <c r="B1001" i="1"/>
  <c r="G1001" i="1" s="1"/>
  <c r="B1002" i="1"/>
  <c r="G1002" i="1" s="1"/>
  <c r="B1003" i="1"/>
  <c r="G1003" i="1" s="1"/>
  <c r="B1004" i="1"/>
  <c r="G1004" i="1" s="1"/>
  <c r="B1005" i="1"/>
  <c r="G1005" i="1" s="1"/>
  <c r="B1006" i="1"/>
  <c r="G1006" i="1" s="1"/>
  <c r="B1007" i="1"/>
  <c r="G1007" i="1" s="1"/>
  <c r="B1008" i="1"/>
  <c r="G1008" i="1" s="1"/>
  <c r="B1009" i="1"/>
  <c r="G1009" i="1" s="1"/>
  <c r="B1010" i="1"/>
  <c r="G1010" i="1" s="1"/>
  <c r="B1011" i="1"/>
  <c r="G1011" i="1" s="1"/>
  <c r="B1012" i="1"/>
  <c r="G1012" i="1" s="1"/>
  <c r="B1013" i="1"/>
  <c r="G1013" i="1" s="1"/>
  <c r="B1014" i="1"/>
  <c r="G1014" i="1" s="1"/>
  <c r="B1015" i="1"/>
  <c r="G1015" i="1" s="1"/>
  <c r="B1016" i="1"/>
  <c r="G1016" i="1" s="1"/>
  <c r="B1017" i="1"/>
  <c r="G1017" i="1" s="1"/>
  <c r="B1018" i="1"/>
  <c r="G1018" i="1" s="1"/>
  <c r="B1019" i="1"/>
  <c r="G1019" i="1" s="1"/>
  <c r="B1020" i="1"/>
  <c r="G1020" i="1" s="1"/>
  <c r="B1021" i="1"/>
  <c r="G1021" i="1" s="1"/>
  <c r="B1022" i="1"/>
  <c r="G1022" i="1" s="1"/>
  <c r="B1023" i="1"/>
  <c r="G1023" i="1" s="1"/>
  <c r="B1024" i="1"/>
  <c r="G1024" i="1" s="1"/>
  <c r="B1025" i="1"/>
  <c r="G1025" i="1" s="1"/>
  <c r="B1026" i="1"/>
  <c r="G1026" i="1" s="1"/>
  <c r="B1027" i="1"/>
  <c r="G1027" i="1" s="1"/>
  <c r="B1028" i="1"/>
  <c r="G1028" i="1" s="1"/>
  <c r="B1029" i="1"/>
  <c r="G1029" i="1" s="1"/>
  <c r="B1030" i="1"/>
  <c r="G1030" i="1" s="1"/>
  <c r="B1031" i="1"/>
  <c r="G1031" i="1" s="1"/>
  <c r="B1032" i="1"/>
  <c r="G1032" i="1" s="1"/>
  <c r="B1033" i="1"/>
  <c r="G1033" i="1" s="1"/>
  <c r="B1034" i="1"/>
  <c r="G1034" i="1" s="1"/>
  <c r="B1035" i="1"/>
  <c r="G1035" i="1" s="1"/>
  <c r="B1036" i="1"/>
  <c r="G1036" i="1" s="1"/>
  <c r="B1037" i="1"/>
  <c r="G1037" i="1" s="1"/>
  <c r="B1038" i="1"/>
  <c r="G1038" i="1" s="1"/>
  <c r="B1039" i="1"/>
  <c r="G1039" i="1" s="1"/>
  <c r="B1040" i="1"/>
  <c r="G1040" i="1" s="1"/>
  <c r="B1041" i="1"/>
  <c r="G1041" i="1" s="1"/>
  <c r="B1042" i="1"/>
  <c r="G1042" i="1" s="1"/>
  <c r="B1043" i="1"/>
  <c r="G1043" i="1" s="1"/>
  <c r="B1044" i="1"/>
  <c r="G1044" i="1" s="1"/>
  <c r="B1045" i="1"/>
  <c r="G1045" i="1" s="1"/>
  <c r="B1046" i="1"/>
  <c r="G1046" i="1" s="1"/>
  <c r="B1047" i="1"/>
  <c r="G1047" i="1" s="1"/>
  <c r="B1048" i="1"/>
  <c r="G1048" i="1" s="1"/>
  <c r="B1049" i="1"/>
  <c r="G1049" i="1" s="1"/>
  <c r="B1050" i="1"/>
  <c r="G1050" i="1" s="1"/>
  <c r="B1051" i="1"/>
  <c r="G1051" i="1" s="1"/>
  <c r="B1052" i="1"/>
  <c r="G1052" i="1" s="1"/>
  <c r="B1053" i="1"/>
  <c r="G1053" i="1" s="1"/>
  <c r="B1054" i="1"/>
  <c r="G1054" i="1" s="1"/>
  <c r="B1055" i="1"/>
  <c r="G1055" i="1" s="1"/>
  <c r="B1056" i="1"/>
  <c r="G1056" i="1" s="1"/>
  <c r="B1057" i="1"/>
  <c r="G1057" i="1" s="1"/>
  <c r="B1058" i="1"/>
  <c r="G1058" i="1" s="1"/>
  <c r="B1059" i="1"/>
  <c r="G1059" i="1" s="1"/>
  <c r="B1060" i="1"/>
  <c r="G1060" i="1" s="1"/>
  <c r="B1061" i="1"/>
  <c r="G1061" i="1" s="1"/>
  <c r="B1062" i="1"/>
  <c r="G1062" i="1" s="1"/>
  <c r="B1063" i="1"/>
  <c r="G1063" i="1" s="1"/>
  <c r="B1064" i="1"/>
  <c r="G1064" i="1" s="1"/>
  <c r="B1065" i="1"/>
  <c r="G1065" i="1" s="1"/>
  <c r="B1066" i="1"/>
  <c r="G1066" i="1" s="1"/>
  <c r="B1067" i="1"/>
  <c r="G1067" i="1" s="1"/>
  <c r="B1068" i="1"/>
  <c r="G1068" i="1" s="1"/>
  <c r="B1069" i="1"/>
  <c r="G1069" i="1" s="1"/>
  <c r="B1070" i="1"/>
  <c r="G1070" i="1" s="1"/>
  <c r="B1071" i="1"/>
  <c r="G1071" i="1" s="1"/>
  <c r="B1072" i="1"/>
  <c r="G1072" i="1" s="1"/>
  <c r="B1073" i="1"/>
  <c r="G1073" i="1" s="1"/>
  <c r="B1074" i="1"/>
  <c r="G1074" i="1" s="1"/>
  <c r="B1075" i="1"/>
  <c r="G1075" i="1" s="1"/>
  <c r="B1076" i="1"/>
  <c r="G1076" i="1" s="1"/>
  <c r="B1077" i="1"/>
  <c r="G1077" i="1" s="1"/>
  <c r="B1078" i="1"/>
  <c r="G1078" i="1" s="1"/>
  <c r="B1079" i="1"/>
  <c r="G1079" i="1" s="1"/>
  <c r="B1080" i="1"/>
  <c r="G1080" i="1" s="1"/>
  <c r="B1081" i="1"/>
  <c r="G1081" i="1" s="1"/>
  <c r="B1082" i="1"/>
  <c r="G1082" i="1" s="1"/>
  <c r="B1083" i="1"/>
  <c r="G1083" i="1" s="1"/>
  <c r="B1084" i="1"/>
  <c r="G1084" i="1" s="1"/>
  <c r="B1085" i="1"/>
  <c r="G1085" i="1" s="1"/>
  <c r="B1086" i="1"/>
  <c r="G1086" i="1" s="1"/>
  <c r="B1087" i="1"/>
  <c r="G1087" i="1" s="1"/>
  <c r="B1088" i="1"/>
  <c r="G1088" i="1" s="1"/>
  <c r="B1089" i="1"/>
  <c r="G1089" i="1" s="1"/>
  <c r="B1090" i="1"/>
  <c r="G1090" i="1" s="1"/>
  <c r="B1091" i="1"/>
  <c r="G1091" i="1" s="1"/>
  <c r="B1092" i="1"/>
  <c r="G1092" i="1" s="1"/>
  <c r="B1093" i="1"/>
  <c r="G1093" i="1" s="1"/>
  <c r="B1094" i="1"/>
  <c r="G1094" i="1" s="1"/>
  <c r="B1095" i="1"/>
  <c r="G1095" i="1" s="1"/>
  <c r="B1096" i="1"/>
  <c r="G1096" i="1" s="1"/>
  <c r="B1097" i="1"/>
  <c r="G1097" i="1" s="1"/>
  <c r="B1098" i="1"/>
  <c r="G1098" i="1" s="1"/>
  <c r="B1099" i="1"/>
  <c r="G1099" i="1" s="1"/>
  <c r="B1100" i="1"/>
  <c r="G1100" i="1" s="1"/>
  <c r="B1101" i="1"/>
  <c r="G1101" i="1" s="1"/>
  <c r="B1102" i="1"/>
  <c r="G1102" i="1" s="1"/>
  <c r="B1103" i="1"/>
  <c r="G1103" i="1" s="1"/>
  <c r="B1104" i="1"/>
  <c r="G1104" i="1" s="1"/>
  <c r="B1105" i="1"/>
  <c r="G1105" i="1" s="1"/>
  <c r="B1106" i="1"/>
  <c r="G1106" i="1" s="1"/>
  <c r="B1107" i="1"/>
  <c r="G1107" i="1" s="1"/>
  <c r="B1108" i="1"/>
  <c r="G1108" i="1" s="1"/>
  <c r="B1109" i="1"/>
  <c r="G1109" i="1" s="1"/>
  <c r="B1110" i="1"/>
  <c r="G1110" i="1" s="1"/>
  <c r="B1111" i="1"/>
  <c r="G1111" i="1" s="1"/>
  <c r="B1112" i="1"/>
  <c r="G1112" i="1" s="1"/>
  <c r="B1113" i="1"/>
  <c r="G1113" i="1" s="1"/>
  <c r="B1114" i="1"/>
  <c r="G1114" i="1" s="1"/>
  <c r="B1115" i="1"/>
  <c r="G1115" i="1" s="1"/>
  <c r="B1116" i="1"/>
  <c r="G1116" i="1" s="1"/>
  <c r="B1117" i="1"/>
  <c r="G1117" i="1" s="1"/>
  <c r="B1118" i="1"/>
  <c r="G1118" i="1" s="1"/>
  <c r="B1119" i="1"/>
  <c r="G1119" i="1" s="1"/>
  <c r="B1120" i="1"/>
  <c r="G1120" i="1" s="1"/>
  <c r="B1121" i="1"/>
  <c r="G1121" i="1" s="1"/>
  <c r="B1122" i="1"/>
  <c r="G1122" i="1" s="1"/>
  <c r="B1123" i="1"/>
  <c r="G1123" i="1" s="1"/>
  <c r="B1124" i="1"/>
  <c r="G1124" i="1" s="1"/>
  <c r="B1125" i="1"/>
  <c r="G1125" i="1" s="1"/>
  <c r="B1126" i="1"/>
  <c r="G1126" i="1" s="1"/>
  <c r="B1127" i="1"/>
  <c r="G1127" i="1" s="1"/>
  <c r="B1128" i="1"/>
  <c r="G1128" i="1" s="1"/>
  <c r="B1129" i="1"/>
  <c r="G1129" i="1" s="1"/>
  <c r="B1130" i="1"/>
  <c r="G1130" i="1" s="1"/>
  <c r="B1131" i="1"/>
  <c r="G1131" i="1" s="1"/>
  <c r="B1132" i="1"/>
  <c r="G1132" i="1" s="1"/>
  <c r="B1133" i="1"/>
  <c r="G1133" i="1" s="1"/>
  <c r="B1134" i="1"/>
  <c r="G1134" i="1" s="1"/>
  <c r="B1135" i="1"/>
  <c r="G1135" i="1" s="1"/>
  <c r="B1136" i="1"/>
  <c r="G1136" i="1" s="1"/>
  <c r="B1137" i="1"/>
  <c r="G1137" i="1" s="1"/>
  <c r="B1138" i="1"/>
  <c r="G1138" i="1" s="1"/>
  <c r="B1139" i="1"/>
  <c r="G1139" i="1" s="1"/>
  <c r="B1140" i="1"/>
  <c r="G1140" i="1" s="1"/>
  <c r="B1141" i="1"/>
  <c r="G1141" i="1" s="1"/>
  <c r="B1142" i="1"/>
  <c r="G1142" i="1" s="1"/>
  <c r="B1143" i="1"/>
  <c r="G1143" i="1" s="1"/>
  <c r="B1144" i="1"/>
  <c r="G1144" i="1" s="1"/>
  <c r="B1145" i="1"/>
  <c r="G1145" i="1" s="1"/>
  <c r="B1146" i="1"/>
  <c r="G1146" i="1" s="1"/>
  <c r="B1147" i="1"/>
  <c r="G1147" i="1" s="1"/>
  <c r="B1148" i="1"/>
  <c r="G1148" i="1" s="1"/>
  <c r="B1149" i="1"/>
  <c r="G1149" i="1" s="1"/>
  <c r="B1150" i="1"/>
  <c r="G1150" i="1" s="1"/>
  <c r="B1151" i="1"/>
  <c r="G1151" i="1" s="1"/>
  <c r="B1152" i="1"/>
  <c r="G1152" i="1" s="1"/>
  <c r="B1153" i="1"/>
  <c r="G1153" i="1" s="1"/>
  <c r="B1154" i="1"/>
  <c r="G1154" i="1" s="1"/>
  <c r="B1155" i="1"/>
  <c r="G1155" i="1" s="1"/>
  <c r="B1156" i="1"/>
  <c r="G1156" i="1" s="1"/>
  <c r="B1157" i="1"/>
  <c r="G1157" i="1" s="1"/>
  <c r="B1158" i="1"/>
  <c r="G1158" i="1" s="1"/>
  <c r="B1159" i="1"/>
  <c r="G1159" i="1" s="1"/>
  <c r="B1160" i="1"/>
  <c r="G1160" i="1" s="1"/>
  <c r="B1161" i="1"/>
  <c r="G1161" i="1" s="1"/>
  <c r="B1162" i="1"/>
  <c r="G1162" i="1" s="1"/>
  <c r="B1163" i="1"/>
  <c r="G1163" i="1" s="1"/>
  <c r="B1164" i="1"/>
  <c r="G1164" i="1" s="1"/>
  <c r="B1165" i="1"/>
  <c r="G1165" i="1" s="1"/>
  <c r="B1166" i="1"/>
  <c r="G1166" i="1" s="1"/>
  <c r="B1167" i="1"/>
  <c r="G1167" i="1" s="1"/>
  <c r="B1168" i="1"/>
  <c r="G1168" i="1" s="1"/>
  <c r="B1169" i="1"/>
  <c r="G1169" i="1" s="1"/>
  <c r="B1170" i="1"/>
  <c r="G1170" i="1" s="1"/>
  <c r="B1171" i="1"/>
  <c r="G1171" i="1" s="1"/>
  <c r="B1172" i="1"/>
  <c r="G1172" i="1" s="1"/>
  <c r="B1173" i="1"/>
  <c r="G1173" i="1" s="1"/>
  <c r="B1174" i="1"/>
  <c r="G1174" i="1" s="1"/>
  <c r="B1175" i="1"/>
  <c r="G1175" i="1" s="1"/>
  <c r="B1176" i="1"/>
  <c r="G1176" i="1" s="1"/>
  <c r="B1177" i="1"/>
  <c r="G1177" i="1" s="1"/>
  <c r="B1178" i="1"/>
  <c r="G1178" i="1" s="1"/>
  <c r="B1179" i="1"/>
  <c r="G1179" i="1" s="1"/>
  <c r="B1180" i="1"/>
  <c r="G1180" i="1" s="1"/>
  <c r="B1181" i="1"/>
  <c r="G1181" i="1" s="1"/>
  <c r="B1182" i="1"/>
  <c r="G1182" i="1" s="1"/>
  <c r="B1183" i="1"/>
  <c r="G1183" i="1" s="1"/>
  <c r="B1184" i="1"/>
  <c r="G1184" i="1" s="1"/>
  <c r="B1185" i="1"/>
  <c r="G1185" i="1" s="1"/>
  <c r="B1186" i="1"/>
  <c r="G1186" i="1" s="1"/>
  <c r="B1187" i="1"/>
  <c r="G1187" i="1" s="1"/>
  <c r="B1188" i="1"/>
  <c r="G1188" i="1" s="1"/>
  <c r="B1189" i="1"/>
  <c r="G1189" i="1" s="1"/>
  <c r="B1190" i="1"/>
  <c r="G1190" i="1" s="1"/>
  <c r="B1191" i="1"/>
  <c r="G1191" i="1" s="1"/>
  <c r="B1192" i="1"/>
  <c r="G1192" i="1" s="1"/>
  <c r="B1193" i="1"/>
  <c r="G1193" i="1" s="1"/>
  <c r="B1194" i="1"/>
  <c r="G1194" i="1" s="1"/>
  <c r="B1195" i="1"/>
  <c r="G1195" i="1" s="1"/>
  <c r="B1196" i="1"/>
  <c r="G1196" i="1" s="1"/>
  <c r="B1197" i="1"/>
  <c r="G1197" i="1" s="1"/>
  <c r="B1198" i="1"/>
  <c r="G1198" i="1" s="1"/>
  <c r="B1199" i="1"/>
  <c r="G1199" i="1" s="1"/>
  <c r="B1200" i="1"/>
  <c r="G1200" i="1" s="1"/>
  <c r="B1201" i="1"/>
  <c r="G1201" i="1" s="1"/>
  <c r="B1202" i="1"/>
  <c r="G1202" i="1" s="1"/>
  <c r="B1203" i="1"/>
  <c r="G1203" i="1" s="1"/>
  <c r="B1204" i="1"/>
  <c r="G1204" i="1" s="1"/>
  <c r="B1205" i="1"/>
  <c r="G1205" i="1" s="1"/>
  <c r="B1206" i="1"/>
  <c r="G1206" i="1" s="1"/>
  <c r="B1207" i="1"/>
  <c r="G1207" i="1" s="1"/>
  <c r="B1208" i="1"/>
  <c r="G1208" i="1" s="1"/>
  <c r="B1209" i="1"/>
  <c r="G1209" i="1" s="1"/>
  <c r="B1210" i="1"/>
  <c r="G1210" i="1" s="1"/>
  <c r="B1211" i="1"/>
  <c r="G1211" i="1" s="1"/>
  <c r="B1212" i="1"/>
  <c r="G1212" i="1" s="1"/>
  <c r="B1213" i="1"/>
  <c r="G1213" i="1" s="1"/>
  <c r="B1214" i="1"/>
  <c r="G1214" i="1" s="1"/>
  <c r="B1215" i="1"/>
  <c r="G1215" i="1" s="1"/>
  <c r="B1216" i="1"/>
  <c r="G1216" i="1" s="1"/>
  <c r="B1217" i="1"/>
  <c r="G1217" i="1" s="1"/>
  <c r="B1218" i="1"/>
  <c r="G1218" i="1" s="1"/>
  <c r="B1219" i="1"/>
  <c r="G1219" i="1" s="1"/>
  <c r="B1220" i="1"/>
  <c r="G1220" i="1" s="1"/>
  <c r="B1221" i="1"/>
  <c r="G1221" i="1" s="1"/>
  <c r="B1222" i="1"/>
  <c r="G1222" i="1" s="1"/>
  <c r="B1223" i="1"/>
  <c r="G1223" i="1" s="1"/>
  <c r="B1224" i="1"/>
  <c r="G1224" i="1" s="1"/>
  <c r="B1225" i="1"/>
  <c r="G1225" i="1" s="1"/>
  <c r="B1226" i="1"/>
  <c r="G1226" i="1" s="1"/>
  <c r="B1227" i="1"/>
  <c r="G1227" i="1" s="1"/>
  <c r="B1228" i="1"/>
  <c r="G1228" i="1" s="1"/>
  <c r="B1229" i="1"/>
  <c r="G1229" i="1" s="1"/>
  <c r="B1230" i="1"/>
  <c r="G1230" i="1" s="1"/>
  <c r="B1231" i="1"/>
  <c r="G1231" i="1" s="1"/>
  <c r="B1232" i="1"/>
  <c r="G1232" i="1" s="1"/>
  <c r="B1233" i="1"/>
  <c r="G1233" i="1" s="1"/>
  <c r="B1234" i="1"/>
  <c r="G1234" i="1" s="1"/>
  <c r="B1235" i="1"/>
  <c r="G1235" i="1" s="1"/>
  <c r="B1236" i="1"/>
  <c r="G1236" i="1" s="1"/>
  <c r="B1237" i="1"/>
  <c r="G1237" i="1" s="1"/>
  <c r="B1238" i="1"/>
  <c r="G1238" i="1" s="1"/>
  <c r="B1239" i="1"/>
  <c r="G1239" i="1" s="1"/>
  <c r="B1240" i="1"/>
  <c r="G1240" i="1" s="1"/>
  <c r="B1241" i="1"/>
  <c r="G1241" i="1" s="1"/>
  <c r="B1242" i="1"/>
  <c r="G1242" i="1" s="1"/>
  <c r="B1243" i="1"/>
  <c r="G1243" i="1" s="1"/>
  <c r="B1244" i="1"/>
  <c r="G1244" i="1" s="1"/>
  <c r="B1245" i="1"/>
  <c r="G1245" i="1" s="1"/>
  <c r="B1246" i="1"/>
  <c r="G1246" i="1" s="1"/>
  <c r="B1247" i="1"/>
  <c r="G1247" i="1" s="1"/>
  <c r="B1248" i="1"/>
  <c r="G1248" i="1" s="1"/>
  <c r="B1249" i="1"/>
  <c r="G1249" i="1" s="1"/>
  <c r="B1250" i="1"/>
  <c r="G1250" i="1" s="1"/>
  <c r="B1251" i="1"/>
  <c r="G1251" i="1" s="1"/>
  <c r="B1252" i="1"/>
  <c r="G1252" i="1" s="1"/>
  <c r="B1253" i="1"/>
  <c r="G1253" i="1" s="1"/>
  <c r="B1254" i="1"/>
  <c r="G1254" i="1" s="1"/>
  <c r="B1255" i="1"/>
  <c r="G1255" i="1" s="1"/>
  <c r="B1256" i="1"/>
  <c r="G1256" i="1" s="1"/>
  <c r="B1257" i="1"/>
  <c r="G1257" i="1" s="1"/>
  <c r="B1258" i="1"/>
  <c r="G1258" i="1" s="1"/>
  <c r="B1259" i="1"/>
  <c r="G1259" i="1" s="1"/>
  <c r="B1260" i="1"/>
  <c r="G1260" i="1" s="1"/>
  <c r="B1261" i="1"/>
  <c r="G1261" i="1" s="1"/>
  <c r="B1262" i="1"/>
  <c r="G1262" i="1" s="1"/>
  <c r="B1263" i="1"/>
  <c r="G1263" i="1" s="1"/>
  <c r="B1264" i="1"/>
  <c r="G1264" i="1" s="1"/>
  <c r="B1265" i="1"/>
  <c r="G1265" i="1" s="1"/>
  <c r="B1266" i="1"/>
  <c r="G1266" i="1" s="1"/>
  <c r="B1267" i="1"/>
  <c r="G1267" i="1" s="1"/>
  <c r="B1268" i="1"/>
  <c r="G1268" i="1" s="1"/>
  <c r="B1269" i="1"/>
  <c r="G1269" i="1" s="1"/>
  <c r="B1270" i="1"/>
  <c r="G1270" i="1" s="1"/>
  <c r="B1271" i="1"/>
  <c r="G1271" i="1" s="1"/>
  <c r="B1272" i="1"/>
  <c r="G1272" i="1" s="1"/>
  <c r="B1273" i="1"/>
  <c r="G1273" i="1" s="1"/>
  <c r="B1274" i="1"/>
  <c r="G1274" i="1" s="1"/>
  <c r="B1275" i="1"/>
  <c r="G1275" i="1" s="1"/>
  <c r="B1276" i="1"/>
  <c r="G1276" i="1" s="1"/>
  <c r="B1277" i="1"/>
  <c r="G1277" i="1" s="1"/>
  <c r="B1278" i="1"/>
  <c r="G1278" i="1" s="1"/>
  <c r="B1279" i="1"/>
  <c r="G1279" i="1" s="1"/>
  <c r="B1280" i="1"/>
  <c r="G1280" i="1" s="1"/>
  <c r="B1281" i="1"/>
  <c r="G1281" i="1" s="1"/>
  <c r="B1282" i="1"/>
  <c r="G1282" i="1" s="1"/>
  <c r="B1283" i="1"/>
  <c r="G1283" i="1" s="1"/>
  <c r="B1284" i="1"/>
  <c r="G1284" i="1" s="1"/>
  <c r="B1285" i="1"/>
  <c r="G1285" i="1" s="1"/>
  <c r="B1286" i="1"/>
  <c r="G1286" i="1" s="1"/>
  <c r="B1287" i="1"/>
  <c r="G1287" i="1" s="1"/>
  <c r="B1288" i="1"/>
  <c r="G1288" i="1" s="1"/>
  <c r="B1289" i="1"/>
  <c r="G1289" i="1" s="1"/>
  <c r="B1290" i="1"/>
  <c r="G1290" i="1" s="1"/>
  <c r="B1291" i="1"/>
  <c r="G1291" i="1" s="1"/>
  <c r="B1292" i="1"/>
  <c r="G1292" i="1" s="1"/>
  <c r="B1293" i="1"/>
  <c r="G1293" i="1" s="1"/>
  <c r="B1294" i="1"/>
  <c r="G1294" i="1" s="1"/>
  <c r="B1295" i="1"/>
  <c r="G1295" i="1" s="1"/>
  <c r="B1296" i="1"/>
  <c r="G1296" i="1" s="1"/>
  <c r="B1297" i="1"/>
  <c r="G1297" i="1" s="1"/>
  <c r="B1298" i="1"/>
  <c r="G1298" i="1" s="1"/>
  <c r="B1299" i="1"/>
  <c r="G1299" i="1" s="1"/>
  <c r="B1300" i="1"/>
  <c r="G1300" i="1" s="1"/>
  <c r="B1301" i="1"/>
  <c r="G1301" i="1" s="1"/>
  <c r="B1302" i="1"/>
  <c r="G1302" i="1" s="1"/>
  <c r="B1303" i="1"/>
  <c r="G1303" i="1" s="1"/>
  <c r="B1304" i="1"/>
  <c r="G1304" i="1" s="1"/>
  <c r="B1305" i="1"/>
  <c r="G1305" i="1" s="1"/>
  <c r="B1306" i="1"/>
  <c r="G1306" i="1" s="1"/>
  <c r="B1307" i="1"/>
  <c r="G1307" i="1" s="1"/>
  <c r="B1308" i="1"/>
  <c r="G1308" i="1" s="1"/>
  <c r="B1309" i="1"/>
  <c r="G1309" i="1" s="1"/>
  <c r="B1310" i="1"/>
  <c r="G1310" i="1" s="1"/>
  <c r="B1311" i="1"/>
  <c r="G1311" i="1" s="1"/>
  <c r="B1312" i="1"/>
  <c r="G1312" i="1" s="1"/>
  <c r="B1313" i="1"/>
  <c r="G1313" i="1" s="1"/>
  <c r="B1314" i="1"/>
  <c r="G1314" i="1" s="1"/>
  <c r="B1315" i="1"/>
  <c r="G1315" i="1" s="1"/>
  <c r="B1316" i="1"/>
  <c r="G1316" i="1" s="1"/>
  <c r="B1317" i="1"/>
  <c r="G1317" i="1" s="1"/>
  <c r="B1318" i="1"/>
  <c r="G1318" i="1" s="1"/>
  <c r="B1319" i="1"/>
  <c r="G1319" i="1" s="1"/>
  <c r="B1320" i="1"/>
  <c r="G1320" i="1" s="1"/>
  <c r="B1321" i="1"/>
  <c r="G1321" i="1" s="1"/>
  <c r="B1322" i="1"/>
  <c r="G1322" i="1" s="1"/>
  <c r="B1323" i="1"/>
  <c r="G1323" i="1" s="1"/>
  <c r="B1324" i="1"/>
  <c r="G1324" i="1" s="1"/>
  <c r="B1325" i="1"/>
  <c r="G1325" i="1" s="1"/>
  <c r="B1326" i="1"/>
  <c r="G1326" i="1" s="1"/>
  <c r="B1327" i="1"/>
  <c r="G1327" i="1" s="1"/>
  <c r="B1328" i="1"/>
  <c r="G1328" i="1" s="1"/>
  <c r="B1329" i="1"/>
  <c r="G1329" i="1" s="1"/>
  <c r="B1330" i="1"/>
  <c r="G1330" i="1" s="1"/>
  <c r="B1331" i="1"/>
  <c r="G1331" i="1" s="1"/>
  <c r="B1332" i="1"/>
  <c r="G1332" i="1" s="1"/>
  <c r="B1333" i="1"/>
  <c r="G1333" i="1" s="1"/>
  <c r="B1334" i="1"/>
  <c r="G1334" i="1" s="1"/>
  <c r="B1335" i="1"/>
  <c r="G1335" i="1" s="1"/>
  <c r="B1336" i="1"/>
  <c r="G1336" i="1" s="1"/>
  <c r="B1337" i="1"/>
  <c r="G1337" i="1" s="1"/>
  <c r="B1338" i="1"/>
  <c r="G1338" i="1" s="1"/>
  <c r="B1339" i="1"/>
  <c r="G1339" i="1" s="1"/>
  <c r="B1340" i="1"/>
  <c r="G1340" i="1" s="1"/>
  <c r="B1341" i="1"/>
  <c r="G1341" i="1" s="1"/>
  <c r="B1342" i="1"/>
  <c r="G1342" i="1" s="1"/>
  <c r="B1343" i="1"/>
  <c r="G1343" i="1" s="1"/>
  <c r="B1344" i="1"/>
  <c r="G1344" i="1" s="1"/>
  <c r="B1345" i="1"/>
  <c r="G1345" i="1" s="1"/>
  <c r="B1346" i="1"/>
  <c r="G1346" i="1" s="1"/>
  <c r="B1347" i="1"/>
  <c r="G1347" i="1" s="1"/>
  <c r="B1348" i="1"/>
  <c r="G1348" i="1" s="1"/>
  <c r="B1349" i="1"/>
  <c r="G1349" i="1" s="1"/>
  <c r="B1350" i="1"/>
  <c r="G1350" i="1" s="1"/>
  <c r="B1351" i="1"/>
  <c r="G1351" i="1" s="1"/>
  <c r="B1352" i="1"/>
  <c r="G1352" i="1" s="1"/>
  <c r="B1353" i="1"/>
  <c r="G1353" i="1" s="1"/>
  <c r="B1354" i="1"/>
  <c r="G1354" i="1" s="1"/>
  <c r="B1355" i="1"/>
  <c r="G1355" i="1" s="1"/>
  <c r="B1356" i="1"/>
  <c r="G1356" i="1" s="1"/>
  <c r="B1357" i="1"/>
  <c r="G1357" i="1" s="1"/>
  <c r="B1358" i="1"/>
  <c r="G1358" i="1" s="1"/>
  <c r="B1359" i="1"/>
  <c r="G1359" i="1" s="1"/>
  <c r="B1360" i="1"/>
  <c r="G1360" i="1" s="1"/>
  <c r="B1361" i="1"/>
  <c r="G1361" i="1" s="1"/>
  <c r="B1362" i="1"/>
  <c r="G1362" i="1" s="1"/>
  <c r="B1363" i="1"/>
  <c r="G1363" i="1" s="1"/>
  <c r="B1364" i="1"/>
  <c r="G1364" i="1" s="1"/>
  <c r="B1365" i="1"/>
  <c r="G1365" i="1" s="1"/>
  <c r="B1366" i="1"/>
  <c r="G1366" i="1" s="1"/>
  <c r="B1367" i="1"/>
  <c r="G1367" i="1" s="1"/>
  <c r="B1368" i="1"/>
  <c r="G1368" i="1" s="1"/>
  <c r="B1369" i="1"/>
  <c r="G1369" i="1" s="1"/>
  <c r="B1370" i="1"/>
  <c r="G1370" i="1" s="1"/>
  <c r="B1371" i="1"/>
  <c r="G1371" i="1" s="1"/>
  <c r="B1372" i="1"/>
  <c r="G1372" i="1" s="1"/>
  <c r="B1373" i="1"/>
  <c r="G1373" i="1" s="1"/>
  <c r="B1374" i="1"/>
  <c r="G1374" i="1" s="1"/>
  <c r="B1375" i="1"/>
  <c r="G1375" i="1" s="1"/>
  <c r="B1376" i="1"/>
  <c r="G1376" i="1" s="1"/>
  <c r="B1377" i="1"/>
  <c r="G1377" i="1" s="1"/>
  <c r="B1378" i="1"/>
  <c r="G1378" i="1" s="1"/>
  <c r="B1379" i="1"/>
  <c r="G1379" i="1" s="1"/>
  <c r="B1380" i="1"/>
  <c r="G1380" i="1" s="1"/>
  <c r="B1381" i="1"/>
  <c r="G1381" i="1" s="1"/>
  <c r="B1382" i="1"/>
  <c r="G1382" i="1" s="1"/>
  <c r="B1383" i="1"/>
  <c r="G1383" i="1" s="1"/>
  <c r="B1384" i="1"/>
  <c r="G1384" i="1" s="1"/>
  <c r="B1385" i="1"/>
  <c r="G1385" i="1" s="1"/>
  <c r="B1386" i="1"/>
  <c r="G1386" i="1" s="1"/>
  <c r="B1387" i="1"/>
  <c r="G1387" i="1" s="1"/>
  <c r="B1388" i="1"/>
  <c r="G1388" i="1" s="1"/>
  <c r="B1389" i="1"/>
  <c r="G1389" i="1" s="1"/>
  <c r="B1390" i="1"/>
  <c r="G1390" i="1" s="1"/>
  <c r="B1391" i="1"/>
  <c r="G1391" i="1" s="1"/>
  <c r="B1392" i="1"/>
  <c r="G1392" i="1" s="1"/>
  <c r="B1393" i="1"/>
  <c r="G1393" i="1" s="1"/>
  <c r="B1394" i="1"/>
  <c r="G1394" i="1" s="1"/>
  <c r="B1395" i="1"/>
  <c r="G1395" i="1" s="1"/>
  <c r="B1396" i="1"/>
  <c r="G1396" i="1" s="1"/>
  <c r="B1397" i="1"/>
  <c r="G1397" i="1" s="1"/>
  <c r="B1398" i="1"/>
  <c r="G1398" i="1" s="1"/>
  <c r="B1399" i="1"/>
  <c r="G1399" i="1" s="1"/>
  <c r="B1400" i="1"/>
  <c r="G1400" i="1" s="1"/>
  <c r="B1401" i="1"/>
  <c r="G1401" i="1" s="1"/>
  <c r="B1402" i="1"/>
  <c r="G1402" i="1" s="1"/>
  <c r="B1403" i="1"/>
  <c r="G1403" i="1" s="1"/>
  <c r="B1404" i="1"/>
  <c r="G1404" i="1" s="1"/>
  <c r="B1405" i="1"/>
  <c r="G1405" i="1" s="1"/>
  <c r="B1406" i="1"/>
  <c r="G1406" i="1" s="1"/>
  <c r="B1407" i="1"/>
  <c r="G1407" i="1" s="1"/>
  <c r="B1408" i="1"/>
  <c r="G1408" i="1" s="1"/>
  <c r="B1409" i="1"/>
  <c r="G1409" i="1" s="1"/>
  <c r="B1410" i="1"/>
  <c r="G1410" i="1" s="1"/>
  <c r="B1411" i="1"/>
  <c r="G1411" i="1" s="1"/>
  <c r="B1412" i="1"/>
  <c r="G1412" i="1" s="1"/>
  <c r="B1413" i="1"/>
  <c r="G1413" i="1" s="1"/>
  <c r="B1414" i="1"/>
  <c r="G1414" i="1" s="1"/>
  <c r="B1415" i="1"/>
  <c r="G1415" i="1" s="1"/>
  <c r="B1416" i="1"/>
  <c r="G1416" i="1" s="1"/>
  <c r="B1417" i="1"/>
  <c r="G1417" i="1" s="1"/>
  <c r="B1418" i="1"/>
  <c r="G1418" i="1" s="1"/>
  <c r="B1419" i="1"/>
  <c r="G1419" i="1" s="1"/>
  <c r="B1420" i="1"/>
  <c r="G1420" i="1" s="1"/>
  <c r="B1421" i="1"/>
  <c r="G1421" i="1" s="1"/>
  <c r="B1422" i="1"/>
  <c r="G1422" i="1" s="1"/>
  <c r="B1423" i="1"/>
  <c r="G1423" i="1" s="1"/>
  <c r="B1424" i="1"/>
  <c r="G1424" i="1" s="1"/>
  <c r="B1425" i="1"/>
  <c r="G1425" i="1" s="1"/>
  <c r="B1426" i="1"/>
  <c r="G1426" i="1" s="1"/>
  <c r="B1427" i="1"/>
  <c r="G1427" i="1" s="1"/>
  <c r="B1428" i="1"/>
  <c r="G1428" i="1" s="1"/>
  <c r="B1429" i="1"/>
  <c r="G1429" i="1" s="1"/>
  <c r="B1430" i="1"/>
  <c r="G1430" i="1" s="1"/>
  <c r="B1431" i="1"/>
  <c r="G1431" i="1" s="1"/>
  <c r="B1432" i="1"/>
  <c r="G1432" i="1" s="1"/>
  <c r="B1433" i="1"/>
  <c r="G1433" i="1" s="1"/>
  <c r="B1434" i="1"/>
  <c r="G1434" i="1" s="1"/>
  <c r="B1435" i="1"/>
  <c r="G1435" i="1" s="1"/>
  <c r="B1436" i="1"/>
  <c r="G1436" i="1" s="1"/>
  <c r="B1437" i="1"/>
  <c r="G1437" i="1" s="1"/>
  <c r="B1438" i="1"/>
  <c r="G1438" i="1" s="1"/>
  <c r="B1439" i="1"/>
  <c r="G1439" i="1" s="1"/>
  <c r="B1440" i="1"/>
  <c r="G1440" i="1" s="1"/>
  <c r="B1441" i="1"/>
  <c r="G1441" i="1" s="1"/>
  <c r="B1442" i="1"/>
  <c r="G1442" i="1" s="1"/>
  <c r="B1443" i="1"/>
  <c r="G1443" i="1" s="1"/>
  <c r="B1444" i="1"/>
  <c r="G1444" i="1" s="1"/>
  <c r="B1445" i="1"/>
  <c r="G1445" i="1" s="1"/>
  <c r="B1446" i="1"/>
  <c r="G1446" i="1" s="1"/>
  <c r="B1447" i="1"/>
  <c r="G1447" i="1" s="1"/>
  <c r="B1448" i="1"/>
  <c r="G1448" i="1" s="1"/>
  <c r="B1449" i="1"/>
  <c r="G1449" i="1" s="1"/>
  <c r="B1450" i="1"/>
  <c r="G1450" i="1" s="1"/>
  <c r="B1451" i="1"/>
  <c r="G1451" i="1" s="1"/>
  <c r="B1452" i="1"/>
  <c r="G1452" i="1" s="1"/>
  <c r="B1453" i="1"/>
  <c r="G1453" i="1" s="1"/>
  <c r="B1454" i="1"/>
  <c r="G1454" i="1" s="1"/>
  <c r="B1455" i="1"/>
  <c r="G1455" i="1" s="1"/>
  <c r="B1456" i="1"/>
  <c r="G1456" i="1" s="1"/>
  <c r="B1457" i="1"/>
  <c r="G1457" i="1" s="1"/>
  <c r="B1458" i="1"/>
  <c r="G1458" i="1" s="1"/>
  <c r="B1459" i="1"/>
  <c r="G1459" i="1" s="1"/>
  <c r="B1460" i="1"/>
  <c r="G1460" i="1" s="1"/>
  <c r="B1461" i="1"/>
  <c r="G1461" i="1" s="1"/>
  <c r="B1462" i="1"/>
  <c r="G1462" i="1" s="1"/>
  <c r="B1463" i="1"/>
  <c r="G1463" i="1" s="1"/>
  <c r="B1464" i="1"/>
  <c r="G1464" i="1" s="1"/>
  <c r="B1465" i="1"/>
  <c r="G1465" i="1" s="1"/>
  <c r="B1466" i="1"/>
  <c r="G1466" i="1" s="1"/>
  <c r="B1467" i="1"/>
  <c r="G1467" i="1" s="1"/>
  <c r="B1468" i="1"/>
  <c r="G1468" i="1" s="1"/>
  <c r="B1469" i="1"/>
  <c r="G1469" i="1" s="1"/>
  <c r="B1470" i="1"/>
  <c r="G1470" i="1" s="1"/>
  <c r="B1471" i="1"/>
  <c r="G1471" i="1" s="1"/>
  <c r="B1472" i="1"/>
  <c r="G1472" i="1" s="1"/>
  <c r="B1473" i="1"/>
  <c r="G1473" i="1" s="1"/>
  <c r="B1474" i="1"/>
  <c r="G1474" i="1" s="1"/>
  <c r="B1475" i="1"/>
  <c r="G1475" i="1" s="1"/>
  <c r="B1476" i="1"/>
  <c r="G1476" i="1" s="1"/>
  <c r="B1477" i="1"/>
  <c r="G1477" i="1" s="1"/>
  <c r="B1478" i="1"/>
  <c r="G1478" i="1" s="1"/>
  <c r="B1479" i="1"/>
  <c r="G1479" i="1" s="1"/>
  <c r="B1480" i="1"/>
  <c r="G1480" i="1" s="1"/>
  <c r="B1481" i="1"/>
  <c r="G1481" i="1" s="1"/>
  <c r="B1482" i="1"/>
  <c r="G1482" i="1" s="1"/>
  <c r="B1483" i="1"/>
  <c r="G1483" i="1" s="1"/>
  <c r="B1484" i="1"/>
  <c r="G1484" i="1" s="1"/>
  <c r="B1485" i="1"/>
  <c r="G1485" i="1" s="1"/>
  <c r="B1486" i="1"/>
  <c r="G1486" i="1" s="1"/>
  <c r="B1487" i="1"/>
  <c r="G1487" i="1" s="1"/>
  <c r="B1488" i="1"/>
  <c r="G1488" i="1" s="1"/>
  <c r="B1489" i="1"/>
  <c r="G1489" i="1" s="1"/>
  <c r="B1490" i="1"/>
  <c r="G1490" i="1" s="1"/>
  <c r="B1491" i="1"/>
  <c r="G1491" i="1" s="1"/>
  <c r="B1492" i="1"/>
  <c r="G1492" i="1" s="1"/>
  <c r="B1493" i="1"/>
  <c r="G1493" i="1" s="1"/>
  <c r="B1494" i="1"/>
  <c r="G1494" i="1" s="1"/>
  <c r="B1495" i="1"/>
  <c r="G1495" i="1" s="1"/>
  <c r="B1496" i="1"/>
  <c r="G1496" i="1" s="1"/>
  <c r="B1497" i="1"/>
  <c r="G1497" i="1" s="1"/>
  <c r="B1498" i="1"/>
  <c r="G1498" i="1" s="1"/>
  <c r="B1499" i="1"/>
  <c r="G1499" i="1" s="1"/>
  <c r="B1500" i="1"/>
  <c r="G1500" i="1" s="1"/>
  <c r="B1501" i="1"/>
  <c r="G1501" i="1" s="1"/>
  <c r="B1502" i="1"/>
  <c r="G1502" i="1" s="1"/>
  <c r="B1503" i="1"/>
  <c r="G1503" i="1" s="1"/>
  <c r="B1504" i="1"/>
  <c r="G1504" i="1" s="1"/>
  <c r="B1505" i="1"/>
  <c r="G1505" i="1" s="1"/>
  <c r="B1506" i="1"/>
  <c r="G1506" i="1" s="1"/>
  <c r="B1507" i="1"/>
  <c r="G1507" i="1" s="1"/>
  <c r="B1508" i="1"/>
  <c r="G1508" i="1" s="1"/>
  <c r="B1509" i="1"/>
  <c r="G1509" i="1" s="1"/>
  <c r="B1510" i="1"/>
  <c r="G1510" i="1" s="1"/>
  <c r="B1511" i="1"/>
  <c r="G1511" i="1" s="1"/>
  <c r="B1512" i="1"/>
  <c r="G1512" i="1" s="1"/>
  <c r="B1513" i="1"/>
  <c r="G1513" i="1" s="1"/>
  <c r="B1514" i="1"/>
  <c r="G1514" i="1" s="1"/>
  <c r="B1515" i="1"/>
  <c r="G1515" i="1" s="1"/>
  <c r="B1516" i="1"/>
  <c r="G1516" i="1" s="1"/>
  <c r="B1517" i="1"/>
  <c r="G1517" i="1" s="1"/>
  <c r="B1518" i="1"/>
  <c r="G1518" i="1" s="1"/>
  <c r="B1519" i="1"/>
  <c r="G1519" i="1" s="1"/>
  <c r="B1520" i="1"/>
  <c r="G1520" i="1" s="1"/>
  <c r="B1521" i="1"/>
  <c r="G1521" i="1" s="1"/>
  <c r="B1522" i="1"/>
  <c r="G1522" i="1" s="1"/>
  <c r="B1523" i="1"/>
  <c r="G1523" i="1" s="1"/>
  <c r="B1524" i="1"/>
  <c r="G1524" i="1" s="1"/>
  <c r="B1525" i="1"/>
  <c r="G1525" i="1" s="1"/>
  <c r="B1526" i="1"/>
  <c r="G1526" i="1" s="1"/>
  <c r="B1527" i="1"/>
  <c r="G1527" i="1" s="1"/>
  <c r="B1528" i="1"/>
  <c r="G1528" i="1" s="1"/>
  <c r="B1529" i="1"/>
  <c r="G1529" i="1" s="1"/>
  <c r="B1530" i="1"/>
  <c r="G1530" i="1" s="1"/>
  <c r="B1531" i="1"/>
  <c r="G1531" i="1" s="1"/>
  <c r="B1532" i="1"/>
  <c r="G1532" i="1" s="1"/>
  <c r="B1533" i="1"/>
  <c r="G1533" i="1" s="1"/>
  <c r="B1534" i="1"/>
  <c r="G1534" i="1" s="1"/>
  <c r="B1535" i="1"/>
  <c r="G1535" i="1" s="1"/>
  <c r="B1536" i="1"/>
  <c r="G1536" i="1" s="1"/>
  <c r="B1537" i="1"/>
  <c r="G1537" i="1" s="1"/>
  <c r="B1538" i="1"/>
  <c r="G1538" i="1" s="1"/>
  <c r="B1539" i="1"/>
  <c r="G1539" i="1" s="1"/>
  <c r="B1540" i="1"/>
  <c r="G1540" i="1" s="1"/>
  <c r="B1541" i="1"/>
  <c r="G1541" i="1" s="1"/>
  <c r="B1542" i="1"/>
  <c r="G1542" i="1" s="1"/>
  <c r="B1543" i="1"/>
  <c r="G1543" i="1" s="1"/>
  <c r="B1544" i="1"/>
  <c r="G1544" i="1" s="1"/>
  <c r="B1545" i="1"/>
  <c r="G1545" i="1" s="1"/>
  <c r="B1546" i="1"/>
  <c r="G1546" i="1" s="1"/>
  <c r="B1547" i="1"/>
  <c r="G1547" i="1" s="1"/>
  <c r="B1548" i="1"/>
  <c r="G1548" i="1" s="1"/>
  <c r="B1549" i="1"/>
  <c r="G1549" i="1" s="1"/>
  <c r="B1550" i="1"/>
  <c r="G1550" i="1" s="1"/>
  <c r="B1551" i="1"/>
  <c r="G1551" i="1" s="1"/>
  <c r="B1552" i="1"/>
  <c r="G1552" i="1" s="1"/>
  <c r="B1553" i="1"/>
  <c r="G1553" i="1" s="1"/>
  <c r="B1554" i="1"/>
  <c r="G1554" i="1" s="1"/>
  <c r="B1555" i="1"/>
  <c r="G1555" i="1" s="1"/>
  <c r="B1556" i="1"/>
  <c r="G1556" i="1" s="1"/>
  <c r="B1557" i="1"/>
  <c r="G1557" i="1" s="1"/>
  <c r="B1558" i="1"/>
  <c r="G1558" i="1" s="1"/>
  <c r="B1559" i="1"/>
  <c r="G1559" i="1" s="1"/>
  <c r="B1560" i="1"/>
  <c r="G1560" i="1" s="1"/>
  <c r="B1561" i="1"/>
  <c r="G1561" i="1" s="1"/>
  <c r="B1562" i="1"/>
  <c r="G1562" i="1" s="1"/>
  <c r="B1563" i="1"/>
  <c r="G1563" i="1" s="1"/>
  <c r="B1564" i="1"/>
  <c r="G1564" i="1" s="1"/>
  <c r="B1565" i="1"/>
  <c r="G1565" i="1" s="1"/>
  <c r="B1566" i="1"/>
  <c r="G1566" i="1" s="1"/>
  <c r="B1567" i="1"/>
  <c r="G1567" i="1" s="1"/>
  <c r="B1568" i="1"/>
  <c r="G1568" i="1" s="1"/>
  <c r="B1569" i="1"/>
  <c r="G1569" i="1" s="1"/>
  <c r="B1570" i="1"/>
  <c r="G1570" i="1" s="1"/>
  <c r="B1571" i="1"/>
  <c r="G1571" i="1" s="1"/>
  <c r="B1572" i="1"/>
  <c r="G1572" i="1" s="1"/>
  <c r="B1573" i="1"/>
  <c r="G1573" i="1" s="1"/>
  <c r="B1574" i="1"/>
  <c r="G1574" i="1" s="1"/>
  <c r="B1575" i="1"/>
  <c r="G1575" i="1" s="1"/>
  <c r="B1576" i="1"/>
  <c r="G1576" i="1" s="1"/>
  <c r="B1577" i="1"/>
  <c r="G1577" i="1" s="1"/>
  <c r="B1578" i="1"/>
  <c r="G1578" i="1" s="1"/>
  <c r="B1579" i="1"/>
  <c r="G1579" i="1" s="1"/>
  <c r="B1580" i="1"/>
  <c r="G1580" i="1" s="1"/>
  <c r="B1581" i="1"/>
  <c r="G1581" i="1" s="1"/>
  <c r="B1582" i="1"/>
  <c r="G1582" i="1" s="1"/>
  <c r="B1583" i="1"/>
  <c r="G1583" i="1" s="1"/>
  <c r="B1584" i="1"/>
  <c r="G1584" i="1" s="1"/>
  <c r="B1585" i="1"/>
  <c r="G1585" i="1" s="1"/>
  <c r="B1586" i="1"/>
  <c r="G1586" i="1" s="1"/>
  <c r="B1587" i="1"/>
  <c r="G1587" i="1" s="1"/>
  <c r="B1588" i="1"/>
  <c r="G1588" i="1" s="1"/>
  <c r="B1589" i="1"/>
  <c r="G1589" i="1" s="1"/>
  <c r="B1590" i="1"/>
  <c r="G1590" i="1" s="1"/>
  <c r="B1591" i="1"/>
  <c r="G1591" i="1" s="1"/>
  <c r="B1592" i="1"/>
  <c r="G1592" i="1" s="1"/>
  <c r="B1593" i="1"/>
  <c r="G1593" i="1" s="1"/>
  <c r="B1594" i="1"/>
  <c r="G1594" i="1" s="1"/>
  <c r="B1595" i="1"/>
  <c r="G1595" i="1" s="1"/>
  <c r="B1596" i="1"/>
  <c r="G1596" i="1" s="1"/>
  <c r="B1597" i="1"/>
  <c r="G1597" i="1" s="1"/>
  <c r="B1598" i="1"/>
  <c r="G1598" i="1" s="1"/>
  <c r="B1599" i="1"/>
  <c r="G1599" i="1" s="1"/>
  <c r="B1600" i="1"/>
  <c r="G1600" i="1" s="1"/>
  <c r="B1601" i="1"/>
  <c r="G1601" i="1" s="1"/>
  <c r="B1602" i="1"/>
  <c r="G1602" i="1" s="1"/>
  <c r="B1603" i="1"/>
  <c r="G1603" i="1" s="1"/>
  <c r="B1604" i="1"/>
  <c r="G1604" i="1" s="1"/>
  <c r="B1605" i="1"/>
  <c r="G1605" i="1" s="1"/>
  <c r="B1606" i="1"/>
  <c r="G1606" i="1" s="1"/>
  <c r="B1607" i="1"/>
  <c r="G1607" i="1" s="1"/>
  <c r="B1608" i="1"/>
  <c r="G1608" i="1" s="1"/>
  <c r="B1609" i="1"/>
  <c r="G1609" i="1" s="1"/>
  <c r="B1610" i="1"/>
  <c r="G1610" i="1" s="1"/>
  <c r="B1611" i="1"/>
  <c r="G1611" i="1" s="1"/>
  <c r="B1612" i="1"/>
  <c r="G1612" i="1" s="1"/>
  <c r="B1613" i="1"/>
  <c r="G1613" i="1" s="1"/>
  <c r="B1614" i="1"/>
  <c r="G1614" i="1" s="1"/>
  <c r="B1615" i="1"/>
  <c r="G1615" i="1" s="1"/>
  <c r="B1616" i="1"/>
  <c r="G1616" i="1" s="1"/>
  <c r="B1617" i="1"/>
  <c r="G1617" i="1" s="1"/>
  <c r="B1618" i="1"/>
  <c r="G1618" i="1" s="1"/>
  <c r="B1619" i="1"/>
  <c r="G1619" i="1" s="1"/>
  <c r="B1620" i="1"/>
  <c r="G1620" i="1" s="1"/>
  <c r="B1621" i="1"/>
  <c r="G1621" i="1" s="1"/>
  <c r="B1622" i="1"/>
  <c r="G1622" i="1" s="1"/>
  <c r="B1623" i="1"/>
  <c r="G1623" i="1" s="1"/>
  <c r="B1624" i="1"/>
  <c r="G1624" i="1" s="1"/>
  <c r="B1625" i="1"/>
  <c r="G1625" i="1" s="1"/>
  <c r="B1626" i="1"/>
  <c r="G1626" i="1" s="1"/>
  <c r="B1627" i="1"/>
  <c r="G1627" i="1" s="1"/>
  <c r="B1628" i="1"/>
  <c r="G1628" i="1" s="1"/>
  <c r="B1629" i="1"/>
  <c r="G1629" i="1" s="1"/>
  <c r="B1630" i="1"/>
  <c r="G1630" i="1" s="1"/>
  <c r="B1631" i="1"/>
  <c r="G1631" i="1" s="1"/>
  <c r="B1632" i="1"/>
  <c r="G1632" i="1" s="1"/>
  <c r="B1633" i="1"/>
  <c r="G1633" i="1" s="1"/>
  <c r="B1634" i="1"/>
  <c r="G1634" i="1" s="1"/>
  <c r="B1635" i="1"/>
  <c r="G1635" i="1" s="1"/>
  <c r="B1636" i="1"/>
  <c r="G1636" i="1" s="1"/>
  <c r="B1637" i="1"/>
  <c r="G1637" i="1" s="1"/>
  <c r="B1638" i="1"/>
  <c r="G1638" i="1" s="1"/>
  <c r="B1639" i="1"/>
  <c r="G1639" i="1" s="1"/>
  <c r="B1640" i="1"/>
  <c r="G1640" i="1" s="1"/>
  <c r="B1641" i="1"/>
  <c r="G1641" i="1" s="1"/>
  <c r="B1642" i="1"/>
  <c r="G1642" i="1" s="1"/>
  <c r="B1643" i="1"/>
  <c r="G1643" i="1" s="1"/>
  <c r="B1644" i="1"/>
  <c r="G1644" i="1" s="1"/>
  <c r="B1645" i="1"/>
  <c r="B1646" i="1"/>
  <c r="G1646" i="1" s="1"/>
  <c r="B1647" i="1"/>
  <c r="G1647" i="1" s="1"/>
  <c r="B1648" i="1"/>
  <c r="G1648" i="1" s="1"/>
  <c r="B1649" i="1"/>
  <c r="G1649" i="1" s="1"/>
  <c r="B1650" i="1"/>
  <c r="G1650" i="1" s="1"/>
  <c r="B1651" i="1"/>
  <c r="G1651" i="1" s="1"/>
  <c r="B1652" i="1"/>
  <c r="G1652" i="1" s="1"/>
  <c r="B1653" i="1"/>
  <c r="G1653" i="1" s="1"/>
  <c r="B1654" i="1"/>
  <c r="G1654" i="1" s="1"/>
  <c r="B1655" i="1"/>
  <c r="G1655" i="1" s="1"/>
  <c r="B1656" i="1"/>
  <c r="G1656" i="1" s="1"/>
  <c r="B1657" i="1"/>
  <c r="G1657" i="1" s="1"/>
  <c r="B1658" i="1"/>
  <c r="G1658" i="1" s="1"/>
  <c r="B1659" i="1"/>
  <c r="G1659" i="1" s="1"/>
  <c r="B1660" i="1"/>
  <c r="G1660" i="1" s="1"/>
  <c r="B1661" i="1"/>
  <c r="G1661" i="1" s="1"/>
  <c r="B1662" i="1"/>
  <c r="G1662" i="1" s="1"/>
  <c r="B1663" i="1"/>
  <c r="G1663" i="1" s="1"/>
  <c r="B1664" i="1"/>
  <c r="G1664" i="1" s="1"/>
  <c r="B1665" i="1"/>
  <c r="G1665" i="1" s="1"/>
  <c r="B1666" i="1"/>
  <c r="G1666" i="1" s="1"/>
  <c r="B1667" i="1"/>
  <c r="G1667" i="1" s="1"/>
  <c r="B1668" i="1"/>
  <c r="G1668" i="1" s="1"/>
  <c r="B1669" i="1"/>
  <c r="G1669" i="1" s="1"/>
  <c r="B1670" i="1"/>
  <c r="G1670" i="1" s="1"/>
  <c r="B1671" i="1"/>
  <c r="G1671" i="1" s="1"/>
  <c r="B1672" i="1"/>
  <c r="G1672" i="1" s="1"/>
  <c r="B1673" i="1"/>
  <c r="G1673" i="1" s="1"/>
  <c r="B1674" i="1"/>
  <c r="G1674" i="1" s="1"/>
  <c r="B1675" i="1"/>
  <c r="G1675" i="1" s="1"/>
  <c r="B1676" i="1"/>
  <c r="G1676" i="1" s="1"/>
  <c r="B1677" i="1"/>
  <c r="G1677" i="1" s="1"/>
  <c r="B1678" i="1"/>
  <c r="G1678" i="1" s="1"/>
  <c r="B1679" i="1"/>
  <c r="G1679" i="1" s="1"/>
  <c r="B1680" i="1"/>
  <c r="G1680" i="1" s="1"/>
  <c r="B1681" i="1"/>
  <c r="G1681" i="1" s="1"/>
  <c r="B1682" i="1"/>
  <c r="G1682" i="1" s="1"/>
  <c r="B1683" i="1"/>
  <c r="G1683" i="1" s="1"/>
  <c r="B1684" i="1"/>
  <c r="G1684" i="1" s="1"/>
  <c r="B1685" i="1"/>
  <c r="G1685" i="1" s="1"/>
  <c r="B1686" i="1"/>
  <c r="G1686" i="1" s="1"/>
  <c r="B1687" i="1"/>
  <c r="G1687" i="1" s="1"/>
  <c r="B1688" i="1"/>
  <c r="G1688" i="1" s="1"/>
  <c r="B1689" i="1"/>
  <c r="G1689" i="1" s="1"/>
  <c r="B1690" i="1"/>
  <c r="G1690" i="1" s="1"/>
  <c r="B1691" i="1"/>
  <c r="G1691" i="1" s="1"/>
  <c r="B1692" i="1"/>
  <c r="G1692" i="1" s="1"/>
  <c r="B1693" i="1"/>
  <c r="G1693" i="1" s="1"/>
  <c r="B1694" i="1"/>
  <c r="G1694" i="1" s="1"/>
  <c r="B1695" i="1"/>
  <c r="G1695" i="1" s="1"/>
  <c r="B1696" i="1"/>
  <c r="G1696" i="1" s="1"/>
  <c r="B1697" i="1"/>
  <c r="G1697" i="1" s="1"/>
  <c r="B1698" i="1"/>
  <c r="G1698" i="1" s="1"/>
  <c r="B1699" i="1"/>
  <c r="G1699" i="1" s="1"/>
  <c r="B1700" i="1"/>
  <c r="G1700" i="1" s="1"/>
  <c r="B1701" i="1"/>
  <c r="B1702" i="1"/>
  <c r="G1702" i="1" s="1"/>
  <c r="B1703" i="1"/>
  <c r="G1703" i="1" s="1"/>
  <c r="B1704" i="1"/>
  <c r="G1704" i="1" s="1"/>
  <c r="B1705" i="1"/>
  <c r="G1705" i="1" s="1"/>
  <c r="B1706" i="1"/>
  <c r="G1706" i="1" s="1"/>
  <c r="B1707" i="1"/>
  <c r="G1707" i="1" s="1"/>
  <c r="B4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3" i="7"/>
  <c r="F2" i="6"/>
  <c r="F3" i="6"/>
  <c r="F4" i="6"/>
  <c r="H4" i="6" s="1"/>
  <c r="F5" i="6"/>
  <c r="H5" i="6" s="1"/>
  <c r="F6" i="6"/>
  <c r="F7" i="6"/>
  <c r="F8" i="6"/>
  <c r="H8" i="6" s="1"/>
  <c r="F9" i="6"/>
  <c r="H9" i="6" s="1"/>
  <c r="F10" i="6"/>
  <c r="F11" i="6"/>
  <c r="F12" i="6"/>
  <c r="H12" i="6" s="1"/>
  <c r="F13" i="6"/>
  <c r="H13" i="6" s="1"/>
  <c r="F14" i="6"/>
  <c r="F15" i="6"/>
  <c r="F16" i="6"/>
  <c r="H16" i="6" s="1"/>
  <c r="F17" i="6"/>
  <c r="H17" i="6" s="1"/>
  <c r="F18" i="6"/>
  <c r="F19" i="6"/>
  <c r="F20" i="6"/>
  <c r="H20" i="6" s="1"/>
  <c r="F21" i="6"/>
  <c r="H21" i="6" s="1"/>
  <c r="F22" i="6"/>
  <c r="F23" i="6"/>
  <c r="F24" i="6"/>
  <c r="H24" i="6" s="1"/>
  <c r="F25" i="6"/>
  <c r="H25" i="6" s="1"/>
  <c r="F26" i="6"/>
  <c r="F27" i="6"/>
  <c r="F28" i="6"/>
  <c r="H28" i="6" s="1"/>
  <c r="F29" i="6"/>
  <c r="H29" i="6" s="1"/>
  <c r="F30" i="6"/>
  <c r="F31" i="6"/>
  <c r="F32" i="6"/>
  <c r="H32" i="6" s="1"/>
  <c r="F33" i="6"/>
  <c r="H33" i="6" s="1"/>
  <c r="F34" i="6"/>
  <c r="F35" i="6"/>
  <c r="F36" i="6"/>
  <c r="H36" i="6" s="1"/>
  <c r="F37" i="6"/>
  <c r="H37" i="6" s="1"/>
  <c r="F38" i="6"/>
  <c r="F39" i="6"/>
  <c r="F40" i="6"/>
  <c r="H40" i="6" s="1"/>
  <c r="F41" i="6"/>
  <c r="H41" i="6" s="1"/>
  <c r="F42" i="6"/>
  <c r="F43" i="6"/>
  <c r="F44" i="6"/>
  <c r="H44" i="6" s="1"/>
  <c r="F45" i="6"/>
  <c r="H45" i="6" s="1"/>
  <c r="F46" i="6"/>
  <c r="F47" i="6"/>
  <c r="F48" i="6"/>
  <c r="H48" i="6" s="1"/>
  <c r="F49" i="6"/>
  <c r="H49" i="6" s="1"/>
  <c r="F50" i="6"/>
  <c r="F51" i="6"/>
  <c r="F52" i="6"/>
  <c r="H52" i="6" s="1"/>
  <c r="F53" i="6"/>
  <c r="H53" i="6" s="1"/>
  <c r="F54" i="6"/>
  <c r="F55" i="6"/>
  <c r="F56" i="6"/>
  <c r="H56" i="6" s="1"/>
  <c r="F57" i="6"/>
  <c r="H57" i="6" s="1"/>
  <c r="F58" i="6"/>
  <c r="F59" i="6"/>
  <c r="F60" i="6"/>
  <c r="H60" i="6" s="1"/>
  <c r="F61" i="6"/>
  <c r="H61" i="6" s="1"/>
  <c r="F62" i="6"/>
  <c r="F63" i="6"/>
  <c r="F64" i="6"/>
  <c r="H64" i="6" s="1"/>
  <c r="F65" i="6"/>
  <c r="H65" i="6" s="1"/>
  <c r="F66" i="6"/>
  <c r="F67" i="6"/>
  <c r="F68" i="6"/>
  <c r="H68" i="6" s="1"/>
  <c r="F69" i="6"/>
  <c r="H69" i="6" s="1"/>
  <c r="F70" i="6"/>
  <c r="F71" i="6"/>
  <c r="F72" i="6"/>
  <c r="H72" i="6" s="1"/>
  <c r="F73" i="6"/>
  <c r="H73" i="6" s="1"/>
  <c r="F74" i="6"/>
  <c r="F75" i="6"/>
  <c r="F76" i="6"/>
  <c r="H76" i="6" s="1"/>
  <c r="F77" i="6"/>
  <c r="H77" i="6" s="1"/>
  <c r="F78" i="6"/>
  <c r="F79" i="6"/>
  <c r="F80" i="6"/>
  <c r="H80" i="6" s="1"/>
  <c r="F81" i="6"/>
  <c r="H81" i="6" s="1"/>
  <c r="F82" i="6"/>
  <c r="F83" i="6"/>
  <c r="F84" i="6"/>
  <c r="H84" i="6" s="1"/>
  <c r="F85" i="6"/>
  <c r="H85" i="6" s="1"/>
  <c r="F86" i="6"/>
  <c r="F87" i="6"/>
  <c r="F88" i="6"/>
  <c r="H88" i="6" s="1"/>
  <c r="F89" i="6"/>
  <c r="H89" i="6" s="1"/>
  <c r="F90" i="6"/>
  <c r="F91" i="6"/>
  <c r="F92" i="6"/>
  <c r="H92" i="6" s="1"/>
  <c r="F93" i="6"/>
  <c r="H93" i="6" s="1"/>
  <c r="F94" i="6"/>
  <c r="F95" i="6"/>
  <c r="F96" i="6"/>
  <c r="H96" i="6" s="1"/>
  <c r="F97" i="6"/>
  <c r="H97" i="6" s="1"/>
  <c r="F98" i="6"/>
  <c r="F99" i="6"/>
  <c r="F100" i="6"/>
  <c r="H100" i="6" s="1"/>
  <c r="F101" i="6"/>
  <c r="H101" i="6" s="1"/>
  <c r="F102" i="6"/>
  <c r="F103" i="6"/>
  <c r="F104" i="6"/>
  <c r="H104" i="6" s="1"/>
  <c r="F105" i="6"/>
  <c r="H105" i="6" s="1"/>
  <c r="F106" i="6"/>
  <c r="F107" i="6"/>
  <c r="F108" i="6"/>
  <c r="H108" i="6" s="1"/>
  <c r="F109" i="6"/>
  <c r="H109" i="6" s="1"/>
  <c r="F110" i="6"/>
  <c r="F111" i="6"/>
  <c r="F112" i="6"/>
  <c r="H112" i="6" s="1"/>
  <c r="F113" i="6"/>
  <c r="H113" i="6" s="1"/>
  <c r="F114" i="6"/>
  <c r="F115" i="6"/>
  <c r="F116" i="6"/>
  <c r="H116" i="6" s="1"/>
  <c r="F117" i="6"/>
  <c r="H117" i="6" s="1"/>
  <c r="F118" i="6"/>
  <c r="F119" i="6"/>
  <c r="F120" i="6"/>
  <c r="H120" i="6" s="1"/>
  <c r="F121" i="6"/>
  <c r="H121" i="6" s="1"/>
  <c r="F122" i="6"/>
  <c r="B2" i="4"/>
  <c r="B3" i="4"/>
  <c r="B4" i="4"/>
  <c r="B2" i="3"/>
  <c r="B3" i="3"/>
  <c r="B4" i="3"/>
  <c r="B5" i="3"/>
  <c r="B6" i="3"/>
  <c r="B7" i="3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2" i="2"/>
  <c r="F2" i="2" s="1"/>
  <c r="H119" i="6" l="1"/>
  <c r="H115" i="6"/>
  <c r="H111" i="6"/>
  <c r="H107" i="6"/>
  <c r="H103" i="6"/>
  <c r="H99" i="6"/>
  <c r="H95" i="6"/>
  <c r="H91" i="6"/>
  <c r="H87" i="6"/>
  <c r="H83" i="6"/>
  <c r="H122" i="6"/>
  <c r="H118" i="6"/>
  <c r="H114" i="6"/>
  <c r="H110" i="6"/>
  <c r="H106" i="6"/>
  <c r="H102" i="6"/>
  <c r="H98" i="6"/>
  <c r="H94" i="6"/>
  <c r="H90" i="6"/>
  <c r="H86" i="6"/>
  <c r="H82" i="6"/>
  <c r="H78" i="6"/>
  <c r="H74" i="6"/>
  <c r="H70" i="6"/>
  <c r="H66" i="6"/>
  <c r="H62" i="6"/>
  <c r="H58" i="6"/>
  <c r="H54" i="6"/>
  <c r="H50" i="6"/>
  <c r="H46" i="6"/>
  <c r="H42" i="6"/>
  <c r="H38" i="6"/>
  <c r="H34" i="6"/>
  <c r="H30" i="6"/>
  <c r="H26" i="6"/>
  <c r="H22" i="6"/>
  <c r="H18" i="6"/>
  <c r="H14" i="6"/>
  <c r="H10" i="6"/>
  <c r="H6" i="6"/>
  <c r="H2" i="6"/>
  <c r="H79" i="6"/>
  <c r="H75" i="6"/>
  <c r="H71" i="6"/>
  <c r="H67" i="6"/>
  <c r="H63" i="6"/>
  <c r="H59" i="6"/>
  <c r="H55" i="6"/>
  <c r="H51" i="6"/>
  <c r="H47" i="6"/>
  <c r="H43" i="6"/>
  <c r="H39" i="6"/>
  <c r="H35" i="6"/>
  <c r="H31" i="6"/>
  <c r="H27" i="6"/>
  <c r="H23" i="6"/>
  <c r="H19" i="6"/>
  <c r="H15" i="6"/>
  <c r="H11" i="6"/>
  <c r="H7" i="6"/>
  <c r="H3" i="6"/>
</calcChain>
</file>

<file path=xl/sharedStrings.xml><?xml version="1.0" encoding="utf-8"?>
<sst xmlns="http://schemas.openxmlformats.org/spreadsheetml/2006/main" count="16089" uniqueCount="4573">
  <si>
    <t>ABG</t>
  </si>
  <si>
    <t>Y</t>
  </si>
  <si>
    <t>ARTERIAL BLOOD GAS</t>
  </si>
  <si>
    <t>AOT</t>
  </si>
  <si>
    <t>ADD-ON TEST</t>
  </si>
  <si>
    <t>BBK</t>
  </si>
  <si>
    <t>TYPE AND SCREEN</t>
  </si>
  <si>
    <t>TS</t>
  </si>
  <si>
    <t>CORD BLOOD SCREEN</t>
  </si>
  <si>
    <t>CBS</t>
  </si>
  <si>
    <t>ABO/RH TYPE</t>
  </si>
  <si>
    <t>TYPE</t>
  </si>
  <si>
    <t>RETYPING OF UNITS</t>
  </si>
  <si>
    <t>RET</t>
  </si>
  <si>
    <t>ANTIBODY SCREEN</t>
  </si>
  <si>
    <t>ABS</t>
  </si>
  <si>
    <t>ANTIBODY IDENTIFICATION</t>
  </si>
  <si>
    <t>ABID</t>
  </si>
  <si>
    <t>ANTIGEN IDENTIFICATION</t>
  </si>
  <si>
    <t>AGID</t>
  </si>
  <si>
    <t>DIRECT COOMBS</t>
  </si>
  <si>
    <t>DAT</t>
  </si>
  <si>
    <t>INDIRECT COOMBS</t>
  </si>
  <si>
    <t>IC</t>
  </si>
  <si>
    <t>KLEIHAUER BETKE</t>
  </si>
  <si>
    <t>KB</t>
  </si>
  <si>
    <t>TRANSFUSION REACTION</t>
  </si>
  <si>
    <t>TXRXN</t>
  </si>
  <si>
    <t>PRE TRANSFUSION ABO/RH TYPE</t>
  </si>
  <si>
    <t>PRETYPE</t>
  </si>
  <si>
    <t>PRE ANTIBODY SCREEN</t>
  </si>
  <si>
    <t>PREABS</t>
  </si>
  <si>
    <t>WHOLE BLOOD</t>
  </si>
  <si>
    <t>WB</t>
  </si>
  <si>
    <t>PACKED CELLS</t>
  </si>
  <si>
    <t>PC</t>
  </si>
  <si>
    <t>RANDOM PLATELETS</t>
  </si>
  <si>
    <t>PLT</t>
  </si>
  <si>
    <t>PHERESIS PLATELETS</t>
  </si>
  <si>
    <t>PHPLT</t>
  </si>
  <si>
    <t>POOLED PLATELETS</t>
  </si>
  <si>
    <t>PPLT</t>
  </si>
  <si>
    <t>FRESH FROZEN PLASMA</t>
  </si>
  <si>
    <t>FFP</t>
  </si>
  <si>
    <t>CRYOPRECIPITATE</t>
  </si>
  <si>
    <t>CRYO</t>
  </si>
  <si>
    <t>FACTOR VIII</t>
  </si>
  <si>
    <t>F8</t>
  </si>
  <si>
    <t>FACTOR X</t>
  </si>
  <si>
    <t>F10</t>
  </si>
  <si>
    <t>RHOGAM</t>
  </si>
  <si>
    <t>RHO</t>
  </si>
  <si>
    <t>ALBUMIN</t>
  </si>
  <si>
    <t>ALB</t>
  </si>
  <si>
    <t>GRANULOCYTES</t>
  </si>
  <si>
    <t>GRAN</t>
  </si>
  <si>
    <t>IRRADIATION CHARGE</t>
  </si>
  <si>
    <t>IRR</t>
  </si>
  <si>
    <t>LEUKOPOOR CHARGE</t>
  </si>
  <si>
    <t>LEUKO</t>
  </si>
  <si>
    <t>CMV NEGATIVE CHARGE</t>
  </si>
  <si>
    <t>CMVN</t>
  </si>
  <si>
    <t>POOLING CHARGE</t>
  </si>
  <si>
    <t>POOL</t>
  </si>
  <si>
    <t>ALIQUOTING CHARGE</t>
  </si>
  <si>
    <t>ALIQ</t>
  </si>
  <si>
    <t>WASHING CELLS CHARGE</t>
  </si>
  <si>
    <t>WASH</t>
  </si>
  <si>
    <t>FREEZING CELLS CHARGE</t>
  </si>
  <si>
    <t>FREEZE</t>
  </si>
  <si>
    <t>DEGLYCEROLIZATION CHARGE</t>
  </si>
  <si>
    <t>DEGL</t>
  </si>
  <si>
    <t>FILTER CHARGE</t>
  </si>
  <si>
    <t>FILTER</t>
  </si>
  <si>
    <t>ISSUE CHARGE</t>
  </si>
  <si>
    <t>ISS</t>
  </si>
  <si>
    <t>CARD</t>
  </si>
  <si>
    <t>STRESS ECHO</t>
  </si>
  <si>
    <t>SE</t>
  </si>
  <si>
    <t>BLOOD PRESSURE MONITORING</t>
  </si>
  <si>
    <t>BP</t>
  </si>
  <si>
    <t>HOLTER 48</t>
  </si>
  <si>
    <t>HM48</t>
  </si>
  <si>
    <t>EVENT MONITOR</t>
  </si>
  <si>
    <t>EM</t>
  </si>
  <si>
    <t>72 HR HOLTER MONITOR</t>
  </si>
  <si>
    <t>HOL72</t>
  </si>
  <si>
    <t>AICD CHECK</t>
  </si>
  <si>
    <t>AICD</t>
  </si>
  <si>
    <t>HOLTER MONITOR 7 DAYS</t>
  </si>
  <si>
    <t>HOL7</t>
  </si>
  <si>
    <t>Loop Recorder Check</t>
  </si>
  <si>
    <t>LRC</t>
  </si>
  <si>
    <t>PACEMAKER CHECK-3 MONTHS</t>
  </si>
  <si>
    <t>PMC3</t>
  </si>
  <si>
    <t>PACEMAKER CHECK-6 MONTHS</t>
  </si>
  <si>
    <t>PMC6</t>
  </si>
  <si>
    <t>PACEMAKER CHECK-9 MONTHS</t>
  </si>
  <si>
    <t>PMC9</t>
  </si>
  <si>
    <t>PACEMAKER CHECK-12 MONTHS</t>
  </si>
  <si>
    <t>PMC12</t>
  </si>
  <si>
    <t>ECG-ON WARD BY STAFF</t>
  </si>
  <si>
    <t>ECG-WARD</t>
  </si>
  <si>
    <t>PACEMAKER CHECK-6 WEEKS</t>
  </si>
  <si>
    <t>PMC</t>
  </si>
  <si>
    <t>PACEMAKER CHECK - POST INSERT</t>
  </si>
  <si>
    <t>PMC.PI</t>
  </si>
  <si>
    <t>ECHOCARDIOAGRM</t>
  </si>
  <si>
    <t>ECHO</t>
  </si>
  <si>
    <t>ELECTROCARDIOGRAM</t>
  </si>
  <si>
    <t>ECG</t>
  </si>
  <si>
    <t>HOLTER MONITOR</t>
  </si>
  <si>
    <t>HM</t>
  </si>
  <si>
    <t>STRESS TEST</t>
  </si>
  <si>
    <t>ST</t>
  </si>
  <si>
    <t>CATH LAB</t>
  </si>
  <si>
    <t>BI-VENTRICULAR PACING</t>
  </si>
  <si>
    <t>BVP</t>
  </si>
  <si>
    <t>PERICARDIAL DRAINAGE</t>
  </si>
  <si>
    <t>PD</t>
  </si>
  <si>
    <t>CONT. PERICARDIAL DRAINAGE</t>
  </si>
  <si>
    <t>PDC</t>
  </si>
  <si>
    <t>Patent Ductus Arteriosis</t>
  </si>
  <si>
    <t>PDA</t>
  </si>
  <si>
    <t>Ventricular septal defect</t>
  </si>
  <si>
    <t>VSD</t>
  </si>
  <si>
    <t>Aortic/mitral valvuloplasty</t>
  </si>
  <si>
    <t>AMV</t>
  </si>
  <si>
    <t>Atrial Septal Defect</t>
  </si>
  <si>
    <t>ASD</t>
  </si>
  <si>
    <t>RIGHT HEART CATHERISATION</t>
  </si>
  <si>
    <t>RHC</t>
  </si>
  <si>
    <t>PERIPHERAL ANGIOPLASTY/STENT</t>
  </si>
  <si>
    <t>AS</t>
  </si>
  <si>
    <t>PTA/STENT RENAL</t>
  </si>
  <si>
    <t>RS</t>
  </si>
  <si>
    <t>FEMORAL +/- STENT</t>
  </si>
  <si>
    <t>FS</t>
  </si>
  <si>
    <t>ENDOMYOCARDIAL BIOPSY</t>
  </si>
  <si>
    <t>EB</t>
  </si>
  <si>
    <t>PRESSURE WIRE(RADI WIRE STUDY)</t>
  </si>
  <si>
    <t>PW</t>
  </si>
  <si>
    <t>PACEMAKER LEAD(S) REPOSITION</t>
  </si>
  <si>
    <t>PLR</t>
  </si>
  <si>
    <t>CARDIOVERSION</t>
  </si>
  <si>
    <t>CV</t>
  </si>
  <si>
    <t>LEFT ATRIAL APPENDAGE CLOSURE</t>
  </si>
  <si>
    <t>LAAC</t>
  </si>
  <si>
    <t>ELECTROPHYSIOLOGY STUDY (Day)</t>
  </si>
  <si>
    <t>ELECSTUD2</t>
  </si>
  <si>
    <t>ELECTROPHYSIOLOGY STUDY(IP)</t>
  </si>
  <si>
    <t>ELECSTDY</t>
  </si>
  <si>
    <t>ABALTION OF ARRYTHMIA(IP)</t>
  </si>
  <si>
    <t>ABLARR</t>
  </si>
  <si>
    <t>PERIPHERAL ANGIOGRAM</t>
  </si>
  <si>
    <t>PA</t>
  </si>
  <si>
    <t>INSERT OF IABP</t>
  </si>
  <si>
    <t>IABP</t>
  </si>
  <si>
    <t>PERM PACEMKR INPLNT-DUAL CHMB</t>
  </si>
  <si>
    <t>PPMID</t>
  </si>
  <si>
    <t>PERM PACEMKR INPLNT-SINGLE CHM</t>
  </si>
  <si>
    <t>PPMIS</t>
  </si>
  <si>
    <t>TEMP PACING WIRE INSERTION</t>
  </si>
  <si>
    <t>TPWI</t>
  </si>
  <si>
    <t>TRANS OESOPHAGEAL ECHO</t>
  </si>
  <si>
    <t>TOE</t>
  </si>
  <si>
    <t>RENAL ANGIOGRAM-CATH LAB</t>
  </si>
  <si>
    <t>RACL</t>
  </si>
  <si>
    <t>CORON ANGIO+/-VENTR(Day pt)</t>
  </si>
  <si>
    <t>CA+/-V</t>
  </si>
  <si>
    <t>CORONORY ANGIO+/-VENTR(IP)</t>
  </si>
  <si>
    <t>CA+/- IP</t>
  </si>
  <si>
    <t>BARE METAL STENT-SINGLE VESSEL</t>
  </si>
  <si>
    <t>ANGIO-BMS</t>
  </si>
  <si>
    <t>BARE METAL STENT-MULTI VESSEL</t>
  </si>
  <si>
    <t>ANGIO-BMSM</t>
  </si>
  <si>
    <t>CORONORY ANGIOPLASTY/STENT(S)</t>
  </si>
  <si>
    <t>ANGIO-DESS</t>
  </si>
  <si>
    <t>CORONARY ANGIOPLASTY/STENT(M)</t>
  </si>
  <si>
    <t>ANGIO-DESM</t>
  </si>
  <si>
    <t>BARE METAL STENT-SINGLE-FEMORA</t>
  </si>
  <si>
    <t>ANGBMSF</t>
  </si>
  <si>
    <t>BARE METAL STENT-SINGLE-RADIAL</t>
  </si>
  <si>
    <t>ANGBMSR</t>
  </si>
  <si>
    <t>BARE METAL STENT-MULTI-FEMORAL</t>
  </si>
  <si>
    <t>ANGBMMF</t>
  </si>
  <si>
    <t>BARE METAL STENT-MULTI-RADIAL</t>
  </si>
  <si>
    <t>ANGBMMR</t>
  </si>
  <si>
    <t>CORONORY ANGIO/STENT(S)-FEMORA</t>
  </si>
  <si>
    <t>ANGDESF</t>
  </si>
  <si>
    <t>ANGIOPLASTY(RENAL PTA)</t>
  </si>
  <si>
    <t>RENPTA</t>
  </si>
  <si>
    <t>CORONORY ANGIO/STENT(S)-RADIAL</t>
  </si>
  <si>
    <t>ANGDESR</t>
  </si>
  <si>
    <t>CORONARY ANGIO/STENT(M)-FEMORA</t>
  </si>
  <si>
    <t>ANGDEMF</t>
  </si>
  <si>
    <t>CORONARY ANGIO/STENT(M)-RADIAL</t>
  </si>
  <si>
    <t>ANGDEMR</t>
  </si>
  <si>
    <t>CORONARY ANGIO-FEMORAL (IP)</t>
  </si>
  <si>
    <t>CAFIP</t>
  </si>
  <si>
    <t>CORONARY ANGIO-FEMORAL (DC)</t>
  </si>
  <si>
    <t>CAFDC</t>
  </si>
  <si>
    <t>CORONARY ANGIOGRAM-RADIAL (DC)</t>
  </si>
  <si>
    <t>CARDC</t>
  </si>
  <si>
    <t>CORONARY ANGIO-RADIAL (IP)</t>
  </si>
  <si>
    <t>CARIP</t>
  </si>
  <si>
    <t>AORTAGRAM</t>
  </si>
  <si>
    <t>AORTAGR</t>
  </si>
  <si>
    <t>IVUS</t>
  </si>
  <si>
    <t>SWAN GANZ PLACEMENT</t>
  </si>
  <si>
    <t>SGP</t>
  </si>
  <si>
    <t>LOOP RECORDER INSERTION</t>
  </si>
  <si>
    <t>LRI</t>
  </si>
  <si>
    <t>LOOP RECORDER REMOVAL</t>
  </si>
  <si>
    <t>LRR</t>
  </si>
  <si>
    <t>GENERATOR CHANGE-SINGLE</t>
  </si>
  <si>
    <t>GCS</t>
  </si>
  <si>
    <t>GENERATOR CHANGE-DUAL</t>
  </si>
  <si>
    <t>GCD</t>
  </si>
  <si>
    <t>AUTOMATED INPLANT/CARD DEFIB</t>
  </si>
  <si>
    <t>CHEMO</t>
  </si>
  <si>
    <t>CHEMO PREPARATIONS</t>
  </si>
  <si>
    <t>CONS</t>
  </si>
  <si>
    <t>PALLIATIVE CARE REFERRAL</t>
  </si>
  <si>
    <t>PALCARE</t>
  </si>
  <si>
    <t>RESPIRATORY CONSULTATION</t>
  </si>
  <si>
    <t>RESPT</t>
  </si>
  <si>
    <t>CARDIAC CONSULTATION</t>
  </si>
  <si>
    <t>CARDIAC</t>
  </si>
  <si>
    <t>DIETICIAN CONSULTATION</t>
  </si>
  <si>
    <t>DIETICIAN</t>
  </si>
  <si>
    <t>DENTAL CONSULTATION</t>
  </si>
  <si>
    <t>DENTAL</t>
  </si>
  <si>
    <t>DERMATOLOGY</t>
  </si>
  <si>
    <t>DERMA</t>
  </si>
  <si>
    <t>ENDOCRINOLOGY</t>
  </si>
  <si>
    <t>ENDO</t>
  </si>
  <si>
    <t>EARS/NOSE &amp; THROAT</t>
  </si>
  <si>
    <t>ENT</t>
  </si>
  <si>
    <t>GASTROENTEROLOGY</t>
  </si>
  <si>
    <t>GASTRO</t>
  </si>
  <si>
    <t>GYNECOLOGY</t>
  </si>
  <si>
    <t>GYNE</t>
  </si>
  <si>
    <t>MEDICAL</t>
  </si>
  <si>
    <t>MED</t>
  </si>
  <si>
    <t>NEPHROLOGY</t>
  </si>
  <si>
    <t>NEPHRO</t>
  </si>
  <si>
    <t>NUCLEAR MEDICINE</t>
  </si>
  <si>
    <t>NUC</t>
  </si>
  <si>
    <t>ONCOLOGY</t>
  </si>
  <si>
    <t>ONC</t>
  </si>
  <si>
    <t>OPHTHALMICS</t>
  </si>
  <si>
    <t>OPHTHAL</t>
  </si>
  <si>
    <t>ORAL &amp; MAXILLOFACIAL</t>
  </si>
  <si>
    <t>ORAL</t>
  </si>
  <si>
    <t>OROSURGERY</t>
  </si>
  <si>
    <t>ORO</t>
  </si>
  <si>
    <t>ORTHOPAEDICS</t>
  </si>
  <si>
    <t>ORTHO</t>
  </si>
  <si>
    <t>PLASTICS</t>
  </si>
  <si>
    <t>PLASTIC</t>
  </si>
  <si>
    <t>PSYCHIATRY</t>
  </si>
  <si>
    <t>PSYCH</t>
  </si>
  <si>
    <t>RHEUMATOLOGY</t>
  </si>
  <si>
    <t>RHEUM</t>
  </si>
  <si>
    <t>RADIOTHERAPY</t>
  </si>
  <si>
    <t>RT</t>
  </si>
  <si>
    <t>THORACIC</t>
  </si>
  <si>
    <t>THOR</t>
  </si>
  <si>
    <t>UROLOGY</t>
  </si>
  <si>
    <t>UROL</t>
  </si>
  <si>
    <t>VASCULAR</t>
  </si>
  <si>
    <t>VASC</t>
  </si>
  <si>
    <t>CS</t>
  </si>
  <si>
    <t>FOLEY 2WAY 18FR 5CC CATH</t>
  </si>
  <si>
    <t>FOLEY 2WAY 20FR 5CC CATH</t>
  </si>
  <si>
    <t>CRUTCHES,YOUTH</t>
  </si>
  <si>
    <t>CRUTCHES,ADULT</t>
  </si>
  <si>
    <t>URINE CONTAINER 24HR</t>
  </si>
  <si>
    <t>ADHESIVE 1" X 10 YDS TAPE</t>
  </si>
  <si>
    <t>SHARPS CONTAINER</t>
  </si>
  <si>
    <t>ELASTIC 3" GAUZE BANDAGE</t>
  </si>
  <si>
    <t>HYDROGEN PEROXIDE</t>
  </si>
  <si>
    <t>CT</t>
  </si>
  <si>
    <t>UCH PULMINARY ANGIOGRAM</t>
  </si>
  <si>
    <t>UANGPULM</t>
  </si>
  <si>
    <t>RENAL ANGIOGRAM W/CONTRAST</t>
  </si>
  <si>
    <t>ANG REN</t>
  </si>
  <si>
    <t>CIRCLE OF WILLIS ANGIO W/CONTR</t>
  </si>
  <si>
    <t>ANG CIR</t>
  </si>
  <si>
    <t>PERIPHERAL ANGIOGRAM W/CONTRST</t>
  </si>
  <si>
    <t>ANG PERI</t>
  </si>
  <si>
    <t>CYSTOGRAM</t>
  </si>
  <si>
    <t>CYSTO</t>
  </si>
  <si>
    <t>UCH CHEST/THORAX WITH CONTRAST</t>
  </si>
  <si>
    <t>UCHW</t>
  </si>
  <si>
    <t>UCH BRAIN</t>
  </si>
  <si>
    <t>UBRN</t>
  </si>
  <si>
    <t>IVP (W CONTRAST)</t>
  </si>
  <si>
    <t>IVP</t>
  </si>
  <si>
    <t>UCH SOFT TISSUE NECK W/ CONTR</t>
  </si>
  <si>
    <t>UNEW</t>
  </si>
  <si>
    <t>NECK/CHEST/ABD/PELV W/CONTRAST</t>
  </si>
  <si>
    <t>N/C/A/P W</t>
  </si>
  <si>
    <t>UCH SINUSES</t>
  </si>
  <si>
    <t>USIN</t>
  </si>
  <si>
    <t>UCH SINUSES WITH CONTRAST</t>
  </si>
  <si>
    <t>USINUS CON</t>
  </si>
  <si>
    <t>CHEST/ABDOMEN/PELVIS</t>
  </si>
  <si>
    <t>C/A/P</t>
  </si>
  <si>
    <t>CHEST/ABDOMEN/PELVIS/CONTRAST</t>
  </si>
  <si>
    <t>C/A/P W</t>
  </si>
  <si>
    <t>UCH BRAIN W/ CONTRAST</t>
  </si>
  <si>
    <t>UBRNW</t>
  </si>
  <si>
    <t>RADIOLOGY REPRINTS-LEGAL</t>
  </si>
  <si>
    <t>RADRPL</t>
  </si>
  <si>
    <t>RADIOTHERAPY RE-SCAN</t>
  </si>
  <si>
    <t>RADRESCAN</t>
  </si>
  <si>
    <t>UCH CHEST/ABDO/PELVIS</t>
  </si>
  <si>
    <t>UCAP</t>
  </si>
  <si>
    <t>ABDOMEN/PELVIS (NO CONTRAST)</t>
  </si>
  <si>
    <t>ABDPELV</t>
  </si>
  <si>
    <t>ABDOMEN/PELVIS WITH CONTRAST</t>
  </si>
  <si>
    <t>ABDPELVW</t>
  </si>
  <si>
    <t>CT ANGIOGRAM W/ CONTRAST</t>
  </si>
  <si>
    <t>ANG</t>
  </si>
  <si>
    <t>CT SCANNING- BIOPSY/DRAINAGE</t>
  </si>
  <si>
    <t>BIOP DRNG</t>
  </si>
  <si>
    <t>BIOPSY MAJOR ORGAN CT GUIDANCE</t>
  </si>
  <si>
    <t>BIOP MO</t>
  </si>
  <si>
    <t>BRAIN</t>
  </si>
  <si>
    <t>BRN</t>
  </si>
  <si>
    <t>BRAIN W/CONTRAST</t>
  </si>
  <si>
    <t>BRNW</t>
  </si>
  <si>
    <t>IV DYNAMIC NON-INCREMENTAL SCN</t>
  </si>
  <si>
    <t>CHIVN</t>
  </si>
  <si>
    <t>JOINTS</t>
  </si>
  <si>
    <t>JNT</t>
  </si>
  <si>
    <t>ORBIT, SELLA, INNER</t>
  </si>
  <si>
    <t>ORBIT</t>
  </si>
  <si>
    <t>ORBIT, SELLA, INNER W/CONTRAST</t>
  </si>
  <si>
    <t>ORBITW</t>
  </si>
  <si>
    <t>PANCREATIC W/ CONTRAST</t>
  </si>
  <si>
    <t>PANC</t>
  </si>
  <si>
    <t>RENAL STONE</t>
  </si>
  <si>
    <t>RENAL STN</t>
  </si>
  <si>
    <t>VIRTUAL COLONOSCOPY</t>
  </si>
  <si>
    <t>VCLN</t>
  </si>
  <si>
    <t>RADIOTHERAPY WITHOUT CONTRAST</t>
  </si>
  <si>
    <t>RTW/O</t>
  </si>
  <si>
    <t>ENTEROGRAPHY WITH CONTRAST</t>
  </si>
  <si>
    <t>ENTEROG</t>
  </si>
  <si>
    <t>IAM</t>
  </si>
  <si>
    <t>UCH CHEST/THORAX</t>
  </si>
  <si>
    <t>UCT</t>
  </si>
  <si>
    <t>UCH ABDOMEN/PELVIS</t>
  </si>
  <si>
    <t>UAP</t>
  </si>
  <si>
    <t>UCH ABDO/PELVIS WITH CONTRAST</t>
  </si>
  <si>
    <t>UAPWC</t>
  </si>
  <si>
    <t>UCH IVP WITH CONTRAST</t>
  </si>
  <si>
    <t>UIVP</t>
  </si>
  <si>
    <t>UCH RENAL STONE</t>
  </si>
  <si>
    <t>URS</t>
  </si>
  <si>
    <t>UCH PANCREATIC WITH CONTRAST</t>
  </si>
  <si>
    <t>UPWC</t>
  </si>
  <si>
    <t>UCH NECK/CHEST/ABDO/PELVIS</t>
  </si>
  <si>
    <t>UNCAP</t>
  </si>
  <si>
    <t>UCH NECK/CHEST/ABDO/PEL &amp; CON</t>
  </si>
  <si>
    <t>UNCAPWC</t>
  </si>
  <si>
    <t>STERNO-CLAVICULAR JOINT</t>
  </si>
  <si>
    <t>STERNOCLAV</t>
  </si>
  <si>
    <t>CT THORAX,LUNGS NO CONTRA ONC</t>
  </si>
  <si>
    <t>RADIOTHERAPY REVIEW</t>
  </si>
  <si>
    <t>RAD REV</t>
  </si>
  <si>
    <t>RADIOTHERAPY WITH CONTRAST</t>
  </si>
  <si>
    <t>RTWC</t>
  </si>
  <si>
    <t>UCH ABD/PEL W/CON PANCREATIC</t>
  </si>
  <si>
    <t>UCH7110</t>
  </si>
  <si>
    <t>UCH ABD/PEL W/CON MALE GEN&gt;3YR</t>
  </si>
  <si>
    <t>UCH7116</t>
  </si>
  <si>
    <t>UCH ABD/PEL W/CON ST1 SEMINOMA</t>
  </si>
  <si>
    <t>UCH7117</t>
  </si>
  <si>
    <t>UCH ABD/PEL W/CON NON-SEMINOMA</t>
  </si>
  <si>
    <t>UCH7118</t>
  </si>
  <si>
    <t>UCH ABD/PEL W/CONR OVARIAN ONC</t>
  </si>
  <si>
    <t>UCH7119</t>
  </si>
  <si>
    <t>BONE BIOPSY</t>
  </si>
  <si>
    <t>BIOP BN</t>
  </si>
  <si>
    <t>MANDIBLE</t>
  </si>
  <si>
    <t>MAND</t>
  </si>
  <si>
    <t>CT GUIDED NERVE BLOCK</t>
  </si>
  <si>
    <t>NERVE</t>
  </si>
  <si>
    <t>UCH CHEST/ABDO/PELVIS W CONTR</t>
  </si>
  <si>
    <t>UCAPW</t>
  </si>
  <si>
    <t>CT QA</t>
  </si>
  <si>
    <t>UCH ABD/PEL W/CON ANAL ONC</t>
  </si>
  <si>
    <t>UCH7104</t>
  </si>
  <si>
    <t>UCH ABD/PEL W/CON GASTRO STROM</t>
  </si>
  <si>
    <t>UCH7105</t>
  </si>
  <si>
    <t>UCH ABD/PEL W/CON NEUROENDOCRI</t>
  </si>
  <si>
    <t>UCH7106</t>
  </si>
  <si>
    <t>UCH ABD/PEL W/CON NEUROENDO&gt;3y</t>
  </si>
  <si>
    <t>UCH7107</t>
  </si>
  <si>
    <t>UCH ABD/PEL W/CON GALL BLADDER</t>
  </si>
  <si>
    <t>UCH7108</t>
  </si>
  <si>
    <t>UCH ABD W/CON MULT ENDO NEOPLA</t>
  </si>
  <si>
    <t>UCH7123EN</t>
  </si>
  <si>
    <t>UCH ABD W/CONTRA GAST STROMAL</t>
  </si>
  <si>
    <t>UCH7123GS</t>
  </si>
  <si>
    <t>UCH ABD W/CON HEPATOCELLULAR C</t>
  </si>
  <si>
    <t>UCH7123HC</t>
  </si>
  <si>
    <t>UCH ABD W/CON PANCREATIC CARCI</t>
  </si>
  <si>
    <t>UCH7123PC</t>
  </si>
  <si>
    <t>UCH ABD W/CON PANC ENDOCRINE T</t>
  </si>
  <si>
    <t>UCH7123PE</t>
  </si>
  <si>
    <t>UCH ABD W/CON STAGE 1 SEMINOMA</t>
  </si>
  <si>
    <t>UCH7123SS</t>
  </si>
  <si>
    <t>UCH ABD W/CON NEUROENDOCRINE T</t>
  </si>
  <si>
    <t>UCH7123NT</t>
  </si>
  <si>
    <t>SINUSES WITH CONTRAST</t>
  </si>
  <si>
    <t>SINUS CONT</t>
  </si>
  <si>
    <t>RENAL W/ CONTRAST</t>
  </si>
  <si>
    <t>RENALW</t>
  </si>
  <si>
    <t>MAXILLO FACIAL</t>
  </si>
  <si>
    <t>MF</t>
  </si>
  <si>
    <t>006107-A</t>
  </si>
  <si>
    <t>SINUSES</t>
  </si>
  <si>
    <t>SIN</t>
  </si>
  <si>
    <t>SOFT TISSUE NECK</t>
  </si>
  <si>
    <t>NE</t>
  </si>
  <si>
    <t>SOFT TISSUE NECK W/ CONTRAST</t>
  </si>
  <si>
    <t>NEW</t>
  </si>
  <si>
    <t>CHEST/THORAX  WITHOUT CONTRAST</t>
  </si>
  <si>
    <t>CHES</t>
  </si>
  <si>
    <t>006116-A</t>
  </si>
  <si>
    <t>CHEST/THORAX WITH CONTRAST</t>
  </si>
  <si>
    <t>CHW</t>
  </si>
  <si>
    <t>IV DYNAMIC SEQUENTIAL SCAN</t>
  </si>
  <si>
    <t>CHIV</t>
  </si>
  <si>
    <t>CERVICAL SPINE</t>
  </si>
  <si>
    <t>CERV</t>
  </si>
  <si>
    <t>PULMINARY ANGIOGRAM W/CONTRAST</t>
  </si>
  <si>
    <t>ANG PULM</t>
  </si>
  <si>
    <t>CAROTID ANGIOGRAM W/ CONTRAST</t>
  </si>
  <si>
    <t>ANG CAR</t>
  </si>
  <si>
    <t>ABD/PEL W/CONTRAST ONC ANAL</t>
  </si>
  <si>
    <t>ABD/PEL W/CON ONC GASTRO STROM</t>
  </si>
  <si>
    <t>ABD/PEL W/CON ONC NEUROENDCORI</t>
  </si>
  <si>
    <t>ABD/PEL W/CON ONC NEUROEND&gt;3YR</t>
  </si>
  <si>
    <t>ABD/PEL W/CON ONC GALL BLAD</t>
  </si>
  <si>
    <t>ABD/PEL W/CON ONC HEPATCELL</t>
  </si>
  <si>
    <t>ABD/PEL W/CON ONC PANCREATIC</t>
  </si>
  <si>
    <t>ABD/PEL W/CON ONC MALE GENITAL</t>
  </si>
  <si>
    <t>ABD/PEL W/CON ONC MALE GEN&gt;3YR</t>
  </si>
  <si>
    <t>ABD/PEL W/CON ONC ST1 SEMINOMA</t>
  </si>
  <si>
    <t>ABD/PEL W/CON ONC NON-SEMINOMA</t>
  </si>
  <si>
    <t>ABD/PEL W/CON ONC OVARIAN</t>
  </si>
  <si>
    <t>ABD W/CON ONC MULT ENDO NEOPLA</t>
  </si>
  <si>
    <t>7123EN</t>
  </si>
  <si>
    <t>BRAIN WITH CONTRAST ONC</t>
  </si>
  <si>
    <t>ORBIT,SELLA,IN/OUT W/CON ONC</t>
  </si>
  <si>
    <t>MAXILLOFACIAL NO CONTRAST ONC</t>
  </si>
  <si>
    <t>CT THORAX WITHOUT CONTRA ONC</t>
  </si>
  <si>
    <t>UCH7128</t>
  </si>
  <si>
    <t>THORAX/LUNG WITH CONTRAST ONC</t>
  </si>
  <si>
    <t>ABDOMEN/PELVIS W/CONTRAST ONC</t>
  </si>
  <si>
    <t>UCH ABD/PEL W/CON HEPATCELL</t>
  </si>
  <si>
    <t>UCH7109</t>
  </si>
  <si>
    <t>UCH ABD/PEL W/CON MALE GENITAL</t>
  </si>
  <si>
    <t>UCH7115</t>
  </si>
  <si>
    <t>ABDOMEN W/CONTRA GASTRO STOMAL</t>
  </si>
  <si>
    <t>7123GS</t>
  </si>
  <si>
    <t>ABD W/CON ONC HEPATOCELLULAR</t>
  </si>
  <si>
    <t>7123HC</t>
  </si>
  <si>
    <t>ABD W/CON ONC NEUROENDOCRINE T</t>
  </si>
  <si>
    <t>7123NT</t>
  </si>
  <si>
    <t>ADB W/COM ONC PANCREATIC CARCI</t>
  </si>
  <si>
    <t>7123PC</t>
  </si>
  <si>
    <t>ADB W/COM ONC PANC ENDOCRINE T</t>
  </si>
  <si>
    <t>7123PE</t>
  </si>
  <si>
    <t>ADB W/COM ONC STAGE 1 SEMINOMA</t>
  </si>
  <si>
    <t>7123SS</t>
  </si>
  <si>
    <t>UCH BRAIN WITH CONTRAST ONC</t>
  </si>
  <si>
    <t>UCH7125</t>
  </si>
  <si>
    <t>UCH ORBIT,SELLA,I/O W/CONT ONC</t>
  </si>
  <si>
    <t>UCH7126</t>
  </si>
  <si>
    <t>UCH MAXILLOFACIAL NO/CONT ONC</t>
  </si>
  <si>
    <t>UCH7127</t>
  </si>
  <si>
    <t>UCH THORAX/LUNG W/CONTRAST ONC</t>
  </si>
  <si>
    <t>UCH7129</t>
  </si>
  <si>
    <t>UCH ADBOMEN/PELVIS W/CONT ONC</t>
  </si>
  <si>
    <t>UCH7130</t>
  </si>
  <si>
    <t>UCH CERVIAL SPINE W/CONTRA ONC</t>
  </si>
  <si>
    <t>UCH7131CS</t>
  </si>
  <si>
    <t>CERVICAL SPINE W/CONTRAST ONC</t>
  </si>
  <si>
    <t>7131CS</t>
  </si>
  <si>
    <t>LUMBAR SPINE W/CONTRAST ONC</t>
  </si>
  <si>
    <t>7131LS</t>
  </si>
  <si>
    <t>THORACIC SPINE W/CONTRAST ONC</t>
  </si>
  <si>
    <t>7131TS</t>
  </si>
  <si>
    <t>UCH LUMBAR SPINE W/CONTRA ONC</t>
  </si>
  <si>
    <t>UCH7131LS</t>
  </si>
  <si>
    <t>UCH THORACIC SPINE W/CONT ONC</t>
  </si>
  <si>
    <t>UCH7131TS</t>
  </si>
  <si>
    <t>VENOGRAM</t>
  </si>
  <si>
    <t>VENOGW</t>
  </si>
  <si>
    <t>LUMBAR SPINE</t>
  </si>
  <si>
    <t>LS CT</t>
  </si>
  <si>
    <t>THORACIC SPINE</t>
  </si>
  <si>
    <t>TS CT</t>
  </si>
  <si>
    <t>DIET</t>
  </si>
  <si>
    <t>REGULAR</t>
  </si>
  <si>
    <t>REG</t>
  </si>
  <si>
    <t>2 GRAM SODIUM</t>
  </si>
  <si>
    <t>2GMNA</t>
  </si>
  <si>
    <t>BLAND</t>
  </si>
  <si>
    <t>BL</t>
  </si>
  <si>
    <t>CALORIE CONTROLLED</t>
  </si>
  <si>
    <t>CC</t>
  </si>
  <si>
    <t>CLEAR LIQUID</t>
  </si>
  <si>
    <t>CL</t>
  </si>
  <si>
    <t>HIGH FIBER</t>
  </si>
  <si>
    <t>HF</t>
  </si>
  <si>
    <t>LOW CHOLESTEROL</t>
  </si>
  <si>
    <t>LC</t>
  </si>
  <si>
    <t>LOW FAT</t>
  </si>
  <si>
    <t>LF</t>
  </si>
  <si>
    <t>LOW SODIUM</t>
  </si>
  <si>
    <t>LONA</t>
  </si>
  <si>
    <t>NO ADDED SALT</t>
  </si>
  <si>
    <t>NAS</t>
  </si>
  <si>
    <t>NOTHING BY MOUTH</t>
  </si>
  <si>
    <t>NPO</t>
  </si>
  <si>
    <t>RENAL</t>
  </si>
  <si>
    <t>RNL</t>
  </si>
  <si>
    <t>SOFT</t>
  </si>
  <si>
    <t>S</t>
  </si>
  <si>
    <t>DRESS</t>
  </si>
  <si>
    <t>Dressing Change</t>
  </si>
  <si>
    <t>DSN</t>
  </si>
  <si>
    <t>GUEST TRAY</t>
  </si>
  <si>
    <t>GT</t>
  </si>
  <si>
    <t>HOLD TRAY</t>
  </si>
  <si>
    <t>HT</t>
  </si>
  <si>
    <t>LATE TRAY</t>
  </si>
  <si>
    <t>LT</t>
  </si>
  <si>
    <t>RESUME TRAY</t>
  </si>
  <si>
    <t>EEG</t>
  </si>
  <si>
    <t>EEG ASLEEP AND AWAKE</t>
  </si>
  <si>
    <t>AW</t>
  </si>
  <si>
    <t>EEG EQUIPMENT</t>
  </si>
  <si>
    <t>EQ</t>
  </si>
  <si>
    <t>EEG PORTABLE</t>
  </si>
  <si>
    <t>PORT</t>
  </si>
  <si>
    <t>SLEEP APNEA</t>
  </si>
  <si>
    <t>SA</t>
  </si>
  <si>
    <t>ENG</t>
  </si>
  <si>
    <t>HEATING ISSUE</t>
  </si>
  <si>
    <t>HEAT</t>
  </si>
  <si>
    <t>ER</t>
  </si>
  <si>
    <t>ER REGISTRATION FEE ONLY</t>
  </si>
  <si>
    <t>REG FEE</t>
  </si>
  <si>
    <t>ER REGISTRATION-CONSULTATION</t>
  </si>
  <si>
    <t>ERCON</t>
  </si>
  <si>
    <t>ER Follow up Review (Minor)</t>
  </si>
  <si>
    <t>ER FU1</t>
  </si>
  <si>
    <t>SUTURING-ER</t>
  </si>
  <si>
    <t>SUTURE ER</t>
  </si>
  <si>
    <t>GLUING -ER</t>
  </si>
  <si>
    <t>APPLICATION OF PLASTER PARIS</t>
  </si>
  <si>
    <t>APP</t>
  </si>
  <si>
    <t>ER- REFER ONTO SPECIALIST</t>
  </si>
  <si>
    <t>ER-REFER</t>
  </si>
  <si>
    <t>ER CONSULTATION-NO CHARGE</t>
  </si>
  <si>
    <t>ERCONNC</t>
  </si>
  <si>
    <t>PRE OP ASSESSMENT</t>
  </si>
  <si>
    <t>PO</t>
  </si>
  <si>
    <t>DRESSING CHANGE</t>
  </si>
  <si>
    <t>DC</t>
  </si>
  <si>
    <t>REMOVAL OF POP</t>
  </si>
  <si>
    <t>RPOP</t>
  </si>
  <si>
    <t>FLUORO</t>
  </si>
  <si>
    <t>FLUORO PAIN</t>
  </si>
  <si>
    <t>PAIN</t>
  </si>
  <si>
    <t>KIDNEY EMBOLISATION</t>
  </si>
  <si>
    <t>KID EM</t>
  </si>
  <si>
    <t>FLUORO VIDEO</t>
  </si>
  <si>
    <t>VIDEO</t>
  </si>
  <si>
    <t>URETERIC STENT</t>
  </si>
  <si>
    <t>URETER STE</t>
  </si>
  <si>
    <t>ANGIOPLASTY</t>
  </si>
  <si>
    <t>ANGIOP</t>
  </si>
  <si>
    <t>UTERINE FIBROID EMBOLIZATION</t>
  </si>
  <si>
    <t>UT FIB EM</t>
  </si>
  <si>
    <t>ERCP</t>
  </si>
  <si>
    <t>HICKMAN REMOVAL</t>
  </si>
  <si>
    <t>HICKMAN R</t>
  </si>
  <si>
    <t>UTERINE FIBROID EMBOLISATION</t>
  </si>
  <si>
    <t>UFE</t>
  </si>
  <si>
    <t>VENO</t>
  </si>
  <si>
    <t>FINE NEEDLE ASPIRATION</t>
  </si>
  <si>
    <t>FNA</t>
  </si>
  <si>
    <t>RETROGRADE PYELOGRAM</t>
  </si>
  <si>
    <t>RETRO PYEL</t>
  </si>
  <si>
    <t>BILARY STENT INSERTION</t>
  </si>
  <si>
    <t>BILARY ST</t>
  </si>
  <si>
    <t>VAROCEAL EMBOLISATION</t>
  </si>
  <si>
    <t>EMBOL</t>
  </si>
  <si>
    <t>JOINT INJECTION</t>
  </si>
  <si>
    <t>JOINT INJ</t>
  </si>
  <si>
    <t>FACET JOINT INJECTIONS</t>
  </si>
  <si>
    <t>FACETJOINT</t>
  </si>
  <si>
    <t>Prostate Fiducial Markers</t>
  </si>
  <si>
    <t>PFM</t>
  </si>
  <si>
    <t>BARIUM ENEMA</t>
  </si>
  <si>
    <t>BR ENEMA</t>
  </si>
  <si>
    <t>BARIUM ENEMA (DOUBLE CONTRAST)</t>
  </si>
  <si>
    <t>BR EN DBL</t>
  </si>
  <si>
    <t>BARIUM MEAL</t>
  </si>
  <si>
    <t>BR MEAL</t>
  </si>
  <si>
    <t>BARIUM MEAL &amp; FOLLOW THROUGH</t>
  </si>
  <si>
    <t>BARIUM F/T</t>
  </si>
  <si>
    <t>006020-A</t>
  </si>
  <si>
    <t>BARIUM FOLLOW THROUGH</t>
  </si>
  <si>
    <t>BARIUM FT</t>
  </si>
  <si>
    <t>BARIUM MEAL (DOUBLE CONTRAST)</t>
  </si>
  <si>
    <t>BR (DBL)</t>
  </si>
  <si>
    <t>BARIUM SWALLOW</t>
  </si>
  <si>
    <t>BR SWALL</t>
  </si>
  <si>
    <t>BARIUM SWALLOW &amp; MEAL</t>
  </si>
  <si>
    <t>BR SW &amp; ML</t>
  </si>
  <si>
    <t>ABDOMINAL ANGIOGRAPHY</t>
  </si>
  <si>
    <t>ANGIO ABD</t>
  </si>
  <si>
    <t>006680-A</t>
  </si>
  <si>
    <t>CEREBRAL ANGIOGRAPHY</t>
  </si>
  <si>
    <t>ANGIO CER</t>
  </si>
  <si>
    <t>006680-B</t>
  </si>
  <si>
    <t>LOWER EXTREMITY ANGIOGRAPHY</t>
  </si>
  <si>
    <t>ANGIO LOWR</t>
  </si>
  <si>
    <t>006680-C</t>
  </si>
  <si>
    <t>RIGHT UPPER EXTREMITIES ANGIO</t>
  </si>
  <si>
    <t>ANGIO RU</t>
  </si>
  <si>
    <t>006680-D</t>
  </si>
  <si>
    <t>LEFT UPPER EXTREMITIES ANGIO</t>
  </si>
  <si>
    <t>ANGIO_LU</t>
  </si>
  <si>
    <t>CYSTOG</t>
  </si>
  <si>
    <t>URETHROGRAM</t>
  </si>
  <si>
    <t>URETHRO</t>
  </si>
  <si>
    <t>ARTHROGRAM, ANKLE</t>
  </si>
  <si>
    <t>ARTH ANKLE</t>
  </si>
  <si>
    <t>006955-A</t>
  </si>
  <si>
    <t>ARTHROGRAM, ELBOW</t>
  </si>
  <si>
    <t>ARTH ELBOW</t>
  </si>
  <si>
    <t>006955-B</t>
  </si>
  <si>
    <t>ARTHROGRAM, HIP</t>
  </si>
  <si>
    <t>ARTH HIP</t>
  </si>
  <si>
    <t>006955-C</t>
  </si>
  <si>
    <t>ARTHROGRAM, KNEE</t>
  </si>
  <si>
    <t>ARTH KNEE</t>
  </si>
  <si>
    <t>006955-D</t>
  </si>
  <si>
    <t>ARTHROGRAM, SHOULDER</t>
  </si>
  <si>
    <t>ARTH SHLDR</t>
  </si>
  <si>
    <t>006955-E</t>
  </si>
  <si>
    <t>ARTHROGRAM, WRIST</t>
  </si>
  <si>
    <t>ARTH WRIST</t>
  </si>
  <si>
    <t>HSG</t>
  </si>
  <si>
    <t>NEPHROSTOGRAM</t>
  </si>
  <si>
    <t>PTC</t>
  </si>
  <si>
    <t>T-TUBE CHOLANGIOGRAM</t>
  </si>
  <si>
    <t>TTUBE CHOL</t>
  </si>
  <si>
    <t>SIALOGRAM</t>
  </si>
  <si>
    <t>TUBOGRAM</t>
  </si>
  <si>
    <t>TUBO</t>
  </si>
  <si>
    <t>NASOJEJUNAL TUBE INSERTION</t>
  </si>
  <si>
    <t>NASOJ TUBE</t>
  </si>
  <si>
    <t>PORTACATH</t>
  </si>
  <si>
    <t>HICKMAN INSERTION</t>
  </si>
  <si>
    <t>HICKMAN</t>
  </si>
  <si>
    <t>PICC LINE INSERTION</t>
  </si>
  <si>
    <t>PICC LINE</t>
  </si>
  <si>
    <t>FRACTCL</t>
  </si>
  <si>
    <t>FRACTURE CLINIC ATTEND. ONLY</t>
  </si>
  <si>
    <t>FRACT FREE</t>
  </si>
  <si>
    <t>FRACTURE CLINIC PACKAGE 1</t>
  </si>
  <si>
    <t>FRACT 1</t>
  </si>
  <si>
    <t>FRACTURE CLINIC PACKAGE 2</t>
  </si>
  <si>
    <t>FRACT 2</t>
  </si>
  <si>
    <t>FRACTURE CLINIC PACKAGE 3</t>
  </si>
  <si>
    <t>FRACT 3</t>
  </si>
  <si>
    <t>HFBLD</t>
  </si>
  <si>
    <t>BLOODTEST</t>
  </si>
  <si>
    <t>HFBLDT</t>
  </si>
  <si>
    <t>BLOOD TEST</t>
  </si>
  <si>
    <t>IHC</t>
  </si>
  <si>
    <t>AUDIOLOGY</t>
  </si>
  <si>
    <t>AUDIO</t>
  </si>
  <si>
    <t>Pre Admission Test Package 1</t>
  </si>
  <si>
    <t>PRE ADM 1</t>
  </si>
  <si>
    <t>Pre Admission Test Package 2</t>
  </si>
  <si>
    <t>PRE ADM 2</t>
  </si>
  <si>
    <t>Pre Admission Test Package 3</t>
  </si>
  <si>
    <t>PRE ADM 3</t>
  </si>
  <si>
    <t>Pre Admission Test Package 4</t>
  </si>
  <si>
    <t>PRE ADM 4</t>
  </si>
  <si>
    <t>Pre adm. ORTHO PACKAGE 1A</t>
  </si>
  <si>
    <t>PRE ADM 1A</t>
  </si>
  <si>
    <t>Pre adm. ORTHO PACKAGE 1B</t>
  </si>
  <si>
    <t>PRE ADM 1B</t>
  </si>
  <si>
    <t>Pre op McAnena + Reilly</t>
  </si>
  <si>
    <t>Preop McA</t>
  </si>
  <si>
    <t>TYPM</t>
  </si>
  <si>
    <t>INTRA</t>
  </si>
  <si>
    <t>INSERTION OF PORTACATH</t>
  </si>
  <si>
    <t>IPCATH</t>
  </si>
  <si>
    <t>ILIAC STENTING</t>
  </si>
  <si>
    <t>IS</t>
  </si>
  <si>
    <t>REMOVAL OF PORTOCATH</t>
  </si>
  <si>
    <t>RPCATH</t>
  </si>
  <si>
    <t>PTA/STENT ILIAC UNILATERAL</t>
  </si>
  <si>
    <t>PTA/STENTU</t>
  </si>
  <si>
    <t>PTA/STENT ILIAC BILATERAL</t>
  </si>
  <si>
    <t>PTASTENTB</t>
  </si>
  <si>
    <t>PTASTENTR</t>
  </si>
  <si>
    <t>BIOPSY NECK</t>
  </si>
  <si>
    <t>BIOP NECK</t>
  </si>
  <si>
    <t>BIOPSY THYROID</t>
  </si>
  <si>
    <t>BIOP THY</t>
  </si>
  <si>
    <t>BIOPSY LIVER</t>
  </si>
  <si>
    <t>BIOP LIV</t>
  </si>
  <si>
    <t>FINE NEEDLE ASP OF THYROID</t>
  </si>
  <si>
    <t>VARICOLE EMBOLISATION</t>
  </si>
  <si>
    <t>VE</t>
  </si>
  <si>
    <t>BIOPSY BONE</t>
  </si>
  <si>
    <t>BIOP BONE#</t>
  </si>
  <si>
    <t>BIOPSY PLEURAL</t>
  </si>
  <si>
    <t>BIOP PLEU</t>
  </si>
  <si>
    <t>BIOPSY RENAL</t>
  </si>
  <si>
    <t>BIOP RENAL</t>
  </si>
  <si>
    <t>SCREENING - PORTOCATH</t>
  </si>
  <si>
    <t>SCREENING</t>
  </si>
  <si>
    <t>BIOPSY BREAST</t>
  </si>
  <si>
    <t>BIO BREAST</t>
  </si>
  <si>
    <t>BIOPSY PANCREATIC</t>
  </si>
  <si>
    <t>BIO PANCR</t>
  </si>
  <si>
    <t>INSERT OF NEPHROSTOMY TUBES</t>
  </si>
  <si>
    <t>INT</t>
  </si>
  <si>
    <t>URETERIC STENT INSERTION</t>
  </si>
  <si>
    <t>USI</t>
  </si>
  <si>
    <t>ABCESS DRAINAGE</t>
  </si>
  <si>
    <t>AD</t>
  </si>
  <si>
    <t>INSERT HICKMAN CATH-VASC</t>
  </si>
  <si>
    <t>HC</t>
  </si>
  <si>
    <t>HEMODIALYSIS - VASCULAR</t>
  </si>
  <si>
    <t>HEMOD</t>
  </si>
  <si>
    <t>PICC LINE INSERTION-VASCULAR</t>
  </si>
  <si>
    <t>PICC</t>
  </si>
  <si>
    <t>IR</t>
  </si>
  <si>
    <t>ARTHROGRAM KNEE</t>
  </si>
  <si>
    <t>CT BONE BIOPSY</t>
  </si>
  <si>
    <t>CT BX BONE</t>
  </si>
  <si>
    <t>CT SCANNING BIOPSY / DRAINAGE</t>
  </si>
  <si>
    <t>CT BX DRNG</t>
  </si>
  <si>
    <t>CT BIOPSY MAJOR ORGAN GUIDANCE</t>
  </si>
  <si>
    <t>CT BX MO</t>
  </si>
  <si>
    <t>FACEJOINT</t>
  </si>
  <si>
    <t>LUMBAR PUNCTURE</t>
  </si>
  <si>
    <t>LSP PUNC</t>
  </si>
  <si>
    <t>ULTRASOUND ANKLE INJECTION</t>
  </si>
  <si>
    <t>US ANKINJ</t>
  </si>
  <si>
    <t>ULTRASOUND BIOPSY</t>
  </si>
  <si>
    <t>US BX</t>
  </si>
  <si>
    <t>ULTRASOUND BIOPSY BREAST</t>
  </si>
  <si>
    <t>US BX BR</t>
  </si>
  <si>
    <t>ULTRASOUND BIOPSY CHEST</t>
  </si>
  <si>
    <t>US BX CH</t>
  </si>
  <si>
    <t>ULTRASOUND BIOPSY LYMPH NODE</t>
  </si>
  <si>
    <t>US BX LN</t>
  </si>
  <si>
    <t>ULTRASOUND BIOPSY LIVER</t>
  </si>
  <si>
    <t>US BX LV</t>
  </si>
  <si>
    <t>ULTRASOUND BIOPSY PANCREAS</t>
  </si>
  <si>
    <t>US BX PANC</t>
  </si>
  <si>
    <t>ULTRASOUND BIOPSY RENAL</t>
  </si>
  <si>
    <t>US BX RN</t>
  </si>
  <si>
    <t>ULTRASOUND BIOPSY THYROID</t>
  </si>
  <si>
    <t>US BX TH</t>
  </si>
  <si>
    <t>US FINE NEEDLE ASPIRATION</t>
  </si>
  <si>
    <t>US FNA</t>
  </si>
  <si>
    <t>ULTRASOUND GUIDED DRAINAGE</t>
  </si>
  <si>
    <t>US GD</t>
  </si>
  <si>
    <t>ULTRASOUND IMAGE GUIDANCE</t>
  </si>
  <si>
    <t>US IMAGE</t>
  </si>
  <si>
    <t>US PLEURAL SPACE (LOCALIZATN)</t>
  </si>
  <si>
    <t>US PLEU</t>
  </si>
  <si>
    <t>ULTRASOUND PLEURAL DRAINAGE</t>
  </si>
  <si>
    <t>US PLEU DR</t>
  </si>
  <si>
    <t>US VARICOCELE EMBOLISATION</t>
  </si>
  <si>
    <t>US VAR EMB</t>
  </si>
  <si>
    <t>ULTRASOUND WIRE LOCALISATION</t>
  </si>
  <si>
    <t>US WIRE</t>
  </si>
  <si>
    <t>JCPT</t>
  </si>
  <si>
    <t>MUSCLE TESTING</t>
  </si>
  <si>
    <t>JCMT</t>
  </si>
  <si>
    <t>ASSESSMENT</t>
  </si>
  <si>
    <t>JCASSESS</t>
  </si>
  <si>
    <t>RESPIRATORY ASSESSMENT</t>
  </si>
  <si>
    <t>PTRESP</t>
  </si>
  <si>
    <t>JCXRAY</t>
  </si>
  <si>
    <t>CHEST X-RAY</t>
  </si>
  <si>
    <t>JCCXRAY</t>
  </si>
  <si>
    <t>CT SCAN</t>
  </si>
  <si>
    <t>JCCTSCAN</t>
  </si>
  <si>
    <t>ULTRASOUND</t>
  </si>
  <si>
    <t>JCUS</t>
  </si>
  <si>
    <t>LAB</t>
  </si>
  <si>
    <t>ANTI CYCLIC CITRULL.PEPTIDE AB</t>
  </si>
  <si>
    <t>CCP</t>
  </si>
  <si>
    <t>H.pylori Ab (SERUM)</t>
  </si>
  <si>
    <t>HEPYS</t>
  </si>
  <si>
    <t>URINE PROTEIN CREATININE RATIO</t>
  </si>
  <si>
    <t>UPRCR</t>
  </si>
  <si>
    <t>SHBG</t>
  </si>
  <si>
    <t>CBC WITH MANUAL DIFF</t>
  </si>
  <si>
    <t>CBCWMDIFF</t>
  </si>
  <si>
    <t>TOXOPLASMA</t>
  </si>
  <si>
    <t>TOXLTX</t>
  </si>
  <si>
    <t>RUBELLA TITRE/ABS</t>
  </si>
  <si>
    <t>RUBG</t>
  </si>
  <si>
    <t>SYPHILIS SCREEN</t>
  </si>
  <si>
    <t>SYPH</t>
  </si>
  <si>
    <t>PARVOVIRUS</t>
  </si>
  <si>
    <t>PARVG</t>
  </si>
  <si>
    <t>CHEST PAIN PROFILE</t>
  </si>
  <si>
    <t>CPP</t>
  </si>
  <si>
    <t>FULL BLOOD COUNT</t>
  </si>
  <si>
    <t>1FBC-HAEM</t>
  </si>
  <si>
    <t>DIFFERENTIAL</t>
  </si>
  <si>
    <t>DIFF</t>
  </si>
  <si>
    <t>ESR</t>
  </si>
  <si>
    <t>2ESR-HAEM</t>
  </si>
  <si>
    <t>RETIC</t>
  </si>
  <si>
    <t>6RET-HAEM</t>
  </si>
  <si>
    <t>SICKLEDEX TEST</t>
  </si>
  <si>
    <t>SIC</t>
  </si>
  <si>
    <t>MONOSPOT</t>
  </si>
  <si>
    <t>7MONO-HAEM</t>
  </si>
  <si>
    <t>MALARIA SLIDE/SMEAR</t>
  </si>
  <si>
    <t>MALS</t>
  </si>
  <si>
    <t>VITAMIN B12</t>
  </si>
  <si>
    <t>B12</t>
  </si>
  <si>
    <t>FOLATE</t>
  </si>
  <si>
    <t>FOL</t>
  </si>
  <si>
    <t>LAP SCORE</t>
  </si>
  <si>
    <t>LAP</t>
  </si>
  <si>
    <t>FERRITIN</t>
  </si>
  <si>
    <t>FER</t>
  </si>
  <si>
    <t>HAPTOGLOBIN</t>
  </si>
  <si>
    <t>HAP</t>
  </si>
  <si>
    <t>BARTONELLA Abs(Cat scratch)</t>
  </si>
  <si>
    <t>BART</t>
  </si>
  <si>
    <t>SHIGELLA Abs</t>
  </si>
  <si>
    <t>SHIG</t>
  </si>
  <si>
    <t>ATYPICAL PNEUMONIA SCREEN</t>
  </si>
  <si>
    <t>ATYPN</t>
  </si>
  <si>
    <t>IGF1 SOMATOMOMEDIN C</t>
  </si>
  <si>
    <t>IGF1</t>
  </si>
  <si>
    <t>LEPTOSPIRA TITRE</t>
  </si>
  <si>
    <t>LEPM</t>
  </si>
  <si>
    <t>MERCURY (WHOLE BODY)</t>
  </si>
  <si>
    <t>MERC</t>
  </si>
  <si>
    <t>PLACENTAL ALKALINE PHOSPHATASE</t>
  </si>
  <si>
    <t>PAP</t>
  </si>
  <si>
    <t>SEROTONIN</t>
  </si>
  <si>
    <t>SERO</t>
  </si>
  <si>
    <t>VALPROIC ACID</t>
  </si>
  <si>
    <t>VALP</t>
  </si>
  <si>
    <t>VIT D 25 OH</t>
  </si>
  <si>
    <t>VITD25</t>
  </si>
  <si>
    <t>YERSINIA ABS</t>
  </si>
  <si>
    <t>YERS</t>
  </si>
  <si>
    <t>ZINC</t>
  </si>
  <si>
    <t>COAG SCREEN</t>
  </si>
  <si>
    <t>5COAG-HAEM</t>
  </si>
  <si>
    <t>PT/INR</t>
  </si>
  <si>
    <t>3PT-HAEM</t>
  </si>
  <si>
    <t>PARTIAL THROMBOPLASTIN TIME</t>
  </si>
  <si>
    <t>3APTT-HAEM</t>
  </si>
  <si>
    <t>FIBRIN DEGRADATION PRODUCT</t>
  </si>
  <si>
    <t>FDP</t>
  </si>
  <si>
    <t>FIBRINOGEN</t>
  </si>
  <si>
    <t>FIB</t>
  </si>
  <si>
    <t>CELL CNT/DIFF,PERICARDIAL FLD</t>
  </si>
  <si>
    <t>CCPC</t>
  </si>
  <si>
    <t>ANTI-GANGLIOSIDE ANTIBODIES</t>
  </si>
  <si>
    <t>GANGA</t>
  </si>
  <si>
    <t>ASPERGILLUS ABS</t>
  </si>
  <si>
    <t>ASP</t>
  </si>
  <si>
    <t>BRUCELLA ABS</t>
  </si>
  <si>
    <t>BRU</t>
  </si>
  <si>
    <t>TRYPTASE</t>
  </si>
  <si>
    <t>TRYP</t>
  </si>
  <si>
    <t>BRAIN NATRIURETIC PEPTIDE-BNP</t>
  </si>
  <si>
    <t>PROBNP</t>
  </si>
  <si>
    <t>TACROLIMUS/FK506</t>
  </si>
  <si>
    <t>TAC</t>
  </si>
  <si>
    <t>FULL PROFILE/SMAC</t>
  </si>
  <si>
    <t>11FP-BIOC</t>
  </si>
  <si>
    <t>CREATININE CLEARANCE,24 URINE</t>
  </si>
  <si>
    <t>CRCL</t>
  </si>
  <si>
    <t>RENAL PROFILE/ U&amp;E</t>
  </si>
  <si>
    <t>8RP-BIOC</t>
  </si>
  <si>
    <t>LIVER PROFILE</t>
  </si>
  <si>
    <t>9LP-BIOC</t>
  </si>
  <si>
    <t>BONE PROFILE</t>
  </si>
  <si>
    <t>10BP-BIOC</t>
  </si>
  <si>
    <t>CALCIUM</t>
  </si>
  <si>
    <t>CA</t>
  </si>
  <si>
    <t>AMYLASE</t>
  </si>
  <si>
    <t>AMY</t>
  </si>
  <si>
    <t>CARDIAC PROFILE</t>
  </si>
  <si>
    <t>12CP-BIOC</t>
  </si>
  <si>
    <t>MAGNESIUM</t>
  </si>
  <si>
    <t>MG</t>
  </si>
  <si>
    <t>AST</t>
  </si>
  <si>
    <t>LDH</t>
  </si>
  <si>
    <t>URIC ACID</t>
  </si>
  <si>
    <t>URIC</t>
  </si>
  <si>
    <t>CREATINE KINASE</t>
  </si>
  <si>
    <t>CK</t>
  </si>
  <si>
    <t>TROPONIN I</t>
  </si>
  <si>
    <t>TNI</t>
  </si>
  <si>
    <t>GLUCOSE (RANDOM)-non fasting</t>
  </si>
  <si>
    <t>GLUR</t>
  </si>
  <si>
    <t>GTT(Fasting+2hr Post Prandial)</t>
  </si>
  <si>
    <t>15GTT-BIOC</t>
  </si>
  <si>
    <t>FASTING GLUCOSE</t>
  </si>
  <si>
    <t>16GLUF-BIO</t>
  </si>
  <si>
    <t>RANDOM LIPID PROFILE</t>
  </si>
  <si>
    <t>13RLP-BIOC</t>
  </si>
  <si>
    <t>FASTING LIPID PROFILE</t>
  </si>
  <si>
    <t>14FLP-BIOC</t>
  </si>
  <si>
    <t>CHOLESTEROL</t>
  </si>
  <si>
    <t>CHOL</t>
  </si>
  <si>
    <t>TRIGLYCERIDES</t>
  </si>
  <si>
    <t>TRIG</t>
  </si>
  <si>
    <t>DIGOXIN</t>
  </si>
  <si>
    <t>DIG</t>
  </si>
  <si>
    <t>GENTAMICIN TROUGH</t>
  </si>
  <si>
    <t>GENT</t>
  </si>
  <si>
    <t>GENTAMYCIN (Mid-interval)</t>
  </si>
  <si>
    <t>GENM</t>
  </si>
  <si>
    <t>PROTEIN, RANDOM URINE</t>
  </si>
  <si>
    <t>PRRU</t>
  </si>
  <si>
    <t>MICROALBUMIN(URINE)</t>
  </si>
  <si>
    <t>MALB</t>
  </si>
  <si>
    <t>URINE AMYLASE</t>
  </si>
  <si>
    <t>AMRU</t>
  </si>
  <si>
    <t>THYROID FUNCTION TESTS</t>
  </si>
  <si>
    <t>17TFT-BIOC</t>
  </si>
  <si>
    <t>THYROID STIMULATING HORMONE</t>
  </si>
  <si>
    <t>TSH</t>
  </si>
  <si>
    <t>FOLLICLE STIMULATING HORMONE</t>
  </si>
  <si>
    <t>FSH</t>
  </si>
  <si>
    <t>LH (LUTENISING HORMONE)</t>
  </si>
  <si>
    <t>LH</t>
  </si>
  <si>
    <t>OESTRADIOL/OESTROGEN ESTIMATE</t>
  </si>
  <si>
    <t>OEST</t>
  </si>
  <si>
    <t>PROGESTERONE</t>
  </si>
  <si>
    <t>PROG</t>
  </si>
  <si>
    <t>PROLACTIN</t>
  </si>
  <si>
    <t>PROL</t>
  </si>
  <si>
    <t>AFP,TUMOR MARKER</t>
  </si>
  <si>
    <t>AFP</t>
  </si>
  <si>
    <t>CARCINOEMBRYONIC ANTIGEN</t>
  </si>
  <si>
    <t>CEA</t>
  </si>
  <si>
    <t>CA 125</t>
  </si>
  <si>
    <t>CA125</t>
  </si>
  <si>
    <t>CA 15.3</t>
  </si>
  <si>
    <t>CA153</t>
  </si>
  <si>
    <t>CA 19-9</t>
  </si>
  <si>
    <t>CA199</t>
  </si>
  <si>
    <t>PROSTATE SPECIFIC ANTIGEN</t>
  </si>
  <si>
    <t>PSA</t>
  </si>
  <si>
    <t>RHEUMATOID FACTOR</t>
  </si>
  <si>
    <t>RF</t>
  </si>
  <si>
    <t>C-REACTIVE PROTEIN</t>
  </si>
  <si>
    <t>CRP</t>
  </si>
  <si>
    <t>IRON PROFILE &amp; TIBC</t>
  </si>
  <si>
    <t>FEPR</t>
  </si>
  <si>
    <t>VANCOMYCIN RANDOM</t>
  </si>
  <si>
    <t>VANCR</t>
  </si>
  <si>
    <t>VANCOMYCIN TROUGH</t>
  </si>
  <si>
    <t>VANCT</t>
  </si>
  <si>
    <t>HEPATITIS B SURFACE Ag</t>
  </si>
  <si>
    <t>HBSAG</t>
  </si>
  <si>
    <t>HEP C ANTIBODIES</t>
  </si>
  <si>
    <t>HCV</t>
  </si>
  <si>
    <t>ANTI HBs (Axsym)</t>
  </si>
  <si>
    <t>HBABS</t>
  </si>
  <si>
    <t>Irish Health Care Screen</t>
  </si>
  <si>
    <t>IHCG</t>
  </si>
  <si>
    <t>LIVER/KIDNEY MICROSOMAL A/BODY</t>
  </si>
  <si>
    <t>LKM</t>
  </si>
  <si>
    <t>D - DIMER</t>
  </si>
  <si>
    <t>DDIM</t>
  </si>
  <si>
    <t>THROMBOPHILIA SCREE</t>
  </si>
  <si>
    <t>THROMB</t>
  </si>
  <si>
    <t>HBA1C</t>
  </si>
  <si>
    <t>VITAMIN E</t>
  </si>
  <si>
    <t>VITE</t>
  </si>
  <si>
    <t>BENCE JONES PROTEINS-Spot Urin</t>
  </si>
  <si>
    <t>BJP</t>
  </si>
  <si>
    <t>CSF PROTEIN</t>
  </si>
  <si>
    <t>CSFP</t>
  </si>
  <si>
    <t>CSF GLUCOSE</t>
  </si>
  <si>
    <t>CSFG</t>
  </si>
  <si>
    <t>BLOOD FILM</t>
  </si>
  <si>
    <t>B FILM</t>
  </si>
  <si>
    <t>ALLERGY TESTING (IgE)</t>
  </si>
  <si>
    <t>IGE</t>
  </si>
  <si>
    <t>COMPLEMENT C3 &amp; C4</t>
  </si>
  <si>
    <t>C34</t>
  </si>
  <si>
    <t>DEPUY LAB COLL</t>
  </si>
  <si>
    <t>DLC</t>
  </si>
  <si>
    <t>ANTI-NUCLEAR ANTIBODY</t>
  </si>
  <si>
    <t>ANA</t>
  </si>
  <si>
    <t>ANTI-NUCLEAR CYTOPLASMIC ANTIB</t>
  </si>
  <si>
    <t>ANCA</t>
  </si>
  <si>
    <t>CRYOGLOBULINS (37 degrees)</t>
  </si>
  <si>
    <t>ANTI-DNA ANTIBODIES</t>
  </si>
  <si>
    <t>DNA</t>
  </si>
  <si>
    <t>ENA ANTIBODIES</t>
  </si>
  <si>
    <t>ENA</t>
  </si>
  <si>
    <t>ANTI-Ro/SSA,ANTI-LA/SSB</t>
  </si>
  <si>
    <t>ENAI</t>
  </si>
  <si>
    <t>HAEMOCHROMATOSIS SCREEN</t>
  </si>
  <si>
    <t>HAEM</t>
  </si>
  <si>
    <t>MEASLES ANTIBODIES IgG</t>
  </si>
  <si>
    <t>MEAG</t>
  </si>
  <si>
    <t>MUMPS ANTIBODIES (IgG)</t>
  </si>
  <si>
    <t>MUMG</t>
  </si>
  <si>
    <t>THYROID PEROXIDASE ANTIBODY</t>
  </si>
  <si>
    <t>TPO</t>
  </si>
  <si>
    <t>ANTI-CARDIOL/ CARDIOLIPIN A/B</t>
  </si>
  <si>
    <t>ACLA</t>
  </si>
  <si>
    <t>B-2 MICROGLOBULIN</t>
  </si>
  <si>
    <t>B2M</t>
  </si>
  <si>
    <t>IgG G,A,M (IMMUNIGLOBULIN)</t>
  </si>
  <si>
    <t>GAM</t>
  </si>
  <si>
    <t>LITHIUM</t>
  </si>
  <si>
    <t>LI</t>
  </si>
  <si>
    <t>HOMOCYSTEINE</t>
  </si>
  <si>
    <t>HCY</t>
  </si>
  <si>
    <t>ALPHA 1 ANTI-TRYPSIN</t>
  </si>
  <si>
    <t>AAT</t>
  </si>
  <si>
    <t>PLASMA VISCOSITY</t>
  </si>
  <si>
    <t>PLAVIS</t>
  </si>
  <si>
    <t>RENIN</t>
  </si>
  <si>
    <t>REN</t>
  </si>
  <si>
    <t>ANTI-THROMBIN 3</t>
  </si>
  <si>
    <t>AT3</t>
  </si>
  <si>
    <t>ACTIVATED PROTEIN C RESISTANCE</t>
  </si>
  <si>
    <t>APCR</t>
  </si>
  <si>
    <t>LUPUS ANTICOAGULANT</t>
  </si>
  <si>
    <t>LUPUS</t>
  </si>
  <si>
    <t>ERYTHROPOIETIN</t>
  </si>
  <si>
    <t>EPO</t>
  </si>
  <si>
    <t>CORTISOL (midnight)</t>
  </si>
  <si>
    <t>CORTMN</t>
  </si>
  <si>
    <t>PARATHYROID HORMONE (PTH)</t>
  </si>
  <si>
    <t>PTH</t>
  </si>
  <si>
    <t>BENCE JONES PROTEINS-24hrURINE</t>
  </si>
  <si>
    <t>BJP24</t>
  </si>
  <si>
    <t>OSMOLARITY (URINE)</t>
  </si>
  <si>
    <t>OSMU</t>
  </si>
  <si>
    <t>OSMOLARITY (SERUM)</t>
  </si>
  <si>
    <t>OSM</t>
  </si>
  <si>
    <t>CYSTIC FIBROSIS GENE MUTATION</t>
  </si>
  <si>
    <t>CF</t>
  </si>
  <si>
    <t>MTHFR GENE</t>
  </si>
  <si>
    <t>MTHFR</t>
  </si>
  <si>
    <t>OLIGOCLONAL BAND</t>
  </si>
  <si>
    <t>OLIGO</t>
  </si>
  <si>
    <t>VON WILLEBRAND SCREEN (VW)</t>
  </si>
  <si>
    <t>VWFS</t>
  </si>
  <si>
    <t>FREE T3</t>
  </si>
  <si>
    <t>FT3</t>
  </si>
  <si>
    <t>IMMUNOPHENOTYPING</t>
  </si>
  <si>
    <t>PHENO</t>
  </si>
  <si>
    <t>PHENYTION</t>
  </si>
  <si>
    <t>PTN</t>
  </si>
  <si>
    <t>CALCITONIN</t>
  </si>
  <si>
    <t>CTN</t>
  </si>
  <si>
    <t>C1 ESTERASE INHIBITOR FUNCTION</t>
  </si>
  <si>
    <t>C1E</t>
  </si>
  <si>
    <t>URINARY CATHECHOLAMINES</t>
  </si>
  <si>
    <t>CATS</t>
  </si>
  <si>
    <t>ADRENOCORTICOTROPIC HORMONE</t>
  </si>
  <si>
    <t>ACTH</t>
  </si>
  <si>
    <t>GROWTH HORMONE</t>
  </si>
  <si>
    <t>GH</t>
  </si>
  <si>
    <t>INSULIN LEVELS</t>
  </si>
  <si>
    <t>INSULIN</t>
  </si>
  <si>
    <t>ALDOSTERONE</t>
  </si>
  <si>
    <t>ALDO</t>
  </si>
  <si>
    <t>AMMONIA</t>
  </si>
  <si>
    <t>NH3</t>
  </si>
  <si>
    <t>CERULOPLASMIN</t>
  </si>
  <si>
    <t>CERU</t>
  </si>
  <si>
    <t>THEOPHYLLINE</t>
  </si>
  <si>
    <t>THEO</t>
  </si>
  <si>
    <t>CARBAMEZIPIME/TEGRETOL</t>
  </si>
  <si>
    <t>CARB</t>
  </si>
  <si>
    <t>URINARY CALCIUM 24 HR</t>
  </si>
  <si>
    <t>CA24</t>
  </si>
  <si>
    <t>URINARY POTASSIUM 24HR</t>
  </si>
  <si>
    <t>K24</t>
  </si>
  <si>
    <t>URINARY SODIUM 24HR</t>
  </si>
  <si>
    <t>NA24</t>
  </si>
  <si>
    <t>URINARY URATE (URIC ACID) 24HR</t>
  </si>
  <si>
    <t>UR24</t>
  </si>
  <si>
    <t>URINARY PHOSPHATE 24HR</t>
  </si>
  <si>
    <t>P24</t>
  </si>
  <si>
    <t>CYTOGENETIC SCREEN</t>
  </si>
  <si>
    <t>CYTO</t>
  </si>
  <si>
    <t>SYNACTHEN (CORTISOLx3 timed)</t>
  </si>
  <si>
    <t>SNACT</t>
  </si>
  <si>
    <t>DEXAMETHASONE SUPPRESSION TEST</t>
  </si>
  <si>
    <t>DEXA</t>
  </si>
  <si>
    <t>GBM ANTIBODIES</t>
  </si>
  <si>
    <t>GBM</t>
  </si>
  <si>
    <t>LYMES DISEASE/BORELLIA TITRE</t>
  </si>
  <si>
    <t>LYME</t>
  </si>
  <si>
    <t>MYCOPLASMA</t>
  </si>
  <si>
    <t>MYCO</t>
  </si>
  <si>
    <t>APOLIPOPROTEIN B</t>
  </si>
  <si>
    <t>APOLB</t>
  </si>
  <si>
    <t>SERUM FREE LIGHT CHAINS</t>
  </si>
  <si>
    <t>SLC</t>
  </si>
  <si>
    <t>VITAMIN A</t>
  </si>
  <si>
    <t>VITA</t>
  </si>
  <si>
    <t>SERUM PREGNANCY TEST</t>
  </si>
  <si>
    <t>PREGS</t>
  </si>
  <si>
    <t>URINE PREGNANCY TEST</t>
  </si>
  <si>
    <t>PREGU</t>
  </si>
  <si>
    <t>24 HR URINE TOTAL PROTEIN</t>
  </si>
  <si>
    <t>PR24</t>
  </si>
  <si>
    <t>COLD AGGLUTININS SCREEN</t>
  </si>
  <si>
    <t>COLD</t>
  </si>
  <si>
    <t>MUMPS ANTIBODIES (IgM)</t>
  </si>
  <si>
    <t>MUMM</t>
  </si>
  <si>
    <t>BHCG TUMOUR MARKER</t>
  </si>
  <si>
    <t>HCGT</t>
  </si>
  <si>
    <t>CORTISOL (8am)</t>
  </si>
  <si>
    <t>CORTAM</t>
  </si>
  <si>
    <t>ANGIOTENSIN CONVERT ENZYME</t>
  </si>
  <si>
    <t>ACE</t>
  </si>
  <si>
    <t>CORTISOL (random)</t>
  </si>
  <si>
    <t>CORTR</t>
  </si>
  <si>
    <t>MAM</t>
  </si>
  <si>
    <t>RADIOLOGY REPRINTS</t>
  </si>
  <si>
    <t>RADRP</t>
  </si>
  <si>
    <t>ADDITIONAL VIEWS</t>
  </si>
  <si>
    <t>ADD VIEWS</t>
  </si>
  <si>
    <t>WIRE LOCALISATION POSITION</t>
  </si>
  <si>
    <t>WIRE LOCAL</t>
  </si>
  <si>
    <t>MAMMOGRAM-BILATERAL</t>
  </si>
  <si>
    <t>MAMB</t>
  </si>
  <si>
    <t>006660-A</t>
  </si>
  <si>
    <t>MAMMOGRAM-UNILATERAL LEFT</t>
  </si>
  <si>
    <t>MAML</t>
  </si>
  <si>
    <t>006660-B</t>
  </si>
  <si>
    <t>MAMMOGRAM-UNILATERAL RIGHT</t>
  </si>
  <si>
    <t>MAMMR</t>
  </si>
  <si>
    <t>006660-C</t>
  </si>
  <si>
    <t>MAMMOGRAM SCREENING</t>
  </si>
  <si>
    <t>MAMS</t>
  </si>
  <si>
    <t>BREAST CYST PUNCTURE</t>
  </si>
  <si>
    <t>BRECP</t>
  </si>
  <si>
    <t>BREAST-NEEDLE LOCALIZATION</t>
  </si>
  <si>
    <t>BRNL</t>
  </si>
  <si>
    <t>BREAST-NEEDLE LOCAL BILATERAL</t>
  </si>
  <si>
    <t>BRNLB</t>
  </si>
  <si>
    <t>DUCTOGRAM MAMMARY MULTI DUCTS</t>
  </si>
  <si>
    <t>DUCMMCP</t>
  </si>
  <si>
    <t>DUCTOGRAM MAMMARY SINGLE DUCTS</t>
  </si>
  <si>
    <t>DUCMS</t>
  </si>
  <si>
    <t>BREAST SURGICAL SPECIMEN EXAM</t>
  </si>
  <si>
    <t>BRESSE</t>
  </si>
  <si>
    <t>MAN</t>
  </si>
  <si>
    <t>24 pH STUDY</t>
  </si>
  <si>
    <t>24 PH</t>
  </si>
  <si>
    <t>ANORECTAL MANOMETRY</t>
  </si>
  <si>
    <t>AM</t>
  </si>
  <si>
    <t>OESPHAGEAL MANOMETRY</t>
  </si>
  <si>
    <t>OM</t>
  </si>
  <si>
    <t>ALTERNATING IV</t>
  </si>
  <si>
    <t>ALTIV</t>
  </si>
  <si>
    <t>COMPOUND</t>
  </si>
  <si>
    <t>COMP</t>
  </si>
  <si>
    <t>INTRAVENOUS</t>
  </si>
  <si>
    <t>IV</t>
  </si>
  <si>
    <t>IV DUR</t>
  </si>
  <si>
    <t>IVDUR</t>
  </si>
  <si>
    <t>IV SIG</t>
  </si>
  <si>
    <t>IVSIG</t>
  </si>
  <si>
    <t>MEDICATIONS</t>
  </si>
  <si>
    <t>PYXISMED</t>
  </si>
  <si>
    <t>SPLIT MEDICATIONS</t>
  </si>
  <si>
    <t>SPLIT</t>
  </si>
  <si>
    <t>MIC</t>
  </si>
  <si>
    <t>BLOOD CULTURE</t>
  </si>
  <si>
    <t>BCULT</t>
  </si>
  <si>
    <t>URINE CULTURE</t>
  </si>
  <si>
    <t>UCULT</t>
  </si>
  <si>
    <t>FUNGAL CULTURE</t>
  </si>
  <si>
    <t>FUNGCULT</t>
  </si>
  <si>
    <t>TISSUE CULTURE</t>
  </si>
  <si>
    <t>TISSCULT</t>
  </si>
  <si>
    <t>BAL CULTURE</t>
  </si>
  <si>
    <t>BALCULT</t>
  </si>
  <si>
    <t>SPUTUM CULTURE</t>
  </si>
  <si>
    <t>SPCULT</t>
  </si>
  <si>
    <t>TB CULTURE</t>
  </si>
  <si>
    <t>TBCULT</t>
  </si>
  <si>
    <t>FLUID CULTURE</t>
  </si>
  <si>
    <t>FLCULT</t>
  </si>
  <si>
    <t>CSF CULTURE</t>
  </si>
  <si>
    <t>CSFCULT</t>
  </si>
  <si>
    <t>ANTI-STREPTOLYSIN O TITRE</t>
  </si>
  <si>
    <t>ASOT</t>
  </si>
  <si>
    <t>CRE SCREEN</t>
  </si>
  <si>
    <t>CRECULT</t>
  </si>
  <si>
    <t>VRE SWABS</t>
  </si>
  <si>
    <t>VRECULT</t>
  </si>
  <si>
    <t>SWAB CULTURE</t>
  </si>
  <si>
    <t>SWABCULT</t>
  </si>
  <si>
    <t>CATHETER TIP CULTURE</t>
  </si>
  <si>
    <t>TIPCULT</t>
  </si>
  <si>
    <t>MRSA CULTURE</t>
  </si>
  <si>
    <t>MRSACULT</t>
  </si>
  <si>
    <t>FAECAL OCCULT BLOOD:</t>
  </si>
  <si>
    <t>FOB</t>
  </si>
  <si>
    <t>CLOS. DIFFICILE TOXIN A/B:</t>
  </si>
  <si>
    <t>CDT</t>
  </si>
  <si>
    <t>FAECES CULTURE</t>
  </si>
  <si>
    <t>FCULT</t>
  </si>
  <si>
    <t>FAECAL OVA PARASITES:</t>
  </si>
  <si>
    <t>FOP</t>
  </si>
  <si>
    <t>H.PYLORI STOOL ANTIGEN:</t>
  </si>
  <si>
    <t>HEPY</t>
  </si>
  <si>
    <t>ENDOSCOPY WATER CULTURE</t>
  </si>
  <si>
    <t>WATERCULT</t>
  </si>
  <si>
    <t>MNT</t>
  </si>
  <si>
    <t>WORK ORDER</t>
  </si>
  <si>
    <t>WO</t>
  </si>
  <si>
    <t>MRI</t>
  </si>
  <si>
    <t>BRACHIAL PLEXUS</t>
  </si>
  <si>
    <t>BRACH PLEX</t>
  </si>
  <si>
    <t>LYMPHOGRAM</t>
  </si>
  <si>
    <t>LYMPHO</t>
  </si>
  <si>
    <t>ENTEROCLYSIS</t>
  </si>
  <si>
    <t>ENTERO</t>
  </si>
  <si>
    <t>SACROILIAC JOINTS</t>
  </si>
  <si>
    <t>SCJNT</t>
  </si>
  <si>
    <t>UROGRAM</t>
  </si>
  <si>
    <t>URO</t>
  </si>
  <si>
    <t>WHOLE BODY</t>
  </si>
  <si>
    <t>006230-1</t>
  </si>
  <si>
    <t>HAND - LEFT</t>
  </si>
  <si>
    <t>HNL</t>
  </si>
  <si>
    <t>006230-2</t>
  </si>
  <si>
    <t>HAND - RIGHT</t>
  </si>
  <si>
    <t>HNR</t>
  </si>
  <si>
    <t>006230-A</t>
  </si>
  <si>
    <t>ABDOMEN</t>
  </si>
  <si>
    <t>ABDMR</t>
  </si>
  <si>
    <t>006230-B</t>
  </si>
  <si>
    <t>ABDOMEN AND PELVIS</t>
  </si>
  <si>
    <t>ABDP</t>
  </si>
  <si>
    <t>006230-C</t>
  </si>
  <si>
    <t>ANKLE - BOTH</t>
  </si>
  <si>
    <t>ANK</t>
  </si>
  <si>
    <t>006230-D</t>
  </si>
  <si>
    <t>AORTA, THORACIC</t>
  </si>
  <si>
    <t>ATHO</t>
  </si>
  <si>
    <t>006230-E</t>
  </si>
  <si>
    <t>CAROTID ARTERY</t>
  </si>
  <si>
    <t>CAR</t>
  </si>
  <si>
    <t>006230-F</t>
  </si>
  <si>
    <t>CHEST</t>
  </si>
  <si>
    <t>CH</t>
  </si>
  <si>
    <t>006230-G</t>
  </si>
  <si>
    <t>006230-H</t>
  </si>
  <si>
    <t>CERVICAL SPINE W/ CONTRAST</t>
  </si>
  <si>
    <t>CSW</t>
  </si>
  <si>
    <t>006230-I</t>
  </si>
  <si>
    <t>ELBOW - BOTH</t>
  </si>
  <si>
    <t>EL</t>
  </si>
  <si>
    <t>006230-J</t>
  </si>
  <si>
    <t>FACE</t>
  </si>
  <si>
    <t>FC</t>
  </si>
  <si>
    <t>006230-K</t>
  </si>
  <si>
    <t>FACE W/ CONTRAST</t>
  </si>
  <si>
    <t>FCW</t>
  </si>
  <si>
    <t>006230-L</t>
  </si>
  <si>
    <t>FEET (BOTH)</t>
  </si>
  <si>
    <t>FT</t>
  </si>
  <si>
    <t>006230-O</t>
  </si>
  <si>
    <t>HAND - BOTH</t>
  </si>
  <si>
    <t>HN</t>
  </si>
  <si>
    <t>006230-P</t>
  </si>
  <si>
    <t>HIP</t>
  </si>
  <si>
    <t>HP</t>
  </si>
  <si>
    <t>006230-Q</t>
  </si>
  <si>
    <t>HEART</t>
  </si>
  <si>
    <t>006230-R</t>
  </si>
  <si>
    <t>INTERCRANIAL VESSELS</t>
  </si>
  <si>
    <t>ICV</t>
  </si>
  <si>
    <t>006230-S</t>
  </si>
  <si>
    <t>KIDNEYS</t>
  </si>
  <si>
    <t>KID</t>
  </si>
  <si>
    <t>006230-T</t>
  </si>
  <si>
    <t>KNEE - BOTH</t>
  </si>
  <si>
    <t>KN</t>
  </si>
  <si>
    <t>006230-U</t>
  </si>
  <si>
    <t>LOWER EXTREMITY</t>
  </si>
  <si>
    <t>LE</t>
  </si>
  <si>
    <t>006230-V</t>
  </si>
  <si>
    <t>LIVER</t>
  </si>
  <si>
    <t>LIV</t>
  </si>
  <si>
    <t>006230-W</t>
  </si>
  <si>
    <t>LS</t>
  </si>
  <si>
    <t>006230-X</t>
  </si>
  <si>
    <t>LUMBAR SPINE W/ CONTRAST</t>
  </si>
  <si>
    <t>LSW</t>
  </si>
  <si>
    <t>006230-Y</t>
  </si>
  <si>
    <t>NECK</t>
  </si>
  <si>
    <t>NK</t>
  </si>
  <si>
    <t>006230-Z</t>
  </si>
  <si>
    <t>NECK W/ CONTRAST</t>
  </si>
  <si>
    <t>NKW</t>
  </si>
  <si>
    <t>MR ANGIOGRAM</t>
  </si>
  <si>
    <t>MR ANGIO</t>
  </si>
  <si>
    <t>BRAIN WITH CONTRAST</t>
  </si>
  <si>
    <t>BRAINW</t>
  </si>
  <si>
    <t>BRAIN WITHOUT CONTRAST</t>
  </si>
  <si>
    <t>MRCP MRCholangiopancreatograpy</t>
  </si>
  <si>
    <t>MRCP</t>
  </si>
  <si>
    <t>ARTHROGRAM</t>
  </si>
  <si>
    <t>ARTHRO</t>
  </si>
  <si>
    <t>SOFT TISSUE PELVIS</t>
  </si>
  <si>
    <t>SFT TIS PE</t>
  </si>
  <si>
    <t>ABDOMEN (UCH)</t>
  </si>
  <si>
    <t>UCH ABD</t>
  </si>
  <si>
    <t>HIP (UCH)</t>
  </si>
  <si>
    <t>UCH HIP</t>
  </si>
  <si>
    <t>KIDNEY (UCH)</t>
  </si>
  <si>
    <t>UCH KID</t>
  </si>
  <si>
    <t>LIVER (UCH)</t>
  </si>
  <si>
    <t>UCH LIV</t>
  </si>
  <si>
    <t>PELVIS (UCH)</t>
  </si>
  <si>
    <t>UCH PELVIS</t>
  </si>
  <si>
    <t>MRI RECALL</t>
  </si>
  <si>
    <t>RECALL</t>
  </si>
  <si>
    <t>RECALL MRI (UCH)</t>
  </si>
  <si>
    <t>UCH RECALL</t>
  </si>
  <si>
    <t>DEPUY RECALL</t>
  </si>
  <si>
    <t>DEPUY RECL</t>
  </si>
  <si>
    <t>CAROTID ARTERY (UCH)</t>
  </si>
  <si>
    <t>UCHCAROTID</t>
  </si>
  <si>
    <t>CERVICAL SPINE (UCH)</t>
  </si>
  <si>
    <t>UCH CSPINE</t>
  </si>
  <si>
    <t>LUMBAR SPINE (UCH)</t>
  </si>
  <si>
    <t>UCH LSPINE</t>
  </si>
  <si>
    <t>THORACIC SPINE (UCH)</t>
  </si>
  <si>
    <t>UCH TSPINE</t>
  </si>
  <si>
    <t>ANKLE - LEFT</t>
  </si>
  <si>
    <t>ANKL</t>
  </si>
  <si>
    <t>ANKLE - RIGHT</t>
  </si>
  <si>
    <t>ANKR</t>
  </si>
  <si>
    <t>ELBOW - LEFT</t>
  </si>
  <si>
    <t>ELL</t>
  </si>
  <si>
    <t>ELBOW - RIGHT</t>
  </si>
  <si>
    <t>ELR</t>
  </si>
  <si>
    <t>FOREARM - LEFT</t>
  </si>
  <si>
    <t>FOREARM L</t>
  </si>
  <si>
    <t>FOREARM - RIGHT</t>
  </si>
  <si>
    <t>FOREARM R</t>
  </si>
  <si>
    <t>FOOT - LEFT</t>
  </si>
  <si>
    <t>FT L</t>
  </si>
  <si>
    <t>FOOT - RIGHT</t>
  </si>
  <si>
    <t>FT R</t>
  </si>
  <si>
    <t>BREAST</t>
  </si>
  <si>
    <t>BR</t>
  </si>
  <si>
    <t>ELBOW - RIGHT (UCH)</t>
  </si>
  <si>
    <t>UEL R</t>
  </si>
  <si>
    <t>ELBOW - LEFT (UCH)</t>
  </si>
  <si>
    <t>UEL L</t>
  </si>
  <si>
    <t>ANKLE - RIGHT (UCH)</t>
  </si>
  <si>
    <t>UANK R</t>
  </si>
  <si>
    <t>ANKLE - LEFT (UCH)</t>
  </si>
  <si>
    <t>UANK L</t>
  </si>
  <si>
    <t>Foot - LEFT (UCH)</t>
  </si>
  <si>
    <t>UFT L</t>
  </si>
  <si>
    <t>FOOT - RIGHT (UCH)</t>
  </si>
  <si>
    <t>UFT R</t>
  </si>
  <si>
    <t>HEAD (UCH)</t>
  </si>
  <si>
    <t>UHD</t>
  </si>
  <si>
    <t>HEAD W/CONTRAST (UCH)</t>
  </si>
  <si>
    <t>UHDW</t>
  </si>
  <si>
    <t>HAND - LEFT (UCH)</t>
  </si>
  <si>
    <t>UHN L</t>
  </si>
  <si>
    <t>HAND - RIGHT (UCH)</t>
  </si>
  <si>
    <t>UHN R</t>
  </si>
  <si>
    <t>ORBIT (UCH)</t>
  </si>
  <si>
    <t>UORB</t>
  </si>
  <si>
    <t>ORBIT W/CONTRAST (UCH)</t>
  </si>
  <si>
    <t>UORBW</t>
  </si>
  <si>
    <t>SHOULDER - LEFT (UCH)</t>
  </si>
  <si>
    <t>USH L</t>
  </si>
  <si>
    <t>SHOULDER - RIGHT (UCH)</t>
  </si>
  <si>
    <t>USH R</t>
  </si>
  <si>
    <t>MR ANGIOGRAM (UCH)</t>
  </si>
  <si>
    <t>UMR ANGIO</t>
  </si>
  <si>
    <t>PROSTATE (UCH)</t>
  </si>
  <si>
    <t>UCH PROS</t>
  </si>
  <si>
    <t>SACROILIAC JOINTS (UCH)</t>
  </si>
  <si>
    <t>UCH SCJNT</t>
  </si>
  <si>
    <t>ORB</t>
  </si>
  <si>
    <t>ORBIT W/ CONTRAST</t>
  </si>
  <si>
    <t>ORBW</t>
  </si>
  <si>
    <t>PELVIS</t>
  </si>
  <si>
    <t>PE</t>
  </si>
  <si>
    <t>PROSTATE</t>
  </si>
  <si>
    <t>PROS</t>
  </si>
  <si>
    <t>SHOULDER - BOTH</t>
  </si>
  <si>
    <t>SH</t>
  </si>
  <si>
    <t>SPINE-ENTIRE</t>
  </si>
  <si>
    <t>SPE</t>
  </si>
  <si>
    <t>SPINE ENTIRE W/ CONTRAST</t>
  </si>
  <si>
    <t>SPEW</t>
  </si>
  <si>
    <t>TEMPORAL MANDIBULAR JOINT</t>
  </si>
  <si>
    <t>TMJ</t>
  </si>
  <si>
    <t>THORACIC SPINE W/ CONTRAST</t>
  </si>
  <si>
    <t>TSW</t>
  </si>
  <si>
    <t>UPPER EXTREMITY</t>
  </si>
  <si>
    <t>UPEX</t>
  </si>
  <si>
    <t>UTERUS</t>
  </si>
  <si>
    <t>UT</t>
  </si>
  <si>
    <t>UTERUS W/ CONTRAST</t>
  </si>
  <si>
    <t>UTW</t>
  </si>
  <si>
    <t>ANAL SPHINCTER</t>
  </si>
  <si>
    <t>ANAL</t>
  </si>
  <si>
    <t>FOREARM - BOTH</t>
  </si>
  <si>
    <t>FOREARM</t>
  </si>
  <si>
    <t>WRIST - BOTH</t>
  </si>
  <si>
    <t>WRIST</t>
  </si>
  <si>
    <t>SCAPHOID STUDY NO CHARGE</t>
  </si>
  <si>
    <t>SCASTNC</t>
  </si>
  <si>
    <t>KNEE - LEFT</t>
  </si>
  <si>
    <t>KN L</t>
  </si>
  <si>
    <t>KNEE - RIGHT</t>
  </si>
  <si>
    <t>KN R</t>
  </si>
  <si>
    <t>SHOULDER - LEFT</t>
  </si>
  <si>
    <t>SH L</t>
  </si>
  <si>
    <t>SHOULDER - RIGHT</t>
  </si>
  <si>
    <t>SH R</t>
  </si>
  <si>
    <t>WRIST - LEFT</t>
  </si>
  <si>
    <t>WRIST L</t>
  </si>
  <si>
    <t>WRIST - RIGHT</t>
  </si>
  <si>
    <t>WRIST R</t>
  </si>
  <si>
    <t>CLAVICLE RIGHT</t>
  </si>
  <si>
    <t>CLAV R</t>
  </si>
  <si>
    <t>CLAVICLE LEFT</t>
  </si>
  <si>
    <t>CLAV L</t>
  </si>
  <si>
    <t>NM</t>
  </si>
  <si>
    <t>UCH BONE SCAN</t>
  </si>
  <si>
    <t>UBON</t>
  </si>
  <si>
    <t>VIDEO FLUORO</t>
  </si>
  <si>
    <t>GASTRIC EMPTYING PROCEDURE</t>
  </si>
  <si>
    <t>GAST EMPT</t>
  </si>
  <si>
    <t>DMSA</t>
  </si>
  <si>
    <t>ENDOCRINE</t>
  </si>
  <si>
    <t>DIURETIC RENOGRAM</t>
  </si>
  <si>
    <t>DIURRENO</t>
  </si>
  <si>
    <t>COMBINED RENOGRAM/GFR</t>
  </si>
  <si>
    <t>COMBRENO</t>
  </si>
  <si>
    <t>SI JOINT UPTAKE</t>
  </si>
  <si>
    <t>SIJU</t>
  </si>
  <si>
    <t>SENTINEL NODE</t>
  </si>
  <si>
    <t>SENTL NODE</t>
  </si>
  <si>
    <t>Meckels Diverticulum</t>
  </si>
  <si>
    <t>MEC DIV</t>
  </si>
  <si>
    <t>CARDIAC PERFUSION REST + STRES</t>
  </si>
  <si>
    <t>C PERF R+S</t>
  </si>
  <si>
    <t>3 PHASE BONE SCAN</t>
  </si>
  <si>
    <t>3BS</t>
  </si>
  <si>
    <t>LYMPHISCINTIGRAM</t>
  </si>
  <si>
    <t>LYMPHSCINT</t>
  </si>
  <si>
    <t>LUNG VENNTILATION/PERFUSION</t>
  </si>
  <si>
    <t>LVENT</t>
  </si>
  <si>
    <t>BONE SCAN WHOLE BODY</t>
  </si>
  <si>
    <t>BON</t>
  </si>
  <si>
    <t>006295-A</t>
  </si>
  <si>
    <t>BONE SCAN - SPEC</t>
  </si>
  <si>
    <t>BONSP</t>
  </si>
  <si>
    <t>MULTI-GATED BLOOD POOL</t>
  </si>
  <si>
    <t>MUGA</t>
  </si>
  <si>
    <t>CARDIAC PERFUSION REST</t>
  </si>
  <si>
    <t>C PERF R</t>
  </si>
  <si>
    <t>CARDIAC PERFUSION STRESS</t>
  </si>
  <si>
    <t>C PERF S</t>
  </si>
  <si>
    <t>RENOGRAM-</t>
  </si>
  <si>
    <t>RNFU</t>
  </si>
  <si>
    <t>HIDA SCAN</t>
  </si>
  <si>
    <t>HIDA</t>
  </si>
  <si>
    <t>LUNG SCAN-PERFUSION</t>
  </si>
  <si>
    <t>LNGP</t>
  </si>
  <si>
    <t>LEUKO SCAN</t>
  </si>
  <si>
    <t>006555-A</t>
  </si>
  <si>
    <t>THYROID SCAN TC</t>
  </si>
  <si>
    <t>THYT</t>
  </si>
  <si>
    <t>IODINE THYROID(131) SCAN</t>
  </si>
  <si>
    <t>IOD THY131</t>
  </si>
  <si>
    <t>PARATHYROID</t>
  </si>
  <si>
    <t>PARA</t>
  </si>
  <si>
    <t>NS</t>
  </si>
  <si>
    <t>AMERICAN DIABETIC ASSOC - DIET</t>
  </si>
  <si>
    <t>ADA</t>
  </si>
  <si>
    <t>HOUSE</t>
  </si>
  <si>
    <t>H</t>
  </si>
  <si>
    <t>NOTHNG BY MOUTH</t>
  </si>
  <si>
    <t>NSN</t>
  </si>
  <si>
    <t>NTPF</t>
  </si>
  <si>
    <t>Initial Consultation</t>
  </si>
  <si>
    <t>CWFU</t>
  </si>
  <si>
    <t>Rheumatology initial Con</t>
  </si>
  <si>
    <t>RC</t>
  </si>
  <si>
    <t>Rheumatology 2nd Consultation</t>
  </si>
  <si>
    <t>RCFU</t>
  </si>
  <si>
    <t>2nd Consultation</t>
  </si>
  <si>
    <t>CON2</t>
  </si>
  <si>
    <t>ENT Consultation</t>
  </si>
  <si>
    <t>ENTW</t>
  </si>
  <si>
    <t>ENT Consult with F/up</t>
  </si>
  <si>
    <t>OERMMcLSO</t>
  </si>
  <si>
    <t>PAT Special Order</t>
  </si>
  <si>
    <t>RMcL-PAT</t>
  </si>
  <si>
    <t>Ray McLaughlin's PAT Spec. Ord</t>
  </si>
  <si>
    <t>PAT ORDER</t>
  </si>
  <si>
    <t>ONCOLOGY - REMICADE INFUSION</t>
  </si>
  <si>
    <t>ONC REM IN</t>
  </si>
  <si>
    <t>ONCOLOGY - ELECTROLYTES</t>
  </si>
  <si>
    <t>ONC ELECTR</t>
  </si>
  <si>
    <t>ONCOLOGY - ORAL CHEMO</t>
  </si>
  <si>
    <t>ONC ORAL</t>
  </si>
  <si>
    <t>ONCOLOGY - TREATMENT DEFERRED</t>
  </si>
  <si>
    <t>ONC DEFER</t>
  </si>
  <si>
    <t>ONCOLOGY - CHEMO INFUSION</t>
  </si>
  <si>
    <t>ONC INFUS</t>
  </si>
  <si>
    <t>DROP IN REVIEW ONCOLOGY</t>
  </si>
  <si>
    <t>DROP IN</t>
  </si>
  <si>
    <t>PORT FLUSH AND/OR PUMP DISCONN</t>
  </si>
  <si>
    <t>FLUSH/DISC</t>
  </si>
  <si>
    <t>ONCOLOGY - TOCILIZUMAB</t>
  </si>
  <si>
    <t>ONC TOCIL</t>
  </si>
  <si>
    <t>ONCOLOGY - MABTHERA/RITUXIMAB</t>
  </si>
  <si>
    <t>MABT/RITUX</t>
  </si>
  <si>
    <t>CHEMO PREPARATION ORDER</t>
  </si>
  <si>
    <t>CHEMO PREP</t>
  </si>
  <si>
    <t>BCG CHEMO</t>
  </si>
  <si>
    <t>ONCOLOGY - ROACTEMRA INFUSION</t>
  </si>
  <si>
    <t>ROACTEMRA</t>
  </si>
  <si>
    <t>Intravenous Infusion Aclasta</t>
  </si>
  <si>
    <t>ACLASTA</t>
  </si>
  <si>
    <t>ONCOLOGY - ABATACEPT (ORENCIA)</t>
  </si>
  <si>
    <t>ABATACEPT</t>
  </si>
  <si>
    <t>INTRAVENOUS INFUS FOR THERAPY</t>
  </si>
  <si>
    <t>IIFT</t>
  </si>
  <si>
    <t>ONCOLOGY - ZOMETA INFUSION</t>
  </si>
  <si>
    <t>ONC ZOMETA</t>
  </si>
  <si>
    <t>OR</t>
  </si>
  <si>
    <t>MISCELLANEOUS EQUIPMENT</t>
  </si>
  <si>
    <t>MISC</t>
  </si>
  <si>
    <t>OR CHARGE 15 MINUTES</t>
  </si>
  <si>
    <t>OR CHARGE 1-15 MINUTES</t>
  </si>
  <si>
    <t>OR CHARGE 16-30 MINUTES</t>
  </si>
  <si>
    <t>OR CHARGE 31-60 MINUTES</t>
  </si>
  <si>
    <t>OT</t>
  </si>
  <si>
    <t>BIOFEEDBACK</t>
  </si>
  <si>
    <t>BF</t>
  </si>
  <si>
    <t>OT EVALUATION</t>
  </si>
  <si>
    <t>EVAL</t>
  </si>
  <si>
    <t>BEDSIDE TRAINING 30 MINUTES</t>
  </si>
  <si>
    <t>BT</t>
  </si>
  <si>
    <t>OT REQUEST FOR TREATMENT</t>
  </si>
  <si>
    <t>REQ</t>
  </si>
  <si>
    <t>PERCEPTUAL MOTOR TRAIN -15 MIN</t>
  </si>
  <si>
    <t>PMT</t>
  </si>
  <si>
    <t>PROSTHETIC TRAINING - 15 MIN</t>
  </si>
  <si>
    <t>PTR</t>
  </si>
  <si>
    <t>OTHER</t>
  </si>
  <si>
    <t>Phaco charge(Dr Kinsella)</t>
  </si>
  <si>
    <t>ORP 04</t>
  </si>
  <si>
    <t>UROLOGY PRE OP 2Bouchier Hayes</t>
  </si>
  <si>
    <t>ORP 05</t>
  </si>
  <si>
    <t>UROLOGY PRE OP 1Bouchier Hayes</t>
  </si>
  <si>
    <t>ORP04</t>
  </si>
  <si>
    <t>OTI</t>
  </si>
  <si>
    <t>OT: Massage</t>
  </si>
  <si>
    <t>MASSAGE</t>
  </si>
  <si>
    <t>OT: Hand Evaluation</t>
  </si>
  <si>
    <t>HANDEVAL</t>
  </si>
  <si>
    <t>OT: Daily Living Skills Asess</t>
  </si>
  <si>
    <t>LIV-SKILLS</t>
  </si>
  <si>
    <t>OT: Fluidotherapy</t>
  </si>
  <si>
    <t>FLUIDO</t>
  </si>
  <si>
    <t>OT: Contrast Bath</t>
  </si>
  <si>
    <t>CONT-BATH</t>
  </si>
  <si>
    <t>OT: Ultrasound</t>
  </si>
  <si>
    <t>US</t>
  </si>
  <si>
    <t>OT: Iontophoresis</t>
  </si>
  <si>
    <t>IONTOPHORE</t>
  </si>
  <si>
    <t>OT: Electrical Stimulation</t>
  </si>
  <si>
    <t>ELECT-STIM</t>
  </si>
  <si>
    <t>OT: Cognitive/Visual Treatment</t>
  </si>
  <si>
    <t>VISUAL</t>
  </si>
  <si>
    <t>OT: Paraffin</t>
  </si>
  <si>
    <t>PARAFFIN</t>
  </si>
  <si>
    <t>PACU</t>
  </si>
  <si>
    <t>PACU CHARGE 1-15 MINUTES</t>
  </si>
  <si>
    <t>PACU CHARGE 16-30 MINUTES</t>
  </si>
  <si>
    <t>PACU CHARGE 31-60 MINUTES</t>
  </si>
  <si>
    <t>PACU CHARGE - 30 MINUTES</t>
  </si>
  <si>
    <t>CHG</t>
  </si>
  <si>
    <t>PAY</t>
  </si>
  <si>
    <t>AMERICAN EXPRESS</t>
  </si>
  <si>
    <t>AMEX</t>
  </si>
  <si>
    <t>CASH</t>
  </si>
  <si>
    <t>PERSONAL CHECK</t>
  </si>
  <si>
    <t>CREDIT</t>
  </si>
  <si>
    <t>CR</t>
  </si>
  <si>
    <t>DONATIONS</t>
  </si>
  <si>
    <t>DON</t>
  </si>
  <si>
    <t>GIFT SHOP RECEIPTS</t>
  </si>
  <si>
    <t>GIFT</t>
  </si>
  <si>
    <t>MASTER CHARGE</t>
  </si>
  <si>
    <t>MC</t>
  </si>
  <si>
    <t>VISA</t>
  </si>
  <si>
    <t>PET</t>
  </si>
  <si>
    <t>UCH ONC HEAD &amp; NECK</t>
  </si>
  <si>
    <t>UCH-HN</t>
  </si>
  <si>
    <t>UCH ONCOLOGY HEAD NECK &amp; WB</t>
  </si>
  <si>
    <t>UCH-HNWB</t>
  </si>
  <si>
    <t>UCH WHOLE BODY</t>
  </si>
  <si>
    <t>UCH-WB</t>
  </si>
  <si>
    <t>UCH WHOLE BODY LONG</t>
  </si>
  <si>
    <t>UCH-WBL</t>
  </si>
  <si>
    <t>RADRS</t>
  </si>
  <si>
    <t>CARDIOLOGY HIBERNATION</t>
  </si>
  <si>
    <t>CARD-HIB</t>
  </si>
  <si>
    <t>NEUROLOGY BRAIN</t>
  </si>
  <si>
    <t>NUERO-BR</t>
  </si>
  <si>
    <t>ONCOLOGY HEAD AND NECK</t>
  </si>
  <si>
    <t>ONC-HN</t>
  </si>
  <si>
    <t>ONCOLOGY HEAD NECK &amp; WB</t>
  </si>
  <si>
    <t>ONC-HN&amp;WB</t>
  </si>
  <si>
    <t>ONC-WB</t>
  </si>
  <si>
    <t>WHOLE BODY LONG</t>
  </si>
  <si>
    <t>ONC-WBL</t>
  </si>
  <si>
    <t>PET QA</t>
  </si>
  <si>
    <t>RTW</t>
  </si>
  <si>
    <t>PK.LAB</t>
  </si>
  <si>
    <t>SODIUM</t>
  </si>
  <si>
    <t>NA</t>
  </si>
  <si>
    <t>POTASSIUM</t>
  </si>
  <si>
    <t>K</t>
  </si>
  <si>
    <t>PKPT</t>
  </si>
  <si>
    <t>KNEE STRNGTH TESTING</t>
  </si>
  <si>
    <t>KNEE</t>
  </si>
  <si>
    <t>BACK MASSAGE</t>
  </si>
  <si>
    <t>BSCK</t>
  </si>
  <si>
    <t>PT</t>
  </si>
  <si>
    <t>PHYSIO EVALUATION: MOBILITY</t>
  </si>
  <si>
    <t>PTEVALM</t>
  </si>
  <si>
    <t>PHYSIO EVALUATION: GENERAL</t>
  </si>
  <si>
    <t>PTEVALG</t>
  </si>
  <si>
    <t>PHYSIO EVALUATION: RESPIRATORY</t>
  </si>
  <si>
    <t>PTEVALRE</t>
  </si>
  <si>
    <t>PHYSIO EVALUATION-NEUROLOGICAL</t>
  </si>
  <si>
    <t>PTEVALN</t>
  </si>
  <si>
    <t>PHYSIO EVAL: PAIN ASSESSMENT</t>
  </si>
  <si>
    <t>PTEVALP</t>
  </si>
  <si>
    <t>PHYSIO EVALUATION: FOLLOW-UP</t>
  </si>
  <si>
    <t>PTEVALF</t>
  </si>
  <si>
    <t>PHYSIO EVALUATION: DESAT TEST</t>
  </si>
  <si>
    <t>PTEVALD</t>
  </si>
  <si>
    <t>PHYSIO: VESTIBULAR ASSESSMENT</t>
  </si>
  <si>
    <t>PTEVALV</t>
  </si>
  <si>
    <t>PTI</t>
  </si>
  <si>
    <t>SOFT TISSUE TECHNIQUES</t>
  </si>
  <si>
    <t>STT</t>
  </si>
  <si>
    <t>ELECTROTHERAPY</t>
  </si>
  <si>
    <t>ET</t>
  </si>
  <si>
    <t>ELECTROTHERAPY- US LONG RANGE</t>
  </si>
  <si>
    <t>ET1</t>
  </si>
  <si>
    <t>ELECTROTHERAPY - US</t>
  </si>
  <si>
    <t>ET2</t>
  </si>
  <si>
    <t>ELECTROTHERAPY -INTERFERENTIAL</t>
  </si>
  <si>
    <t>ET3</t>
  </si>
  <si>
    <t>ELECTROTHERAPY - LASER</t>
  </si>
  <si>
    <t>ET4</t>
  </si>
  <si>
    <t>ELECTROTHERAPY - TENS</t>
  </si>
  <si>
    <t>ET5</t>
  </si>
  <si>
    <t>ELECTROTHERAPY - NEUROTECH</t>
  </si>
  <si>
    <t>ET6</t>
  </si>
  <si>
    <t>BIOFEEDBACK-EMG</t>
  </si>
  <si>
    <t>BIO</t>
  </si>
  <si>
    <t>PROPRIOCEPTION NM FACILITATION</t>
  </si>
  <si>
    <t>PNF</t>
  </si>
  <si>
    <t>EDUCATION</t>
  </si>
  <si>
    <t>ED</t>
  </si>
  <si>
    <t>CRYOTHERAPY</t>
  </si>
  <si>
    <t>CRY</t>
  </si>
  <si>
    <t>HEAT THERAPY</t>
  </si>
  <si>
    <t>PROPIROCEPTION REEDUCATION</t>
  </si>
  <si>
    <t>PR</t>
  </si>
  <si>
    <t>FITNESS TRAINING</t>
  </si>
  <si>
    <t>GAIT REEDUCATION-NON WEIGHT</t>
  </si>
  <si>
    <t>GR</t>
  </si>
  <si>
    <t>GAIT RE-EDUCATION-FULL WEIGHT</t>
  </si>
  <si>
    <t>GR1</t>
  </si>
  <si>
    <t>GAIT REDUCATION-PARTIAL WEIGHT</t>
  </si>
  <si>
    <t>GR2</t>
  </si>
  <si>
    <t>GAIT RE-EDUCATION - STAIRS</t>
  </si>
  <si>
    <t>GR3</t>
  </si>
  <si>
    <t>GAIT RE-EDUCATION FLAT SURFACE</t>
  </si>
  <si>
    <t>GE5</t>
  </si>
  <si>
    <t>ISSUE AID-ZIMMER FRAME</t>
  </si>
  <si>
    <t>MA</t>
  </si>
  <si>
    <t>ISSUE AID - ELBOW CRUTCHES</t>
  </si>
  <si>
    <t>EC</t>
  </si>
  <si>
    <t>ISSUE AID- WALKING STICK</t>
  </si>
  <si>
    <t>WS</t>
  </si>
  <si>
    <t>ISSUE AID- FICSHER STICK</t>
  </si>
  <si>
    <t>ISSUE AID- GUTTER FRAME</t>
  </si>
  <si>
    <t>GF</t>
  </si>
  <si>
    <t>ISSUE AID- GUTTER CRUTCH</t>
  </si>
  <si>
    <t>GC</t>
  </si>
  <si>
    <t>RESP - INCENTIVE SPIROMETRY</t>
  </si>
  <si>
    <t>RESP- EXERCISE TOLERANCE TRAIN</t>
  </si>
  <si>
    <t>ETT</t>
  </si>
  <si>
    <t>RESP- VIBRATIONS</t>
  </si>
  <si>
    <t>VIB</t>
  </si>
  <si>
    <t>RESP- SHAKINGS</t>
  </si>
  <si>
    <t>SHK</t>
  </si>
  <si>
    <t>RESP- PERCUSSION</t>
  </si>
  <si>
    <t>PERC</t>
  </si>
  <si>
    <t>RESP- OXYGEN THERAPY</t>
  </si>
  <si>
    <t>OXYT</t>
  </si>
  <si>
    <t>RESP- SALINE NEBULISATION</t>
  </si>
  <si>
    <t>SN</t>
  </si>
  <si>
    <t>RESP- INHALER TECHNIQUE</t>
  </si>
  <si>
    <t>IT</t>
  </si>
  <si>
    <t>STUDENT EVAL 15 MIN</t>
  </si>
  <si>
    <t>STUDENT</t>
  </si>
  <si>
    <t>*DISCOUNT PHYSIO CONSULT</t>
  </si>
  <si>
    <t>BILLPT01</t>
  </si>
  <si>
    <t>COMPANY/INDUSTRIAL FOLLOW UP</t>
  </si>
  <si>
    <t>BILLPT19</t>
  </si>
  <si>
    <t>HOME VISIT CONSULTATION</t>
  </si>
  <si>
    <t>BILLPT37</t>
  </si>
  <si>
    <t>ADVISE AND EDUCATION</t>
  </si>
  <si>
    <t>BILLPT888</t>
  </si>
  <si>
    <t>ISOKINETIC EVALUATION</t>
  </si>
  <si>
    <t>BILLPT03</t>
  </si>
  <si>
    <t>ISOKINETIC FOLLOW UP</t>
  </si>
  <si>
    <t>BILLPT04</t>
  </si>
  <si>
    <t>WORKSTATION ASSESSMENT</t>
  </si>
  <si>
    <t>BILLPT06</t>
  </si>
  <si>
    <t>COMPANY/INDUSTRIAL CLIENT CONS</t>
  </si>
  <si>
    <t>BILLPT09</t>
  </si>
  <si>
    <t>ISOKINETIC RE-TRAINING</t>
  </si>
  <si>
    <t>BILLPT35</t>
  </si>
  <si>
    <t>STAFF PHYSIO TREAT +(DISCOUNT)</t>
  </si>
  <si>
    <t>BILLPT16</t>
  </si>
  <si>
    <t>ISOKINETIC TEST &amp; CONSULT</t>
  </si>
  <si>
    <t>BILLPT18</t>
  </si>
  <si>
    <t>0020-E</t>
  </si>
  <si>
    <t>EAGLE STAR ASSESSMENT/TREATMNT</t>
  </si>
  <si>
    <t>BILLPT20</t>
  </si>
  <si>
    <t>0021-E</t>
  </si>
  <si>
    <t>EAGLE START INITIAL OR DIS RPT</t>
  </si>
  <si>
    <t>BILLPT21</t>
  </si>
  <si>
    <t>0022-E</t>
  </si>
  <si>
    <t>EAGLE START INTERIM REPORT</t>
  </si>
  <si>
    <t>BILLPT22</t>
  </si>
  <si>
    <t>OP GYM REHABILITATION</t>
  </si>
  <si>
    <t>BILLPT23</t>
  </si>
  <si>
    <t>ISOKINETIC PRE SCREENING</t>
  </si>
  <si>
    <t>BILLPT24</t>
  </si>
  <si>
    <t>GYM REHABILITATION</t>
  </si>
  <si>
    <t>BILLPT26</t>
  </si>
  <si>
    <t>Lymphoedema Initial Assessment</t>
  </si>
  <si>
    <t>LYMPH ASSE</t>
  </si>
  <si>
    <t>MLD &amp; bandaging X 1</t>
  </si>
  <si>
    <t>MLD&amp;BANDX1</t>
  </si>
  <si>
    <t>MLD &amp; bandaging X 6</t>
  </si>
  <si>
    <t>MLD&amp;BANDX6</t>
  </si>
  <si>
    <t>STAFF EMERGENCY CONSULT</t>
  </si>
  <si>
    <t>BILLPT36</t>
  </si>
  <si>
    <t>PILATE CLASSES</t>
  </si>
  <si>
    <t>BILLPT99</t>
  </si>
  <si>
    <t>*DISCOUNT PHYSIO TREATMENT</t>
  </si>
  <si>
    <t>BILLPT02</t>
  </si>
  <si>
    <t>ISOKINETIC CONSULTATION</t>
  </si>
  <si>
    <t>BILLPT14</t>
  </si>
  <si>
    <t>15 MINUTE STAIR ASSESSMENT</t>
  </si>
  <si>
    <t>STAIRS</t>
  </si>
  <si>
    <t>CONSULTATION REPORT</t>
  </si>
  <si>
    <t>BILLPT05</t>
  </si>
  <si>
    <t>PHYSIO 30 MIN EVAL</t>
  </si>
  <si>
    <t>BILLPT07</t>
  </si>
  <si>
    <t>MEDICO-LEGAL REPORT</t>
  </si>
  <si>
    <t>BILLPT08</t>
  </si>
  <si>
    <t>PHYSIO 15 MIN EVAL</t>
  </si>
  <si>
    <t>BILLPT10</t>
  </si>
  <si>
    <t>PHYSIO ASSISTANT</t>
  </si>
  <si>
    <t>BILLPT11</t>
  </si>
  <si>
    <t>PHYSIOTHERAPY CONSULTATION</t>
  </si>
  <si>
    <t>BILLPT12</t>
  </si>
  <si>
    <t>PHYSIOTHERAPY TREATMENT</t>
  </si>
  <si>
    <t>BILLPT13</t>
  </si>
  <si>
    <t>COMPLIMENTARY MASSAGE(OP)</t>
  </si>
  <si>
    <t>BILLPT30</t>
  </si>
  <si>
    <t>COMPLIMENTARY MASSAGE(STAFF)</t>
  </si>
  <si>
    <t>BILLPT31</t>
  </si>
  <si>
    <t>OP PHYSIO AID ISSUE</t>
  </si>
  <si>
    <t>BILLPT33</t>
  </si>
  <si>
    <t>OP MOBILITY EVAL/REVIEW</t>
  </si>
  <si>
    <t>BILLPT32</t>
  </si>
  <si>
    <t>Staff Physio Treatment</t>
  </si>
  <si>
    <t>BILLPT34</t>
  </si>
  <si>
    <t>DISCOUNT PHYSIO TREATMENT</t>
  </si>
  <si>
    <t>DPT</t>
  </si>
  <si>
    <t>PRE OPERATION EVALUATION</t>
  </si>
  <si>
    <t>BILLPT15</t>
  </si>
  <si>
    <t>PHYSIOTHERAPY AIDES</t>
  </si>
  <si>
    <t>BILLPT90</t>
  </si>
  <si>
    <t>EMERGENCY PHYSIO CONSULTATION</t>
  </si>
  <si>
    <t>BILLPT92</t>
  </si>
  <si>
    <t>PILATES PRE SCREEN CONSULT</t>
  </si>
  <si>
    <t>BILLPT95</t>
  </si>
  <si>
    <t>PILATES INDIVIDUAL SESSION</t>
  </si>
  <si>
    <t>BILLPT96</t>
  </si>
  <si>
    <t>PILATES CLASS 6 SESSION</t>
  </si>
  <si>
    <t>BILLPT97</t>
  </si>
  <si>
    <t>PILATES CLASS 6 SESSION-STAFF</t>
  </si>
  <si>
    <t>BILLPT98</t>
  </si>
  <si>
    <t>PHYSIO 7.5 MIN EVAL</t>
  </si>
  <si>
    <t>BILLPT75</t>
  </si>
  <si>
    <t>PHYSIO CONSULT WITH TREATMENT</t>
  </si>
  <si>
    <t>BILLPT17</t>
  </si>
  <si>
    <t>MOBILITY/EVALUATION REVIEW</t>
  </si>
  <si>
    <t>BILLPT25</t>
  </si>
  <si>
    <t>EXERCISE PRESCRIPTION</t>
  </si>
  <si>
    <t>EP</t>
  </si>
  <si>
    <t>JOINT MANIPULATION</t>
  </si>
  <si>
    <t>JMAN</t>
  </si>
  <si>
    <t>PHYSIOTHERAPY EVALUATION</t>
  </si>
  <si>
    <t>JOINT MOBILISATION</t>
  </si>
  <si>
    <t>JMOB</t>
  </si>
  <si>
    <t>PT REQUEST FOR TREATMENT</t>
  </si>
  <si>
    <t>RANGE OF MOTION - 15 MINUTES</t>
  </si>
  <si>
    <t>ROM</t>
  </si>
  <si>
    <t>WHIRLPOOL - 15 MINUTES</t>
  </si>
  <si>
    <t>WP</t>
  </si>
  <si>
    <t>RAD</t>
  </si>
  <si>
    <t>SPECIMEN</t>
  </si>
  <si>
    <t>SPEC</t>
  </si>
  <si>
    <t>OPG DENTAL XRAY ( MC CANN)</t>
  </si>
  <si>
    <t>OPG MCCANN</t>
  </si>
  <si>
    <t>OPG BUDAPEST</t>
  </si>
  <si>
    <t>OPGB</t>
  </si>
  <si>
    <t>LONG LEG LENGTH/ORTHO MEASURE</t>
  </si>
  <si>
    <t>LEG LENGTH</t>
  </si>
  <si>
    <t>I.V.P.</t>
  </si>
  <si>
    <t>KINGMARK PELVIS</t>
  </si>
  <si>
    <t>KINGMARK P</t>
  </si>
  <si>
    <t>OPG-MEDENTA</t>
  </si>
  <si>
    <t>OPGM</t>
  </si>
  <si>
    <t>BAR</t>
  </si>
  <si>
    <t>ABDOMEN (XRAY)</t>
  </si>
  <si>
    <t>ABD</t>
  </si>
  <si>
    <t>006075-A</t>
  </si>
  <si>
    <t>CXR</t>
  </si>
  <si>
    <t>THORACIC INLET</t>
  </si>
  <si>
    <t>THOR INLET</t>
  </si>
  <si>
    <t>ANKLE-LEFT</t>
  </si>
  <si>
    <t>ANKLE</t>
  </si>
  <si>
    <t>006115-A</t>
  </si>
  <si>
    <t>ANKLE-RIGHT</t>
  </si>
  <si>
    <t>ANKRI</t>
  </si>
  <si>
    <t>ACROMIOCLAVICULAR JOINTS</t>
  </si>
  <si>
    <t>ACJ</t>
  </si>
  <si>
    <t>006121-A</t>
  </si>
  <si>
    <t>AC JOINTS BILATERAL W/WEIGHT</t>
  </si>
  <si>
    <t>ACJB</t>
  </si>
  <si>
    <t>006130-A</t>
  </si>
  <si>
    <t>CLAVICLE-LEFT</t>
  </si>
  <si>
    <t>CLL</t>
  </si>
  <si>
    <t>006130-B</t>
  </si>
  <si>
    <t>CLAVICLE-RIGHT</t>
  </si>
  <si>
    <t>CLR</t>
  </si>
  <si>
    <t>ELBOW-LEFT</t>
  </si>
  <si>
    <t>ELB L</t>
  </si>
  <si>
    <t>006135-A</t>
  </si>
  <si>
    <t>ELBOW-RIGHT</t>
  </si>
  <si>
    <t>ELB R</t>
  </si>
  <si>
    <t>FEMUR-LEFT</t>
  </si>
  <si>
    <t>FEML</t>
  </si>
  <si>
    <t>006140-A</t>
  </si>
  <si>
    <t>FEMUR-RIGHT</t>
  </si>
  <si>
    <t>FEMR</t>
  </si>
  <si>
    <t>FINGER(S)-LEFT HAND</t>
  </si>
  <si>
    <t>FINL</t>
  </si>
  <si>
    <t>006145-A</t>
  </si>
  <si>
    <t>FINGER(S)-RIGHT HAND</t>
  </si>
  <si>
    <t>FINR</t>
  </si>
  <si>
    <t>006145-B</t>
  </si>
  <si>
    <t>THUMB-LEFT</t>
  </si>
  <si>
    <t>THL</t>
  </si>
  <si>
    <t>006145-C</t>
  </si>
  <si>
    <t>THUMB-RIGHT</t>
  </si>
  <si>
    <t>THR</t>
  </si>
  <si>
    <t>006145-D</t>
  </si>
  <si>
    <t>TOE(S)-LEFT</t>
  </si>
  <si>
    <t>TOL</t>
  </si>
  <si>
    <t>006145-E</t>
  </si>
  <si>
    <t>TOE(S)-RIGHT</t>
  </si>
  <si>
    <t>TOR</t>
  </si>
  <si>
    <t>006150-A</t>
  </si>
  <si>
    <t>FOOT-LEFT</t>
  </si>
  <si>
    <t>FTL</t>
  </si>
  <si>
    <t>006150-B</t>
  </si>
  <si>
    <t>FOOT-RIGHT</t>
  </si>
  <si>
    <t>FTR</t>
  </si>
  <si>
    <t>006150-E</t>
  </si>
  <si>
    <t>FOOT-WEIGHT BEARING LEFT</t>
  </si>
  <si>
    <t>FTWBL</t>
  </si>
  <si>
    <t>006150-F</t>
  </si>
  <si>
    <t>FOOT-WEIGHT BEARING RIGHT</t>
  </si>
  <si>
    <t>FTWBR</t>
  </si>
  <si>
    <t>006150-G</t>
  </si>
  <si>
    <t>HEEL-LEFT</t>
  </si>
  <si>
    <t>HEL</t>
  </si>
  <si>
    <t>006150-H</t>
  </si>
  <si>
    <t>HEEL-RIGHT</t>
  </si>
  <si>
    <t>HER</t>
  </si>
  <si>
    <t>HAND-BILATERAL</t>
  </si>
  <si>
    <t>HNB</t>
  </si>
  <si>
    <t>006155-A</t>
  </si>
  <si>
    <t>HAND-LEFT</t>
  </si>
  <si>
    <t>HAND L</t>
  </si>
  <si>
    <t>006155-B</t>
  </si>
  <si>
    <t>HAND-RIGHT</t>
  </si>
  <si>
    <t>HANDR</t>
  </si>
  <si>
    <t>HIP-BILATERAL</t>
  </si>
  <si>
    <t>HPB</t>
  </si>
  <si>
    <t>006160-A</t>
  </si>
  <si>
    <t>HIP-BILATERAL-O.R.</t>
  </si>
  <si>
    <t>HPBOR</t>
  </si>
  <si>
    <t>006160-B</t>
  </si>
  <si>
    <t>HIP-LEFT</t>
  </si>
  <si>
    <t>HPL</t>
  </si>
  <si>
    <t>006160-C</t>
  </si>
  <si>
    <t>HIP-RIGHT</t>
  </si>
  <si>
    <t>HPR</t>
  </si>
  <si>
    <t>006165-A</t>
  </si>
  <si>
    <t>HUMERUS-LEFT</t>
  </si>
  <si>
    <t>HUL</t>
  </si>
  <si>
    <t>006165-B</t>
  </si>
  <si>
    <t>HUMERUS-RIGHT</t>
  </si>
  <si>
    <t>HUR</t>
  </si>
  <si>
    <t>KNEE-(BILATERAL WEIGHT BEARIN)</t>
  </si>
  <si>
    <t>006170-1</t>
  </si>
  <si>
    <t>KNL</t>
  </si>
  <si>
    <t>006170-2</t>
  </si>
  <si>
    <t>KNR</t>
  </si>
  <si>
    <t>006170-C</t>
  </si>
  <si>
    <t>PATELLA-LEFT</t>
  </si>
  <si>
    <t>PATL</t>
  </si>
  <si>
    <t>006170-D</t>
  </si>
  <si>
    <t>PATELLA-RIGHT</t>
  </si>
  <si>
    <t>PATR</t>
  </si>
  <si>
    <t>PELVIS WEIGHT BEARING/PREOP</t>
  </si>
  <si>
    <t>PEL WTBEAR</t>
  </si>
  <si>
    <t>PEL</t>
  </si>
  <si>
    <t>006185-A</t>
  </si>
  <si>
    <t>FOREARM-LEFT</t>
  </si>
  <si>
    <t>FORL</t>
  </si>
  <si>
    <t>006185-B</t>
  </si>
  <si>
    <t>FOREARM-RIGHT</t>
  </si>
  <si>
    <t>FORR</t>
  </si>
  <si>
    <t>SACROILIAC JOINT</t>
  </si>
  <si>
    <t>SACJ</t>
  </si>
  <si>
    <t>SCAPHOID SERIES-LEFT</t>
  </si>
  <si>
    <t>SCPL</t>
  </si>
  <si>
    <t>006195-A</t>
  </si>
  <si>
    <t>SCAPHOID SERIES-RIGHT</t>
  </si>
  <si>
    <t>SCPR</t>
  </si>
  <si>
    <t>SHOULDER-LEFT</t>
  </si>
  <si>
    <t>SHL</t>
  </si>
  <si>
    <t>006210-A</t>
  </si>
  <si>
    <t>SHOULDER-RIGHT</t>
  </si>
  <si>
    <t>SHR</t>
  </si>
  <si>
    <t>006210-B</t>
  </si>
  <si>
    <t>SHOULDER WEIGHT BEARING-LEFT</t>
  </si>
  <si>
    <t>SHWL</t>
  </si>
  <si>
    <t>006210-C</t>
  </si>
  <si>
    <t>SHOULDER WEIGHT BEARING-RIGHT</t>
  </si>
  <si>
    <t>SHWR</t>
  </si>
  <si>
    <t>006220-A</t>
  </si>
  <si>
    <t>LOWER LEG-LEFT</t>
  </si>
  <si>
    <t>LLGL</t>
  </si>
  <si>
    <t>006220-B</t>
  </si>
  <si>
    <t>LOWER LEG-RIGHT</t>
  </si>
  <si>
    <t>LLGR</t>
  </si>
  <si>
    <t>WRIST-LEFT</t>
  </si>
  <si>
    <t>WRL</t>
  </si>
  <si>
    <t>006225-A</t>
  </si>
  <si>
    <t>WRIST-RIGHT</t>
  </si>
  <si>
    <t>WRR</t>
  </si>
  <si>
    <t>SINUS SERIES</t>
  </si>
  <si>
    <t>SIN SERIES</t>
  </si>
  <si>
    <t>ORBITS-BILATERAL</t>
  </si>
  <si>
    <t>ORBB</t>
  </si>
  <si>
    <t>SKULL</t>
  </si>
  <si>
    <t>SK</t>
  </si>
  <si>
    <t>NEST</t>
  </si>
  <si>
    <t>CER SPNE</t>
  </si>
  <si>
    <t>006745-B</t>
  </si>
  <si>
    <t>CERVICAL SPINE+FLEX. AND EXT.</t>
  </si>
  <si>
    <t>CSFE</t>
  </si>
  <si>
    <t>TS RAD</t>
  </si>
  <si>
    <t>LUM SP</t>
  </si>
  <si>
    <t>006765-A</t>
  </si>
  <si>
    <t>LUMBAR SPINE FLEX. AND EXT.</t>
  </si>
  <si>
    <t>LSFE</t>
  </si>
  <si>
    <t>SKELETAL SURVEY</t>
  </si>
  <si>
    <t>SKELSURV</t>
  </si>
  <si>
    <t>OPG DENTAL XRAY</t>
  </si>
  <si>
    <t>OPG</t>
  </si>
  <si>
    <t>SHOULDER RIGHT AP,LATSCAP,AXIA</t>
  </si>
  <si>
    <t>SHRMULT</t>
  </si>
  <si>
    <t>SHOULDER LEFT AP,LATSCAP,AXIAL</t>
  </si>
  <si>
    <t>SHLMULT</t>
  </si>
  <si>
    <t>BONE AGE STUDIES</t>
  </si>
  <si>
    <t>BNAS</t>
  </si>
  <si>
    <t>FACIAL BONES</t>
  </si>
  <si>
    <t>FAB</t>
  </si>
  <si>
    <t>FOREIGN BODY LOCALIZATION</t>
  </si>
  <si>
    <t>FB</t>
  </si>
  <si>
    <t>METASTATIC SERIES</t>
  </si>
  <si>
    <t>METS</t>
  </si>
  <si>
    <t>SCAPULAR-LEFT</t>
  </si>
  <si>
    <t>SCAL</t>
  </si>
  <si>
    <t>SCAPULAR-RIGHT</t>
  </si>
  <si>
    <t>SCAR</t>
  </si>
  <si>
    <t>STERNOCLAVICULAR JOINT</t>
  </si>
  <si>
    <t>SCJ</t>
  </si>
  <si>
    <t>SCOLIOSIS SERIES</t>
  </si>
  <si>
    <t>SCOLIOSIS</t>
  </si>
  <si>
    <t>STERNUM</t>
  </si>
  <si>
    <t>STE</t>
  </si>
  <si>
    <t>TEMPORAL MAND. JOINT-BILATERAL</t>
  </si>
  <si>
    <t>TMJB</t>
  </si>
  <si>
    <t>TEMPOROMANDIBULAR JOINT-LEFT</t>
  </si>
  <si>
    <t>TMJL</t>
  </si>
  <si>
    <t>TEMPOROMANDIBULAR JOINT-RIGHT</t>
  </si>
  <si>
    <t>TMJR</t>
  </si>
  <si>
    <t>RAD CARD</t>
  </si>
  <si>
    <t>BUBBLE STUDY</t>
  </si>
  <si>
    <t>BUBBLE</t>
  </si>
  <si>
    <t>RAD CATH</t>
  </si>
  <si>
    <t>ANGIOGRAM</t>
  </si>
  <si>
    <t>ANGIO</t>
  </si>
  <si>
    <t>COR ANGIOP</t>
  </si>
  <si>
    <t>EP STUDY</t>
  </si>
  <si>
    <t>PACEMAKER</t>
  </si>
  <si>
    <t>PACE</t>
  </si>
  <si>
    <t>PACING WIRE INSERTION</t>
  </si>
  <si>
    <t>PACER WIRE</t>
  </si>
  <si>
    <t>ABLATION OF ARRYTHMIA</t>
  </si>
  <si>
    <t>ELECSTDUD2</t>
  </si>
  <si>
    <t>AUTOMATED INPLANT/CARD DEFI</t>
  </si>
  <si>
    <t>CATH LAB EXAM</t>
  </si>
  <si>
    <t>XRAY REPRINT REQUEST</t>
  </si>
  <si>
    <t>XRAYRP</t>
  </si>
  <si>
    <t>RADS</t>
  </si>
  <si>
    <t>AORTAGRAM-AORTIC ARCH</t>
  </si>
  <si>
    <t>AOAA</t>
  </si>
  <si>
    <t>AORTOGRAM-ABDOMEN</t>
  </si>
  <si>
    <t>AOAB</t>
  </si>
  <si>
    <t>AORTAGRAM ABD W/BILAT. FEM RUN</t>
  </si>
  <si>
    <t>AOBF</t>
  </si>
  <si>
    <t>AORTAGRAM-THORACIC</t>
  </si>
  <si>
    <t>AOTH</t>
  </si>
  <si>
    <t>ARTERIOGRAM-4 VESSEL</t>
  </si>
  <si>
    <t>AR4V</t>
  </si>
  <si>
    <t>ARTERIOGRAM-BRACHIAL</t>
  </si>
  <si>
    <t>ARB</t>
  </si>
  <si>
    <t>ARTERIOGRAM-CAROTID</t>
  </si>
  <si>
    <t>ARCA</t>
  </si>
  <si>
    <t>ARTERIOGRAM-CEREBRAL</t>
  </si>
  <si>
    <t>ARCE</t>
  </si>
  <si>
    <t>ARTERIOGRAM-CELIAC/HEPATIC</t>
  </si>
  <si>
    <t>ARCH</t>
  </si>
  <si>
    <t>ARTERIOGRAM-DIALYSIS FISTULA</t>
  </si>
  <si>
    <t>ARDF</t>
  </si>
  <si>
    <t>ARTERIOGRAM-FEMORAL, UNILAT.</t>
  </si>
  <si>
    <t>ARF</t>
  </si>
  <si>
    <t>ARTERIOGRAM-FEMORAL, BILATERAL</t>
  </si>
  <si>
    <t>ARFB</t>
  </si>
  <si>
    <t>ARTERIOGRAM-ILIAC UNILATERAL</t>
  </si>
  <si>
    <t>ARI</t>
  </si>
  <si>
    <t>ARTERIOGRAM-ILIAC BILATERAL</t>
  </si>
  <si>
    <t>ARIB</t>
  </si>
  <si>
    <t>ARTERIOGRAM-MISCELLANEOUS</t>
  </si>
  <si>
    <t>ARM</t>
  </si>
  <si>
    <t>ARTERIOGRAM-MESENTERIC</t>
  </si>
  <si>
    <t>ARME</t>
  </si>
  <si>
    <t>ARTERIOGRAM-PULMONARY</t>
  </si>
  <si>
    <t>ARP</t>
  </si>
  <si>
    <t>ARTERIOGRAM-RENAL</t>
  </si>
  <si>
    <t>ARR</t>
  </si>
  <si>
    <t>ARTERIOGRAM-SPLENIC</t>
  </si>
  <si>
    <t>ARSPL</t>
  </si>
  <si>
    <t>INFERIOR VENA CAVOGRAM</t>
  </si>
  <si>
    <t>IVC</t>
  </si>
  <si>
    <t>IVC-FILTER PLACEMENT</t>
  </si>
  <si>
    <t>IVCFP</t>
  </si>
  <si>
    <t>RUN OFF</t>
  </si>
  <si>
    <t>RUN</t>
  </si>
  <si>
    <t>RADT</t>
  </si>
  <si>
    <t>RADIOLOGICAL IMAGING IGRT</t>
  </si>
  <si>
    <t>RIGRT</t>
  </si>
  <si>
    <t>SIMPLE PLANNING</t>
  </si>
  <si>
    <t>SP</t>
  </si>
  <si>
    <t>INTERMEDIATE-PLANNING</t>
  </si>
  <si>
    <t>IP</t>
  </si>
  <si>
    <t>COMPLEX-PLANNING</t>
  </si>
  <si>
    <t>CP</t>
  </si>
  <si>
    <t>COMPLEX-SIMULATION</t>
  </si>
  <si>
    <t>EXTERNAL BEAM TREATMENT</t>
  </si>
  <si>
    <t>EBT</t>
  </si>
  <si>
    <t>VHI-IMRT TREATMENT SESSION</t>
  </si>
  <si>
    <t>IMRTTVHI</t>
  </si>
  <si>
    <t>VHI-IMRT PLANNING</t>
  </si>
  <si>
    <t>IMRTPVHI</t>
  </si>
  <si>
    <t>IMRT TREATMENT + RAD IMAG IGRT</t>
  </si>
  <si>
    <t>IMRT</t>
  </si>
  <si>
    <t>EXTERNAL BEAM + RAD IMAG IGRT</t>
  </si>
  <si>
    <t>EXTBEAM</t>
  </si>
  <si>
    <t>VIVAS-IMRT TREATMENT</t>
  </si>
  <si>
    <t>IMRTTVIVAS</t>
  </si>
  <si>
    <t>VIVAS-IMRT PLANNING</t>
  </si>
  <si>
    <t>IMRTPVIVAS</t>
  </si>
  <si>
    <t>TREAT DEVICE: Set up</t>
  </si>
  <si>
    <t>TDVHI-1</t>
  </si>
  <si>
    <t>SIMUL &amp; PLAN-BUPA(16-25 TREAT)</t>
  </si>
  <si>
    <t>BSPA</t>
  </si>
  <si>
    <t>SIMUL &amp; PLAN-BUPA(26-30 TREAT)</t>
  </si>
  <si>
    <t>BSPB</t>
  </si>
  <si>
    <t>SIMUL &amp; PLAN-BUPA(31-35 TREAT)</t>
  </si>
  <si>
    <t>BSPC</t>
  </si>
  <si>
    <t>BREAST-BUPA</t>
  </si>
  <si>
    <t>BB</t>
  </si>
  <si>
    <t>PROSTATE-BUPA</t>
  </si>
  <si>
    <t>RECTUM-BUPA</t>
  </si>
  <si>
    <t>BRAIN-BUPA</t>
  </si>
  <si>
    <t>BBN</t>
  </si>
  <si>
    <t>GYNAECOLOGICAL-BUPA</t>
  </si>
  <si>
    <t>BG</t>
  </si>
  <si>
    <t>OESOPHAGUS(PRE OP)-BUPA</t>
  </si>
  <si>
    <t>BOPO</t>
  </si>
  <si>
    <t>OESPHAGUS(PRIMARY)-BUPA</t>
  </si>
  <si>
    <t>BOP</t>
  </si>
  <si>
    <t>STOMACH-BUPA</t>
  </si>
  <si>
    <t>BS</t>
  </si>
  <si>
    <t>ANAL CANCER-BUPA</t>
  </si>
  <si>
    <t>BAC</t>
  </si>
  <si>
    <t>PANCREAS (PRIMARY)-BUPA</t>
  </si>
  <si>
    <t>BPP</t>
  </si>
  <si>
    <t>PANCREAS (POST OP)-BUPA</t>
  </si>
  <si>
    <t>BPPO</t>
  </si>
  <si>
    <t>LYMPHONA-BUPA</t>
  </si>
  <si>
    <t>SARCOMA-BUPA</t>
  </si>
  <si>
    <t>BSC</t>
  </si>
  <si>
    <t>SKIN-BUPA</t>
  </si>
  <si>
    <t>BSK</t>
  </si>
  <si>
    <t>PALLIATION PROG &lt;5 FRACT-BUPA</t>
  </si>
  <si>
    <t>BPPA</t>
  </si>
  <si>
    <t>PALLIATION PROG &gt;6 FRACT-BUPA</t>
  </si>
  <si>
    <t>BPPB</t>
  </si>
  <si>
    <t>SIMPLE SIMULATION</t>
  </si>
  <si>
    <t>SSI</t>
  </si>
  <si>
    <t>INTERMEDIATE- SIMULATION</t>
  </si>
  <si>
    <t>ISI</t>
  </si>
  <si>
    <t>TREAT DEVICE: Re use E- cutout</t>
  </si>
  <si>
    <t>TDVHI-2</t>
  </si>
  <si>
    <t>TREAT DEVICE: New E- &amp; Shells</t>
  </si>
  <si>
    <t>TDVHI-3</t>
  </si>
  <si>
    <t>REQ CT</t>
  </si>
  <si>
    <t>ABDOMEN/PELVIS</t>
  </si>
  <si>
    <t>CT ANGIOGRAM</t>
  </si>
  <si>
    <t>NEEDLE BIOPSY (core)</t>
  </si>
  <si>
    <t>BIOP NOLE</t>
  </si>
  <si>
    <t>PERC TRANSTHORACIC BIOPSY</t>
  </si>
  <si>
    <t>BIOP THOR</t>
  </si>
  <si>
    <t>FEET/HANDS</t>
  </si>
  <si>
    <t>FTHND</t>
  </si>
  <si>
    <t>HIGH RESOLUTION LUNG</t>
  </si>
  <si>
    <t>HLUNG</t>
  </si>
  <si>
    <t>LONG BONE</t>
  </si>
  <si>
    <t>LGBN</t>
  </si>
  <si>
    <t>PANCREATIC</t>
  </si>
  <si>
    <t>IMAGE GUIDANCE</t>
  </si>
  <si>
    <t>IMAGE</t>
  </si>
  <si>
    <t>VENOUS INCOMPETENCE SCAN</t>
  </si>
  <si>
    <t>VIS</t>
  </si>
  <si>
    <t>VEN INCOMP BILATERAL SCAN</t>
  </si>
  <si>
    <t>VIBS</t>
  </si>
  <si>
    <t>MAXILLO FACIAL W/ CONTRAST</t>
  </si>
  <si>
    <t>MFC</t>
  </si>
  <si>
    <t>CHEST/THORAX</t>
  </si>
  <si>
    <t>006114-B</t>
  </si>
  <si>
    <t>006116-B</t>
  </si>
  <si>
    <t>PELVIS W/ CONTRAST</t>
  </si>
  <si>
    <t>PELW</t>
  </si>
  <si>
    <t>006224-A</t>
  </si>
  <si>
    <t>PULMINARY ANGIOGRAM</t>
  </si>
  <si>
    <t>ANGIOGRAM OF CAROTID ARTERIES</t>
  </si>
  <si>
    <t>REQ FLO</t>
  </si>
  <si>
    <t>BRONCHECTOMY</t>
  </si>
  <si>
    <t>BRON ECT</t>
  </si>
  <si>
    <t>VENOGRAM, FOREARM/ELBOS</t>
  </si>
  <si>
    <t>VENO ELBOW</t>
  </si>
  <si>
    <t>006735-A</t>
  </si>
  <si>
    <t>VENOGRAM, FEMUR</t>
  </si>
  <si>
    <t>VENO FEMUR</t>
  </si>
  <si>
    <t>006735-B</t>
  </si>
  <si>
    <t>VENOGRAM, PELVIS</t>
  </si>
  <si>
    <t>VENO PELVS</t>
  </si>
  <si>
    <t>006735-C</t>
  </si>
  <si>
    <t>VENOGRAM, SHOULDER</t>
  </si>
  <si>
    <t>VENO SHLDR</t>
  </si>
  <si>
    <t>006735-D</t>
  </si>
  <si>
    <t>VENOGRAM, TIBIA</t>
  </si>
  <si>
    <t>VENO TIBIA</t>
  </si>
  <si>
    <t>MYELOGRAM, CERVICAL SPINE</t>
  </si>
  <si>
    <t>MYELO CS</t>
  </si>
  <si>
    <t>007005-A</t>
  </si>
  <si>
    <t>MYELOGRAM, FULL SPINE</t>
  </si>
  <si>
    <t>MYELO FS</t>
  </si>
  <si>
    <t>007005-B</t>
  </si>
  <si>
    <t>MYELOGRAM THORACIC SPINE</t>
  </si>
  <si>
    <t>MYELO TS</t>
  </si>
  <si>
    <t>REQ INTRA</t>
  </si>
  <si>
    <t>REQ INSERTION OF PORTACATH</t>
  </si>
  <si>
    <t>REQUEST ILIAC STENTING</t>
  </si>
  <si>
    <t>REQUEST REMOVAL OF PORTOCATH</t>
  </si>
  <si>
    <t>REQ PTA/STENT ILIAC UNILAT</t>
  </si>
  <si>
    <t>REQ PTA/STENT ILIAC BILATERAL</t>
  </si>
  <si>
    <t>REQUEST PTA/STENT RENAL</t>
  </si>
  <si>
    <t>REQUEST BIOPSY NECK</t>
  </si>
  <si>
    <t>REQUEST BIOPSY THYROID</t>
  </si>
  <si>
    <t>REQUEST BIOPSY LIVER</t>
  </si>
  <si>
    <t>REQ FINE NEEDLE ASP OF THYR</t>
  </si>
  <si>
    <t>REQUEST BIOPSY BONE</t>
  </si>
  <si>
    <t>BIOP BONE</t>
  </si>
  <si>
    <t>REQUEST BIOPSY PLEURAL</t>
  </si>
  <si>
    <t>REQUEST BIOPSY RENAL</t>
  </si>
  <si>
    <t>REQ SCREENING - PORTOCATH</t>
  </si>
  <si>
    <t>REQUEST BIOPSY BREAST</t>
  </si>
  <si>
    <t>REQUEST BIOPSY PROSTATE</t>
  </si>
  <si>
    <t>BIO PROST</t>
  </si>
  <si>
    <t>REQUEST BIOPSY PANCREATIC</t>
  </si>
  <si>
    <t>REQ INSERT OF NEPHROSTOMY TUBE</t>
  </si>
  <si>
    <t>REQ URETERIC STENT INSERTION</t>
  </si>
  <si>
    <t>REQUEST ABCESS DRAINAGE</t>
  </si>
  <si>
    <t>REQ INSERT HICKMAN CATH-VASC</t>
  </si>
  <si>
    <t>REQ HEMODIALYSIS - VASCULAR</t>
  </si>
  <si>
    <t>REQ PICC LINE INSERTION-VASC</t>
  </si>
  <si>
    <t>REQ MAM</t>
  </si>
  <si>
    <t>REQ MRI</t>
  </si>
  <si>
    <t>AORTA, ABDOMINAL</t>
  </si>
  <si>
    <t>AABD</t>
  </si>
  <si>
    <t>006230-M</t>
  </si>
  <si>
    <t>HEAD</t>
  </si>
  <si>
    <t>HD</t>
  </si>
  <si>
    <t>006230-N</t>
  </si>
  <si>
    <t>HEAD W/ CONTRAST</t>
  </si>
  <si>
    <t>HDW</t>
  </si>
  <si>
    <t>TEST EXAM</t>
  </si>
  <si>
    <t>TEST</t>
  </si>
  <si>
    <t>MRI FOREARM - BOTH</t>
  </si>
  <si>
    <t>REQ NM</t>
  </si>
  <si>
    <t>TC THYROID</t>
  </si>
  <si>
    <t>TCTHYRD</t>
  </si>
  <si>
    <t>LYMPHSCINTIGRAM</t>
  </si>
  <si>
    <t>REQ RAD</t>
  </si>
  <si>
    <t>ABDOMEN (FLAT PLATE)**1 VIEW</t>
  </si>
  <si>
    <t>CLAVICLE-BILATERAL</t>
  </si>
  <si>
    <t>CLB</t>
  </si>
  <si>
    <t>FOOT-BILATERAL</t>
  </si>
  <si>
    <t>FTB</t>
  </si>
  <si>
    <t>006150-C</t>
  </si>
  <si>
    <t>FOOT-WEIGHT BEARING</t>
  </si>
  <si>
    <t>FTWB</t>
  </si>
  <si>
    <t>006150-D</t>
  </si>
  <si>
    <t>FOOT-WEIGHT BEARING BILATERAL</t>
  </si>
  <si>
    <t>FTWBB</t>
  </si>
  <si>
    <t>HUMERUS-BILATERAL</t>
  </si>
  <si>
    <t>HUB</t>
  </si>
  <si>
    <t>KNEE-(FULL SERIES)</t>
  </si>
  <si>
    <t>KNEE-LEFT</t>
  </si>
  <si>
    <t>006170-A</t>
  </si>
  <si>
    <t>KNEE-MULTIPLE VIEWS-BILATERAL</t>
  </si>
  <si>
    <t>KNMB</t>
  </si>
  <si>
    <t>006170-B</t>
  </si>
  <si>
    <t>PATELLA-BILATERAL</t>
  </si>
  <si>
    <t>PATB</t>
  </si>
  <si>
    <t>FOREARM-BILATERAL</t>
  </si>
  <si>
    <t>FORB</t>
  </si>
  <si>
    <t>LOWER LEG-BILATERAL</t>
  </si>
  <si>
    <t>LLGB</t>
  </si>
  <si>
    <t>006745-A</t>
  </si>
  <si>
    <t>CERVICAL SPINE-AP &amp; LAT</t>
  </si>
  <si>
    <t>CSAL</t>
  </si>
  <si>
    <t>KUB</t>
  </si>
  <si>
    <t>ARTERIOGRAM-O.R.</t>
  </si>
  <si>
    <t>AROR</t>
  </si>
  <si>
    <t>BONE LENGTH STUDY (LEG-LENGTH)</t>
  </si>
  <si>
    <t>BNLS</t>
  </si>
  <si>
    <t>RHEUMATOID SERIES</t>
  </si>
  <si>
    <t>RHUS</t>
  </si>
  <si>
    <t>SCOS</t>
  </si>
  <si>
    <t>TEMPEROMANDIBULAR JOINT-LEFT</t>
  </si>
  <si>
    <t>TEMPEROMANDIBULAR JOINT-RIGHT</t>
  </si>
  <si>
    <t>REQ US</t>
  </si>
  <si>
    <t>BIOPSY PANCREAS</t>
  </si>
  <si>
    <t>BIOP PAN</t>
  </si>
  <si>
    <t>DOPPLER ARTERIAL RIGHT LEG</t>
  </si>
  <si>
    <t>DOPART LEG</t>
  </si>
  <si>
    <t>BUTTOCK</t>
  </si>
  <si>
    <t>BTTCK</t>
  </si>
  <si>
    <t>GROIN</t>
  </si>
  <si>
    <t>ANKLE INJECTION</t>
  </si>
  <si>
    <t>ANKINJ</t>
  </si>
  <si>
    <t>BLADDER</t>
  </si>
  <si>
    <t>BILARY</t>
  </si>
  <si>
    <t>BIL</t>
  </si>
  <si>
    <t>DOPPLER AORTA/IVC/ILIACS/GRAFT</t>
  </si>
  <si>
    <t>DOPAO</t>
  </si>
  <si>
    <t>EYE</t>
  </si>
  <si>
    <t>HYSTERCONTRAST SONOGRAPHY</t>
  </si>
  <si>
    <t>HYST</t>
  </si>
  <si>
    <t>OBSTETRICAL</t>
  </si>
  <si>
    <t>OBS</t>
  </si>
  <si>
    <t>PLEURAL SPACE-FOR LOCALISATION</t>
  </si>
  <si>
    <t>PLEU</t>
  </si>
  <si>
    <t>SHOULDER</t>
  </si>
  <si>
    <t>SHLDR</t>
  </si>
  <si>
    <t>WIRE LOCALISATION</t>
  </si>
  <si>
    <t>WIRE LOC</t>
  </si>
  <si>
    <t>BIOPSY L</t>
  </si>
  <si>
    <t>BIOPSY T</t>
  </si>
  <si>
    <t>BIOPSY B</t>
  </si>
  <si>
    <t>BIOPSY R</t>
  </si>
  <si>
    <t>CAROTID DUPLEX</t>
  </si>
  <si>
    <t>BRST</t>
  </si>
  <si>
    <t>DOPPLER CAROTID</t>
  </si>
  <si>
    <t>DOPC</t>
  </si>
  <si>
    <t>DOPPLER VENOUS</t>
  </si>
  <si>
    <t>DOPM</t>
  </si>
  <si>
    <t>LEG</t>
  </si>
  <si>
    <t>LEGR</t>
  </si>
  <si>
    <t>ABDOMEN &amp; PLEVIS ULTRASOUND</t>
  </si>
  <si>
    <t>ABD &amp; PEL</t>
  </si>
  <si>
    <t>006855-B</t>
  </si>
  <si>
    <t>TRANSRECTAL BIOPSY</t>
  </si>
  <si>
    <t>TRBX</t>
  </si>
  <si>
    <t>006860-A</t>
  </si>
  <si>
    <t>TRANSRECTAL PROSTATE/PELVIS</t>
  </si>
  <si>
    <t>TRP</t>
  </si>
  <si>
    <t>RENAL ULTRASOUND</t>
  </si>
  <si>
    <t>006875-A</t>
  </si>
  <si>
    <t>TESTICULAR</t>
  </si>
  <si>
    <t>TES</t>
  </si>
  <si>
    <t>TRANSVAGINAL PELVIS</t>
  </si>
  <si>
    <t>TVP</t>
  </si>
  <si>
    <t>THYROID</t>
  </si>
  <si>
    <t>THY</t>
  </si>
  <si>
    <t>ABDOMINAL UPPER ULTRASOUND</t>
  </si>
  <si>
    <t>ABD US</t>
  </si>
  <si>
    <t>006890-A</t>
  </si>
  <si>
    <t>AORTA</t>
  </si>
  <si>
    <t>AOR</t>
  </si>
  <si>
    <t>006890-B</t>
  </si>
  <si>
    <t>006890-C</t>
  </si>
  <si>
    <t>DOPPLER ABDOMEN/PELVIS/SCROTUM</t>
  </si>
  <si>
    <t>DOPA</t>
  </si>
  <si>
    <t>FORE</t>
  </si>
  <si>
    <t>BIOPSY CHEST</t>
  </si>
  <si>
    <t>BIOPSY C</t>
  </si>
  <si>
    <t>PAROTID</t>
  </si>
  <si>
    <t>PAR</t>
  </si>
  <si>
    <t>PLEURAL DRAINAGE</t>
  </si>
  <si>
    <t>PLEU DRAIN</t>
  </si>
  <si>
    <t>PULMONARY FUNCTION TEST</t>
  </si>
  <si>
    <t>PFT</t>
  </si>
  <si>
    <t>SPIROMETRY TEST</t>
  </si>
  <si>
    <t>MANNITOL CHALLENGE</t>
  </si>
  <si>
    <t>ALLERGY TEST</t>
  </si>
  <si>
    <t>AT</t>
  </si>
  <si>
    <t>SLEEP STUDY</t>
  </si>
  <si>
    <t>SLEEP</t>
  </si>
  <si>
    <t>RON</t>
  </si>
  <si>
    <t>RE-ORDER NOTICE</t>
  </si>
  <si>
    <t>AERO CHARGE - 15 MINUTES</t>
  </si>
  <si>
    <t>AERO</t>
  </si>
  <si>
    <t>BRONCH DRAINAGE</t>
  </si>
  <si>
    <t>BD</t>
  </si>
  <si>
    <t>CANNULA</t>
  </si>
  <si>
    <t>CAN</t>
  </si>
  <si>
    <t>CANOPY</t>
  </si>
  <si>
    <t>CNP</t>
  </si>
  <si>
    <t>RESPIRATORY EVALUATION</t>
  </si>
  <si>
    <t>HAND HELD NEB</t>
  </si>
  <si>
    <t>HHN</t>
  </si>
  <si>
    <t>IPPB TREATMENT</t>
  </si>
  <si>
    <t>IPPB</t>
  </si>
  <si>
    <t>INCENTIVE SPIROMETER</t>
  </si>
  <si>
    <t>NEBULIZER TREATMENT</t>
  </si>
  <si>
    <t>NEB</t>
  </si>
  <si>
    <t>NEONATAL PERCUSSOR</t>
  </si>
  <si>
    <t>NP</t>
  </si>
  <si>
    <t>OXIMETRY/HOUR</t>
  </si>
  <si>
    <t>OH</t>
  </si>
  <si>
    <t>OXIMETRY MAX/DAY</t>
  </si>
  <si>
    <t>OMAX</t>
  </si>
  <si>
    <t>OXIMETER PROBE</t>
  </si>
  <si>
    <t>OP</t>
  </si>
  <si>
    <t>RIBAVIRIN SET-UP</t>
  </si>
  <si>
    <t>RT REQUEST FOR SERVICE</t>
  </si>
  <si>
    <t>RFS</t>
  </si>
  <si>
    <t>STAT SERVICE CHARGE</t>
  </si>
  <si>
    <t>STAT</t>
  </si>
  <si>
    <t>TEMP PROBE</t>
  </si>
  <si>
    <t>TP</t>
  </si>
  <si>
    <t>TRACH TUBE</t>
  </si>
  <si>
    <t>TTN</t>
  </si>
  <si>
    <t>VENTIMASK</t>
  </si>
  <si>
    <t>VENT</t>
  </si>
  <si>
    <t>BLOOD GAS ANALYSIS</t>
  </si>
  <si>
    <t>BGA</t>
  </si>
  <si>
    <t>RTI</t>
  </si>
  <si>
    <t>RT: 4 Channel Unattended</t>
  </si>
  <si>
    <t>4CHANNEL</t>
  </si>
  <si>
    <t>RT: BIPAP/CPAP</t>
  </si>
  <si>
    <t>BIPAP-CPAP</t>
  </si>
  <si>
    <t>110015-A</t>
  </si>
  <si>
    <t xml:space="preserve">RT: HHN Initial Albuterol     </t>
  </si>
  <si>
    <t>HHN-ALBUT</t>
  </si>
  <si>
    <t>110015-B</t>
  </si>
  <si>
    <t xml:space="preserve">RT: HHN Subsequent Albuterol  </t>
  </si>
  <si>
    <t>HHN-ALBSUB</t>
  </si>
  <si>
    <t>110020-A</t>
  </si>
  <si>
    <t xml:space="preserve">RT: HHN Initial Atrovent      </t>
  </si>
  <si>
    <t>HHN-ATR1ST</t>
  </si>
  <si>
    <t>110020-B</t>
  </si>
  <si>
    <t xml:space="preserve">RT: HHN Subsequent Atrovent   </t>
  </si>
  <si>
    <t>HHN-ATRSUB</t>
  </si>
  <si>
    <t>110025-A</t>
  </si>
  <si>
    <t xml:space="preserve">RT: HHN Initial Duoneb        </t>
  </si>
  <si>
    <t>HHN-DUO1ST</t>
  </si>
  <si>
    <t>110030-A</t>
  </si>
  <si>
    <t>RT: HHN Initial Racepinephrine</t>
  </si>
  <si>
    <t>HHN-RAC1ST</t>
  </si>
  <si>
    <t>110045-A</t>
  </si>
  <si>
    <t xml:space="preserve">RT: IPPB Initial Treatment    </t>
  </si>
  <si>
    <t>IPPB-INIT</t>
  </si>
  <si>
    <t>110045-B</t>
  </si>
  <si>
    <t xml:space="preserve">RT: IPPB Subsequent Treatment </t>
  </si>
  <si>
    <t>IPPB-SUB</t>
  </si>
  <si>
    <t>RT: MDI Administration</t>
  </si>
  <si>
    <t>MDI</t>
  </si>
  <si>
    <t>110060-A</t>
  </si>
  <si>
    <t xml:space="preserve">RT: CPT Initial Treatment     </t>
  </si>
  <si>
    <t>CPT-INIT</t>
  </si>
  <si>
    <t>110060-B</t>
  </si>
  <si>
    <t xml:space="preserve">RT: CPT Subsequent Treatment  </t>
  </si>
  <si>
    <t>CPT-SUB</t>
  </si>
  <si>
    <t>RT: Oximetry</t>
  </si>
  <si>
    <t>OXIMETRY</t>
  </si>
  <si>
    <t>RT: Peak Flow</t>
  </si>
  <si>
    <t>PEAKFLOW</t>
  </si>
  <si>
    <t xml:space="preserve">RT: Flutter Therapy, Initial  </t>
  </si>
  <si>
    <t>FLUTTER-I</t>
  </si>
  <si>
    <t>110075-B</t>
  </si>
  <si>
    <t>RT: Flutter Therapy, Subsequen</t>
  </si>
  <si>
    <t>FLUTTER-S</t>
  </si>
  <si>
    <t>RT: Peds tent</t>
  </si>
  <si>
    <t>PEDSTENT</t>
  </si>
  <si>
    <t>RT: Ventilator Set-up</t>
  </si>
  <si>
    <t>VENT-SETUP</t>
  </si>
  <si>
    <t>SPEECH THERAPY EVALUATION</t>
  </si>
  <si>
    <t>MODIFIED BARIUM SWALLOW</t>
  </si>
  <si>
    <t>MBS</t>
  </si>
  <si>
    <t>SPEECH/LANGUAGE SCREENING</t>
  </si>
  <si>
    <t>SCREEN</t>
  </si>
  <si>
    <t>SPEECH THERAPY CHARGE -15 MIN</t>
  </si>
  <si>
    <t>VIDEOFLUORSCOPIC SWALLOW</t>
  </si>
  <si>
    <t>VFS</t>
  </si>
  <si>
    <t>STI</t>
  </si>
  <si>
    <t>ST: Evaluation</t>
  </si>
  <si>
    <t>ST: Dysphasia</t>
  </si>
  <si>
    <t>DYSPHASIA</t>
  </si>
  <si>
    <t>ST: Augmentative Communication</t>
  </si>
  <si>
    <t>COMMUNICAT</t>
  </si>
  <si>
    <t>ST: Aphasia Therapy</t>
  </si>
  <si>
    <t>APHASIA</t>
  </si>
  <si>
    <t xml:space="preserve">ST: Voice Disorder, Treatment </t>
  </si>
  <si>
    <t>VOICE</t>
  </si>
  <si>
    <t>ST: Discharge Summary</t>
  </si>
  <si>
    <t>DISCHARGE</t>
  </si>
  <si>
    <t>ST: Electrolarynx, teach use o</t>
  </si>
  <si>
    <t>ELECTROLAR</t>
  </si>
  <si>
    <t>ST: Feeding Instuction</t>
  </si>
  <si>
    <t>FEEDING</t>
  </si>
  <si>
    <t>ST: Swallowing Evaluation</t>
  </si>
  <si>
    <t>SWALLOW</t>
  </si>
  <si>
    <t>STO</t>
  </si>
  <si>
    <t>SPECIMEN TO OBTAIN</t>
  </si>
  <si>
    <t>STOCK</t>
  </si>
  <si>
    <t>Hospital Stationary</t>
  </si>
  <si>
    <t>STATION</t>
  </si>
  <si>
    <t>TH</t>
  </si>
  <si>
    <t>MICRODISCECTOMY</t>
  </si>
  <si>
    <t>MICRODISC</t>
  </si>
  <si>
    <t>PAIN CLINIC</t>
  </si>
  <si>
    <t>PAIN CL</t>
  </si>
  <si>
    <t>UROLOGY RETROGRADE</t>
  </si>
  <si>
    <t>UROL RETRO</t>
  </si>
  <si>
    <t>MANIPULATION UNDER ANESTHESIA</t>
  </si>
  <si>
    <t>MUA</t>
  </si>
  <si>
    <t>PLAIN FILM</t>
  </si>
  <si>
    <t>PHILIPS PAIN CLINIC</t>
  </si>
  <si>
    <t>BV PAIN CL</t>
  </si>
  <si>
    <t>PHILIPS SCREENING (MISC)</t>
  </si>
  <si>
    <t>BV SCREEN</t>
  </si>
  <si>
    <t>PHILIPS MICRODISCECTOMY</t>
  </si>
  <si>
    <t>BV SPINE</t>
  </si>
  <si>
    <t>PHILIPS UROLOGY SCREENING</t>
  </si>
  <si>
    <t>BV UROLOGY</t>
  </si>
  <si>
    <t>PACEMA</t>
  </si>
  <si>
    <t>HIP ARTHROSCOPY</t>
  </si>
  <si>
    <t>HIP ARTHRO</t>
  </si>
  <si>
    <t>007036-1</t>
  </si>
  <si>
    <t>ANGIOGRAPHY</t>
  </si>
  <si>
    <t>ABD ANG TH</t>
  </si>
  <si>
    <t>007036-2</t>
  </si>
  <si>
    <t>OPEN REDUCT/INTERNAL FIXATION</t>
  </si>
  <si>
    <t>ORIF</t>
  </si>
  <si>
    <t>007036-5</t>
  </si>
  <si>
    <t>Brachtherapy Screening</t>
  </si>
  <si>
    <t>BRACH</t>
  </si>
  <si>
    <t>CHANGE OF CATHETER</t>
  </si>
  <si>
    <t>CAT CHANGE</t>
  </si>
  <si>
    <t>Neuromodulation</t>
  </si>
  <si>
    <t>NEURO MOD</t>
  </si>
  <si>
    <t>FLOW METER</t>
  </si>
  <si>
    <t>FM</t>
  </si>
  <si>
    <t>COMPLEX URODYNAMICS</t>
  </si>
  <si>
    <t>CU</t>
  </si>
  <si>
    <t>CYSTISTAT</t>
  </si>
  <si>
    <t>CISC Teaching</t>
  </si>
  <si>
    <t>CISC</t>
  </si>
  <si>
    <t>SOFT TISSUE ULTRASOUND</t>
  </si>
  <si>
    <t>TARGET ULTRASOUND</t>
  </si>
  <si>
    <t>TARGET</t>
  </si>
  <si>
    <t>OPEN LAP CHOLE</t>
  </si>
  <si>
    <t>OPEN LAPC</t>
  </si>
  <si>
    <t>MUSCULOSKELETAL</t>
  </si>
  <si>
    <t>MUSCSKELE</t>
  </si>
  <si>
    <t>DOPPLER ARTERIAL BILATERAL</t>
  </si>
  <si>
    <t>DOP ARTBIL</t>
  </si>
  <si>
    <t>DOPPLER ARTERIAL LEFT LEG</t>
  </si>
  <si>
    <t>DOP ART LL</t>
  </si>
  <si>
    <t>DOP ART RL</t>
  </si>
  <si>
    <t>DOPPLER ARTERIAL LEFT ARM</t>
  </si>
  <si>
    <t>DOP ART LA</t>
  </si>
  <si>
    <t>DOPPLER ARTERIAL RIGHT ARM</t>
  </si>
  <si>
    <t>DOP ART RA</t>
  </si>
  <si>
    <t>FOLLICULAR TRACKING 1</t>
  </si>
  <si>
    <t>FOLL 1</t>
  </si>
  <si>
    <t>FOLLICULAR TRACKING 2</t>
  </si>
  <si>
    <t>FOLL 2</t>
  </si>
  <si>
    <t>FOLLICULAR TRACKING 3</t>
  </si>
  <si>
    <t>FOLL 3</t>
  </si>
  <si>
    <t>FOLLICULAR TRACKING 4</t>
  </si>
  <si>
    <t>FOLL 4</t>
  </si>
  <si>
    <t>ABDOMINAL DRAINAGE</t>
  </si>
  <si>
    <t>UB</t>
  </si>
  <si>
    <t>CHIN</t>
  </si>
  <si>
    <t>VARICOCELE EMBOLISATION</t>
  </si>
  <si>
    <t>VARI EMBOL</t>
  </si>
  <si>
    <t>BREAST PACKAGE</t>
  </si>
  <si>
    <t>BRST PKG</t>
  </si>
  <si>
    <t>VENOUS INCOMPETENCE RIGHT</t>
  </si>
  <si>
    <t>VIR</t>
  </si>
  <si>
    <t>TARGET BREAST ULTRASOUND</t>
  </si>
  <si>
    <t>TB</t>
  </si>
  <si>
    <t>VIABILITY STUDY</t>
  </si>
  <si>
    <t>VS</t>
  </si>
  <si>
    <t>U/S RECALL VIABILITY SCAN</t>
  </si>
  <si>
    <t>RECALL VS</t>
  </si>
  <si>
    <t>VEN INCOMPET BILATERAL SCAN</t>
  </si>
  <si>
    <t>VISB</t>
  </si>
  <si>
    <t>BIOPSY LYMPH NODE</t>
  </si>
  <si>
    <t>BIOPSY LN</t>
  </si>
  <si>
    <t>CAROTID DOPP</t>
  </si>
  <si>
    <t>HIPS</t>
  </si>
  <si>
    <t>ABDOMINAL (UPPER) ULTRASOUND</t>
  </si>
  <si>
    <t>CHE</t>
  </si>
  <si>
    <t>VENOUS INCOMPETENCE LEFT</t>
  </si>
  <si>
    <t>VIL</t>
  </si>
  <si>
    <t>FOREARM (SOFT TISSUE)</t>
  </si>
  <si>
    <t>DOPPLER VENOUS RIGHT LEG</t>
  </si>
  <si>
    <t>DVR</t>
  </si>
  <si>
    <t>DOPPLER VENOUS LEFT LEG</t>
  </si>
  <si>
    <t>DVL</t>
  </si>
  <si>
    <t>ABI/UPPER LIMB PRESSURE+DIGITS</t>
  </si>
  <si>
    <t>ABI/UPLIMB</t>
  </si>
  <si>
    <t>AORTIC DUPLEX ULTRASOUND</t>
  </si>
  <si>
    <t>AORTIC</t>
  </si>
  <si>
    <t>VENOUS DUPLEX OUT-RULE DVT UNI</t>
  </si>
  <si>
    <t>VEN DVT UN</t>
  </si>
  <si>
    <t>VENOUS DUPLEX OUT-RULE DVT BIL</t>
  </si>
  <si>
    <t>VEN DVT BI</t>
  </si>
  <si>
    <t>VENOUS DUPLEX U/S UNILATERAL</t>
  </si>
  <si>
    <t>VEN US UNI</t>
  </si>
  <si>
    <t>VENOUS DUPLEX U/S BILATERAL</t>
  </si>
  <si>
    <t>VEN US BIL</t>
  </si>
  <si>
    <t>Carotid/Vertebral Artery Duple</t>
  </si>
  <si>
    <t>CAROTID BI</t>
  </si>
  <si>
    <t>VASCULAR PACKAGE 1</t>
  </si>
  <si>
    <t>VPKG 1</t>
  </si>
  <si>
    <t>VASCULAR PACKAGE 2</t>
  </si>
  <si>
    <t>VPKG 2</t>
  </si>
  <si>
    <t>VASCULAR PACKAGE 3</t>
  </si>
  <si>
    <t>VPKG 3</t>
  </si>
  <si>
    <t>VASCULAR PACKAGE 4</t>
  </si>
  <si>
    <t>VPKG 4</t>
  </si>
  <si>
    <t>VASCULAR PACKAGE 5</t>
  </si>
  <si>
    <t>VPKG 5</t>
  </si>
  <si>
    <t>VASCULAR PACKAGE 6 - MR SULTAN</t>
  </si>
  <si>
    <t>VPKG 6</t>
  </si>
  <si>
    <t>VASCULAR BLOOD PACKAGE</t>
  </si>
  <si>
    <t>VASCLABPKG</t>
  </si>
  <si>
    <t>VASCULAR DRESSING CLINIC</t>
  </si>
  <si>
    <t>VAS DRESS</t>
  </si>
  <si>
    <t>Column3</t>
  </si>
  <si>
    <t>Column5</t>
  </si>
  <si>
    <t>Category</t>
  </si>
  <si>
    <t>Id</t>
  </si>
  <si>
    <t>Code</t>
  </si>
  <si>
    <t>Description</t>
  </si>
  <si>
    <t>SQL</t>
  </si>
  <si>
    <t>ADM IN</t>
  </si>
  <si>
    <t>ADM INPATIENT</t>
  </si>
  <si>
    <t>N</t>
  </si>
  <si>
    <t>DEP CLI</t>
  </si>
  <si>
    <t>DEPARTED CLINICAL OUTPATIENT</t>
  </si>
  <si>
    <t>DEP ER</t>
  </si>
  <si>
    <t>DEPARTED EMERGENCY ROOM</t>
  </si>
  <si>
    <t>DEP POV</t>
  </si>
  <si>
    <t>DEPARTED PROVIDER OFFICE VISIT</t>
  </si>
  <si>
    <t>DEP REF</t>
  </si>
  <si>
    <t>DEPARTED REFERRED OUTPATIENT</t>
  </si>
  <si>
    <t>DEP SDC</t>
  </si>
  <si>
    <t>DEPARTED SURGICAL DAY CARE</t>
  </si>
  <si>
    <t>DIS IN</t>
  </si>
  <si>
    <t>DISCH INPATIENT</t>
  </si>
  <si>
    <t>DIS PPR</t>
  </si>
  <si>
    <t>DISCHARGED PROVIDER PRACTICE</t>
  </si>
  <si>
    <t>DIS RCR</t>
  </si>
  <si>
    <t>DISCH RECURRING OUTPATIENT</t>
  </si>
  <si>
    <t>PRE CLI</t>
  </si>
  <si>
    <t>PRE-REG CLINICAL OUTPATIENT</t>
  </si>
  <si>
    <t>PRE ER</t>
  </si>
  <si>
    <t>PRE-REG EMERGENCY ROOM</t>
  </si>
  <si>
    <t>PRE IN</t>
  </si>
  <si>
    <t>PRE-ADM INPATIENT</t>
  </si>
  <si>
    <t>PRE POV</t>
  </si>
  <si>
    <t>PRE-REG PROVIDER OFFICE VISIT</t>
  </si>
  <si>
    <t>PRE PPR</t>
  </si>
  <si>
    <t>PRE-REG PROVIDER PRACTICE</t>
  </si>
  <si>
    <t>PRE RCR</t>
  </si>
  <si>
    <t>PRE-REG RECURRING OUTPATIENT</t>
  </si>
  <si>
    <t>PRE REF</t>
  </si>
  <si>
    <t>PRE-REG REFERRED OUTPATIENT</t>
  </si>
  <si>
    <t>PRE SDC</t>
  </si>
  <si>
    <t>PRE-REG SURGICAL DAY CARE</t>
  </si>
  <si>
    <t>REG CLI</t>
  </si>
  <si>
    <t>REG CLINICAL OUTPATIENT</t>
  </si>
  <si>
    <t>REG ER</t>
  </si>
  <si>
    <t>REG EMERGENCY ROOM</t>
  </si>
  <si>
    <t>REG POV</t>
  </si>
  <si>
    <t>REG PROVIDER OFFICE VISIT</t>
  </si>
  <si>
    <t>REG PPR</t>
  </si>
  <si>
    <t>REG PROVIDER PRACTICE</t>
  </si>
  <si>
    <t>REG RCR</t>
  </si>
  <si>
    <t>REG RECURRING OUTPATIENT</t>
  </si>
  <si>
    <t>REG REF</t>
  </si>
  <si>
    <t>REG REFERRED OUTPATIENT</t>
  </si>
  <si>
    <t>REG SDC</t>
  </si>
  <si>
    <t>REG SURGICAL DAY CARE</t>
  </si>
  <si>
    <t>SCH CLI</t>
  </si>
  <si>
    <t>SCHED CLINICAL OUTPATIENT</t>
  </si>
  <si>
    <t>SCH IN</t>
  </si>
  <si>
    <t>SCHED INPATIENT</t>
  </si>
  <si>
    <t>SCH POV</t>
  </si>
  <si>
    <t>SCHED PROVIDER OFFICE VISIT</t>
  </si>
  <si>
    <t>SCH PPR</t>
  </si>
  <si>
    <t>SCHED PROVIDER PRACTICE</t>
  </si>
  <si>
    <t>SCH RCR</t>
  </si>
  <si>
    <t>SCHED RECURRING OUTPATIENT</t>
  </si>
  <si>
    <t>SCH REF</t>
  </si>
  <si>
    <t>SCHED REFERRED OUTPATIENT</t>
  </si>
  <si>
    <t>SCH SDC</t>
  </si>
  <si>
    <t>SCHED SURGICAL DAY CARE</t>
  </si>
  <si>
    <t>Status</t>
  </si>
  <si>
    <t>Active</t>
  </si>
  <si>
    <t>Discharged</t>
  </si>
  <si>
    <t>I</t>
  </si>
  <si>
    <t>X</t>
  </si>
  <si>
    <t>C</t>
  </si>
  <si>
    <t>T</t>
  </si>
  <si>
    <t>L</t>
  </si>
  <si>
    <t>U</t>
  </si>
  <si>
    <t>R</t>
  </si>
  <si>
    <t>Priority</t>
  </si>
  <si>
    <t>00:24:00</t>
  </si>
  <si>
    <t>Fleet Phospho-soda</t>
  </si>
  <si>
    <t>INSERT INTO NotificationRule  VALUES (1, 'BR ENEMA', 'Fleet Phospho-soda', '00:24:00', 'FLUORO');</t>
  </si>
  <si>
    <t>00:48:00</t>
  </si>
  <si>
    <t>Patient must be prepped 48 hours in advanced of this procedure.</t>
  </si>
  <si>
    <t>INSERT INTO NotificationRule  VALUES (3, 'VCLN', 'Patient must be prepped 48 hours in advanced of this procedure.', '00:48:00', 'CT');</t>
  </si>
  <si>
    <t>00:01:00</t>
  </si>
  <si>
    <t>Cannula</t>
  </si>
  <si>
    <t>Water</t>
  </si>
  <si>
    <t>INSERT INTO NotificationRule  VALUES (5, 'RENAL', 'Water', '00:01:00', 'US');</t>
  </si>
  <si>
    <t>INSERT INTO NotificationRule  VALUES (6, 'PEL', 'Water', '00:01:00', 'US');</t>
  </si>
  <si>
    <t>Contrast</t>
  </si>
  <si>
    <t>INSERT INTO NotificationRule  VALUES (7, 'ENTERO', 'Contrast', '00:01:00', 'MRI');</t>
  </si>
  <si>
    <t>INSERT INTO NotificationRule  VALUES (8, 'BR', 'Cannula', '00:01:00', 'MRI');</t>
  </si>
  <si>
    <t>INSERT INTO NotificationRule  VALUES (9, 'MR ANGIO', 'Cannula', '00:01:00', 'MRI');</t>
  </si>
  <si>
    <t>INSERT INTO NotificationRule  VALUES (10, 'CAR', 'Cannula', '00:01:00', 'MRI');</t>
  </si>
  <si>
    <t>INSERT INTO NotificationRule  VALUES (11, 'BON', 'Cannula', '00:01:00', 'NM');</t>
  </si>
  <si>
    <t>INSERT INTO NotificationRule  VALUES (12, 'RNFO', 'Cannula', '00:01:00', 'NM');</t>
  </si>
  <si>
    <t>INSERT INTO NotificationRule  VALUES (13, 'THYT', 'Cannula', '00:01:00', 'NM');</t>
  </si>
  <si>
    <t>INSERT INTO NotificationRule  VALUES (14, 'PARA', 'Cannula', '00:01:00', 'NM');</t>
  </si>
  <si>
    <t>INSERT INTO NotificationRule  VALUES (15, 'LNGP', 'Cannula', '00:01:00', 'NM');</t>
  </si>
  <si>
    <t>00:08:00</t>
  </si>
  <si>
    <t>Fasting</t>
  </si>
  <si>
    <t>INSERT INTO NotificationRule  VALUES (16, 'BR SWALL', 'Fasting', '00:08:00', 'FLUORO');</t>
  </si>
  <si>
    <t>INSERT INTO NotificationRule  VALUES (17, 'BT MEAL', 'Fasting', '00:08:00', 'FLUORO');</t>
  </si>
  <si>
    <t>INSERT INTO NotificationRule  VALUES (18, 'BARIUM FT', 'Fasting', '00:08:00', 'FLUORO');</t>
  </si>
  <si>
    <t>00:04:00</t>
  </si>
  <si>
    <t>INSERT INTO NotificationRule  VALUES (19, 'ABDPELVW', 'Fasting', '00:04:00', 'CT');</t>
  </si>
  <si>
    <t>00:12:00</t>
  </si>
  <si>
    <t>INSERT INTO NotificationRule  VALUES (20, 'ABD US', 'Fasting', '00:12:00', 'US');</t>
  </si>
  <si>
    <t>00:07:00</t>
  </si>
  <si>
    <t>INSERT INTO NotificationRule  VALUES (21, 'ABD', 'Fasting', '00:07:00', 'MRI');</t>
  </si>
  <si>
    <t>INSERT INTO NotificationRule  VALUES (22, 'ENTERO', 'Fasting', '00:07:00', 'MRI');</t>
  </si>
  <si>
    <t>INSERT INTO NotificationRule  VALUES (23, 'PE', 'Fasting', '00:04:00', 'MRI');</t>
  </si>
  <si>
    <t>INSERT INTO NotificationRule  VALUES (24, 'MR ANGIO', 'Fasting', '00:04:00', 'MRI');</t>
  </si>
  <si>
    <t>INSERT INTO NotificationRule  VALUES (25, '*', 'Fasting', '00:24:00', 'IR');</t>
  </si>
  <si>
    <t>00:03:00</t>
  </si>
  <si>
    <t>Injection</t>
  </si>
  <si>
    <t>INSERT INTO NotificationRule  VALUES (26, 'BON', 'Injection', '00:03:00', 'NM');</t>
  </si>
  <si>
    <t>00:02:00</t>
  </si>
  <si>
    <t>INSERT INTO NotificationRule  VALUES (27, 'PARA', 'Injection', '00:02:00', 'NM');</t>
  </si>
  <si>
    <t>Hours</t>
  </si>
  <si>
    <t>Timespan</t>
  </si>
  <si>
    <t>Procedure Id</t>
  </si>
  <si>
    <t>Ipeople ProcedureId</t>
  </si>
  <si>
    <t>SQL 2</t>
  </si>
  <si>
    <t>SQL Combined</t>
  </si>
  <si>
    <t>Include</t>
  </si>
  <si>
    <t>id</t>
  </si>
  <si>
    <t>CategoryId</t>
  </si>
  <si>
    <t>006108-A</t>
  </si>
  <si>
    <t>SINUSES W/ CONTRAST</t>
  </si>
  <si>
    <t>SINW</t>
  </si>
  <si>
    <t>ABSCESS DRAINAGE</t>
  </si>
  <si>
    <t>006111-A</t>
  </si>
  <si>
    <t>BIOPSY</t>
  </si>
  <si>
    <t>BX</t>
  </si>
  <si>
    <t>006113-A</t>
  </si>
  <si>
    <t>CHEST-LIMITED</t>
  </si>
  <si>
    <t>CHL</t>
  </si>
  <si>
    <t>ABDOMINAL</t>
  </si>
  <si>
    <t>006114-A</t>
  </si>
  <si>
    <t>ABDOMEN-LIMITED</t>
  </si>
  <si>
    <t>ABDL</t>
  </si>
  <si>
    <t>PELVIS W/O CONTRAST</t>
  </si>
  <si>
    <t>006114-C</t>
  </si>
  <si>
    <t>PELVIS-LIMITED</t>
  </si>
  <si>
    <t>PELL</t>
  </si>
  <si>
    <t>ABDOMEN W/ CONTRAST</t>
  </si>
  <si>
    <t>ABDW</t>
  </si>
  <si>
    <t>LOWER EXTREMITY-LEFT</t>
  </si>
  <si>
    <t>LEL</t>
  </si>
  <si>
    <t>006229-A</t>
  </si>
  <si>
    <t>LOWER EXTREMITY-RIGHT</t>
  </si>
  <si>
    <t>LER</t>
  </si>
  <si>
    <t>CYST ASPIRATION</t>
  </si>
  <si>
    <t>CYST</t>
  </si>
  <si>
    <t>LOWER EXTREMITY W/ CONTRAST</t>
  </si>
  <si>
    <t>LEW</t>
  </si>
  <si>
    <t>UE</t>
  </si>
  <si>
    <t>UPPER EXTREMITY W/ CONTRAST</t>
  </si>
  <si>
    <t>UEW</t>
  </si>
  <si>
    <t>PET CT MACHINE MAINTENANCE</t>
  </si>
  <si>
    <t>MACH MAINT</t>
  </si>
  <si>
    <t>CHEST/THORAX WITHOUT CONTRAST</t>
  </si>
  <si>
    <t>CHW/O</t>
  </si>
  <si>
    <t>BIOPSY OF LYMPH NODE</t>
  </si>
  <si>
    <t>BIOP LYMPH</t>
  </si>
  <si>
    <t>STERNO-CLAVICULAR JOINTS</t>
  </si>
  <si>
    <t>STERNO CLA</t>
  </si>
  <si>
    <t>CHEST / ABDOMEN W/ CONTRAST</t>
  </si>
  <si>
    <t>CHABD</t>
  </si>
  <si>
    <t>* CHEST PAIN CLINIC CHARGE</t>
  </si>
  <si>
    <t>CPCC</t>
  </si>
  <si>
    <t>PPID</t>
  </si>
  <si>
    <t>PPIS</t>
  </si>
  <si>
    <t>RENAL ANGIOGRAM</t>
  </si>
  <si>
    <t>RA</t>
  </si>
  <si>
    <t>CARDIAC CATHERIZATIONS</t>
  </si>
  <si>
    <t>CARDIAC DOPPLER</t>
  </si>
  <si>
    <t>CD</t>
  </si>
  <si>
    <t>CAROTID DOPPLER</t>
  </si>
  <si>
    <t>CTD</t>
  </si>
  <si>
    <t>PTCA/STENT</t>
  </si>
  <si>
    <t>PTCA/S</t>
  </si>
  <si>
    <t>THALLIUM STRESS TEST</t>
  </si>
  <si>
    <t>THAL</t>
  </si>
  <si>
    <t>ELECTRODE SET</t>
  </si>
  <si>
    <t>ES</t>
  </si>
  <si>
    <t>PVI/AFIB ABLATION</t>
  </si>
  <si>
    <t>ABLPVI</t>
  </si>
  <si>
    <t>AVNRT ABLATION</t>
  </si>
  <si>
    <t>ABLAVNRT</t>
  </si>
  <si>
    <t>LEFT SIDED ABLATION</t>
  </si>
  <si>
    <t>ABLLT</t>
  </si>
  <si>
    <t>VT ABLATION</t>
  </si>
  <si>
    <t>ABLVT</t>
  </si>
  <si>
    <t>AFLUTTER ABLATION</t>
  </si>
  <si>
    <t>ABLAF</t>
  </si>
  <si>
    <t>PACEMAKER LEAD REPLACEMENT</t>
  </si>
  <si>
    <t>PACELR</t>
  </si>
  <si>
    <t>ROTABLATOR</t>
  </si>
  <si>
    <t>ROTA</t>
  </si>
  <si>
    <t>INTERNAL CARDIOVERSION</t>
  </si>
  <si>
    <t>CVI</t>
  </si>
  <si>
    <t>PFO CLOSURE</t>
  </si>
  <si>
    <t>PFO</t>
  </si>
  <si>
    <t>ALCOHOL SEPTAL ABLATION</t>
  </si>
  <si>
    <t>ASA</t>
  </si>
  <si>
    <t>RIGHT HEART PRESSURES</t>
  </si>
  <si>
    <t>RHP</t>
  </si>
  <si>
    <t>NUTRITION CONSULT</t>
  </si>
  <si>
    <t>NUT</t>
  </si>
  <si>
    <t>PASTORAL CONSULT</t>
  </si>
  <si>
    <t>PAS</t>
  </si>
  <si>
    <t>PHYSICIANS CONSULT</t>
  </si>
  <si>
    <t>PHY</t>
  </si>
  <si>
    <t>SOCIAL SERVICES CONSULT</t>
  </si>
  <si>
    <t>SS</t>
  </si>
  <si>
    <t>**HOUSE</t>
  </si>
  <si>
    <t>ER REGISTRATION/CONSULT(MAJOR)</t>
  </si>
  <si>
    <t>ER0001</t>
  </si>
  <si>
    <t>ER REGISTRATION/CONSULT(MINOR)</t>
  </si>
  <si>
    <t>ER0002</t>
  </si>
  <si>
    <t>ER REGISTRATION/CONSULTATION</t>
  </si>
  <si>
    <t>ER CON REG</t>
  </si>
  <si>
    <t>*ER Follow up Review (Major)</t>
  </si>
  <si>
    <t>ER FU</t>
  </si>
  <si>
    <t>*STEROIDAL INJECTION INTO JOIN</t>
  </si>
  <si>
    <t>STER INJEC</t>
  </si>
  <si>
    <t>* REMOVAL OF NAIL</t>
  </si>
  <si>
    <t>REM NAIL</t>
  </si>
  <si>
    <t>*MANIPULATION OF BONE OR JOINT</t>
  </si>
  <si>
    <t>MANIP</t>
  </si>
  <si>
    <t>CLOSED REDUCTION, FEMUR - ER</t>
  </si>
  <si>
    <t>CRER</t>
  </si>
  <si>
    <t>CLOSED REDUCTION, NASAL - ER</t>
  </si>
  <si>
    <t>CRN</t>
  </si>
  <si>
    <t>TREATMENT ROOM CHARGE 31-60MIN</t>
  </si>
  <si>
    <t>TR31</t>
  </si>
  <si>
    <t>TREATMENT ROOM CHARGE - 15 MIN</t>
  </si>
  <si>
    <t>TRC</t>
  </si>
  <si>
    <t>RADR</t>
  </si>
  <si>
    <t>VIDEO FLOUROSCOPY</t>
  </si>
  <si>
    <t>VID FLO</t>
  </si>
  <si>
    <t>LITHOTRIPSY</t>
  </si>
  <si>
    <t>LITH</t>
  </si>
  <si>
    <t>PORTOGRAM</t>
  </si>
  <si>
    <t>PORTO</t>
  </si>
  <si>
    <t>I.V.P</t>
  </si>
  <si>
    <t>BALOON DILATION OF RECTUM</t>
  </si>
  <si>
    <t>BDR</t>
  </si>
  <si>
    <t>BIOPSY PROSTATE</t>
  </si>
  <si>
    <t>ANTI-HEP B CORE TOTAL AB</t>
  </si>
  <si>
    <t>HBCT</t>
  </si>
  <si>
    <t>ELECTROPHORESIS</t>
  </si>
  <si>
    <t>SPEP</t>
  </si>
  <si>
    <t>TESTOSTERONE</t>
  </si>
  <si>
    <t>TESTO</t>
  </si>
  <si>
    <t>VIT D 1.25 diOH</t>
  </si>
  <si>
    <t>VITD1.25</t>
  </si>
  <si>
    <t>INR</t>
  </si>
  <si>
    <t>D-DIMER</t>
  </si>
  <si>
    <t>DD1</t>
  </si>
  <si>
    <t>GLUCOSE,CS</t>
  </si>
  <si>
    <t>GLUCSF</t>
  </si>
  <si>
    <t>TOTAL PROTEIN,CSF</t>
  </si>
  <si>
    <t>TPCSF</t>
  </si>
  <si>
    <t>CHLORIDE,CSF</t>
  </si>
  <si>
    <t>CLCSF</t>
  </si>
  <si>
    <t>CELL COUNT/DIFF,PLEURAL FLD</t>
  </si>
  <si>
    <t>CCPL</t>
  </si>
  <si>
    <t>TOTAL PROTEIN,PLEURAL FLUID</t>
  </si>
  <si>
    <t>TPPL</t>
  </si>
  <si>
    <t>ALBUMIN,PLEURAL FLUID</t>
  </si>
  <si>
    <t>ALBPL</t>
  </si>
  <si>
    <t>LDH,PLEURAL FLUID</t>
  </si>
  <si>
    <t>LDHPL</t>
  </si>
  <si>
    <t>GLUCOSE,PLEURAL FLUID</t>
  </si>
  <si>
    <t>GLUPL</t>
  </si>
  <si>
    <t>AMYLASE,PLEURAL FLUID</t>
  </si>
  <si>
    <t>AMYPL</t>
  </si>
  <si>
    <t>CHOLESTEROL,PLEURAL FLUID</t>
  </si>
  <si>
    <t>CHOLPL</t>
  </si>
  <si>
    <t>TRIGLYCERIDE,PLEURAL FLUID</t>
  </si>
  <si>
    <t>TRIGPL</t>
  </si>
  <si>
    <t>URIC ACID,PLEURAL FLUID</t>
  </si>
  <si>
    <t>UAPL</t>
  </si>
  <si>
    <t>PH,PLEURAL FLUID</t>
  </si>
  <si>
    <t>PHPL</t>
  </si>
  <si>
    <t>CELL COUNT/DIFF,PERITONEAL FLD</t>
  </si>
  <si>
    <t>CCPT</t>
  </si>
  <si>
    <t>TOTAL PROTEIN,PERITONEAL FLUID</t>
  </si>
  <si>
    <t>TPPT</t>
  </si>
  <si>
    <t>ALBUMIN,PERITONEAL FLUID</t>
  </si>
  <si>
    <t>ALBPT</t>
  </si>
  <si>
    <t>LDH,PERITONEAL FLUID</t>
  </si>
  <si>
    <t>LDHPT</t>
  </si>
  <si>
    <t>GLUCOSE,PERITONEAL FLUID</t>
  </si>
  <si>
    <t>GLUPT</t>
  </si>
  <si>
    <t>AMYLASE,PERITONEAL FLUID</t>
  </si>
  <si>
    <t>AMYPT</t>
  </si>
  <si>
    <t>CHOLESTEROL,PERITONEAL FLUID</t>
  </si>
  <si>
    <t>CHOLPT</t>
  </si>
  <si>
    <t>TRIGLYCRIDE,PERITONEAL FLUID</t>
  </si>
  <si>
    <t>TRIGPT</t>
  </si>
  <si>
    <t>URIC ACID,PERITONEAL FLUID</t>
  </si>
  <si>
    <t>UAPT</t>
  </si>
  <si>
    <t>TOTAL PROTEIN,PERICARDIAL FLD</t>
  </si>
  <si>
    <t>TPPC</t>
  </si>
  <si>
    <t>ALBUMIN,PERICARDIAL FLUID</t>
  </si>
  <si>
    <t>ALBPC</t>
  </si>
  <si>
    <t>LDH,PERICARDIAL FLUID</t>
  </si>
  <si>
    <t>LDHPC</t>
  </si>
  <si>
    <t>GLUCOSE,PERICARDIAL FLUID</t>
  </si>
  <si>
    <t>GLUPC</t>
  </si>
  <si>
    <t>AMYLASE,PERICARDIAL FLUID</t>
  </si>
  <si>
    <t>AMYPC</t>
  </si>
  <si>
    <t>CHOLESTEROL,PERICARDIAL FLUID</t>
  </si>
  <si>
    <t>CHOLPC</t>
  </si>
  <si>
    <t>TRIGLYCERIDE,PERICARDIAL FLUID</t>
  </si>
  <si>
    <t>TRIGPC</t>
  </si>
  <si>
    <t>URIC ACID,PERICARDIAL FLUID</t>
  </si>
  <si>
    <t>UAPC</t>
  </si>
  <si>
    <t>BRAIN NATRIURETIC PEPTIDE(BNP)</t>
  </si>
  <si>
    <t>BNP</t>
  </si>
  <si>
    <t>BRUCELLA SEROLOGY</t>
  </si>
  <si>
    <t>BRUCELLA</t>
  </si>
  <si>
    <t>TRANSFERRIN</t>
  </si>
  <si>
    <t>TRANSF</t>
  </si>
  <si>
    <t>HEPARIN INDUCED THROMBOCYTOPEN</t>
  </si>
  <si>
    <t>HITS</t>
  </si>
  <si>
    <t>PROTHROMBIN GENE MUTATIO</t>
  </si>
  <si>
    <t>PROTHROM</t>
  </si>
  <si>
    <t>RT/PCR - BCR-ABL</t>
  </si>
  <si>
    <t>RT.PCR</t>
  </si>
  <si>
    <t>PML.RARX</t>
  </si>
  <si>
    <t>B &amp; T SUBSETS</t>
  </si>
  <si>
    <t>BT SUBSETS</t>
  </si>
  <si>
    <t>CELL COUNT/DIFF,SYNOVIAL FLUID</t>
  </si>
  <si>
    <t>CCSY</t>
  </si>
  <si>
    <t>CRYSTALS,SYNOVIAL FLUID</t>
  </si>
  <si>
    <t>CRYSY</t>
  </si>
  <si>
    <t>SPECIFIC GRAVITY,SYNOVIAL FLD</t>
  </si>
  <si>
    <t>SGSY</t>
  </si>
  <si>
    <t>TOTAL PROTEIN,SYNOVIAL FLUID</t>
  </si>
  <si>
    <t>TPSY</t>
  </si>
  <si>
    <t>ALBUMIN,SYNOVIAL FLUID</t>
  </si>
  <si>
    <t>ALBSY</t>
  </si>
  <si>
    <t>LDH,SYNOVIAL FLUID</t>
  </si>
  <si>
    <t>LDHSY</t>
  </si>
  <si>
    <t>GLUCOSE,SYNOVIAL FLUID</t>
  </si>
  <si>
    <t>GLUSY</t>
  </si>
  <si>
    <t>AMYLASE,SYNOVIAL FLUID</t>
  </si>
  <si>
    <t>AMYSY</t>
  </si>
  <si>
    <t>CHOLESTEROL,SYNOVIAL FLUID</t>
  </si>
  <si>
    <t>CHOLSY</t>
  </si>
  <si>
    <t>TRIGLYCERIDE,SYNOVIAL FLUID</t>
  </si>
  <si>
    <t>TRIGSY</t>
  </si>
  <si>
    <t>URIC ACID,SYNOVIAL FLUID</t>
  </si>
  <si>
    <t>UASY</t>
  </si>
  <si>
    <t>URINALYSIS</t>
  </si>
  <si>
    <t>UA</t>
  </si>
  <si>
    <t>SPECIFIC GRAVITY,URINE</t>
  </si>
  <si>
    <t>SGU</t>
  </si>
  <si>
    <t>STOOL FOR OCCULT BLOOD</t>
  </si>
  <si>
    <t>STOB</t>
  </si>
  <si>
    <t>STOOL PH</t>
  </si>
  <si>
    <t>STPH</t>
  </si>
  <si>
    <t>STOOL FAT QUALITATIVE</t>
  </si>
  <si>
    <t>STFQ</t>
  </si>
  <si>
    <t>STOOL MEAT FIBERS</t>
  </si>
  <si>
    <t>STMF</t>
  </si>
  <si>
    <t>SEMEN ANALYSIS</t>
  </si>
  <si>
    <t>SEMEN ANALYSIS POST VASECTOMY</t>
  </si>
  <si>
    <t>SAPV</t>
  </si>
  <si>
    <t>CARBOXYHEMOGLOBIN</t>
  </si>
  <si>
    <t>COHGB</t>
  </si>
  <si>
    <t>CHLORIDE</t>
  </si>
  <si>
    <t>BILIRUBIN,DIRECT</t>
  </si>
  <si>
    <t>BILD</t>
  </si>
  <si>
    <t>PH,URINE</t>
  </si>
  <si>
    <t>PHU</t>
  </si>
  <si>
    <t>CREATININE,RANDOM URINE</t>
  </si>
  <si>
    <t>CREU</t>
  </si>
  <si>
    <t>SODIUM,RANDOM URINE</t>
  </si>
  <si>
    <t>NAU</t>
  </si>
  <si>
    <t>POTASSIUM,RANDOM URINE</t>
  </si>
  <si>
    <t>KU</t>
  </si>
  <si>
    <t>CHLORIDE,RANDOM URINE</t>
  </si>
  <si>
    <t>CLU</t>
  </si>
  <si>
    <t>TOTAL PROTEIN,RANDOM URINE</t>
  </si>
  <si>
    <t>TPU</t>
  </si>
  <si>
    <t>URIC ACID,RANDOM URINE</t>
  </si>
  <si>
    <t>UAU</t>
  </si>
  <si>
    <t>GLUCOSE,RANDOM URINE</t>
  </si>
  <si>
    <t>GLUU</t>
  </si>
  <si>
    <t>AMYLASE,URINE</t>
  </si>
  <si>
    <t>AMYU</t>
  </si>
  <si>
    <t>CREATININE (FLUID)</t>
  </si>
  <si>
    <t>CRFL</t>
  </si>
  <si>
    <t>FLUID AMYLASE</t>
  </si>
  <si>
    <t>AMFL</t>
  </si>
  <si>
    <t>THROMBOPHILIA SCREEN</t>
  </si>
  <si>
    <t>THROM</t>
  </si>
  <si>
    <t>THROMBOPHILIA SCREENS</t>
  </si>
  <si>
    <t>THROMBO</t>
  </si>
  <si>
    <t>OLIGOCLONAL BANDS</t>
  </si>
  <si>
    <t>OBC</t>
  </si>
  <si>
    <t>PREGNANCY TEST:</t>
  </si>
  <si>
    <t>PREG</t>
  </si>
  <si>
    <t>PREGNANCY TEST SERUM:</t>
  </si>
  <si>
    <t>PREG SERUM</t>
  </si>
  <si>
    <t>PREGNANCY TEST URINE</t>
  </si>
  <si>
    <t>PREG URINE</t>
  </si>
  <si>
    <t>WET PREP</t>
  </si>
  <si>
    <t>WET</t>
  </si>
  <si>
    <t>GRAM STAIN</t>
  </si>
  <si>
    <t>G.GR</t>
  </si>
  <si>
    <t>*HEAD</t>
  </si>
  <si>
    <t>*HEAD W/ CONTRAST</t>
  </si>
  <si>
    <t>RENOGRAM</t>
  </si>
  <si>
    <t>RENO</t>
  </si>
  <si>
    <t>VENTILATION/PERFUSION</t>
  </si>
  <si>
    <t>WHOLE BODY BONE SCAN</t>
  </si>
  <si>
    <t>WBBS</t>
  </si>
  <si>
    <t>OLGMUGA</t>
  </si>
  <si>
    <t>INDIUM OCTREOSCAN</t>
  </si>
  <si>
    <t>IND OCTRED</t>
  </si>
  <si>
    <t>006415-A</t>
  </si>
  <si>
    <t>RENAL SCAN W/ LASIX</t>
  </si>
  <si>
    <t>RNLX</t>
  </si>
  <si>
    <t>THYROID SCAN I 123</t>
  </si>
  <si>
    <t>THYI</t>
  </si>
  <si>
    <t>006555-B</t>
  </si>
  <si>
    <t>THYROID UPTAKE</t>
  </si>
  <si>
    <t>THYU</t>
  </si>
  <si>
    <t>BRAIN SCAN</t>
  </si>
  <si>
    <t>BRAIN FLOW</t>
  </si>
  <si>
    <t>BRNF</t>
  </si>
  <si>
    <t>BRAIN SPECT</t>
  </si>
  <si>
    <t>BRNSP</t>
  </si>
  <si>
    <t>CISTERNOGRAM</t>
  </si>
  <si>
    <t>CIS</t>
  </si>
  <si>
    <t>COMPUTER ANAL OVER 30 MIN LONG</t>
  </si>
  <si>
    <t>CPAL</t>
  </si>
  <si>
    <t>COMPUTER ANAL LESS 30 MIN</t>
  </si>
  <si>
    <t>CPAS</t>
  </si>
  <si>
    <t>CATHETER PLACEMENT</t>
  </si>
  <si>
    <t>CTHPL</t>
  </si>
  <si>
    <t>GALL BLADDER SCAN</t>
  </si>
  <si>
    <t>GB</t>
  </si>
  <si>
    <t>GASTRIC EMPTYING</t>
  </si>
  <si>
    <t>GE</t>
  </si>
  <si>
    <t>GATED HEART</t>
  </si>
  <si>
    <t>GHT</t>
  </si>
  <si>
    <t>GATED HEART W/ 1 PASS</t>
  </si>
  <si>
    <t>GHT1P</t>
  </si>
  <si>
    <t>GI BLEED (TAGGED RBC)</t>
  </si>
  <si>
    <t>GIB</t>
  </si>
  <si>
    <t>GALLIUM LIMITED RETURN</t>
  </si>
  <si>
    <t>GLLR</t>
  </si>
  <si>
    <t>GALLIUM MULTIPLE RETURN</t>
  </si>
  <si>
    <t>GLMR</t>
  </si>
  <si>
    <t>GALLIUM SPECT</t>
  </si>
  <si>
    <t>GLSP</t>
  </si>
  <si>
    <t>GALLIUM WHOLE BODY</t>
  </si>
  <si>
    <t>GLWB</t>
  </si>
  <si>
    <t>HEMANGIOMA SCAN/LABELED RBC'S</t>
  </si>
  <si>
    <t>HEM</t>
  </si>
  <si>
    <t>HEMANGIOMA STUDY W/ SPECT</t>
  </si>
  <si>
    <t>HEMSP</t>
  </si>
  <si>
    <t>LIVER SCAN</t>
  </si>
  <si>
    <t>LIVER SCAN W/ SPECT</t>
  </si>
  <si>
    <t>LIVSP</t>
  </si>
  <si>
    <t>LUNG VENT (AERO)</t>
  </si>
  <si>
    <t>LNGVA</t>
  </si>
  <si>
    <t>LUNG VENT (KRYPTON)</t>
  </si>
  <si>
    <t>LNGVK</t>
  </si>
  <si>
    <t>MECKLE'S DIVERICULUM</t>
  </si>
  <si>
    <t>MECK</t>
  </si>
  <si>
    <t>MYOCARDIUM PERSANTINE W/O SPEC</t>
  </si>
  <si>
    <t>MYOP</t>
  </si>
  <si>
    <t>CARDIOLITE PERSANTINE SPECT</t>
  </si>
  <si>
    <t>MYOPECT</t>
  </si>
  <si>
    <t>CARDIOLITE PERSANTINE PLANAR</t>
  </si>
  <si>
    <t>MYOPP</t>
  </si>
  <si>
    <t>MYOCARDIUM PERSANTINE W/ SPEC</t>
  </si>
  <si>
    <t>MYOPSP</t>
  </si>
  <si>
    <t>MYOCARDIAL-R-PLANTAR TC</t>
  </si>
  <si>
    <t>MYOR</t>
  </si>
  <si>
    <t>CARDIOLITE-R-SPECT</t>
  </si>
  <si>
    <t>MYORECT</t>
  </si>
  <si>
    <t>CARDIOLITE-R-PLANAR</t>
  </si>
  <si>
    <t>MYORPC</t>
  </si>
  <si>
    <t>MYOCARDIAL-R-SPECT TC</t>
  </si>
  <si>
    <t>MYORSP</t>
  </si>
  <si>
    <t>MYOCARDIAL-S-PLANAR TC</t>
  </si>
  <si>
    <t>MYOS</t>
  </si>
  <si>
    <t>CARDIOLITE-S-SPECT</t>
  </si>
  <si>
    <t>MYOSECT</t>
  </si>
  <si>
    <t>MYOCARDIAL-S-SPECT TC</t>
  </si>
  <si>
    <t>MYOSP</t>
  </si>
  <si>
    <t>CARDIOLITE-S-PLANAR</t>
  </si>
  <si>
    <t>MYOSPC</t>
  </si>
  <si>
    <t>MYOTECT</t>
  </si>
  <si>
    <t>MYOTLP</t>
  </si>
  <si>
    <t>THALLIUM PERSANTINE SPECT</t>
  </si>
  <si>
    <t>MYOTPECT</t>
  </si>
  <si>
    <t>MYOTPP</t>
  </si>
  <si>
    <t>THALLIUM REINJECTION</t>
  </si>
  <si>
    <t>MYOTRI</t>
  </si>
  <si>
    <t>NO CHARGE</t>
  </si>
  <si>
    <t>NC</t>
  </si>
  <si>
    <t>PERSANTINE W/O SPECT</t>
  </si>
  <si>
    <t>PTL</t>
  </si>
  <si>
    <t>PERSANTINE TL W/ SPECT</t>
  </si>
  <si>
    <t>PTLS</t>
  </si>
  <si>
    <t>PYROPHOSPHATE CARDIAC</t>
  </si>
  <si>
    <t>PYROC</t>
  </si>
  <si>
    <t>RENAL SCAN W/ CAPTOPRIL</t>
  </si>
  <si>
    <t>RNCP</t>
  </si>
  <si>
    <t>RENAL FLOW</t>
  </si>
  <si>
    <t>RNFL</t>
  </si>
  <si>
    <t>SUPPLIES</t>
  </si>
  <si>
    <t>SPLEEN SCAN</t>
  </si>
  <si>
    <t>SPL</t>
  </si>
  <si>
    <t>TESTICULAR SCAN</t>
  </si>
  <si>
    <t>TL PERFUSION-PLANAR THALLIUM</t>
  </si>
  <si>
    <t>TLPP</t>
  </si>
  <si>
    <t>TL PERFUSION-SPECT (THALLIUM)</t>
  </si>
  <si>
    <t>TLPSP</t>
  </si>
  <si>
    <t>TL REINJECTION (THALLIUM)</t>
  </si>
  <si>
    <t>TLRNJ</t>
  </si>
  <si>
    <t>ADDITIONAL SERIES (2-5)</t>
  </si>
  <si>
    <t>ADS</t>
  </si>
  <si>
    <t>ADDITIONAL VIEWS (1-2)</t>
  </si>
  <si>
    <t>ADV</t>
  </si>
  <si>
    <t>BLOOD FLOW</t>
  </si>
  <si>
    <t>BLFL</t>
  </si>
  <si>
    <t>Consultation with F/up</t>
  </si>
  <si>
    <t>CFU</t>
  </si>
  <si>
    <t>BIOFEEDBACK -PRESSURE</t>
  </si>
  <si>
    <t>BF1</t>
  </si>
  <si>
    <t>ACUPUNCTURE</t>
  </si>
  <si>
    <t>AC</t>
  </si>
  <si>
    <t>RESP-ACTIVE CYCLE BREATHING</t>
  </si>
  <si>
    <t>ACBT</t>
  </si>
  <si>
    <t>RESP- BREATHING CONTROL EXERC</t>
  </si>
  <si>
    <t>BCE</t>
  </si>
  <si>
    <t>PHYSIO EVALUATION-RESPIRATORY</t>
  </si>
  <si>
    <t>PTEVALR</t>
  </si>
  <si>
    <t>ISO1</t>
  </si>
  <si>
    <t>ISO2</t>
  </si>
  <si>
    <t>WA</t>
  </si>
  <si>
    <t>PHYSIO EVALUATION-MOBILITY</t>
  </si>
  <si>
    <t>EVALM</t>
  </si>
  <si>
    <t>15 Minute Stair Assessment</t>
  </si>
  <si>
    <t>PHYSIO FOLLOW-UP</t>
  </si>
  <si>
    <t>PTFU</t>
  </si>
  <si>
    <t>PT PRE</t>
  </si>
  <si>
    <t>BIOMECHANICAL ASSESSMENT</t>
  </si>
  <si>
    <t>BILLPT200</t>
  </si>
  <si>
    <t>ORTHOPAEDIC CONSULTATION</t>
  </si>
  <si>
    <t>BILLPT201</t>
  </si>
  <si>
    <t>ORTHOPAEDIC REHABILITATION</t>
  </si>
  <si>
    <t>BILLPT202</t>
  </si>
  <si>
    <t>EAGLE STAR ASSESSMENT/TREATMT</t>
  </si>
  <si>
    <t>ESPT20</t>
  </si>
  <si>
    <t>EAGLE STAR INITIAL OR DIS RP</t>
  </si>
  <si>
    <t>ESPT21</t>
  </si>
  <si>
    <t>EAGLE STAR INTERIM REPOR</t>
  </si>
  <si>
    <t>ESPT22</t>
  </si>
  <si>
    <t>PHYSIOTHERAPY AID</t>
  </si>
  <si>
    <t>PT0090</t>
  </si>
  <si>
    <t>EMERGENCY PHYSIO CONSULT</t>
  </si>
  <si>
    <t>PT0092</t>
  </si>
  <si>
    <t>PT: Massage</t>
  </si>
  <si>
    <t>120005-A</t>
  </si>
  <si>
    <t xml:space="preserve">PT: Evaluation 15 minutes     </t>
  </si>
  <si>
    <t>EVAL15</t>
  </si>
  <si>
    <t>120005-B</t>
  </si>
  <si>
    <t xml:space="preserve">PT: Evaluation 30 minutes     </t>
  </si>
  <si>
    <t>EVAL30</t>
  </si>
  <si>
    <t>120005-C</t>
  </si>
  <si>
    <t xml:space="preserve">PT: Evaluation 45 minutes     </t>
  </si>
  <si>
    <t>EVAL45</t>
  </si>
  <si>
    <t>120005-D</t>
  </si>
  <si>
    <t xml:space="preserve">PT: Evaluation 60 minutes     </t>
  </si>
  <si>
    <t>EVAL60</t>
  </si>
  <si>
    <t>120010-A</t>
  </si>
  <si>
    <t>PT: Gait Training 15 minutes</t>
  </si>
  <si>
    <t>GAIT15</t>
  </si>
  <si>
    <t>120010-B</t>
  </si>
  <si>
    <t>PT: Gait Training 30 minutes</t>
  </si>
  <si>
    <t>GAIT30</t>
  </si>
  <si>
    <t>PT: Hot/Cold Packs</t>
  </si>
  <si>
    <t>HOT-COLD P</t>
  </si>
  <si>
    <t>PT: Berg Balance Scale</t>
  </si>
  <si>
    <t>BERG</t>
  </si>
  <si>
    <t>PT: Exercise, Strengthening</t>
  </si>
  <si>
    <t>STRENGTH</t>
  </si>
  <si>
    <t>PT: Whirlpool</t>
  </si>
  <si>
    <t>WHIRLPOOL</t>
  </si>
  <si>
    <t>PT: Orthotic/Splint Fit/Train</t>
  </si>
  <si>
    <t>ORTH-SPLIN</t>
  </si>
  <si>
    <t>PT: Iontophoresis</t>
  </si>
  <si>
    <t>PT: Tens</t>
  </si>
  <si>
    <t>TENS</t>
  </si>
  <si>
    <t>PT: Ultrasound</t>
  </si>
  <si>
    <t>PT: Debridement</t>
  </si>
  <si>
    <t>DEBRIDE</t>
  </si>
  <si>
    <t>PT: Neuromuscular Re-education</t>
  </si>
  <si>
    <t>NEUROMUSC</t>
  </si>
  <si>
    <t>PT: Phonophoresis</t>
  </si>
  <si>
    <t>PHONOPHORE</t>
  </si>
  <si>
    <t>ORBITS BILATERAL FREE WITH MRI</t>
  </si>
  <si>
    <t>ORBB MRI</t>
  </si>
  <si>
    <t>RAD STRESS TEST</t>
  </si>
  <si>
    <t>RADIOTHERAPY-INPATIENT</t>
  </si>
  <si>
    <t>RADIP</t>
  </si>
  <si>
    <t>RADIOTHERAPY-DAY CASE</t>
  </si>
  <si>
    <t>RADDC</t>
  </si>
  <si>
    <t>SIMPLE-SIMULATION</t>
  </si>
  <si>
    <t>INTERMEDIATE-SIMULATION</t>
  </si>
  <si>
    <t>CARDIOPULMONARY EXERCISE TEST</t>
  </si>
  <si>
    <t>CPT</t>
  </si>
  <si>
    <t>RT: Cough and Deep Breath</t>
  </si>
  <si>
    <t>COUGH</t>
  </si>
  <si>
    <t>ABD TV</t>
  </si>
  <si>
    <t>006816-A</t>
  </si>
  <si>
    <t>DOPPLER PRIPHERAL VASCULAR</t>
  </si>
  <si>
    <t>DOPPV</t>
  </si>
  <si>
    <t>006855-A</t>
  </si>
  <si>
    <t>DOPPLER PELVIS</t>
  </si>
  <si>
    <t>DOPP</t>
  </si>
  <si>
    <t>SCROTUM</t>
  </si>
  <si>
    <t>SCRO</t>
  </si>
  <si>
    <t>VASCULAR SCREENING ULTRASOUND</t>
  </si>
  <si>
    <t>VASC (IHS)</t>
  </si>
  <si>
    <t>BIOPSY-CYST ASP-PARACENTESIS</t>
  </si>
  <si>
    <t>006895-A</t>
  </si>
  <si>
    <t>CYST. ASPIRATION</t>
  </si>
  <si>
    <t>006895-B</t>
  </si>
  <si>
    <t>EXTREMITIES</t>
  </si>
  <si>
    <t>EXT</t>
  </si>
  <si>
    <t>ABDOMINAL-LIMITED</t>
  </si>
  <si>
    <t>APPENDIX</t>
  </si>
  <si>
    <t>FEMORAL/POPLITEAL</t>
  </si>
  <si>
    <t>FEMP</t>
  </si>
  <si>
    <t>NEONATAL HEAD</t>
  </si>
  <si>
    <t>NEOH</t>
  </si>
  <si>
    <t>PANCREAS</t>
  </si>
  <si>
    <t>PAN</t>
  </si>
  <si>
    <t>PLEURAL BIOPSY</t>
  </si>
  <si>
    <t>PLEUR BIOP</t>
  </si>
  <si>
    <t>PORTABLE</t>
  </si>
  <si>
    <t>RETROPERITONUEM</t>
  </si>
  <si>
    <t>TRANSVAGINAL BIOPSY</t>
  </si>
  <si>
    <t>TVBX</t>
  </si>
  <si>
    <t>VENUS LOWER EXTREMETIES</t>
  </si>
  <si>
    <t>VEN</t>
  </si>
  <si>
    <t>ANKLE-BRACHIAL INDEX</t>
  </si>
  <si>
    <t>ABI</t>
  </si>
  <si>
    <t>CAROTID-SUBCLAVIAN DUPLEX</t>
  </si>
  <si>
    <t>CAROTID</t>
  </si>
  <si>
    <t>EVAR MEASUREMENT</t>
  </si>
  <si>
    <t>EVAR</t>
  </si>
  <si>
    <t>EVAR SURVEILLANCE</t>
  </si>
  <si>
    <t>EVAR SUR</t>
  </si>
  <si>
    <t>EXERCISE TEST</t>
  </si>
  <si>
    <t>EXER</t>
  </si>
  <si>
    <t>LOWER LIMB VENOUS DUPLEX</t>
  </si>
  <si>
    <t>LOW LIMB V</t>
  </si>
  <si>
    <t>POST-OPERATIVE ANGIOPLASTY SUR</t>
  </si>
  <si>
    <t>POSTOP ANG</t>
  </si>
  <si>
    <t>POST-OPERATIVE GRAFT SURVEILLA</t>
  </si>
  <si>
    <t>POSTOP GRA</t>
  </si>
  <si>
    <t>PRE-OP DUPLEX MARKING</t>
  </si>
  <si>
    <t>PREOP DUP</t>
  </si>
  <si>
    <t>SUPERFICIAL VEIN MAPPING</t>
  </si>
  <si>
    <t>SUPER VEIN</t>
  </si>
  <si>
    <t>THORACIC OUTLET COMPRESSION</t>
  </si>
  <si>
    <t>UPPER LIMB ARTERIAL PRESSURES</t>
  </si>
  <si>
    <t>UP LIMB AR</t>
  </si>
  <si>
    <t>BILATERAL ABI</t>
  </si>
  <si>
    <t>ABI BILAT</t>
  </si>
  <si>
    <t>UNILATERAL ARTERIAL DUPLEX U/S</t>
  </si>
  <si>
    <t>ARTER UNI</t>
  </si>
  <si>
    <t>BILATERAL ARTERIAL DUPLEX U/S</t>
  </si>
  <si>
    <t>ARTER BIL</t>
  </si>
  <si>
    <t>ADMISSION CAROTID MARK</t>
  </si>
  <si>
    <t>ADM CARTD</t>
  </si>
  <si>
    <t>ANGIOPLASTY MARK</t>
  </si>
  <si>
    <t>ANGIO MARK</t>
  </si>
  <si>
    <t>AVF MARK</t>
  </si>
  <si>
    <t>CATEGORY</t>
  </si>
  <si>
    <t>3001460</t>
  </si>
  <si>
    <t>100001</t>
  </si>
  <si>
    <t>100.0700</t>
  </si>
  <si>
    <t>100.0800</t>
  </si>
  <si>
    <t>100.0900</t>
  </si>
  <si>
    <t>100.1000</t>
  </si>
  <si>
    <t>120.0000</t>
  </si>
  <si>
    <t>120.1600</t>
  </si>
  <si>
    <t>120.1700</t>
  </si>
  <si>
    <t>120.1800</t>
  </si>
  <si>
    <t>120.2300</t>
  </si>
  <si>
    <t>120.2400</t>
  </si>
  <si>
    <t>150.0000</t>
  </si>
  <si>
    <t>150.0400</t>
  </si>
  <si>
    <t>150.1400</t>
  </si>
  <si>
    <t>500.0000</t>
  </si>
  <si>
    <t>500.0100</t>
  </si>
  <si>
    <t>500.0200</t>
  </si>
  <si>
    <t>500.0300</t>
  </si>
  <si>
    <t>500.0400</t>
  </si>
  <si>
    <t>500.0500</t>
  </si>
  <si>
    <t>500.0600</t>
  </si>
  <si>
    <t>500.0700</t>
  </si>
  <si>
    <t>500.0750</t>
  </si>
  <si>
    <t>500.0800</t>
  </si>
  <si>
    <t>500.1100</t>
  </si>
  <si>
    <t>500.1200</t>
  </si>
  <si>
    <t>900.0000</t>
  </si>
  <si>
    <t>900.0100</t>
  </si>
  <si>
    <t>900.0200</t>
  </si>
  <si>
    <t>900.0300</t>
  </si>
  <si>
    <t>900.0400</t>
  </si>
  <si>
    <t>900.0500</t>
  </si>
  <si>
    <t>900.0700</t>
  </si>
  <si>
    <t>900.0800</t>
  </si>
  <si>
    <t>900.0900</t>
  </si>
  <si>
    <t>900.1000</t>
  </si>
  <si>
    <t>019</t>
  </si>
  <si>
    <t>0004</t>
  </si>
  <si>
    <t>0005</t>
  </si>
  <si>
    <t>0006</t>
  </si>
  <si>
    <t>0007</t>
  </si>
  <si>
    <t>00001</t>
  </si>
  <si>
    <t>00008</t>
  </si>
  <si>
    <t>00016</t>
  </si>
  <si>
    <t>10003</t>
  </si>
  <si>
    <t>48001</t>
  </si>
  <si>
    <t>48002</t>
  </si>
  <si>
    <t>48003</t>
  </si>
  <si>
    <t>48004</t>
  </si>
  <si>
    <t>70001</t>
  </si>
  <si>
    <t>480060</t>
  </si>
  <si>
    <t>480100</t>
  </si>
  <si>
    <t>480110</t>
  </si>
  <si>
    <t>480120</t>
  </si>
  <si>
    <t>480130</t>
  </si>
  <si>
    <t>480140</t>
  </si>
  <si>
    <t>4800010</t>
  </si>
  <si>
    <t>4800020</t>
  </si>
  <si>
    <t>4800030</t>
  </si>
  <si>
    <t>4800040</t>
  </si>
  <si>
    <t>CORONARY ANGIO  VENTR/GRAM</t>
  </si>
  <si>
    <t>CAV</t>
  </si>
  <si>
    <t>4800050</t>
  </si>
  <si>
    <t>4800080</t>
  </si>
  <si>
    <t>4800081</t>
  </si>
  <si>
    <t>4800090</t>
  </si>
  <si>
    <t>7300010</t>
  </si>
  <si>
    <t>7300020</t>
  </si>
  <si>
    <t>7300030</t>
  </si>
  <si>
    <t>7300040</t>
  </si>
  <si>
    <t>10000014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</si>
  <si>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</si>
  <si>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</si>
  <si>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</si>
  <si>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</si>
  <si>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</si>
  <si>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</si>
  <si>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</si>
  <si>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</si>
  <si>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</si>
  <si>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</si>
  <si>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5079</t>
  </si>
  <si>
    <t>5113</t>
  </si>
  <si>
    <t>5114</t>
  </si>
  <si>
    <t>5115</t>
  </si>
  <si>
    <t>5119</t>
  </si>
  <si>
    <t>5151</t>
  </si>
  <si>
    <t>05115</t>
  </si>
  <si>
    <t>48150</t>
  </si>
  <si>
    <t>48160</t>
  </si>
  <si>
    <t>001419</t>
  </si>
  <si>
    <t>001421</t>
  </si>
  <si>
    <t>001422</t>
  </si>
  <si>
    <t>FEMORAL  STENT</t>
  </si>
  <si>
    <t>005041</t>
  </si>
  <si>
    <t>005058</t>
  </si>
  <si>
    <t>005077</t>
  </si>
  <si>
    <t>005091</t>
  </si>
  <si>
    <t>005115</t>
  </si>
  <si>
    <t>005501</t>
  </si>
  <si>
    <t>005502</t>
  </si>
  <si>
    <t>005961</t>
  </si>
  <si>
    <t>006680</t>
  </si>
  <si>
    <t>CORON ANGIOVENTR(Day pt)</t>
  </si>
  <si>
    <t>4800041</t>
  </si>
  <si>
    <t>CORONORY ANGIOVENTR(IP)</t>
  </si>
  <si>
    <t>CA IP</t>
  </si>
  <si>
    <t>4800051</t>
  </si>
  <si>
    <t>4800052</t>
  </si>
  <si>
    <t>4800053</t>
  </si>
  <si>
    <t>4800054</t>
  </si>
  <si>
    <t>4800055</t>
  </si>
  <si>
    <t>4800056</t>
  </si>
  <si>
    <t>4800057</t>
  </si>
  <si>
    <t>4800058</t>
  </si>
  <si>
    <t>4800059</t>
  </si>
  <si>
    <t>4800060</t>
  </si>
  <si>
    <t>4800070</t>
  </si>
  <si>
    <t>4800071</t>
  </si>
  <si>
    <t>4800072</t>
  </si>
  <si>
    <t>4800091</t>
  </si>
  <si>
    <t>4800092</t>
  </si>
  <si>
    <t>4800093</t>
  </si>
  <si>
    <t>4800110</t>
  </si>
  <si>
    <t>4800120</t>
  </si>
  <si>
    <t>4800130</t>
  </si>
  <si>
    <t>4800140</t>
  </si>
  <si>
    <t>4800150</t>
  </si>
  <si>
    <t>4800160</t>
  </si>
  <si>
    <t>4800170</t>
  </si>
  <si>
    <t>4800180</t>
  </si>
  <si>
    <t>00010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</si>
  <si>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</si>
  <si>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</si>
  <si>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</si>
  <si>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</si>
  <si>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</si>
  <si>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</si>
  <si>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</si>
  <si>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</si>
  <si>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</si>
  <si>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</si>
  <si>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</si>
  <si>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</si>
  <si>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</si>
  <si>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</si>
  <si>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</si>
  <si>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9800010</t>
  </si>
  <si>
    <t>9800020</t>
  </si>
  <si>
    <t>9800030</t>
  </si>
  <si>
    <t>9800040</t>
  </si>
  <si>
    <t>000029</t>
  </si>
  <si>
    <t>000030</t>
  </si>
  <si>
    <t>000111</t>
  </si>
  <si>
    <t>000112</t>
  </si>
  <si>
    <t>000600</t>
  </si>
  <si>
    <t>000603</t>
  </si>
  <si>
    <t>000604</t>
  </si>
  <si>
    <t>000667</t>
  </si>
  <si>
    <t>000742</t>
  </si>
  <si>
    <t>1</t>
  </si>
  <si>
    <t>2</t>
  </si>
  <si>
    <t>3</t>
  </si>
  <si>
    <t>4</t>
  </si>
  <si>
    <t>6</t>
  </si>
  <si>
    <t>7</t>
  </si>
  <si>
    <t>11</t>
  </si>
  <si>
    <t>56</t>
  </si>
  <si>
    <t>77</t>
  </si>
  <si>
    <t>78</t>
  </si>
  <si>
    <t>88</t>
  </si>
  <si>
    <t>96</t>
  </si>
  <si>
    <t>97</t>
  </si>
  <si>
    <t>001</t>
  </si>
  <si>
    <t>002</t>
  </si>
  <si>
    <t>111</t>
  </si>
  <si>
    <t>567</t>
  </si>
  <si>
    <t>990</t>
  </si>
  <si>
    <t>991</t>
  </si>
  <si>
    <t>998</t>
  </si>
  <si>
    <t>1234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</si>
  <si>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</si>
  <si>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</si>
  <si>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</si>
  <si>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</si>
  <si>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</si>
  <si>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</si>
  <si>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</si>
  <si>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</si>
  <si>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</si>
  <si>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</si>
  <si>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</si>
  <si>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</si>
  <si>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</si>
  <si>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</si>
  <si>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</si>
  <si>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</si>
  <si>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</si>
  <si>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</si>
  <si>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</si>
  <si>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</si>
  <si>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</si>
  <si>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</si>
  <si>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4099</t>
  </si>
  <si>
    <t>4100</t>
  </si>
  <si>
    <t>4523</t>
  </si>
  <si>
    <t>4565</t>
  </si>
  <si>
    <t>4567</t>
  </si>
  <si>
    <t>4568</t>
  </si>
  <si>
    <t>4569</t>
  </si>
  <si>
    <t>4570</t>
  </si>
  <si>
    <t>4571</t>
  </si>
  <si>
    <t>4572</t>
  </si>
  <si>
    <t>5000</t>
  </si>
  <si>
    <t>7128</t>
  </si>
  <si>
    <t>9009</t>
  </si>
  <si>
    <t>9999</t>
  </si>
  <si>
    <t>07110</t>
  </si>
  <si>
    <t>07116</t>
  </si>
  <si>
    <t>07117</t>
  </si>
  <si>
    <t>07118</t>
  </si>
  <si>
    <t>07119</t>
  </si>
  <si>
    <t>10004</t>
  </si>
  <si>
    <t>10005</t>
  </si>
  <si>
    <t>10006</t>
  </si>
  <si>
    <t>11111</t>
  </si>
  <si>
    <t>40010</t>
  </si>
  <si>
    <t>40101</t>
  </si>
  <si>
    <t>54213</t>
  </si>
  <si>
    <t>71040</t>
  </si>
  <si>
    <t>71050</t>
  </si>
  <si>
    <t>71060</t>
  </si>
  <si>
    <t>71070</t>
  </si>
  <si>
    <t>71080</t>
  </si>
  <si>
    <t>71230</t>
  </si>
  <si>
    <t>71231</t>
  </si>
  <si>
    <t>71232</t>
  </si>
  <si>
    <t>71234</t>
  </si>
  <si>
    <t>71235</t>
  </si>
  <si>
    <t>71236</t>
  </si>
  <si>
    <t>71323</t>
  </si>
  <si>
    <t>77777</t>
  </si>
  <si>
    <t>77788</t>
  </si>
  <si>
    <t>006102</t>
  </si>
  <si>
    <t>006103</t>
  </si>
  <si>
    <t>006107</t>
  </si>
  <si>
    <t>006108</t>
  </si>
  <si>
    <t>006109</t>
  </si>
  <si>
    <t>006111</t>
  </si>
  <si>
    <t>006112</t>
  </si>
  <si>
    <t>006113</t>
  </si>
  <si>
    <t>006114</t>
  </si>
  <si>
    <t>006116</t>
  </si>
  <si>
    <t>006117</t>
  </si>
  <si>
    <t>006224</t>
  </si>
  <si>
    <t>006229</t>
  </si>
  <si>
    <t>006675</t>
  </si>
  <si>
    <t>006682</t>
  </si>
  <si>
    <t>007104</t>
  </si>
  <si>
    <t>7104</t>
  </si>
  <si>
    <t>007105</t>
  </si>
  <si>
    <t>7105</t>
  </si>
  <si>
    <t>007106</t>
  </si>
  <si>
    <t>7106</t>
  </si>
  <si>
    <t>007107</t>
  </si>
  <si>
    <t>7107</t>
  </si>
  <si>
    <t>007108</t>
  </si>
  <si>
    <t>7108</t>
  </si>
  <si>
    <t>007109</t>
  </si>
  <si>
    <t>7109</t>
  </si>
  <si>
    <t>007110</t>
  </si>
  <si>
    <t>7110</t>
  </si>
  <si>
    <t>007115</t>
  </si>
  <si>
    <t>7115</t>
  </si>
  <si>
    <t>007116</t>
  </si>
  <si>
    <t>7116</t>
  </si>
  <si>
    <t>007117</t>
  </si>
  <si>
    <t>7117</t>
  </si>
  <si>
    <t>007118</t>
  </si>
  <si>
    <t>7118</t>
  </si>
  <si>
    <t>007119</t>
  </si>
  <si>
    <t>7119</t>
  </si>
  <si>
    <t>007123</t>
  </si>
  <si>
    <t>007125</t>
  </si>
  <si>
    <t>7125</t>
  </si>
  <si>
    <t>007126</t>
  </si>
  <si>
    <t>7126</t>
  </si>
  <si>
    <t>007127</t>
  </si>
  <si>
    <t>7127</t>
  </si>
  <si>
    <t>007128</t>
  </si>
  <si>
    <t>007129</t>
  </si>
  <si>
    <t>7129</t>
  </si>
  <si>
    <t>007130</t>
  </si>
  <si>
    <t>7130</t>
  </si>
  <si>
    <t>071090</t>
  </si>
  <si>
    <t>071150</t>
  </si>
  <si>
    <t>071230</t>
  </si>
  <si>
    <t>071231</t>
  </si>
  <si>
    <t>071232</t>
  </si>
  <si>
    <t>071233</t>
  </si>
  <si>
    <t>071234</t>
  </si>
  <si>
    <t>071235</t>
  </si>
  <si>
    <t>071250</t>
  </si>
  <si>
    <t>071260</t>
  </si>
  <si>
    <t>071270</t>
  </si>
  <si>
    <t>071290</t>
  </si>
  <si>
    <t>071300</t>
  </si>
  <si>
    <t>071301</t>
  </si>
  <si>
    <t>071310</t>
  </si>
  <si>
    <t>071311</t>
  </si>
  <si>
    <t>071312</t>
  </si>
  <si>
    <t>071316</t>
  </si>
  <si>
    <t>071317</t>
  </si>
  <si>
    <t>1000001</t>
  </si>
  <si>
    <t>1000002</t>
  </si>
  <si>
    <t>1000003</t>
  </si>
  <si>
    <t>1000004</t>
  </si>
  <si>
    <t>1000005</t>
  </si>
  <si>
    <t>1000006</t>
  </si>
  <si>
    <t>1000007</t>
  </si>
  <si>
    <t>1000008</t>
  </si>
  <si>
    <t>0000020</t>
  </si>
  <si>
    <t>0000030</t>
  </si>
  <si>
    <t>0000040</t>
  </si>
  <si>
    <t>0000050</t>
  </si>
  <si>
    <t>0000060</t>
  </si>
  <si>
    <t>0000070</t>
  </si>
  <si>
    <t>0000080</t>
  </si>
  <si>
    <t>0000090</t>
  </si>
  <si>
    <t>0000100</t>
  </si>
  <si>
    <t>0000110</t>
  </si>
  <si>
    <t>0000120</t>
  </si>
  <si>
    <t>0000130</t>
  </si>
  <si>
    <t>0000140</t>
  </si>
  <si>
    <t>0000150</t>
  </si>
  <si>
    <t>9900010</t>
  </si>
  <si>
    <t>9900020</t>
  </si>
  <si>
    <t>9900030</t>
  </si>
  <si>
    <t>9900040</t>
  </si>
  <si>
    <t>7400010</t>
  </si>
  <si>
    <t>7400020</t>
  </si>
  <si>
    <t>7400030</t>
  </si>
  <si>
    <t>7400040</t>
  </si>
  <si>
    <t>100</t>
  </si>
  <si>
    <t>101</t>
  </si>
  <si>
    <t>102</t>
  </si>
  <si>
    <t>999</t>
  </si>
  <si>
    <t>0003</t>
  </si>
  <si>
    <t>0101</t>
  </si>
  <si>
    <t>0102</t>
  </si>
  <si>
    <t>0103</t>
  </si>
  <si>
    <t>0104</t>
  </si>
  <si>
    <t>0105</t>
  </si>
  <si>
    <t>0106</t>
  </si>
  <si>
    <t>0107</t>
  </si>
  <si>
    <t>1000</t>
  </si>
  <si>
    <t>2000</t>
  </si>
  <si>
    <t>3000</t>
  </si>
  <si>
    <t>4500010</t>
  </si>
  <si>
    <t>4500020</t>
  </si>
  <si>
    <t>4500030</t>
  </si>
  <si>
    <t>4500040</t>
  </si>
  <si>
    <t>09</t>
  </si>
  <si>
    <t>99</t>
  </si>
  <si>
    <t>050</t>
  </si>
  <si>
    <t>098</t>
  </si>
  <si>
    <t>345</t>
  </si>
  <si>
    <t>456</t>
  </si>
  <si>
    <t>666</t>
  </si>
  <si>
    <t>774</t>
  </si>
  <si>
    <t>0050</t>
  </si>
  <si>
    <t>5910</t>
  </si>
  <si>
    <t>6684</t>
  </si>
  <si>
    <t>6735</t>
  </si>
  <si>
    <t>6895</t>
  </si>
  <si>
    <t>69101</t>
  </si>
  <si>
    <t>001306</t>
  </si>
  <si>
    <t>005611</t>
  </si>
  <si>
    <t>005625</t>
  </si>
  <si>
    <t>005738</t>
  </si>
  <si>
    <t>006005</t>
  </si>
  <si>
    <t>006010</t>
  </si>
  <si>
    <t>006015</t>
  </si>
  <si>
    <t>006020</t>
  </si>
  <si>
    <t>006021</t>
  </si>
  <si>
    <t>006025</t>
  </si>
  <si>
    <t>006030</t>
  </si>
  <si>
    <t>006710</t>
  </si>
  <si>
    <t>006735</t>
  </si>
  <si>
    <t>006905</t>
  </si>
  <si>
    <t>006910</t>
  </si>
  <si>
    <t>006925</t>
  </si>
  <si>
    <t>006955</t>
  </si>
  <si>
    <t>006985</t>
  </si>
  <si>
    <t>007005</t>
  </si>
  <si>
    <t>007011</t>
  </si>
  <si>
    <t>007020</t>
  </si>
  <si>
    <t>007025</t>
  </si>
  <si>
    <t>007051</t>
  </si>
  <si>
    <t>100002</t>
  </si>
  <si>
    <t>300001</t>
  </si>
  <si>
    <t>5611</t>
  </si>
  <si>
    <t>5612</t>
  </si>
  <si>
    <t>5613</t>
  </si>
  <si>
    <t>00021</t>
  </si>
  <si>
    <t>900001</t>
  </si>
  <si>
    <t>900002</t>
  </si>
  <si>
    <t>900003</t>
  </si>
  <si>
    <t>900004</t>
  </si>
  <si>
    <t>900005</t>
  </si>
  <si>
    <t>900006</t>
  </si>
  <si>
    <t>900007</t>
  </si>
  <si>
    <t>Pre op McAnena  Reilly</t>
  </si>
  <si>
    <t>900008</t>
  </si>
  <si>
    <t>10002</t>
  </si>
  <si>
    <t>10008</t>
  </si>
  <si>
    <t>10020</t>
  </si>
  <si>
    <t>10021</t>
  </si>
  <si>
    <t>000605</t>
  </si>
  <si>
    <t>001154</t>
  </si>
  <si>
    <t>1000009</t>
  </si>
  <si>
    <t>1000010</t>
  </si>
  <si>
    <t>1000011</t>
  </si>
  <si>
    <t>1000012</t>
  </si>
  <si>
    <t>1000013</t>
  </si>
  <si>
    <t>5</t>
  </si>
  <si>
    <t>8</t>
  </si>
  <si>
    <t>9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</si>
  <si>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</si>
  <si>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</si>
  <si>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</si>
  <si>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</si>
  <si>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</si>
  <si>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</si>
  <si>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</si>
  <si>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</si>
  <si>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</si>
  <si>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</si>
  <si>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</si>
  <si>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</si>
  <si>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</si>
  <si>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</si>
  <si>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</si>
  <si>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</si>
  <si>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</si>
  <si>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</si>
  <si>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</si>
  <si>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</si>
  <si>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</si>
  <si>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</si>
  <si>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</si>
  <si>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</si>
  <si>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</si>
  <si>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</si>
  <si>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</si>
  <si>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</si>
  <si>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</si>
  <si>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</si>
  <si>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</si>
  <si>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</si>
  <si>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</si>
  <si>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</si>
  <si>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</si>
  <si>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</si>
  <si>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</si>
  <si>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701</t>
  </si>
  <si>
    <t>702</t>
  </si>
  <si>
    <t>704</t>
  </si>
  <si>
    <t>602</t>
  </si>
  <si>
    <t>603</t>
  </si>
  <si>
    <t>6004</t>
  </si>
  <si>
    <t>60</t>
  </si>
  <si>
    <t>89</t>
  </si>
  <si>
    <t>99.9975</t>
  </si>
  <si>
    <t>006</t>
  </si>
  <si>
    <t>011</t>
  </si>
  <si>
    <t>012</t>
  </si>
  <si>
    <t>013</t>
  </si>
  <si>
    <t>090.0100</t>
  </si>
  <si>
    <t>100.0000</t>
  </si>
  <si>
    <t>100.1</t>
  </si>
  <si>
    <t>100.2000</t>
  </si>
  <si>
    <t>100.3</t>
  </si>
  <si>
    <t>100.6400</t>
  </si>
  <si>
    <t>100.6500</t>
  </si>
  <si>
    <t>100.6800</t>
  </si>
  <si>
    <t>100.6850</t>
  </si>
  <si>
    <t>100.7000</t>
  </si>
  <si>
    <t>100.7900</t>
  </si>
  <si>
    <t>100.7950</t>
  </si>
  <si>
    <t>100.8600</t>
  </si>
  <si>
    <t>100.8800</t>
  </si>
  <si>
    <t>100.9100</t>
  </si>
  <si>
    <t>103</t>
  </si>
  <si>
    <t>173</t>
  </si>
  <si>
    <t>174</t>
  </si>
  <si>
    <t>176</t>
  </si>
  <si>
    <t>181</t>
  </si>
  <si>
    <t>185</t>
  </si>
  <si>
    <t>190</t>
  </si>
  <si>
    <t>194</t>
  </si>
  <si>
    <t>195</t>
  </si>
  <si>
    <t>196</t>
  </si>
  <si>
    <t>197</t>
  </si>
  <si>
    <t>200.0100</t>
  </si>
  <si>
    <t>200.0200</t>
  </si>
  <si>
    <t>200.0400</t>
  </si>
  <si>
    <t>200.0500</t>
  </si>
  <si>
    <t>200.0700</t>
  </si>
  <si>
    <t>200.0800</t>
  </si>
  <si>
    <t>200.1100</t>
  </si>
  <si>
    <t>200.2000</t>
  </si>
  <si>
    <t>200.8100</t>
  </si>
  <si>
    <t>200.8200</t>
  </si>
  <si>
    <t>200.8300</t>
  </si>
  <si>
    <t>200.8400</t>
  </si>
  <si>
    <t>200.9900</t>
  </si>
  <si>
    <t>201.0000</t>
  </si>
  <si>
    <t>201.0100</t>
  </si>
  <si>
    <t>201.0200</t>
  </si>
  <si>
    <t>201.0300</t>
  </si>
  <si>
    <t>201.0400</t>
  </si>
  <si>
    <t>201.0500</t>
  </si>
  <si>
    <t>201.0600</t>
  </si>
  <si>
    <t>201.0700</t>
  </si>
  <si>
    <t>201.0800</t>
  </si>
  <si>
    <t>201.2200</t>
  </si>
  <si>
    <t>201.2300</t>
  </si>
  <si>
    <t>201.2400</t>
  </si>
  <si>
    <t>201.2500</t>
  </si>
  <si>
    <t>201.2600</t>
  </si>
  <si>
    <t>201.2700</t>
  </si>
  <si>
    <t>201.2800</t>
  </si>
  <si>
    <t>201.2900</t>
  </si>
  <si>
    <t>201.3000</t>
  </si>
  <si>
    <t>201.4400</t>
  </si>
  <si>
    <t>201.4500</t>
  </si>
  <si>
    <t>201.4600</t>
  </si>
  <si>
    <t>201.4700</t>
  </si>
  <si>
    <t>201.4800</t>
  </si>
  <si>
    <t>201.4900</t>
  </si>
  <si>
    <t>201.5000</t>
  </si>
  <si>
    <t>201.5100</t>
  </si>
  <si>
    <t>203</t>
  </si>
  <si>
    <t>209</t>
  </si>
  <si>
    <t>215</t>
  </si>
  <si>
    <t>216</t>
  </si>
  <si>
    <t>217</t>
  </si>
  <si>
    <t>221</t>
  </si>
  <si>
    <t>222</t>
  </si>
  <si>
    <t>230</t>
  </si>
  <si>
    <t>300</t>
  </si>
  <si>
    <t>300.0100</t>
  </si>
  <si>
    <t>300.0200</t>
  </si>
  <si>
    <t>300.0300</t>
  </si>
  <si>
    <t>300.0400</t>
  </si>
  <si>
    <t>300.0500</t>
  </si>
  <si>
    <t>300.0800</t>
  </si>
  <si>
    <t>300.2100</t>
  </si>
  <si>
    <t>300.2200</t>
  </si>
  <si>
    <t>300.2300</t>
  </si>
  <si>
    <t>300.2400</t>
  </si>
  <si>
    <t>300.2500</t>
  </si>
  <si>
    <t>300.2600</t>
  </si>
  <si>
    <t>300.2700</t>
  </si>
  <si>
    <t>300.2800</t>
  </si>
  <si>
    <t>300.2900</t>
  </si>
  <si>
    <t>300.3000</t>
  </si>
  <si>
    <t>300.3100</t>
  </si>
  <si>
    <t>300.4000</t>
  </si>
  <si>
    <t>300.7400</t>
  </si>
  <si>
    <t>300.7800</t>
  </si>
  <si>
    <t>300.8000</t>
  </si>
  <si>
    <t>300.8100</t>
  </si>
  <si>
    <t>300.8200</t>
  </si>
  <si>
    <t>300.8250</t>
  </si>
  <si>
    <t>300.9300</t>
  </si>
  <si>
    <t>301.7100</t>
  </si>
  <si>
    <t>400.1000</t>
  </si>
  <si>
    <t>400.1200</t>
  </si>
  <si>
    <t>400.1300</t>
  </si>
  <si>
    <t>400.1600</t>
  </si>
  <si>
    <t>400.1900</t>
  </si>
  <si>
    <t>400.2200</t>
  </si>
  <si>
    <t>400.2225</t>
  </si>
  <si>
    <t>400.2350</t>
  </si>
  <si>
    <t>400.2500</t>
  </si>
  <si>
    <t>400.2525</t>
  </si>
  <si>
    <t>400.2550</t>
  </si>
  <si>
    <t>400.2600</t>
  </si>
  <si>
    <t>400.2650</t>
  </si>
  <si>
    <t>400.2675</t>
  </si>
  <si>
    <t>400.2700</t>
  </si>
  <si>
    <t>400.2750</t>
  </si>
  <si>
    <t>400.2800</t>
  </si>
  <si>
    <t>400.2825</t>
  </si>
  <si>
    <t>GTT(Fasting_xDA1A_ Post Prandial)</t>
  </si>
  <si>
    <t>400.2850</t>
  </si>
  <si>
    <t>400.2920</t>
  </si>
  <si>
    <t>400.2925</t>
  </si>
  <si>
    <t>400.2950</t>
  </si>
  <si>
    <t>400.3000</t>
  </si>
  <si>
    <t>400.3500</t>
  </si>
  <si>
    <t>400.3700</t>
  </si>
  <si>
    <t>400.3750</t>
  </si>
  <si>
    <t>400.6200</t>
  </si>
  <si>
    <t>400.6300</t>
  </si>
  <si>
    <t>400.6350</t>
  </si>
  <si>
    <t>400.6800</t>
  </si>
  <si>
    <t>500.1000</t>
  </si>
  <si>
    <t>500.1050</t>
  </si>
  <si>
    <t>500.1575</t>
  </si>
  <si>
    <t>500.1600</t>
  </si>
  <si>
    <t>500.1650</t>
  </si>
  <si>
    <t>500.1700</t>
  </si>
  <si>
    <t>500.1800</t>
  </si>
  <si>
    <t>500.3000</t>
  </si>
  <si>
    <t>500.3050</t>
  </si>
  <si>
    <t>500.3200</t>
  </si>
  <si>
    <t>500.3250</t>
  </si>
  <si>
    <t>500.3275</t>
  </si>
  <si>
    <t>500.3300</t>
  </si>
  <si>
    <t>500.4300</t>
  </si>
  <si>
    <t>500.4400</t>
  </si>
  <si>
    <t>500.4500</t>
  </si>
  <si>
    <t>500.4600</t>
  </si>
  <si>
    <t>500.4700</t>
  </si>
  <si>
    <t>500.4800</t>
  </si>
  <si>
    <t>500.5000</t>
  </si>
  <si>
    <t>500.5100</t>
  </si>
  <si>
    <t>500.5300</t>
  </si>
  <si>
    <t>500.5350</t>
  </si>
  <si>
    <t>700.0999</t>
  </si>
  <si>
    <t>700.7900</t>
  </si>
  <si>
    <t>700.7950</t>
  </si>
  <si>
    <t>800.5000</t>
  </si>
  <si>
    <t>800.5100</t>
  </si>
  <si>
    <t>800.5200</t>
  </si>
  <si>
    <t>910.0002</t>
  </si>
  <si>
    <t>910.0003</t>
  </si>
  <si>
    <t>0001</t>
  </si>
  <si>
    <t>0011</t>
  </si>
  <si>
    <t>0020</t>
  </si>
  <si>
    <t>0021</t>
  </si>
  <si>
    <t>0022</t>
  </si>
  <si>
    <t>0023</t>
  </si>
  <si>
    <t>0024</t>
  </si>
  <si>
    <t>0035</t>
  </si>
  <si>
    <t>0057</t>
  </si>
  <si>
    <t>1004</t>
  </si>
  <si>
    <t>1005</t>
  </si>
  <si>
    <t>1905</t>
  </si>
  <si>
    <t>00002</t>
  </si>
  <si>
    <t>00004</t>
  </si>
  <si>
    <t>00005</t>
  </si>
  <si>
    <t>00009</t>
  </si>
  <si>
    <t>00011</t>
  </si>
  <si>
    <t>00012</t>
  </si>
  <si>
    <t>00013</t>
  </si>
  <si>
    <t>00014</t>
  </si>
  <si>
    <t>00018</t>
  </si>
  <si>
    <t>00019</t>
  </si>
  <si>
    <t>00020</t>
  </si>
  <si>
    <t>00022</t>
  </si>
  <si>
    <t>00023</t>
  </si>
  <si>
    <t>00024</t>
  </si>
  <si>
    <t>00026</t>
  </si>
  <si>
    <t>00027</t>
  </si>
  <si>
    <t>00035</t>
  </si>
  <si>
    <t>00037</t>
  </si>
  <si>
    <t>00039</t>
  </si>
  <si>
    <t>00045</t>
  </si>
  <si>
    <t>00046</t>
  </si>
  <si>
    <t>00049</t>
  </si>
  <si>
    <t>00050</t>
  </si>
  <si>
    <t>00051</t>
  </si>
  <si>
    <t>00052</t>
  </si>
  <si>
    <t>00057</t>
  </si>
  <si>
    <t>00058</t>
  </si>
  <si>
    <t>00059</t>
  </si>
  <si>
    <t>00060</t>
  </si>
  <si>
    <t>00063</t>
  </si>
  <si>
    <t>00066</t>
  </si>
  <si>
    <t>00072</t>
  </si>
  <si>
    <t>00075</t>
  </si>
  <si>
    <t>00080</t>
  </si>
  <si>
    <t>00087</t>
  </si>
  <si>
    <t>00092</t>
  </si>
  <si>
    <t>00096</t>
  </si>
  <si>
    <t>00100</t>
  </si>
  <si>
    <t>00101</t>
  </si>
  <si>
    <t>00102</t>
  </si>
  <si>
    <t>00104</t>
  </si>
  <si>
    <t>00105</t>
  </si>
  <si>
    <t>00112</t>
  </si>
  <si>
    <t>00113</t>
  </si>
  <si>
    <t>00114</t>
  </si>
  <si>
    <t>00115</t>
  </si>
  <si>
    <t>00117</t>
  </si>
  <si>
    <t>00118</t>
  </si>
  <si>
    <t>00119</t>
  </si>
  <si>
    <t>00120</t>
  </si>
  <si>
    <t>00121</t>
  </si>
  <si>
    <t>00129</t>
  </si>
  <si>
    <t>00163</t>
  </si>
  <si>
    <t>00164</t>
  </si>
  <si>
    <t>00166</t>
  </si>
  <si>
    <t>00170</t>
  </si>
  <si>
    <t>00175</t>
  </si>
  <si>
    <t>00177</t>
  </si>
  <si>
    <t>00224</t>
  </si>
  <si>
    <t>00310</t>
  </si>
  <si>
    <t>00320</t>
  </si>
  <si>
    <t>10001</t>
  </si>
  <si>
    <t>000011</t>
  </si>
  <si>
    <t>000020</t>
  </si>
  <si>
    <t>000045</t>
  </si>
  <si>
    <t>000051</t>
  </si>
  <si>
    <t>100032</t>
  </si>
  <si>
    <t>0000051</t>
  </si>
  <si>
    <t>997</t>
  </si>
  <si>
    <t>006660</t>
  </si>
  <si>
    <t>3200421</t>
  </si>
  <si>
    <t>000488</t>
  </si>
  <si>
    <t>005840</t>
  </si>
  <si>
    <t>110.0100</t>
  </si>
  <si>
    <t>200.0025</t>
  </si>
  <si>
    <t>200.3000</t>
  </si>
  <si>
    <t>200.3002</t>
  </si>
  <si>
    <t>200.3003</t>
  </si>
  <si>
    <t>300.0000</t>
  </si>
  <si>
    <t>300.001</t>
  </si>
  <si>
    <t>300.002</t>
  </si>
  <si>
    <t>300.1000</t>
  </si>
  <si>
    <t>400.0000</t>
  </si>
  <si>
    <t>400.5000</t>
  </si>
  <si>
    <t>500.0002</t>
  </si>
  <si>
    <t>599.0000</t>
  </si>
  <si>
    <t>599.0050</t>
  </si>
  <si>
    <t>599.0100</t>
  </si>
  <si>
    <t>600.000</t>
  </si>
  <si>
    <t>600.0000</t>
  </si>
  <si>
    <t>600.5000</t>
  </si>
  <si>
    <t>602.0000</t>
  </si>
  <si>
    <t>700.0000</t>
  </si>
  <si>
    <t>700.1000</t>
  </si>
  <si>
    <t>700.4000</t>
  </si>
  <si>
    <t>700.5000</t>
  </si>
  <si>
    <t>700.6000</t>
  </si>
  <si>
    <t>0000010</t>
  </si>
  <si>
    <t>888</t>
  </si>
  <si>
    <t>0009</t>
  </si>
  <si>
    <t>4545</t>
  </si>
  <si>
    <t>10007</t>
  </si>
  <si>
    <t>006230</t>
  </si>
  <si>
    <t>006231</t>
  </si>
  <si>
    <t>006233</t>
  </si>
  <si>
    <t>006234</t>
  </si>
  <si>
    <t>006235</t>
  </si>
  <si>
    <t>007061</t>
  </si>
  <si>
    <t>062305</t>
  </si>
  <si>
    <t>062306</t>
  </si>
  <si>
    <t>062307</t>
  </si>
  <si>
    <t>062308</t>
  </si>
  <si>
    <t>062309</t>
  </si>
  <si>
    <t>623000</t>
  </si>
  <si>
    <t>623001</t>
  </si>
  <si>
    <t>623002</t>
  </si>
  <si>
    <t>623003</t>
  </si>
  <si>
    <t>623004</t>
  </si>
  <si>
    <t>623005</t>
  </si>
  <si>
    <t>0062006</t>
  </si>
  <si>
    <t>0062301</t>
  </si>
  <si>
    <t>0062302</t>
  </si>
  <si>
    <t>0062303</t>
  </si>
  <si>
    <t>0062304</t>
  </si>
  <si>
    <t>0062305</t>
  </si>
  <si>
    <t>0062306</t>
  </si>
  <si>
    <t>0062307</t>
  </si>
  <si>
    <t>0062308</t>
  </si>
  <si>
    <t>0062309</t>
  </si>
  <si>
    <t>0063306</t>
  </si>
  <si>
    <t>0063307</t>
  </si>
  <si>
    <t>0063308</t>
  </si>
  <si>
    <t>0063309</t>
  </si>
  <si>
    <t>0063310</t>
  </si>
  <si>
    <t>0063311</t>
  </si>
  <si>
    <t>0063312</t>
  </si>
  <si>
    <t>0063313</t>
  </si>
  <si>
    <t>0063314</t>
  </si>
  <si>
    <t>0063315</t>
  </si>
  <si>
    <t>0063316</t>
  </si>
  <si>
    <t>0063317</t>
  </si>
  <si>
    <t>0063318</t>
  </si>
  <si>
    <t>0063319</t>
  </si>
  <si>
    <t>0063320</t>
  </si>
  <si>
    <t>0623010</t>
  </si>
  <si>
    <t>0623011</t>
  </si>
  <si>
    <t>1000014</t>
  </si>
  <si>
    <t>1000015</t>
  </si>
  <si>
    <t>1000016</t>
  </si>
  <si>
    <t>1000020</t>
  </si>
  <si>
    <t>2222222</t>
  </si>
  <si>
    <t>6100030</t>
  </si>
  <si>
    <t>00623010</t>
  </si>
  <si>
    <t>00623011</t>
  </si>
  <si>
    <t>00623013</t>
  </si>
  <si>
    <t>00623015</t>
  </si>
  <si>
    <t>00623017</t>
  </si>
  <si>
    <t>00623018</t>
  </si>
  <si>
    <t>00623020</t>
  </si>
  <si>
    <t>00623021</t>
  </si>
  <si>
    <t>051</t>
  </si>
  <si>
    <t>104</t>
  </si>
  <si>
    <t>105</t>
  </si>
  <si>
    <t>106</t>
  </si>
  <si>
    <t>107</t>
  </si>
  <si>
    <t>108</t>
  </si>
  <si>
    <t>109</t>
  </si>
  <si>
    <t>777</t>
  </si>
  <si>
    <t>6365</t>
  </si>
  <si>
    <t>7896</t>
  </si>
  <si>
    <t>CARDIAC PERFUSION REST  STRES</t>
  </si>
  <si>
    <t>000999</t>
  </si>
  <si>
    <t>006295</t>
  </si>
  <si>
    <t>006365</t>
  </si>
  <si>
    <t>006375</t>
  </si>
  <si>
    <t>006380</t>
  </si>
  <si>
    <t>006415</t>
  </si>
  <si>
    <t>006455</t>
  </si>
  <si>
    <t>006480</t>
  </si>
  <si>
    <t>006510</t>
  </si>
  <si>
    <t>006555</t>
  </si>
  <si>
    <t>006569</t>
  </si>
  <si>
    <t>1000017</t>
  </si>
  <si>
    <t>1000018</t>
  </si>
  <si>
    <t>1000019</t>
  </si>
  <si>
    <t>1000021</t>
  </si>
  <si>
    <t>1000022</t>
  </si>
  <si>
    <t>1000023</t>
  </si>
  <si>
    <t>1000024</t>
  </si>
  <si>
    <t>1000025</t>
  </si>
  <si>
    <t>1000026</t>
  </si>
  <si>
    <t>1000027</t>
  </si>
  <si>
    <t>1000028</t>
  </si>
  <si>
    <t>1000029</t>
  </si>
  <si>
    <t>1000030</t>
  </si>
  <si>
    <t>1000031</t>
  </si>
  <si>
    <t>1000032</t>
  </si>
  <si>
    <t>1000033</t>
  </si>
  <si>
    <t>1000034</t>
  </si>
  <si>
    <t>1000035</t>
  </si>
  <si>
    <t>1000036</t>
  </si>
  <si>
    <t>1000037</t>
  </si>
  <si>
    <t>THALLIUM S SPECT</t>
  </si>
  <si>
    <t>1000038</t>
  </si>
  <si>
    <t>THALLIUM S PLANAR</t>
  </si>
  <si>
    <t>1000039</t>
  </si>
  <si>
    <t>1000040</t>
  </si>
  <si>
    <t>THALLIUM PERSANT䑄 PLANAR</t>
  </si>
  <si>
    <t>1000041</t>
  </si>
  <si>
    <t>1000042</t>
  </si>
  <si>
    <t>1000043</t>
  </si>
  <si>
    <t>1000044</t>
  </si>
  <si>
    <t>1000045</t>
  </si>
  <si>
    <t>1000046</t>
  </si>
  <si>
    <t>1000047</t>
  </si>
  <si>
    <t>1000048</t>
  </si>
  <si>
    <t>1000049</t>
  </si>
  <si>
    <t>1000050</t>
  </si>
  <si>
    <t>1000051</t>
  </si>
  <si>
    <t>1000052</t>
  </si>
  <si>
    <t>1000053</t>
  </si>
  <si>
    <t>1000054</t>
  </si>
  <si>
    <t>3400010</t>
  </si>
  <si>
    <t>3400020</t>
  </si>
  <si>
    <t>3400030</t>
  </si>
  <si>
    <t>222222</t>
  </si>
  <si>
    <t>333333</t>
  </si>
  <si>
    <t>444444</t>
  </si>
  <si>
    <t>555555</t>
  </si>
  <si>
    <t>777777</t>
  </si>
  <si>
    <t>888888</t>
  </si>
  <si>
    <t>999999</t>
  </si>
  <si>
    <t>00.01</t>
  </si>
  <si>
    <t>001.01</t>
  </si>
  <si>
    <t>0002</t>
  </si>
  <si>
    <t>1594</t>
  </si>
  <si>
    <t>1668</t>
  </si>
  <si>
    <t>000843</t>
  </si>
  <si>
    <t>001594</t>
  </si>
  <si>
    <t>001606</t>
  </si>
  <si>
    <t>001607</t>
  </si>
  <si>
    <t>001613</t>
  </si>
  <si>
    <t>001624</t>
  </si>
  <si>
    <t>3600010</t>
  </si>
  <si>
    <t>3600020</t>
  </si>
  <si>
    <t>3600030</t>
  </si>
  <si>
    <t>3600040</t>
  </si>
  <si>
    <t>3600050</t>
  </si>
  <si>
    <t>4300010</t>
  </si>
  <si>
    <t>4300020</t>
  </si>
  <si>
    <t>4300030</t>
  </si>
  <si>
    <t>4300040</t>
  </si>
  <si>
    <t>4300050</t>
  </si>
  <si>
    <t>4300060</t>
  </si>
  <si>
    <t>04</t>
  </si>
  <si>
    <t>05</t>
  </si>
  <si>
    <t>004</t>
  </si>
  <si>
    <t>140000</t>
  </si>
  <si>
    <t>140005</t>
  </si>
  <si>
    <t>140010</t>
  </si>
  <si>
    <t>140015</t>
  </si>
  <si>
    <t>140020</t>
  </si>
  <si>
    <t>140025</t>
  </si>
  <si>
    <t>140035</t>
  </si>
  <si>
    <t>140040</t>
  </si>
  <si>
    <t>140045</t>
  </si>
  <si>
    <t>140050</t>
  </si>
  <si>
    <t>7100010</t>
  </si>
  <si>
    <t>7100020</t>
  </si>
  <si>
    <t>7100030</t>
  </si>
  <si>
    <t>7100040</t>
  </si>
  <si>
    <t>0000170</t>
  </si>
  <si>
    <t>0000180</t>
  </si>
  <si>
    <t>0000190</t>
  </si>
  <si>
    <t>0000200</t>
  </si>
  <si>
    <t>0000210</t>
  </si>
  <si>
    <t>0000220</t>
  </si>
  <si>
    <t>0000230</t>
  </si>
  <si>
    <t>0000240</t>
  </si>
  <si>
    <t>5421</t>
  </si>
  <si>
    <t>400.1400</t>
  </si>
  <si>
    <t>400.1500</t>
  </si>
  <si>
    <t>400.1800</t>
  </si>
  <si>
    <t>48</t>
  </si>
  <si>
    <t>49</t>
  </si>
  <si>
    <t>50</t>
  </si>
  <si>
    <t>003</t>
  </si>
  <si>
    <t>005</t>
  </si>
  <si>
    <t>007</t>
  </si>
  <si>
    <t>008</t>
  </si>
  <si>
    <t>1000.05</t>
  </si>
  <si>
    <t>4200010</t>
  </si>
  <si>
    <t>4200020</t>
  </si>
  <si>
    <t>4200030</t>
  </si>
  <si>
    <t>4200040</t>
  </si>
  <si>
    <t>4200050</t>
  </si>
  <si>
    <t>4200060</t>
  </si>
  <si>
    <t>4200070</t>
  </si>
  <si>
    <t>009</t>
  </si>
  <si>
    <t>037</t>
  </si>
  <si>
    <t>200</t>
  </si>
  <si>
    <t>201</t>
  </si>
  <si>
    <t>202</t>
  </si>
  <si>
    <t>0010</t>
  </si>
  <si>
    <t>0016</t>
  </si>
  <si>
    <t>STAFF PHYSIO TREAT (DISCOUNT)</t>
  </si>
  <si>
    <t>0018</t>
  </si>
  <si>
    <t>0026</t>
  </si>
  <si>
    <t>0027</t>
  </si>
  <si>
    <t>0028</t>
  </si>
  <si>
    <t>0029</t>
  </si>
  <si>
    <t>0036</t>
  </si>
  <si>
    <t>0090</t>
  </si>
  <si>
    <t>0092</t>
  </si>
  <si>
    <t>0099</t>
  </si>
  <si>
    <t>1001</t>
  </si>
  <si>
    <t>00015</t>
  </si>
  <si>
    <t>00017</t>
  </si>
  <si>
    <t>00030</t>
  </si>
  <si>
    <t>00031</t>
  </si>
  <si>
    <t>00032</t>
  </si>
  <si>
    <t>00033</t>
  </si>
  <si>
    <t>00034</t>
  </si>
  <si>
    <t>00094</t>
  </si>
  <si>
    <t>10090</t>
  </si>
  <si>
    <t>10092</t>
  </si>
  <si>
    <t>30000</t>
  </si>
  <si>
    <t>30001</t>
  </si>
  <si>
    <t>30002</t>
  </si>
  <si>
    <t>30003</t>
  </si>
  <si>
    <t>000075</t>
  </si>
  <si>
    <t>120000</t>
  </si>
  <si>
    <t>120015</t>
  </si>
  <si>
    <t>120025</t>
  </si>
  <si>
    <t>120030</t>
  </si>
  <si>
    <t>120035</t>
  </si>
  <si>
    <t>120040</t>
  </si>
  <si>
    <t>120045</t>
  </si>
  <si>
    <t>120051</t>
  </si>
  <si>
    <t>120055</t>
  </si>
  <si>
    <t>120060</t>
  </si>
  <si>
    <t>120065</t>
  </si>
  <si>
    <t>130030</t>
  </si>
  <si>
    <t>300011</t>
  </si>
  <si>
    <t>420025</t>
  </si>
  <si>
    <t>014</t>
  </si>
  <si>
    <t>060</t>
  </si>
  <si>
    <t>6175</t>
  </si>
  <si>
    <t>000001</t>
  </si>
  <si>
    <t>000025</t>
  </si>
  <si>
    <t>006075</t>
  </si>
  <si>
    <t>006100</t>
  </si>
  <si>
    <t>006115</t>
  </si>
  <si>
    <t>006121</t>
  </si>
  <si>
    <t>006130</t>
  </si>
  <si>
    <t>006135</t>
  </si>
  <si>
    <t>006140</t>
  </si>
  <si>
    <t>006145</t>
  </si>
  <si>
    <t>006150</t>
  </si>
  <si>
    <t>006155</t>
  </si>
  <si>
    <t>006160</t>
  </si>
  <si>
    <t>006165</t>
  </si>
  <si>
    <t>006170</t>
  </si>
  <si>
    <t>006171</t>
  </si>
  <si>
    <t>006180</t>
  </si>
  <si>
    <t>006185</t>
  </si>
  <si>
    <t>006190</t>
  </si>
  <si>
    <t>006195</t>
  </si>
  <si>
    <t>006210</t>
  </si>
  <si>
    <t>006220</t>
  </si>
  <si>
    <t>006225</t>
  </si>
  <si>
    <t>006605</t>
  </si>
  <si>
    <t>006625</t>
  </si>
  <si>
    <t>006630</t>
  </si>
  <si>
    <t>006645</t>
  </si>
  <si>
    <t>006665</t>
  </si>
  <si>
    <t>006745</t>
  </si>
  <si>
    <t>CERVICAL SPINEᒱ. AND EXT.</t>
  </si>
  <si>
    <t>006760</t>
  </si>
  <si>
    <t>006765</t>
  </si>
  <si>
    <t>006780</t>
  </si>
  <si>
    <t>006790</t>
  </si>
  <si>
    <t>006920</t>
  </si>
  <si>
    <t>062000</t>
  </si>
  <si>
    <t>062100</t>
  </si>
  <si>
    <t>00000001</t>
  </si>
  <si>
    <t>3202900</t>
  </si>
  <si>
    <t>3202910</t>
  </si>
  <si>
    <t>3202920</t>
  </si>
  <si>
    <t>3202930</t>
  </si>
  <si>
    <t>3202940</t>
  </si>
  <si>
    <t>3202950</t>
  </si>
  <si>
    <t>3202960</t>
  </si>
  <si>
    <t>3202970</t>
  </si>
  <si>
    <t>3202980</t>
  </si>
  <si>
    <t>3202990</t>
  </si>
  <si>
    <t>3203000</t>
  </si>
  <si>
    <t>3203010</t>
  </si>
  <si>
    <t>3203020</t>
  </si>
  <si>
    <t>3203030</t>
  </si>
  <si>
    <t>3203040</t>
  </si>
  <si>
    <t>3203050</t>
  </si>
  <si>
    <t>3203060</t>
  </si>
  <si>
    <t>3203070</t>
  </si>
  <si>
    <t>3203080</t>
  </si>
  <si>
    <t>3203090</t>
  </si>
  <si>
    <t>3203100</t>
  </si>
  <si>
    <t>3203110</t>
  </si>
  <si>
    <t>1651</t>
  </si>
  <si>
    <t>1652</t>
  </si>
  <si>
    <t>5738</t>
  </si>
  <si>
    <t>8753</t>
  </si>
  <si>
    <t>8754</t>
  </si>
  <si>
    <t>8755</t>
  </si>
  <si>
    <t>8756</t>
  </si>
  <si>
    <t>8757</t>
  </si>
  <si>
    <t>8758</t>
  </si>
  <si>
    <t>8759</t>
  </si>
  <si>
    <t>8769</t>
  </si>
  <si>
    <t>8770</t>
  </si>
  <si>
    <t>8771</t>
  </si>
  <si>
    <t>IMRT TREATMENT  RAD IMAG IGRT</t>
  </si>
  <si>
    <t>8772</t>
  </si>
  <si>
    <t>EXTERNAL BEAM  RAD IMAG IGRT</t>
  </si>
  <si>
    <t>8850</t>
  </si>
  <si>
    <t>8857</t>
  </si>
  <si>
    <t>30004</t>
  </si>
  <si>
    <t>30005</t>
  </si>
  <si>
    <t>30006</t>
  </si>
  <si>
    <t>30007</t>
  </si>
  <si>
    <t>30008</t>
  </si>
  <si>
    <t>30009</t>
  </si>
  <si>
    <t>30010</t>
  </si>
  <si>
    <t>30011</t>
  </si>
  <si>
    <t>30012</t>
  </si>
  <si>
    <t>30013</t>
  </si>
  <si>
    <t>30014</t>
  </si>
  <si>
    <t>30015</t>
  </si>
  <si>
    <t>30016</t>
  </si>
  <si>
    <t>30017</t>
  </si>
  <si>
    <t>30019</t>
  </si>
  <si>
    <t>30020</t>
  </si>
  <si>
    <t>008754</t>
  </si>
  <si>
    <t>008756</t>
  </si>
  <si>
    <t>300031</t>
  </si>
  <si>
    <t>300032</t>
  </si>
  <si>
    <t>678</t>
  </si>
  <si>
    <t>10000001</t>
  </si>
  <si>
    <t>00623012</t>
  </si>
  <si>
    <t>00623014</t>
  </si>
  <si>
    <t>00623016</t>
  </si>
  <si>
    <t>1003</t>
  </si>
  <si>
    <t>1006</t>
  </si>
  <si>
    <t>45612</t>
  </si>
  <si>
    <t>001191</t>
  </si>
  <si>
    <t>001912</t>
  </si>
  <si>
    <t>005940</t>
  </si>
  <si>
    <t>006810</t>
  </si>
  <si>
    <t>006812</t>
  </si>
  <si>
    <t>006816</t>
  </si>
  <si>
    <t>006841</t>
  </si>
  <si>
    <t>006854</t>
  </si>
  <si>
    <t>006860</t>
  </si>
  <si>
    <t>006865</t>
  </si>
  <si>
    <t>006880</t>
  </si>
  <si>
    <t>006885</t>
  </si>
  <si>
    <t>006890</t>
  </si>
  <si>
    <t>090905</t>
  </si>
  <si>
    <t>456789</t>
  </si>
  <si>
    <t>002157</t>
  </si>
  <si>
    <t>4100010</t>
  </si>
  <si>
    <t>4100020</t>
  </si>
  <si>
    <t>4100030</t>
  </si>
  <si>
    <t>4100040</t>
  </si>
  <si>
    <t>4100050</t>
  </si>
  <si>
    <t>4100060</t>
  </si>
  <si>
    <t>4100070</t>
  </si>
  <si>
    <t>4100080</t>
  </si>
  <si>
    <t>4100090</t>
  </si>
  <si>
    <t>4100100</t>
  </si>
  <si>
    <t>4100110</t>
  </si>
  <si>
    <t>4100120</t>
  </si>
  <si>
    <t>4100130</t>
  </si>
  <si>
    <t>4100140</t>
  </si>
  <si>
    <t>4100150</t>
  </si>
  <si>
    <t>4100160</t>
  </si>
  <si>
    <t>4100170</t>
  </si>
  <si>
    <t>4100180</t>
  </si>
  <si>
    <t>4100190</t>
  </si>
  <si>
    <t>4100230</t>
  </si>
  <si>
    <t>110000</t>
  </si>
  <si>
    <t>110005</t>
  </si>
  <si>
    <t>110010</t>
  </si>
  <si>
    <t>110050</t>
  </si>
  <si>
    <t>110065</t>
  </si>
  <si>
    <t>110070</t>
  </si>
  <si>
    <t>110075</t>
  </si>
  <si>
    <t>110080</t>
  </si>
  <si>
    <t>110085</t>
  </si>
  <si>
    <t>4400010</t>
  </si>
  <si>
    <t>4400020</t>
  </si>
  <si>
    <t>4400030</t>
  </si>
  <si>
    <t>4400040</t>
  </si>
  <si>
    <t>4400050</t>
  </si>
  <si>
    <t>130000</t>
  </si>
  <si>
    <t>130005</t>
  </si>
  <si>
    <t>130010</t>
  </si>
  <si>
    <t>130015</t>
  </si>
  <si>
    <t>130020</t>
  </si>
  <si>
    <t>130025</t>
  </si>
  <si>
    <t>130035</t>
  </si>
  <si>
    <t>130040</t>
  </si>
  <si>
    <t>130045</t>
  </si>
  <si>
    <t>90</t>
  </si>
  <si>
    <t>521</t>
  </si>
  <si>
    <t>001029</t>
  </si>
  <si>
    <t>001031</t>
  </si>
  <si>
    <t>ABDOMINAL  TV ULTRASOUND</t>
  </si>
  <si>
    <t>98</t>
  </si>
  <si>
    <t>123</t>
  </si>
  <si>
    <t>789</t>
  </si>
  <si>
    <t>2323</t>
  </si>
  <si>
    <t>2324</t>
  </si>
  <si>
    <t>2325</t>
  </si>
  <si>
    <t>2326</t>
  </si>
  <si>
    <t>5952</t>
  </si>
  <si>
    <t>6686</t>
  </si>
  <si>
    <t>7852</t>
  </si>
  <si>
    <t>7890</t>
  </si>
  <si>
    <t>06810</t>
  </si>
  <si>
    <t>06816</t>
  </si>
  <si>
    <t>15545</t>
  </si>
  <si>
    <t>20003</t>
  </si>
  <si>
    <t>40011</t>
  </si>
  <si>
    <t>40012</t>
  </si>
  <si>
    <t>90909</t>
  </si>
  <si>
    <t>001917</t>
  </si>
  <si>
    <t>006840</t>
  </si>
  <si>
    <t>006855</t>
  </si>
  <si>
    <t>006875</t>
  </si>
  <si>
    <t>006881</t>
  </si>
  <si>
    <t>006895</t>
  </si>
  <si>
    <t>068160</t>
  </si>
  <si>
    <t>0006816</t>
  </si>
  <si>
    <t>00006816</t>
  </si>
  <si>
    <t>ABI/UPPER LIMB PRESSUREಁ衍</t>
  </si>
  <si>
    <t>BILATERAL ABI  STRESS</t>
  </si>
  <si>
    <t>ABI+STRSS</t>
  </si>
  <si>
    <t>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</si>
</sst>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name val="MS Sans Serif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">
    <xf numFmtId="0" fontId="0" fillId="0" borderId="0" xfId="0"/>
    <xf numFmtId="0" fontId="0" fillId="0" borderId="0" xfId="0" applyNumberFormat="1"/>
    <xf numFmtId="0" fontId="0" fillId="0" borderId="0" xfId="0"/>
    <xf numFmtId="0" fontId="0" fillId="0" borderId="2" xfId="0" applyFont="1" applyFill="1" applyBorder="1"/>
    <xf numFmtId="0" fontId="0" fillId="0" borderId="1" xfId="0" applyFill="1" applyBorder="1"/>
    <xf numFmtId="0" fontId="0" fillId="0" borderId="1" xfId="0" applyFont="1" applyFill="1" applyBorder="1"/>
    <xf numFmtId="0" fontId="0" fillId="0" borderId="0" xfId="0" applyFill="1"/>
    <xf numFmtId="0" fontId="0" fillId="0" borderId="2" xfId="0" applyFill="1" applyBorder="1"/>
    <xf numFmtId="49" fontId="0" fillId="0" borderId="0" xfId="0" applyNumberFormat="1"/>
  </cellXfs>
  <cellStyles count="2">
    <cellStyle name="Normal" xfId="0" builtinId="0"/>
    <cellStyle name="Normal 2" xfId="1"/>
  </cellStyles>
  <dxfs count="22"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2" formatCode="0.00"/>
    </dxf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7" name="Table18" displayName="Table18" ref="A1:D75" totalsRowShown="0">
  <autoFilter ref="A1:D75"/>
  <tableColumns count="4">
    <tableColumn id="1" name="Category"/>
    <tableColumn id="3" name="id"/>
    <tableColumn id="2" name="Include"/>
    <tableColumn id="6" name="SQL" dataDxfId="21">
      <calculatedColumnFormula>CONCATENATE("INSERT INTO [WCS].[dbo].[ProcedureCategory] ([description], includeInMerge, sourceId) VALUES ('", Table18[[#This Row],[Category]], "',", Table18[[#This Row],[Include]],", 1)")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0" name="Table10" displayName="Table10" ref="A1:F2108" totalsRowShown="0" headerRowDxfId="20">
  <autoFilter ref="A1:F2108"/>
  <tableColumns count="6">
    <tableColumn id="1" name="CATEGORY" dataDxfId="19"/>
    <tableColumn id="5" name="CategoryId" dataDxfId="18">
      <calculatedColumnFormula>VLOOKUP(Table10[[#This Row],[CATEGORY]],Table18[], 2,FALSE)</calculatedColumnFormula>
    </tableColumn>
    <tableColumn id="2" name="Id" dataDxfId="17"/>
    <tableColumn id="3" name="Description" dataDxfId="16"/>
    <tableColumn id="4" name="Code" dataDxfId="15"/>
    <tableColumn id="6" name="SQL" dataDxfId="14">
      <calculatedColumnFormula>CONCATENATE("INSERT INTO [WCS].[dbo].[Procedure] VALUES ('",Table10[[#This Row],[Code]],"', '",Table10[[#This Row],[Description]],"', '", Table10[[#This Row],[Id]],"', 60, ", Table10[[#This Row],[CategoryId]], ", 1)")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G1707" totalsRowShown="0">
  <autoFilter ref="A1:G1707"/>
  <tableColumns count="7">
    <tableColumn id="1" name="Category"/>
    <tableColumn id="7" name="CategoryId" dataDxfId="13">
      <calculatedColumnFormula>VLOOKUP(Table1[[#This Row],[Category]],Table18[], 2,FALSE)</calculatedColumnFormula>
    </tableColumn>
    <tableColumn id="2" name="Id"/>
    <tableColumn id="3" name="Column3"/>
    <tableColumn id="4" name="Description"/>
    <tableColumn id="5" name="Code"/>
    <tableColumn id="6" name="SQL" dataDxfId="12">
      <calculatedColumnFormula>CONCATENATE("INSERT INTO [WCS].[dbo].[Procedure] VALUES ('",Table1[[#This Row],[Code]],"', '",Table1[[#This Row],[Description]],"', '", Table1[[#This Row],[Id]],"', 60, ", Table1[[#This Row],[CategoryId]], ", 1)")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:F32" totalsRowShown="0">
  <autoFilter ref="A1:F32"/>
  <tableColumns count="6">
    <tableColumn id="1" name="Status"/>
    <tableColumn id="2" name="Active"/>
    <tableColumn id="3" name="Description"/>
    <tableColumn id="4" name="Discharged"/>
    <tableColumn id="5" name="Column5">
      <calculatedColumnFormula>IF(Table2[[#This Row],[Discharged]]="Y",1, 0)</calculatedColumnFormula>
    </tableColumn>
    <tableColumn id="6" name="SQL" dataDxfId="11">
      <calculatedColumnFormula>CONCATENATE("INSERT AdmissionStatus VALUES ('", Table2[[#This Row],[Status]],"', '", Table2[[#This Row],[Description]],"', ", Table2[[#This Row],[Column5]],")")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B7" totalsRowShown="0">
  <autoFilter ref="A1:B7"/>
  <tableColumns count="2">
    <tableColumn id="1" name="Status"/>
    <tableColumn id="2" name="SQL" dataDxfId="10">
      <calculatedColumnFormula>CONCATENATE("INSERT OrderStatus VALUES ('",Table3[[#This Row],[Status]],"')")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1:B4" totalsRowShown="0">
  <autoFilter ref="A1:B4"/>
  <tableColumns count="2">
    <tableColumn id="1" name="Priority"/>
    <tableColumn id="2" name="SQL" dataDxfId="9">
      <calculatedColumnFormula>CONCATENATE("INSERT OrderStatus VALUES ('",Table4[[#This Row],[Priority]],"')")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:D26" totalsRowShown="0" headerRowDxfId="8" dataDxfId="7">
  <autoFilter ref="A1:D26"/>
  <tableColumns count="4">
    <tableColumn id="1" name="Hours" dataDxfId="6"/>
    <tableColumn id="2" name="Timespan" dataDxfId="5"/>
    <tableColumn id="3" name="Description" dataDxfId="4"/>
    <tableColumn id="4" name="SQL" dataDxfId="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le6" displayName="Table6" ref="A1:H122" totalsRowShown="0">
  <autoFilter ref="A1:H122"/>
  <tableColumns count="8">
    <tableColumn id="1" name="Procedure Id"/>
    <tableColumn id="2" name="Code"/>
    <tableColumn id="3" name="Description"/>
    <tableColumn id="4" name="Ipeople ProcedureId"/>
    <tableColumn id="5" name="Category"/>
    <tableColumn id="6" name="SQL" dataDxfId="2">
      <calculatedColumnFormula>CONCATENATE("select @procid = procedureid from   [procedure] where code='", Table6[[#This Row],[Code]],"' and category = 'CT';")</calculatedColumnFormula>
    </tableColumn>
    <tableColumn id="7" name="SQL 2" dataDxfId="1">
      <calculatedColumnFormula>CONCATENATE("INSERT INTO NotificationRule  VALUES ( 'Cannula', 60,@procid, 60);")</calculatedColumnFormula>
    </tableColumn>
    <tableColumn id="8" name="SQL Combined" dataDxfId="0">
      <calculatedColumnFormula>CONCATENATE(Table6[[#This Row],[SQL]], CHAR(10), Table6[[#This Row],[SQL 2]], CHAR(10), CHAR(10))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B47" sqref="B47"/>
    </sheetView>
  </sheetViews>
  <sheetFormatPr defaultRowHeight="15" x14ac:dyDescent="0.25"/>
  <cols>
    <col min="1" max="1" width="16.7109375" customWidth="1"/>
    <col min="2" max="3" width="16.7109375" style="2" customWidth="1"/>
    <col min="4" max="4" width="156" customWidth="1"/>
    <col min="5" max="7" width="67.140625" customWidth="1"/>
  </cols>
  <sheetData>
    <row r="1" spans="1:4" x14ac:dyDescent="0.25">
      <c r="A1" s="2" t="s">
        <v>2675</v>
      </c>
      <c r="B1" s="2" t="s">
        <v>2802</v>
      </c>
      <c r="C1" s="2" t="s">
        <v>2801</v>
      </c>
      <c r="D1" s="2" t="s">
        <v>2679</v>
      </c>
    </row>
    <row r="2" spans="1:4" x14ac:dyDescent="0.25">
      <c r="A2" s="2" t="s">
        <v>0</v>
      </c>
      <c r="B2" s="2">
        <v>1</v>
      </c>
      <c r="C2" s="2">
        <v>0</v>
      </c>
      <c r="D2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('ABG',0, 1)</v>
      </c>
    </row>
    <row r="3" spans="1:4" x14ac:dyDescent="0.25">
      <c r="A3" s="2" t="s">
        <v>3</v>
      </c>
      <c r="B3" s="2">
        <f>B2+1</f>
        <v>2</v>
      </c>
      <c r="C3" s="2">
        <v>0</v>
      </c>
      <c r="D3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('AOT',0, 1)</v>
      </c>
    </row>
    <row r="4" spans="1:4" x14ac:dyDescent="0.25">
      <c r="A4" s="2" t="s">
        <v>5</v>
      </c>
      <c r="B4" s="2">
        <f t="shared" ref="B4:B67" si="0">B3+1</f>
        <v>3</v>
      </c>
      <c r="C4" s="2">
        <v>0</v>
      </c>
      <c r="D4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('BBK',0, 1)</v>
      </c>
    </row>
    <row r="5" spans="1:4" x14ac:dyDescent="0.25">
      <c r="A5" s="2" t="s">
        <v>76</v>
      </c>
      <c r="B5" s="2">
        <f t="shared" si="0"/>
        <v>4</v>
      </c>
      <c r="C5" s="2">
        <v>1</v>
      </c>
      <c r="D5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('CARD',1, 1)</v>
      </c>
    </row>
    <row r="6" spans="1:4" x14ac:dyDescent="0.25">
      <c r="A6" s="2" t="s">
        <v>115</v>
      </c>
      <c r="B6" s="2">
        <f t="shared" si="0"/>
        <v>5</v>
      </c>
      <c r="C6" s="2">
        <v>1</v>
      </c>
      <c r="D6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('CATH LAB',1, 1)</v>
      </c>
    </row>
    <row r="7" spans="1:4" x14ac:dyDescent="0.25">
      <c r="A7" s="2" t="s">
        <v>220</v>
      </c>
      <c r="B7" s="2">
        <f t="shared" si="0"/>
        <v>6</v>
      </c>
      <c r="C7" s="2">
        <v>0</v>
      </c>
      <c r="D7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('CHEMO',0, 1)</v>
      </c>
    </row>
    <row r="8" spans="1:4" x14ac:dyDescent="0.25">
      <c r="A8" s="2" t="s">
        <v>222</v>
      </c>
      <c r="B8" s="2">
        <f t="shared" si="0"/>
        <v>7</v>
      </c>
      <c r="C8" s="2">
        <v>0</v>
      </c>
      <c r="D8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('CONS',0, 1)</v>
      </c>
    </row>
    <row r="9" spans="1:4" x14ac:dyDescent="0.25">
      <c r="A9" s="2" t="s">
        <v>273</v>
      </c>
      <c r="B9" s="2">
        <f t="shared" si="0"/>
        <v>8</v>
      </c>
      <c r="C9" s="2">
        <v>0</v>
      </c>
      <c r="D9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('CS',0, 1)</v>
      </c>
    </row>
    <row r="10" spans="1:4" x14ac:dyDescent="0.25">
      <c r="A10" s="2" t="s">
        <v>283</v>
      </c>
      <c r="B10" s="2">
        <f t="shared" si="0"/>
        <v>9</v>
      </c>
      <c r="C10" s="2">
        <v>0</v>
      </c>
      <c r="D10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('CT',0, 1)</v>
      </c>
    </row>
    <row r="11" spans="1:4" x14ac:dyDescent="0.25">
      <c r="A11" s="2" t="s">
        <v>510</v>
      </c>
      <c r="B11" s="2">
        <f t="shared" si="0"/>
        <v>10</v>
      </c>
      <c r="C11" s="2">
        <v>0</v>
      </c>
      <c r="D11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('DIET',0, 1)</v>
      </c>
    </row>
    <row r="12" spans="1:4" x14ac:dyDescent="0.25">
      <c r="A12" s="2" t="s">
        <v>537</v>
      </c>
      <c r="B12" s="2">
        <f t="shared" si="0"/>
        <v>11</v>
      </c>
      <c r="C12" s="2">
        <v>0</v>
      </c>
      <c r="D12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('DRESS',0, 1)</v>
      </c>
    </row>
    <row r="13" spans="1:4" x14ac:dyDescent="0.25">
      <c r="A13" s="2" t="s">
        <v>539</v>
      </c>
      <c r="B13" s="2">
        <f t="shared" si="0"/>
        <v>12</v>
      </c>
      <c r="C13" s="2">
        <v>0</v>
      </c>
      <c r="D13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('DSN',0, 1)</v>
      </c>
    </row>
    <row r="14" spans="1:4" x14ac:dyDescent="0.25">
      <c r="A14" s="2" t="s">
        <v>102</v>
      </c>
      <c r="B14" s="2">
        <f t="shared" si="0"/>
        <v>13</v>
      </c>
      <c r="C14" s="2">
        <v>0</v>
      </c>
      <c r="D14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('ECG-WARD',0, 1)</v>
      </c>
    </row>
    <row r="15" spans="1:4" x14ac:dyDescent="0.25">
      <c r="A15" s="2" t="s">
        <v>547</v>
      </c>
      <c r="B15" s="2">
        <f t="shared" si="0"/>
        <v>14</v>
      </c>
      <c r="C15" s="2">
        <v>0</v>
      </c>
      <c r="D15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('EEG',0, 1)</v>
      </c>
    </row>
    <row r="16" spans="1:4" x14ac:dyDescent="0.25">
      <c r="A16" s="2" t="s">
        <v>556</v>
      </c>
      <c r="B16" s="2">
        <f t="shared" si="0"/>
        <v>15</v>
      </c>
      <c r="C16" s="2">
        <v>0</v>
      </c>
      <c r="D16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('ENG',0, 1)</v>
      </c>
    </row>
    <row r="17" spans="1:4" x14ac:dyDescent="0.25">
      <c r="A17" s="2" t="s">
        <v>559</v>
      </c>
      <c r="B17" s="2">
        <f t="shared" si="0"/>
        <v>16</v>
      </c>
      <c r="C17" s="2">
        <v>0</v>
      </c>
      <c r="D17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('ER',0, 1)</v>
      </c>
    </row>
    <row r="18" spans="1:4" x14ac:dyDescent="0.25">
      <c r="A18" s="2" t="s">
        <v>581</v>
      </c>
      <c r="B18" s="2">
        <f t="shared" si="0"/>
        <v>17</v>
      </c>
      <c r="C18" s="2">
        <v>1</v>
      </c>
      <c r="D18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('FLUORO',1, 1)</v>
      </c>
    </row>
    <row r="19" spans="1:4" x14ac:dyDescent="0.25">
      <c r="A19" s="2" t="s">
        <v>680</v>
      </c>
      <c r="B19" s="2">
        <f t="shared" si="0"/>
        <v>18</v>
      </c>
      <c r="C19" s="2">
        <v>0</v>
      </c>
      <c r="D19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('FRACTCL',0, 1)</v>
      </c>
    </row>
    <row r="20" spans="1:4" x14ac:dyDescent="0.25">
      <c r="A20" s="2" t="s">
        <v>689</v>
      </c>
      <c r="B20" s="2">
        <f t="shared" si="0"/>
        <v>19</v>
      </c>
      <c r="C20" s="2">
        <v>0</v>
      </c>
      <c r="D20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('HFBLD',0, 1)</v>
      </c>
    </row>
    <row r="21" spans="1:4" x14ac:dyDescent="0.25">
      <c r="A21" s="2" t="s">
        <v>693</v>
      </c>
      <c r="B21" s="2">
        <f t="shared" si="0"/>
        <v>20</v>
      </c>
      <c r="C21" s="2">
        <v>0</v>
      </c>
      <c r="D21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('IHC',0, 1)</v>
      </c>
    </row>
    <row r="22" spans="1:4" x14ac:dyDescent="0.25">
      <c r="A22" s="2" t="s">
        <v>711</v>
      </c>
      <c r="B22" s="2">
        <f t="shared" si="0"/>
        <v>21</v>
      </c>
      <c r="C22" s="2">
        <v>0</v>
      </c>
      <c r="D22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('INTRA',0, 1)</v>
      </c>
    </row>
    <row r="23" spans="1:4" x14ac:dyDescent="0.25">
      <c r="A23" s="2" t="s">
        <v>756</v>
      </c>
      <c r="B23" s="2">
        <f t="shared" si="0"/>
        <v>22</v>
      </c>
      <c r="C23" s="2">
        <v>0</v>
      </c>
      <c r="D23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('IR',0, 1)</v>
      </c>
    </row>
    <row r="24" spans="1:4" x14ac:dyDescent="0.25">
      <c r="A24" s="2" t="s">
        <v>799</v>
      </c>
      <c r="B24" s="2">
        <f t="shared" si="0"/>
        <v>23</v>
      </c>
      <c r="C24" s="2">
        <v>0</v>
      </c>
      <c r="D24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('JCPT',0, 1)</v>
      </c>
    </row>
    <row r="25" spans="1:4" x14ac:dyDescent="0.25">
      <c r="A25" s="2" t="s">
        <v>806</v>
      </c>
      <c r="B25" s="2">
        <f t="shared" si="0"/>
        <v>24</v>
      </c>
      <c r="C25" s="2">
        <v>0</v>
      </c>
      <c r="D25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('JCXRAY',0, 1)</v>
      </c>
    </row>
    <row r="26" spans="1:4" x14ac:dyDescent="0.25">
      <c r="A26" s="2" t="s">
        <v>813</v>
      </c>
      <c r="B26" s="2">
        <f t="shared" si="0"/>
        <v>25</v>
      </c>
      <c r="C26" s="2">
        <v>0</v>
      </c>
      <c r="D26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('LAB',0, 1)</v>
      </c>
    </row>
    <row r="27" spans="1:4" x14ac:dyDescent="0.25">
      <c r="A27" s="2" t="s">
        <v>1158</v>
      </c>
      <c r="B27" s="2">
        <f t="shared" si="0"/>
        <v>26</v>
      </c>
      <c r="C27" s="2">
        <v>1</v>
      </c>
      <c r="D27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('MAM',1, 1)</v>
      </c>
    </row>
    <row r="28" spans="1:4" x14ac:dyDescent="0.25">
      <c r="A28" s="2" t="s">
        <v>1188</v>
      </c>
      <c r="B28" s="2">
        <f t="shared" si="0"/>
        <v>27</v>
      </c>
      <c r="C28" s="2">
        <v>0</v>
      </c>
      <c r="D28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('MAN',0, 1)</v>
      </c>
    </row>
    <row r="29" spans="1:4" x14ac:dyDescent="0.25">
      <c r="A29" s="2" t="s">
        <v>244</v>
      </c>
      <c r="B29" s="2">
        <f t="shared" si="0"/>
        <v>28</v>
      </c>
      <c r="C29" s="2">
        <v>0</v>
      </c>
      <c r="D29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('MED',0, 1)</v>
      </c>
    </row>
    <row r="30" spans="1:4" x14ac:dyDescent="0.25">
      <c r="A30" s="2" t="s">
        <v>1209</v>
      </c>
      <c r="B30" s="2">
        <f t="shared" si="0"/>
        <v>29</v>
      </c>
      <c r="C30" s="2">
        <v>0</v>
      </c>
      <c r="D30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('MIC',0, 1)</v>
      </c>
    </row>
    <row r="31" spans="1:4" x14ac:dyDescent="0.25">
      <c r="A31" s="2" t="s">
        <v>1252</v>
      </c>
      <c r="B31" s="2">
        <f t="shared" si="0"/>
        <v>30</v>
      </c>
      <c r="C31" s="2">
        <v>0</v>
      </c>
      <c r="D31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('MNT',0, 1)</v>
      </c>
    </row>
    <row r="32" spans="1:4" x14ac:dyDescent="0.25">
      <c r="A32" s="2" t="s">
        <v>1255</v>
      </c>
      <c r="B32" s="2">
        <f t="shared" si="0"/>
        <v>31</v>
      </c>
      <c r="C32" s="2">
        <v>1</v>
      </c>
      <c r="D32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('MRI',1, 1)</v>
      </c>
    </row>
    <row r="33" spans="1:4" x14ac:dyDescent="0.25">
      <c r="A33" s="2" t="s">
        <v>1475</v>
      </c>
      <c r="B33" s="2">
        <f t="shared" si="0"/>
        <v>32</v>
      </c>
      <c r="C33" s="2">
        <v>1</v>
      </c>
      <c r="D33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('NM',1, 1)</v>
      </c>
    </row>
    <row r="34" spans="1:4" x14ac:dyDescent="0.25">
      <c r="A34" s="2" t="s">
        <v>1526</v>
      </c>
      <c r="B34" s="2">
        <f t="shared" si="0"/>
        <v>33</v>
      </c>
      <c r="C34" s="2">
        <v>0</v>
      </c>
      <c r="D34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('NS',0, 1)</v>
      </c>
    </row>
    <row r="35" spans="1:4" x14ac:dyDescent="0.25">
      <c r="A35" s="2" t="s">
        <v>1532</v>
      </c>
      <c r="B35" s="2">
        <f t="shared" si="0"/>
        <v>34</v>
      </c>
      <c r="C35" s="2">
        <v>0</v>
      </c>
      <c r="D35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('NSN',0, 1)</v>
      </c>
    </row>
    <row r="36" spans="1:4" x14ac:dyDescent="0.25">
      <c r="A36" s="2" t="s">
        <v>1533</v>
      </c>
      <c r="B36" s="2">
        <f t="shared" si="0"/>
        <v>35</v>
      </c>
      <c r="C36" s="2">
        <v>0</v>
      </c>
      <c r="D36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('NTPF',0, 1)</v>
      </c>
    </row>
    <row r="37" spans="1:4" x14ac:dyDescent="0.25">
      <c r="A37" s="2" t="s">
        <v>1545</v>
      </c>
      <c r="B37" s="2">
        <f t="shared" si="0"/>
        <v>36</v>
      </c>
      <c r="C37" s="2">
        <v>0</v>
      </c>
      <c r="D37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('OERMMcLSO',0, 1)</v>
      </c>
    </row>
    <row r="38" spans="1:4" x14ac:dyDescent="0.25">
      <c r="A38" s="2" t="s">
        <v>250</v>
      </c>
      <c r="B38" s="2">
        <f t="shared" si="0"/>
        <v>37</v>
      </c>
      <c r="C38" s="2">
        <v>0</v>
      </c>
      <c r="D38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('ONC',0, 1)</v>
      </c>
    </row>
    <row r="39" spans="1:4" x14ac:dyDescent="0.25">
      <c r="A39" s="2" t="s">
        <v>1581</v>
      </c>
      <c r="B39" s="2">
        <f t="shared" si="0"/>
        <v>38</v>
      </c>
      <c r="C39" s="2">
        <v>0</v>
      </c>
      <c r="D39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('OR',0, 1)</v>
      </c>
    </row>
    <row r="40" spans="1:4" x14ac:dyDescent="0.25">
      <c r="A40" s="2" t="s">
        <v>1588</v>
      </c>
      <c r="B40" s="2">
        <f t="shared" si="0"/>
        <v>39</v>
      </c>
      <c r="C40" s="2">
        <v>0</v>
      </c>
      <c r="D40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('OT',0, 1)</v>
      </c>
    </row>
    <row r="41" spans="1:4" x14ac:dyDescent="0.25">
      <c r="A41" s="2" t="s">
        <v>1601</v>
      </c>
      <c r="B41" s="2">
        <f t="shared" si="0"/>
        <v>40</v>
      </c>
      <c r="C41" s="2">
        <v>0</v>
      </c>
      <c r="D41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('OTHER',0, 1)</v>
      </c>
    </row>
    <row r="42" spans="1:4" x14ac:dyDescent="0.25">
      <c r="A42" s="2" t="s">
        <v>1608</v>
      </c>
      <c r="B42" s="2">
        <f t="shared" si="0"/>
        <v>41</v>
      </c>
      <c r="C42" s="2">
        <v>0</v>
      </c>
      <c r="D42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('OTI',0, 1)</v>
      </c>
    </row>
    <row r="43" spans="1:4" x14ac:dyDescent="0.25">
      <c r="A43" s="2" t="s">
        <v>1629</v>
      </c>
      <c r="B43" s="2">
        <f t="shared" si="0"/>
        <v>42</v>
      </c>
      <c r="C43" s="2">
        <v>0</v>
      </c>
      <c r="D43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('PACU',0, 1)</v>
      </c>
    </row>
    <row r="44" spans="1:4" x14ac:dyDescent="0.25">
      <c r="A44" s="2" t="s">
        <v>1635</v>
      </c>
      <c r="B44" s="2">
        <f t="shared" si="0"/>
        <v>43</v>
      </c>
      <c r="C44" s="2">
        <v>0</v>
      </c>
      <c r="D44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('PAY',0, 1)</v>
      </c>
    </row>
    <row r="45" spans="1:4" x14ac:dyDescent="0.25">
      <c r="A45" s="2" t="s">
        <v>1649</v>
      </c>
      <c r="B45" s="2">
        <f t="shared" si="0"/>
        <v>44</v>
      </c>
      <c r="C45" s="2">
        <v>0</v>
      </c>
      <c r="D45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('PET',0, 1)</v>
      </c>
    </row>
    <row r="46" spans="1:4" x14ac:dyDescent="0.25">
      <c r="A46" s="2" t="s">
        <v>1672</v>
      </c>
      <c r="B46" s="2">
        <f t="shared" si="0"/>
        <v>45</v>
      </c>
      <c r="C46" s="2">
        <v>0</v>
      </c>
      <c r="D46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('PK.LAB',0, 1)</v>
      </c>
    </row>
    <row r="47" spans="1:4" x14ac:dyDescent="0.25">
      <c r="A47" s="2" t="s">
        <v>1677</v>
      </c>
      <c r="B47" s="2">
        <f t="shared" si="0"/>
        <v>46</v>
      </c>
      <c r="C47" s="2">
        <v>0</v>
      </c>
      <c r="D47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('PKPT',0, 1)</v>
      </c>
    </row>
    <row r="48" spans="1:4" x14ac:dyDescent="0.25">
      <c r="A48" s="2" t="s">
        <v>1682</v>
      </c>
      <c r="B48" s="2">
        <f t="shared" si="0"/>
        <v>47</v>
      </c>
      <c r="C48" s="2">
        <v>0</v>
      </c>
      <c r="D48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('PT',0, 1)</v>
      </c>
    </row>
    <row r="49" spans="1:4" x14ac:dyDescent="0.25">
      <c r="A49" s="2" t="s">
        <v>1699</v>
      </c>
      <c r="B49" s="2">
        <f t="shared" si="0"/>
        <v>48</v>
      </c>
      <c r="C49" s="2">
        <v>0</v>
      </c>
      <c r="D49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('PTI',0, 1)</v>
      </c>
    </row>
    <row r="50" spans="1:4" x14ac:dyDescent="0.25">
      <c r="A50" s="2" t="s">
        <v>1877</v>
      </c>
      <c r="B50" s="2">
        <f t="shared" si="0"/>
        <v>49</v>
      </c>
      <c r="C50" s="2">
        <v>1</v>
      </c>
      <c r="D50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('RAD',1, 1)</v>
      </c>
    </row>
    <row r="51" spans="1:4" x14ac:dyDescent="0.25">
      <c r="A51" s="2" t="s">
        <v>2081</v>
      </c>
      <c r="B51" s="2">
        <f t="shared" si="0"/>
        <v>50</v>
      </c>
      <c r="C51" s="2">
        <v>1</v>
      </c>
      <c r="D51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('RAD CARD',1, 1)</v>
      </c>
    </row>
    <row r="52" spans="1:4" x14ac:dyDescent="0.25">
      <c r="A52" s="2" t="s">
        <v>2084</v>
      </c>
      <c r="B52" s="2">
        <f t="shared" si="0"/>
        <v>51</v>
      </c>
      <c r="C52" s="2">
        <v>1</v>
      </c>
      <c r="D52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('RAD CATH',1, 1)</v>
      </c>
    </row>
    <row r="53" spans="1:4" x14ac:dyDescent="0.25">
      <c r="A53" s="2" t="s">
        <v>1160</v>
      </c>
      <c r="B53" s="2">
        <f t="shared" si="0"/>
        <v>52</v>
      </c>
      <c r="C53" s="2">
        <v>0</v>
      </c>
      <c r="D53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('RADRP',0, 1)</v>
      </c>
    </row>
    <row r="54" spans="1:4" x14ac:dyDescent="0.25">
      <c r="A54" s="2" t="s">
        <v>2099</v>
      </c>
      <c r="B54" s="2">
        <f t="shared" si="0"/>
        <v>53</v>
      </c>
      <c r="C54" s="2">
        <v>1</v>
      </c>
      <c r="D54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('RADS',1, 1)</v>
      </c>
    </row>
    <row r="55" spans="1:4" x14ac:dyDescent="0.25">
      <c r="A55" s="2" t="s">
        <v>2144</v>
      </c>
      <c r="B55" s="2">
        <f t="shared" si="0"/>
        <v>54</v>
      </c>
      <c r="C55" s="2">
        <v>1</v>
      </c>
      <c r="D55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('RADT',1, 1)</v>
      </c>
    </row>
    <row r="56" spans="1:4" x14ac:dyDescent="0.25">
      <c r="A56" s="2" t="s">
        <v>2213</v>
      </c>
      <c r="B56" s="2">
        <f t="shared" si="0"/>
        <v>55</v>
      </c>
      <c r="C56" s="2">
        <v>0</v>
      </c>
      <c r="D56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('REQ CT',0, 1)</v>
      </c>
    </row>
    <row r="57" spans="1:4" x14ac:dyDescent="0.25">
      <c r="A57" s="2" t="s">
        <v>2243</v>
      </c>
      <c r="B57" s="2">
        <f t="shared" si="0"/>
        <v>56</v>
      </c>
      <c r="C57" s="2">
        <v>0</v>
      </c>
      <c r="D57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('REQ FLO',0, 1)</v>
      </c>
    </row>
    <row r="58" spans="1:4" x14ac:dyDescent="0.25">
      <c r="A58" s="2" t="s">
        <v>2268</v>
      </c>
      <c r="B58" s="2">
        <f t="shared" si="0"/>
        <v>57</v>
      </c>
      <c r="C58" s="2">
        <v>0</v>
      </c>
      <c r="D58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('REQ INTRA',0, 1)</v>
      </c>
    </row>
    <row r="59" spans="1:4" x14ac:dyDescent="0.25">
      <c r="A59" s="2" t="s">
        <v>2294</v>
      </c>
      <c r="B59" s="2">
        <f t="shared" si="0"/>
        <v>58</v>
      </c>
      <c r="C59" s="2">
        <v>0</v>
      </c>
      <c r="D59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('REQ MAM',0, 1)</v>
      </c>
    </row>
    <row r="60" spans="1:4" x14ac:dyDescent="0.25">
      <c r="A60" s="2" t="s">
        <v>2295</v>
      </c>
      <c r="B60" s="2">
        <f t="shared" si="0"/>
        <v>59</v>
      </c>
      <c r="C60" s="2">
        <v>0</v>
      </c>
      <c r="D60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('REQ MRI',0, 1)</v>
      </c>
    </row>
    <row r="61" spans="1:4" x14ac:dyDescent="0.25">
      <c r="A61" s="2" t="s">
        <v>2307</v>
      </c>
      <c r="B61" s="2">
        <f t="shared" si="0"/>
        <v>60</v>
      </c>
      <c r="C61" s="2">
        <v>0</v>
      </c>
      <c r="D61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('REQ NM',0, 1)</v>
      </c>
    </row>
    <row r="62" spans="1:4" x14ac:dyDescent="0.25">
      <c r="A62" s="2" t="s">
        <v>2311</v>
      </c>
      <c r="B62" s="2">
        <f t="shared" si="0"/>
        <v>61</v>
      </c>
      <c r="C62" s="2">
        <v>0</v>
      </c>
      <c r="D62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('REQ RAD',0, 1)</v>
      </c>
    </row>
    <row r="63" spans="1:4" x14ac:dyDescent="0.25">
      <c r="A63" s="2" t="s">
        <v>2350</v>
      </c>
      <c r="B63" s="2">
        <f t="shared" si="0"/>
        <v>62</v>
      </c>
      <c r="C63" s="2">
        <v>0</v>
      </c>
      <c r="D63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('REQ US',0, 1)</v>
      </c>
    </row>
    <row r="64" spans="1:4" x14ac:dyDescent="0.25">
      <c r="A64" s="2" t="s">
        <v>226</v>
      </c>
      <c r="B64" s="2">
        <f t="shared" si="0"/>
        <v>63</v>
      </c>
      <c r="C64" s="2">
        <v>0</v>
      </c>
      <c r="D64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('RESPT',0, 1)</v>
      </c>
    </row>
    <row r="65" spans="1:4" x14ac:dyDescent="0.25">
      <c r="A65" s="2" t="s">
        <v>2428</v>
      </c>
      <c r="B65" s="2">
        <f t="shared" si="0"/>
        <v>64</v>
      </c>
      <c r="C65" s="2">
        <v>0</v>
      </c>
      <c r="D65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('RON',0, 1)</v>
      </c>
    </row>
    <row r="66" spans="1:4" x14ac:dyDescent="0.25">
      <c r="A66" s="2" t="s">
        <v>266</v>
      </c>
      <c r="B66" s="2">
        <f t="shared" si="0"/>
        <v>65</v>
      </c>
      <c r="C66" s="2">
        <v>0</v>
      </c>
      <c r="D66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('RT',0, 1)</v>
      </c>
    </row>
    <row r="67" spans="1:4" x14ac:dyDescent="0.25">
      <c r="A67" s="2" t="s">
        <v>2467</v>
      </c>
      <c r="B67" s="2">
        <f t="shared" si="0"/>
        <v>66</v>
      </c>
      <c r="C67" s="2">
        <v>0</v>
      </c>
      <c r="D67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('RTI',0, 1)</v>
      </c>
    </row>
    <row r="68" spans="1:4" x14ac:dyDescent="0.25">
      <c r="A68" s="2" t="s">
        <v>114</v>
      </c>
      <c r="B68" s="2">
        <f t="shared" ref="B68:B75" si="1">B67+1</f>
        <v>67</v>
      </c>
      <c r="C68" s="2">
        <v>0</v>
      </c>
      <c r="D68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('ST',0, 1)</v>
      </c>
    </row>
    <row r="69" spans="1:4" x14ac:dyDescent="0.25">
      <c r="A69" s="2" t="s">
        <v>2525</v>
      </c>
      <c r="B69" s="2">
        <f t="shared" si="1"/>
        <v>68</v>
      </c>
      <c r="C69" s="2">
        <v>0</v>
      </c>
      <c r="D69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('STI',0, 1)</v>
      </c>
    </row>
    <row r="70" spans="1:4" x14ac:dyDescent="0.25">
      <c r="A70" s="2" t="s">
        <v>2543</v>
      </c>
      <c r="B70" s="2">
        <f t="shared" si="1"/>
        <v>69</v>
      </c>
      <c r="C70" s="2">
        <v>0</v>
      </c>
      <c r="D70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('STO',0, 1)</v>
      </c>
    </row>
    <row r="71" spans="1:4" x14ac:dyDescent="0.25">
      <c r="A71" s="2" t="s">
        <v>2545</v>
      </c>
      <c r="B71" s="2">
        <f t="shared" si="1"/>
        <v>70</v>
      </c>
      <c r="C71" s="2">
        <v>0</v>
      </c>
      <c r="D71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('STOCK',0, 1)</v>
      </c>
    </row>
    <row r="72" spans="1:4" x14ac:dyDescent="0.25">
      <c r="A72" s="2" t="s">
        <v>2548</v>
      </c>
      <c r="B72" s="2">
        <f t="shared" si="1"/>
        <v>71</v>
      </c>
      <c r="C72" s="2">
        <v>0</v>
      </c>
      <c r="D72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('TH',0, 1)</v>
      </c>
    </row>
    <row r="73" spans="1:4" x14ac:dyDescent="0.25">
      <c r="A73" s="2" t="s">
        <v>269</v>
      </c>
      <c r="B73" s="2">
        <f t="shared" si="1"/>
        <v>72</v>
      </c>
      <c r="C73" s="2">
        <v>0</v>
      </c>
      <c r="D73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('UROLOGY',0, 1)</v>
      </c>
    </row>
    <row r="74" spans="1:4" x14ac:dyDescent="0.25">
      <c r="A74" s="2" t="s">
        <v>1620</v>
      </c>
      <c r="B74" s="2">
        <f t="shared" si="1"/>
        <v>73</v>
      </c>
      <c r="C74" s="2">
        <v>1</v>
      </c>
      <c r="D74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('US',1, 1)</v>
      </c>
    </row>
    <row r="75" spans="1:4" x14ac:dyDescent="0.25">
      <c r="A75" s="2" t="s">
        <v>272</v>
      </c>
      <c r="B75" s="2">
        <f t="shared" si="1"/>
        <v>74</v>
      </c>
      <c r="C75" s="2">
        <v>1</v>
      </c>
      <c r="D75" s="1" t="str">
        <f>CONCATENATE("INSERT INTO [WCS].[dbo].[ProcedureCategory] ([description], includeInMerge, sourceId) VALUES ('", Table18[[#This Row],[Category]], "',", Table18[[#This Row],[Include]],", 1)")</f>
        <v>INSERT INTO [WCS].[dbo].[ProcedureCategory] ([description], includeInMerge, sourceId) VALUES ('VASC',1, 1)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08"/>
  <sheetViews>
    <sheetView tabSelected="1" workbookViewId="0">
      <selection activeCell="D21" sqref="D21"/>
    </sheetView>
  </sheetViews>
  <sheetFormatPr defaultRowHeight="15" x14ac:dyDescent="0.25"/>
  <cols>
    <col min="1" max="1" width="12.5703125" customWidth="1"/>
    <col min="2" max="2" width="18.140625" style="2" customWidth="1"/>
    <col min="3" max="3" width="18.28515625" customWidth="1"/>
    <col min="4" max="4" width="37" bestFit="1" customWidth="1"/>
    <col min="5" max="5" width="14.140625" bestFit="1" customWidth="1"/>
    <col min="6" max="6" width="126.42578125" customWidth="1"/>
  </cols>
  <sheetData>
    <row r="1" spans="1:6" x14ac:dyDescent="0.25">
      <c r="A1" s="8" t="s">
        <v>3370</v>
      </c>
      <c r="B1" s="8" t="s">
        <v>2803</v>
      </c>
      <c r="C1" s="8" t="s">
        <v>2676</v>
      </c>
      <c r="D1" s="8" t="s">
        <v>2678</v>
      </c>
      <c r="E1" s="8" t="s">
        <v>2677</v>
      </c>
      <c r="F1" s="8" t="s">
        <v>2679</v>
      </c>
    </row>
    <row r="2" spans="1:6" x14ac:dyDescent="0.25">
      <c r="A2" s="8" t="s">
        <v>0</v>
      </c>
      <c r="B2" s="8">
        <f>VLOOKUP(Table10[[#This Row],[CATEGORY]],Table18[], 2,FALSE)</f>
        <v>1</v>
      </c>
      <c r="C2" s="8" t="s">
        <v>3371</v>
      </c>
      <c r="D2" s="8" t="s">
        <v>2</v>
      </c>
      <c r="E2" s="8" t="s">
        <v>0</v>
      </c>
      <c r="F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('ABG', 'ARTERIAL BLOOD GAS', '3001460', 60, 1, 1)</v>
      </c>
    </row>
    <row r="3" spans="1:6" x14ac:dyDescent="0.25">
      <c r="A3" s="8" t="s">
        <v>3</v>
      </c>
      <c r="B3" s="8">
        <f>VLOOKUP(Table10[[#This Row],[CATEGORY]],Table18[], 2,FALSE)</f>
        <v>2</v>
      </c>
      <c r="C3" s="8" t="s">
        <v>3372</v>
      </c>
      <c r="D3" s="8" t="s">
        <v>4</v>
      </c>
      <c r="E3" s="8" t="s">
        <v>3</v>
      </c>
      <c r="F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('AOT', 'ADD-ON TEST', '100001', 60, 2, 1)</v>
      </c>
    </row>
    <row r="4" spans="1:6" x14ac:dyDescent="0.25">
      <c r="A4" s="8" t="s">
        <v>5</v>
      </c>
      <c r="B4" s="8">
        <f>VLOOKUP(Table10[[#This Row],[CATEGORY]],Table18[], 2,FALSE)</f>
        <v>3</v>
      </c>
      <c r="C4" s="8" t="s">
        <v>3373</v>
      </c>
      <c r="D4" s="8" t="s">
        <v>6</v>
      </c>
      <c r="E4" s="8" t="s">
        <v>7</v>
      </c>
      <c r="F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('TS', 'TYPE AND SCREEN', '100.0700', 60, 3, 1)</v>
      </c>
    </row>
    <row r="5" spans="1:6" x14ac:dyDescent="0.25">
      <c r="A5" s="8" t="s">
        <v>5</v>
      </c>
      <c r="B5" s="8">
        <f>VLOOKUP(Table10[[#This Row],[CATEGORY]],Table18[], 2,FALSE)</f>
        <v>3</v>
      </c>
      <c r="C5" s="8" t="s">
        <v>3374</v>
      </c>
      <c r="D5" s="8" t="s">
        <v>8</v>
      </c>
      <c r="E5" s="8" t="s">
        <v>9</v>
      </c>
      <c r="F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('CBS', 'CORD BLOOD SCREEN', '100.0800', 60, 3, 1)</v>
      </c>
    </row>
    <row r="6" spans="1:6" x14ac:dyDescent="0.25">
      <c r="A6" s="8" t="s">
        <v>5</v>
      </c>
      <c r="B6" s="8">
        <f>VLOOKUP(Table10[[#This Row],[CATEGORY]],Table18[], 2,FALSE)</f>
        <v>3</v>
      </c>
      <c r="C6" s="8" t="s">
        <v>3375</v>
      </c>
      <c r="D6" s="8" t="s">
        <v>10</v>
      </c>
      <c r="E6" s="8" t="s">
        <v>11</v>
      </c>
      <c r="F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('TYPE', 'ABO/RH TYPE', '100.0900', 60, 3, 1)</v>
      </c>
    </row>
    <row r="7" spans="1:6" x14ac:dyDescent="0.25">
      <c r="A7" s="8" t="s">
        <v>5</v>
      </c>
      <c r="B7" s="8">
        <f>VLOOKUP(Table10[[#This Row],[CATEGORY]],Table18[], 2,FALSE)</f>
        <v>3</v>
      </c>
      <c r="C7" s="8" t="s">
        <v>3376</v>
      </c>
      <c r="D7" s="8" t="s">
        <v>12</v>
      </c>
      <c r="E7" s="8" t="s">
        <v>13</v>
      </c>
      <c r="F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('RET', 'RETYPING OF UNITS', '100.1000', 60, 3, 1)</v>
      </c>
    </row>
    <row r="8" spans="1:6" x14ac:dyDescent="0.25">
      <c r="A8" s="8" t="s">
        <v>5</v>
      </c>
      <c r="B8" s="8">
        <f>VLOOKUP(Table10[[#This Row],[CATEGORY]],Table18[], 2,FALSE)</f>
        <v>3</v>
      </c>
      <c r="C8" s="8" t="s">
        <v>3377</v>
      </c>
      <c r="D8" s="8" t="s">
        <v>14</v>
      </c>
      <c r="E8" s="8" t="s">
        <v>15</v>
      </c>
      <c r="F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('ABS', 'ANTIBODY SCREEN', '120.0000', 60, 3, 1)</v>
      </c>
    </row>
    <row r="9" spans="1:6" x14ac:dyDescent="0.25">
      <c r="A9" s="8" t="s">
        <v>5</v>
      </c>
      <c r="B9" s="8">
        <f>VLOOKUP(Table10[[#This Row],[CATEGORY]],Table18[], 2,FALSE)</f>
        <v>3</v>
      </c>
      <c r="C9" s="8" t="s">
        <v>3378</v>
      </c>
      <c r="D9" s="8" t="s">
        <v>16</v>
      </c>
      <c r="E9" s="8" t="s">
        <v>17</v>
      </c>
      <c r="F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('ABID', 'ANTIBODY IDENTIFICATION', '120.1600', 60, 3, 1)</v>
      </c>
    </row>
    <row r="10" spans="1:6" x14ac:dyDescent="0.25">
      <c r="A10" s="8" t="s">
        <v>5</v>
      </c>
      <c r="B10" s="8">
        <f>VLOOKUP(Table10[[#This Row],[CATEGORY]],Table18[], 2,FALSE)</f>
        <v>3</v>
      </c>
      <c r="C10" s="8" t="s">
        <v>3379</v>
      </c>
      <c r="D10" s="8" t="s">
        <v>18</v>
      </c>
      <c r="E10" s="8" t="s">
        <v>19</v>
      </c>
      <c r="F1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('AGID', 'ANTIGEN IDENTIFICATION', '120.1700', 60, 3, 1)</v>
      </c>
    </row>
    <row r="11" spans="1:6" x14ac:dyDescent="0.25">
      <c r="A11" s="8" t="s">
        <v>5</v>
      </c>
      <c r="B11" s="8">
        <f>VLOOKUP(Table10[[#This Row],[CATEGORY]],Table18[], 2,FALSE)</f>
        <v>3</v>
      </c>
      <c r="C11" s="8" t="s">
        <v>3380</v>
      </c>
      <c r="D11" s="8" t="s">
        <v>20</v>
      </c>
      <c r="E11" s="8" t="s">
        <v>21</v>
      </c>
      <c r="F1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('DAT', 'DIRECT COOMBS', '120.1800', 60, 3, 1)</v>
      </c>
    </row>
    <row r="12" spans="1:6" x14ac:dyDescent="0.25">
      <c r="A12" s="8" t="s">
        <v>5</v>
      </c>
      <c r="B12" s="8">
        <f>VLOOKUP(Table10[[#This Row],[CATEGORY]],Table18[], 2,FALSE)</f>
        <v>3</v>
      </c>
      <c r="C12" s="8" t="s">
        <v>3381</v>
      </c>
      <c r="D12" s="8" t="s">
        <v>22</v>
      </c>
      <c r="E12" s="8" t="s">
        <v>23</v>
      </c>
      <c r="F1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('IC', 'INDIRECT COOMBS', '120.2300', 60, 3, 1)</v>
      </c>
    </row>
    <row r="13" spans="1:6" x14ac:dyDescent="0.25">
      <c r="A13" s="8" t="s">
        <v>5</v>
      </c>
      <c r="B13" s="8">
        <f>VLOOKUP(Table10[[#This Row],[CATEGORY]],Table18[], 2,FALSE)</f>
        <v>3</v>
      </c>
      <c r="C13" s="8" t="s">
        <v>3382</v>
      </c>
      <c r="D13" s="8" t="s">
        <v>24</v>
      </c>
      <c r="E13" s="8" t="s">
        <v>25</v>
      </c>
      <c r="F1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('KB', 'KLEIHAUER BETKE', '120.2400', 60, 3, 1)</v>
      </c>
    </row>
    <row r="14" spans="1:6" x14ac:dyDescent="0.25">
      <c r="A14" s="8" t="s">
        <v>5</v>
      </c>
      <c r="B14" s="8">
        <f>VLOOKUP(Table10[[#This Row],[CATEGORY]],Table18[], 2,FALSE)</f>
        <v>3</v>
      </c>
      <c r="C14" s="8" t="s">
        <v>3383</v>
      </c>
      <c r="D14" s="8" t="s">
        <v>26</v>
      </c>
      <c r="E14" s="8" t="s">
        <v>27</v>
      </c>
      <c r="F1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('TXRXN', 'TRANSFUSION REACTION', '150.0000', 60, 3, 1)</v>
      </c>
    </row>
    <row r="15" spans="1:6" x14ac:dyDescent="0.25">
      <c r="A15" s="8" t="s">
        <v>5</v>
      </c>
      <c r="B15" s="8">
        <f>VLOOKUP(Table10[[#This Row],[CATEGORY]],Table18[], 2,FALSE)</f>
        <v>3</v>
      </c>
      <c r="C15" s="8" t="s">
        <v>3384</v>
      </c>
      <c r="D15" s="8" t="s">
        <v>28</v>
      </c>
      <c r="E15" s="8" t="s">
        <v>29</v>
      </c>
      <c r="F1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('PRETYPE', 'PRE TRANSFUSION ABO/RH TYPE', '150.0400', 60, 3, 1)</v>
      </c>
    </row>
    <row r="16" spans="1:6" x14ac:dyDescent="0.25">
      <c r="A16" s="8" t="s">
        <v>5</v>
      </c>
      <c r="B16" s="8">
        <f>VLOOKUP(Table10[[#This Row],[CATEGORY]],Table18[], 2,FALSE)</f>
        <v>3</v>
      </c>
      <c r="C16" s="8" t="s">
        <v>3385</v>
      </c>
      <c r="D16" s="8" t="s">
        <v>30</v>
      </c>
      <c r="E16" s="8" t="s">
        <v>31</v>
      </c>
      <c r="F1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('PREABS', 'PRE ANTIBODY SCREEN', '150.1400', 60, 3, 1)</v>
      </c>
    </row>
    <row r="17" spans="1:6" x14ac:dyDescent="0.25">
      <c r="A17" s="8" t="s">
        <v>5</v>
      </c>
      <c r="B17" s="8">
        <f>VLOOKUP(Table10[[#This Row],[CATEGORY]],Table18[], 2,FALSE)</f>
        <v>3</v>
      </c>
      <c r="C17" s="8" t="s">
        <v>3386</v>
      </c>
      <c r="D17" s="8" t="s">
        <v>32</v>
      </c>
      <c r="E17" s="8" t="s">
        <v>33</v>
      </c>
      <c r="F1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('WB', 'WHOLE BLOOD', '500.0000', 60, 3, 1)</v>
      </c>
    </row>
    <row r="18" spans="1:6" x14ac:dyDescent="0.25">
      <c r="A18" s="8" t="s">
        <v>5</v>
      </c>
      <c r="B18" s="8">
        <f>VLOOKUP(Table10[[#This Row],[CATEGORY]],Table18[], 2,FALSE)</f>
        <v>3</v>
      </c>
      <c r="C18" s="8" t="s">
        <v>3387</v>
      </c>
      <c r="D18" s="8" t="s">
        <v>34</v>
      </c>
      <c r="E18" s="8" t="s">
        <v>35</v>
      </c>
      <c r="F1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('PC', 'PACKED CELLS', '500.0100', 60, 3, 1)</v>
      </c>
    </row>
    <row r="19" spans="1:6" x14ac:dyDescent="0.25">
      <c r="A19" s="8" t="s">
        <v>5</v>
      </c>
      <c r="B19" s="8">
        <f>VLOOKUP(Table10[[#This Row],[CATEGORY]],Table18[], 2,FALSE)</f>
        <v>3</v>
      </c>
      <c r="C19" s="8" t="s">
        <v>3388</v>
      </c>
      <c r="D19" s="8" t="s">
        <v>36</v>
      </c>
      <c r="E19" s="8" t="s">
        <v>37</v>
      </c>
      <c r="F1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('PLT', 'RANDOM PLATELETS', '500.0200', 60, 3, 1)</v>
      </c>
    </row>
    <row r="20" spans="1:6" x14ac:dyDescent="0.25">
      <c r="A20" s="8" t="s">
        <v>5</v>
      </c>
      <c r="B20" s="8">
        <f>VLOOKUP(Table10[[#This Row],[CATEGORY]],Table18[], 2,FALSE)</f>
        <v>3</v>
      </c>
      <c r="C20" s="8" t="s">
        <v>3389</v>
      </c>
      <c r="D20" s="8" t="s">
        <v>38</v>
      </c>
      <c r="E20" s="8" t="s">
        <v>39</v>
      </c>
      <c r="F2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('PHPLT', 'PHERESIS PLATELETS', '500.0300', 60, 3, 1)</v>
      </c>
    </row>
    <row r="21" spans="1:6" x14ac:dyDescent="0.25">
      <c r="A21" s="8" t="s">
        <v>5</v>
      </c>
      <c r="B21" s="8">
        <f>VLOOKUP(Table10[[#This Row],[CATEGORY]],Table18[], 2,FALSE)</f>
        <v>3</v>
      </c>
      <c r="C21" s="8" t="s">
        <v>3390</v>
      </c>
      <c r="D21" s="8" t="s">
        <v>40</v>
      </c>
      <c r="E21" s="8" t="s">
        <v>41</v>
      </c>
      <c r="F2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('PPLT', 'POOLED PLATELETS', '500.0400', 60, 3, 1)</v>
      </c>
    </row>
    <row r="22" spans="1:6" x14ac:dyDescent="0.25">
      <c r="A22" s="8" t="s">
        <v>5</v>
      </c>
      <c r="B22" s="8">
        <f>VLOOKUP(Table10[[#This Row],[CATEGORY]],Table18[], 2,FALSE)</f>
        <v>3</v>
      </c>
      <c r="C22" s="8" t="s">
        <v>3391</v>
      </c>
      <c r="D22" s="8" t="s">
        <v>42</v>
      </c>
      <c r="E22" s="8" t="s">
        <v>43</v>
      </c>
      <c r="F2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('FFP', 'FRESH FROZEN PLASMA', '500.0500', 60, 3, 1)</v>
      </c>
    </row>
    <row r="23" spans="1:6" x14ac:dyDescent="0.25">
      <c r="A23" s="8" t="s">
        <v>5</v>
      </c>
      <c r="B23" s="8">
        <f>VLOOKUP(Table10[[#This Row],[CATEGORY]],Table18[], 2,FALSE)</f>
        <v>3</v>
      </c>
      <c r="C23" s="8" t="s">
        <v>3392</v>
      </c>
      <c r="D23" s="8" t="s">
        <v>44</v>
      </c>
      <c r="E23" s="8" t="s">
        <v>45</v>
      </c>
      <c r="F2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('CRYO', 'CRYOPRECIPITATE', '500.0600', 60, 3, 1)</v>
      </c>
    </row>
    <row r="24" spans="1:6" x14ac:dyDescent="0.25">
      <c r="A24" s="8" t="s">
        <v>5</v>
      </c>
      <c r="B24" s="8">
        <f>VLOOKUP(Table10[[#This Row],[CATEGORY]],Table18[], 2,FALSE)</f>
        <v>3</v>
      </c>
      <c r="C24" s="8" t="s">
        <v>3393</v>
      </c>
      <c r="D24" s="8" t="s">
        <v>46</v>
      </c>
      <c r="E24" s="8" t="s">
        <v>47</v>
      </c>
      <c r="F2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('F8', 'FACTOR VIII', '500.0700', 60, 3, 1)</v>
      </c>
    </row>
    <row r="25" spans="1:6" x14ac:dyDescent="0.25">
      <c r="A25" s="8" t="s">
        <v>5</v>
      </c>
      <c r="B25" s="8">
        <f>VLOOKUP(Table10[[#This Row],[CATEGORY]],Table18[], 2,FALSE)</f>
        <v>3</v>
      </c>
      <c r="C25" s="8" t="s">
        <v>3394</v>
      </c>
      <c r="D25" s="8" t="s">
        <v>48</v>
      </c>
      <c r="E25" s="8" t="s">
        <v>49</v>
      </c>
      <c r="F2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('F10', 'FACTOR X', '500.0750', 60, 3, 1)</v>
      </c>
    </row>
    <row r="26" spans="1:6" x14ac:dyDescent="0.25">
      <c r="A26" s="8" t="s">
        <v>5</v>
      </c>
      <c r="B26" s="8">
        <f>VLOOKUP(Table10[[#This Row],[CATEGORY]],Table18[], 2,FALSE)</f>
        <v>3</v>
      </c>
      <c r="C26" s="8" t="s">
        <v>3395</v>
      </c>
      <c r="D26" s="8" t="s">
        <v>50</v>
      </c>
      <c r="E26" s="8" t="s">
        <v>51</v>
      </c>
      <c r="F2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('RHO', 'RHOGAM', '500.0800', 60, 3, 1)</v>
      </c>
    </row>
    <row r="27" spans="1:6" x14ac:dyDescent="0.25">
      <c r="A27" s="8" t="s">
        <v>5</v>
      </c>
      <c r="B27" s="8">
        <f>VLOOKUP(Table10[[#This Row],[CATEGORY]],Table18[], 2,FALSE)</f>
        <v>3</v>
      </c>
      <c r="C27" s="8" t="s">
        <v>3396</v>
      </c>
      <c r="D27" s="8" t="s">
        <v>52</v>
      </c>
      <c r="E27" s="8" t="s">
        <v>53</v>
      </c>
      <c r="F2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('ALB', 'ALBUMIN', '500.1100', 60, 3, 1)</v>
      </c>
    </row>
    <row r="28" spans="1:6" x14ac:dyDescent="0.25">
      <c r="A28" s="8" t="s">
        <v>5</v>
      </c>
      <c r="B28" s="8">
        <f>VLOOKUP(Table10[[#This Row],[CATEGORY]],Table18[], 2,FALSE)</f>
        <v>3</v>
      </c>
      <c r="C28" s="8" t="s">
        <v>3397</v>
      </c>
      <c r="D28" s="8" t="s">
        <v>54</v>
      </c>
      <c r="E28" s="8" t="s">
        <v>55</v>
      </c>
      <c r="F2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('GRAN', 'GRANULOCYTES', '500.1200', 60, 3, 1)</v>
      </c>
    </row>
    <row r="29" spans="1:6" x14ac:dyDescent="0.25">
      <c r="A29" s="8" t="s">
        <v>5</v>
      </c>
      <c r="B29" s="8">
        <f>VLOOKUP(Table10[[#This Row],[CATEGORY]],Table18[], 2,FALSE)</f>
        <v>3</v>
      </c>
      <c r="C29" s="8" t="s">
        <v>3398</v>
      </c>
      <c r="D29" s="8" t="s">
        <v>56</v>
      </c>
      <c r="E29" s="8" t="s">
        <v>57</v>
      </c>
      <c r="F2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('IRR', 'IRRADIATION CHARGE', '900.0000', 60, 3, 1)</v>
      </c>
    </row>
    <row r="30" spans="1:6" x14ac:dyDescent="0.25">
      <c r="A30" s="8" t="s">
        <v>5</v>
      </c>
      <c r="B30" s="8">
        <f>VLOOKUP(Table10[[#This Row],[CATEGORY]],Table18[], 2,FALSE)</f>
        <v>3</v>
      </c>
      <c r="C30" s="8" t="s">
        <v>3399</v>
      </c>
      <c r="D30" s="8" t="s">
        <v>58</v>
      </c>
      <c r="E30" s="8" t="s">
        <v>59</v>
      </c>
      <c r="F3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('LEUKO', 'LEUKOPOOR CHARGE', '900.0100', 60, 3, 1)</v>
      </c>
    </row>
    <row r="31" spans="1:6" x14ac:dyDescent="0.25">
      <c r="A31" s="8" t="s">
        <v>5</v>
      </c>
      <c r="B31" s="8">
        <f>VLOOKUP(Table10[[#This Row],[CATEGORY]],Table18[], 2,FALSE)</f>
        <v>3</v>
      </c>
      <c r="C31" s="8" t="s">
        <v>3400</v>
      </c>
      <c r="D31" s="8" t="s">
        <v>60</v>
      </c>
      <c r="E31" s="8" t="s">
        <v>61</v>
      </c>
      <c r="F3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('CMVN', 'CMV NEGATIVE CHARGE', '900.0200', 60, 3, 1)</v>
      </c>
    </row>
    <row r="32" spans="1:6" x14ac:dyDescent="0.25">
      <c r="A32" s="8" t="s">
        <v>5</v>
      </c>
      <c r="B32" s="8">
        <f>VLOOKUP(Table10[[#This Row],[CATEGORY]],Table18[], 2,FALSE)</f>
        <v>3</v>
      </c>
      <c r="C32" s="8" t="s">
        <v>3401</v>
      </c>
      <c r="D32" s="8" t="s">
        <v>62</v>
      </c>
      <c r="E32" s="8" t="s">
        <v>63</v>
      </c>
      <c r="F3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('POOL', 'POOLING CHARGE', '900.0300', 60, 3, 1)</v>
      </c>
    </row>
    <row r="33" spans="1:6" x14ac:dyDescent="0.25">
      <c r="A33" s="8" t="s">
        <v>5</v>
      </c>
      <c r="B33" s="8">
        <f>VLOOKUP(Table10[[#This Row],[CATEGORY]],Table18[], 2,FALSE)</f>
        <v>3</v>
      </c>
      <c r="C33" s="8" t="s">
        <v>3402</v>
      </c>
      <c r="D33" s="8" t="s">
        <v>64</v>
      </c>
      <c r="E33" s="8" t="s">
        <v>65</v>
      </c>
      <c r="F3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('ALIQ', 'ALIQUOTING CHARGE', '900.0400', 60, 3, 1)</v>
      </c>
    </row>
    <row r="34" spans="1:6" x14ac:dyDescent="0.25">
      <c r="A34" s="8" t="s">
        <v>5</v>
      </c>
      <c r="B34" s="8">
        <f>VLOOKUP(Table10[[#This Row],[CATEGORY]],Table18[], 2,FALSE)</f>
        <v>3</v>
      </c>
      <c r="C34" s="8" t="s">
        <v>3403</v>
      </c>
      <c r="D34" s="8" t="s">
        <v>66</v>
      </c>
      <c r="E34" s="8" t="s">
        <v>67</v>
      </c>
      <c r="F3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('WASH', 'WASHING CELLS CHARGE', '900.0500', 60, 3, 1)</v>
      </c>
    </row>
    <row r="35" spans="1:6" x14ac:dyDescent="0.25">
      <c r="A35" s="8" t="s">
        <v>5</v>
      </c>
      <c r="B35" s="8">
        <f>VLOOKUP(Table10[[#This Row],[CATEGORY]],Table18[], 2,FALSE)</f>
        <v>3</v>
      </c>
      <c r="C35" s="8" t="s">
        <v>3404</v>
      </c>
      <c r="D35" s="8" t="s">
        <v>68</v>
      </c>
      <c r="E35" s="8" t="s">
        <v>69</v>
      </c>
      <c r="F3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('FREEZE', 'FREEZING CELLS CHARGE', '900.0700', 60, 3, 1)</v>
      </c>
    </row>
    <row r="36" spans="1:6" x14ac:dyDescent="0.25">
      <c r="A36" s="8" t="s">
        <v>5</v>
      </c>
      <c r="B36" s="8">
        <f>VLOOKUP(Table10[[#This Row],[CATEGORY]],Table18[], 2,FALSE)</f>
        <v>3</v>
      </c>
      <c r="C36" s="8" t="s">
        <v>3405</v>
      </c>
      <c r="D36" s="8" t="s">
        <v>70</v>
      </c>
      <c r="E36" s="8" t="s">
        <v>71</v>
      </c>
      <c r="F3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('DEGL', 'DEGLYCEROLIZATION CHARGE', '900.0800', 60, 3, 1)</v>
      </c>
    </row>
    <row r="37" spans="1:6" x14ac:dyDescent="0.25">
      <c r="A37" s="8" t="s">
        <v>5</v>
      </c>
      <c r="B37" s="8">
        <f>VLOOKUP(Table10[[#This Row],[CATEGORY]],Table18[], 2,FALSE)</f>
        <v>3</v>
      </c>
      <c r="C37" s="8" t="s">
        <v>3406</v>
      </c>
      <c r="D37" s="8" t="s">
        <v>72</v>
      </c>
      <c r="E37" s="8" t="s">
        <v>73</v>
      </c>
      <c r="F3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('FILTER', 'FILTER CHARGE', '900.0900', 60, 3, 1)</v>
      </c>
    </row>
    <row r="38" spans="1:6" x14ac:dyDescent="0.25">
      <c r="A38" s="8" t="s">
        <v>5</v>
      </c>
      <c r="B38" s="8">
        <f>VLOOKUP(Table10[[#This Row],[CATEGORY]],Table18[], 2,FALSE)</f>
        <v>3</v>
      </c>
      <c r="C38" s="8" t="s">
        <v>3407</v>
      </c>
      <c r="D38" s="8" t="s">
        <v>74</v>
      </c>
      <c r="E38" s="8" t="s">
        <v>75</v>
      </c>
      <c r="F3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('ISS', 'ISSUE CHARGE', '900.1000', 60, 3, 1)</v>
      </c>
    </row>
    <row r="39" spans="1:6" x14ac:dyDescent="0.25">
      <c r="A39" s="8" t="s">
        <v>76</v>
      </c>
      <c r="B39" s="8">
        <f>VLOOKUP(Table10[[#This Row],[CATEGORY]],Table18[], 2,FALSE)</f>
        <v>4</v>
      </c>
      <c r="C39" s="8" t="s">
        <v>3408</v>
      </c>
      <c r="D39" s="8" t="s">
        <v>77</v>
      </c>
      <c r="E39" s="8" t="s">
        <v>78</v>
      </c>
      <c r="F3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('SE', 'STRESS ECHO', '019', 60, 4, 1)</v>
      </c>
    </row>
    <row r="40" spans="1:6" x14ac:dyDescent="0.25">
      <c r="A40" s="8" t="s">
        <v>76</v>
      </c>
      <c r="B40" s="8">
        <f>VLOOKUP(Table10[[#This Row],[CATEGORY]],Table18[], 2,FALSE)</f>
        <v>4</v>
      </c>
      <c r="C40" s="8" t="s">
        <v>3409</v>
      </c>
      <c r="D40" s="8" t="s">
        <v>79</v>
      </c>
      <c r="E40" s="8" t="s">
        <v>80</v>
      </c>
      <c r="F4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('BP', 'BLOOD PRESSURE MONITORING', '0004', 60, 4, 1)</v>
      </c>
    </row>
    <row r="41" spans="1:6" x14ac:dyDescent="0.25">
      <c r="A41" s="8" t="s">
        <v>76</v>
      </c>
      <c r="B41" s="8">
        <f>VLOOKUP(Table10[[#This Row],[CATEGORY]],Table18[], 2,FALSE)</f>
        <v>4</v>
      </c>
      <c r="C41" s="8" t="s">
        <v>3410</v>
      </c>
      <c r="D41" s="8" t="s">
        <v>81</v>
      </c>
      <c r="E41" s="8" t="s">
        <v>82</v>
      </c>
      <c r="F4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('HM48', 'HOLTER 48', '0005', 60, 4, 1)</v>
      </c>
    </row>
    <row r="42" spans="1:6" x14ac:dyDescent="0.25">
      <c r="A42" s="8" t="s">
        <v>76</v>
      </c>
      <c r="B42" s="8">
        <f>VLOOKUP(Table10[[#This Row],[CATEGORY]],Table18[], 2,FALSE)</f>
        <v>4</v>
      </c>
      <c r="C42" s="8" t="s">
        <v>3411</v>
      </c>
      <c r="D42" s="8" t="s">
        <v>83</v>
      </c>
      <c r="E42" s="8" t="s">
        <v>84</v>
      </c>
      <c r="F4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('EM', 'EVENT MONITOR', '0006', 60, 4, 1)</v>
      </c>
    </row>
    <row r="43" spans="1:6" x14ac:dyDescent="0.25">
      <c r="A43" s="8" t="s">
        <v>76</v>
      </c>
      <c r="B43" s="8">
        <f>VLOOKUP(Table10[[#This Row],[CATEGORY]],Table18[], 2,FALSE)</f>
        <v>4</v>
      </c>
      <c r="C43" s="8" t="s">
        <v>3412</v>
      </c>
      <c r="D43" s="8" t="s">
        <v>85</v>
      </c>
      <c r="E43" s="8" t="s">
        <v>86</v>
      </c>
      <c r="F4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('HOL72', '72 HR HOLTER MONITOR', '0007', 60, 4, 1)</v>
      </c>
    </row>
    <row r="44" spans="1:6" x14ac:dyDescent="0.25">
      <c r="A44" s="8" t="s">
        <v>76</v>
      </c>
      <c r="B44" s="8">
        <f>VLOOKUP(Table10[[#This Row],[CATEGORY]],Table18[], 2,FALSE)</f>
        <v>4</v>
      </c>
      <c r="C44" s="8" t="s">
        <v>3413</v>
      </c>
      <c r="D44" s="8" t="s">
        <v>87</v>
      </c>
      <c r="E44" s="8" t="s">
        <v>88</v>
      </c>
      <c r="F4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('AICD', 'AICD CHECK', '00001', 60, 4, 1)</v>
      </c>
    </row>
    <row r="45" spans="1:6" x14ac:dyDescent="0.25">
      <c r="A45" s="8" t="s">
        <v>76</v>
      </c>
      <c r="B45" s="8">
        <f>VLOOKUP(Table10[[#This Row],[CATEGORY]],Table18[], 2,FALSE)</f>
        <v>4</v>
      </c>
      <c r="C45" s="8" t="s">
        <v>3414</v>
      </c>
      <c r="D45" s="8" t="s">
        <v>89</v>
      </c>
      <c r="E45" s="8" t="s">
        <v>90</v>
      </c>
      <c r="F4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('HOL7', 'HOLTER MONITOR 7 DAYS', '00008', 60, 4, 1)</v>
      </c>
    </row>
    <row r="46" spans="1:6" x14ac:dyDescent="0.25">
      <c r="A46" s="8" t="s">
        <v>76</v>
      </c>
      <c r="B46" s="8">
        <f>VLOOKUP(Table10[[#This Row],[CATEGORY]],Table18[], 2,FALSE)</f>
        <v>4</v>
      </c>
      <c r="C46" s="8" t="s">
        <v>3415</v>
      </c>
      <c r="D46" s="8" t="s">
        <v>91</v>
      </c>
      <c r="E46" s="8" t="s">
        <v>92</v>
      </c>
      <c r="F4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('LRC', 'Loop Recorder Check', '00016', 60, 4, 1)</v>
      </c>
    </row>
    <row r="47" spans="1:6" x14ac:dyDescent="0.25">
      <c r="A47" s="8" t="s">
        <v>76</v>
      </c>
      <c r="B47" s="8">
        <f>VLOOKUP(Table10[[#This Row],[CATEGORY]],Table18[], 2,FALSE)</f>
        <v>4</v>
      </c>
      <c r="C47" s="8" t="s">
        <v>3416</v>
      </c>
      <c r="D47" s="8" t="s">
        <v>2846</v>
      </c>
      <c r="E47" s="8" t="s">
        <v>2847</v>
      </c>
      <c r="F4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('CPCC', '* CHEST PAIN CLINIC CHARGE', '10003', 60, 4, 1)</v>
      </c>
    </row>
    <row r="48" spans="1:6" x14ac:dyDescent="0.25">
      <c r="A48" s="8" t="s">
        <v>76</v>
      </c>
      <c r="B48" s="8">
        <f>VLOOKUP(Table10[[#This Row],[CATEGORY]],Table18[], 2,FALSE)</f>
        <v>4</v>
      </c>
      <c r="C48" s="8" t="s">
        <v>3417</v>
      </c>
      <c r="D48" s="8" t="s">
        <v>93</v>
      </c>
      <c r="E48" s="8" t="s">
        <v>94</v>
      </c>
      <c r="F4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('PMC3', 'PACEMAKER CHECK-3 MONTHS', '48001', 60, 4, 1)</v>
      </c>
    </row>
    <row r="49" spans="1:6" x14ac:dyDescent="0.25">
      <c r="A49" s="8" t="s">
        <v>76</v>
      </c>
      <c r="B49" s="8">
        <f>VLOOKUP(Table10[[#This Row],[CATEGORY]],Table18[], 2,FALSE)</f>
        <v>4</v>
      </c>
      <c r="C49" s="8" t="s">
        <v>3418</v>
      </c>
      <c r="D49" s="8" t="s">
        <v>95</v>
      </c>
      <c r="E49" s="8" t="s">
        <v>96</v>
      </c>
      <c r="F4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('PMC6', 'PACEMAKER CHECK-6 MONTHS', '48002', 60, 4, 1)</v>
      </c>
    </row>
    <row r="50" spans="1:6" x14ac:dyDescent="0.25">
      <c r="A50" s="8" t="s">
        <v>76</v>
      </c>
      <c r="B50" s="8">
        <f>VLOOKUP(Table10[[#This Row],[CATEGORY]],Table18[], 2,FALSE)</f>
        <v>4</v>
      </c>
      <c r="C50" s="8" t="s">
        <v>3419</v>
      </c>
      <c r="D50" s="8" t="s">
        <v>97</v>
      </c>
      <c r="E50" s="8" t="s">
        <v>98</v>
      </c>
      <c r="F5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('PMC9', 'PACEMAKER CHECK-9 MONTHS', '48003', 60, 4, 1)</v>
      </c>
    </row>
    <row r="51" spans="1:6" x14ac:dyDescent="0.25">
      <c r="A51" s="8" t="s">
        <v>76</v>
      </c>
      <c r="B51" s="8">
        <f>VLOOKUP(Table10[[#This Row],[CATEGORY]],Table18[], 2,FALSE)</f>
        <v>4</v>
      </c>
      <c r="C51" s="8" t="s">
        <v>3420</v>
      </c>
      <c r="D51" s="8" t="s">
        <v>99</v>
      </c>
      <c r="E51" s="8" t="s">
        <v>100</v>
      </c>
      <c r="F5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('PMC12', 'PACEMAKER CHECK-12 MONTHS', '48004', 60, 4, 1)</v>
      </c>
    </row>
    <row r="52" spans="1:6" x14ac:dyDescent="0.25">
      <c r="A52" s="8" t="s">
        <v>76</v>
      </c>
      <c r="B52" s="8">
        <f>VLOOKUP(Table10[[#This Row],[CATEGORY]],Table18[], 2,FALSE)</f>
        <v>4</v>
      </c>
      <c r="C52" s="8" t="s">
        <v>3421</v>
      </c>
      <c r="D52" s="8" t="s">
        <v>101</v>
      </c>
      <c r="E52" s="8" t="s">
        <v>102</v>
      </c>
      <c r="F5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('ECG-WARD', 'ECG-ON WARD BY STAFF', '70001', 60, 4, 1)</v>
      </c>
    </row>
    <row r="53" spans="1:6" x14ac:dyDescent="0.25">
      <c r="A53" s="8" t="s">
        <v>76</v>
      </c>
      <c r="B53" s="8">
        <f>VLOOKUP(Table10[[#This Row],[CATEGORY]],Table18[], 2,FALSE)</f>
        <v>4</v>
      </c>
      <c r="C53" s="8" t="s">
        <v>3422</v>
      </c>
      <c r="D53" s="8" t="s">
        <v>156</v>
      </c>
      <c r="E53" s="8" t="s">
        <v>157</v>
      </c>
      <c r="F5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('IABP', 'INSERT OF IABP', '480060', 60, 4, 1)</v>
      </c>
    </row>
    <row r="54" spans="1:6" x14ac:dyDescent="0.25">
      <c r="A54" s="8" t="s">
        <v>76</v>
      </c>
      <c r="B54" s="8">
        <f>VLOOKUP(Table10[[#This Row],[CATEGORY]],Table18[], 2,FALSE)</f>
        <v>4</v>
      </c>
      <c r="C54" s="8" t="s">
        <v>3423</v>
      </c>
      <c r="D54" s="8" t="s">
        <v>158</v>
      </c>
      <c r="E54" s="8" t="s">
        <v>2848</v>
      </c>
      <c r="F5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('PPID', 'PERM PACEMKR INPLNT-DUAL CHMB', '480100', 60, 4, 1)</v>
      </c>
    </row>
    <row r="55" spans="1:6" x14ac:dyDescent="0.25">
      <c r="A55" s="8" t="s">
        <v>76</v>
      </c>
      <c r="B55" s="8">
        <f>VLOOKUP(Table10[[#This Row],[CATEGORY]],Table18[], 2,FALSE)</f>
        <v>4</v>
      </c>
      <c r="C55" s="8" t="s">
        <v>3424</v>
      </c>
      <c r="D55" s="8" t="s">
        <v>160</v>
      </c>
      <c r="E55" s="8" t="s">
        <v>2849</v>
      </c>
      <c r="F5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('PPIS', 'PERM PACEMKR INPLNT-SINGLE CHM', '480110', 60, 4, 1)</v>
      </c>
    </row>
    <row r="56" spans="1:6" x14ac:dyDescent="0.25">
      <c r="A56" s="8" t="s">
        <v>76</v>
      </c>
      <c r="B56" s="8">
        <f>VLOOKUP(Table10[[#This Row],[CATEGORY]],Table18[], 2,FALSE)</f>
        <v>4</v>
      </c>
      <c r="C56" s="8" t="s">
        <v>3425</v>
      </c>
      <c r="D56" s="8" t="s">
        <v>162</v>
      </c>
      <c r="E56" s="8" t="s">
        <v>163</v>
      </c>
      <c r="F5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('TPWI', 'TEMP PACING WIRE INSERTION', '480120', 60, 4, 1)</v>
      </c>
    </row>
    <row r="57" spans="1:6" x14ac:dyDescent="0.25">
      <c r="A57" s="8" t="s">
        <v>76</v>
      </c>
      <c r="B57" s="8">
        <f>VLOOKUP(Table10[[#This Row],[CATEGORY]],Table18[], 2,FALSE)</f>
        <v>4</v>
      </c>
      <c r="C57" s="8" t="s">
        <v>3426</v>
      </c>
      <c r="D57" s="8" t="s">
        <v>164</v>
      </c>
      <c r="E57" s="8" t="s">
        <v>165</v>
      </c>
      <c r="F5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('TOE', 'TRANS OESOPHAGEAL ECHO', '480130', 60, 4, 1)</v>
      </c>
    </row>
    <row r="58" spans="1:6" x14ac:dyDescent="0.25">
      <c r="A58" s="8" t="s">
        <v>76</v>
      </c>
      <c r="B58" s="8">
        <f>VLOOKUP(Table10[[#This Row],[CATEGORY]],Table18[], 2,FALSE)</f>
        <v>4</v>
      </c>
      <c r="C58" s="8" t="s">
        <v>3427</v>
      </c>
      <c r="D58" s="8" t="s">
        <v>2850</v>
      </c>
      <c r="E58" s="8" t="s">
        <v>2851</v>
      </c>
      <c r="F5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('RA', 'RENAL ANGIOGRAM', '480140', 60, 4, 1)</v>
      </c>
    </row>
    <row r="59" spans="1:6" x14ac:dyDescent="0.25">
      <c r="A59" s="8" t="s">
        <v>76</v>
      </c>
      <c r="B59" s="8">
        <f>VLOOKUP(Table10[[#This Row],[CATEGORY]],Table18[], 2,FALSE)</f>
        <v>4</v>
      </c>
      <c r="C59" s="8" t="s">
        <v>3428</v>
      </c>
      <c r="D59" s="8" t="s">
        <v>2852</v>
      </c>
      <c r="E59" s="8" t="s">
        <v>518</v>
      </c>
      <c r="F5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('CC', 'CARDIAC CATHERIZATIONS', '4800010', 60, 4, 1)</v>
      </c>
    </row>
    <row r="60" spans="1:6" x14ac:dyDescent="0.25">
      <c r="A60" s="8" t="s">
        <v>76</v>
      </c>
      <c r="B60" s="8">
        <f>VLOOKUP(Table10[[#This Row],[CATEGORY]],Table18[], 2,FALSE)</f>
        <v>4</v>
      </c>
      <c r="C60" s="8" t="s">
        <v>3429</v>
      </c>
      <c r="D60" s="8" t="s">
        <v>2853</v>
      </c>
      <c r="E60" s="8" t="s">
        <v>2854</v>
      </c>
      <c r="F6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('CD', 'CARDIAC DOPPLER', '4800020', 60, 4, 1)</v>
      </c>
    </row>
    <row r="61" spans="1:6" x14ac:dyDescent="0.25">
      <c r="A61" s="8" t="s">
        <v>76</v>
      </c>
      <c r="B61" s="8">
        <f>VLOOKUP(Table10[[#This Row],[CATEGORY]],Table18[], 2,FALSE)</f>
        <v>4</v>
      </c>
      <c r="C61" s="8" t="s">
        <v>3430</v>
      </c>
      <c r="D61" s="8" t="s">
        <v>2855</v>
      </c>
      <c r="E61" s="8" t="s">
        <v>2856</v>
      </c>
      <c r="F6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('CTD', 'CAROTID DOPPLER', '4800030', 60, 4, 1)</v>
      </c>
    </row>
    <row r="62" spans="1:6" x14ac:dyDescent="0.25">
      <c r="A62" s="8" t="s">
        <v>76</v>
      </c>
      <c r="B62" s="8">
        <f>VLOOKUP(Table10[[#This Row],[CATEGORY]],Table18[], 2,FALSE)</f>
        <v>4</v>
      </c>
      <c r="C62" s="8" t="s">
        <v>3431</v>
      </c>
      <c r="D62" s="8" t="s">
        <v>3432</v>
      </c>
      <c r="E62" s="8" t="s">
        <v>3433</v>
      </c>
      <c r="F6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('CAV', 'CORONARY ANGIO  VENTR/GRAM', '4800040', 60, 4, 1)</v>
      </c>
    </row>
    <row r="63" spans="1:6" x14ac:dyDescent="0.25">
      <c r="A63" s="8" t="s">
        <v>76</v>
      </c>
      <c r="B63" s="8">
        <f>VLOOKUP(Table10[[#This Row],[CATEGORY]],Table18[], 2,FALSE)</f>
        <v>4</v>
      </c>
      <c r="C63" s="8" t="s">
        <v>3434</v>
      </c>
      <c r="D63" s="8" t="s">
        <v>2857</v>
      </c>
      <c r="E63" s="8" t="s">
        <v>2858</v>
      </c>
      <c r="F6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('PTCA/S', 'PTCA/STENT', '4800050', 60, 4, 1)</v>
      </c>
    </row>
    <row r="64" spans="1:6" x14ac:dyDescent="0.25">
      <c r="A64" s="8" t="s">
        <v>76</v>
      </c>
      <c r="B64" s="8">
        <f>VLOOKUP(Table10[[#This Row],[CATEGORY]],Table18[], 2,FALSE)</f>
        <v>4</v>
      </c>
      <c r="C64" s="8" t="s">
        <v>3435</v>
      </c>
      <c r="D64" s="8" t="s">
        <v>103</v>
      </c>
      <c r="E64" s="8" t="s">
        <v>104</v>
      </c>
      <c r="F6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('PMC', 'PACEMAKER CHECK-6 WEEKS', '4800080', 60, 4, 1)</v>
      </c>
    </row>
    <row r="65" spans="1:6" x14ac:dyDescent="0.25">
      <c r="A65" s="8" t="s">
        <v>76</v>
      </c>
      <c r="B65" s="8">
        <f>VLOOKUP(Table10[[#This Row],[CATEGORY]],Table18[], 2,FALSE)</f>
        <v>4</v>
      </c>
      <c r="C65" s="8" t="s">
        <v>3436</v>
      </c>
      <c r="D65" s="8" t="s">
        <v>105</v>
      </c>
      <c r="E65" s="8" t="s">
        <v>106</v>
      </c>
      <c r="F6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('PMC.PI', 'PACEMAKER CHECK - POST INSERT', '4800081', 60, 4, 1)</v>
      </c>
    </row>
    <row r="66" spans="1:6" x14ac:dyDescent="0.25">
      <c r="A66" s="8" t="s">
        <v>76</v>
      </c>
      <c r="B66" s="8">
        <f>VLOOKUP(Table10[[#This Row],[CATEGORY]],Table18[], 2,FALSE)</f>
        <v>4</v>
      </c>
      <c r="C66" s="8" t="s">
        <v>3437</v>
      </c>
      <c r="D66" s="8" t="s">
        <v>2859</v>
      </c>
      <c r="E66" s="8" t="s">
        <v>2860</v>
      </c>
      <c r="F6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('THAL', 'THALLIUM STRESS TEST', '4800090', 60, 4, 1)</v>
      </c>
    </row>
    <row r="67" spans="1:6" x14ac:dyDescent="0.25">
      <c r="A67" s="8" t="s">
        <v>76</v>
      </c>
      <c r="B67" s="8">
        <f>VLOOKUP(Table10[[#This Row],[CATEGORY]],Table18[], 2,FALSE)</f>
        <v>4</v>
      </c>
      <c r="C67" s="8" t="s">
        <v>3438</v>
      </c>
      <c r="D67" s="8" t="s">
        <v>107</v>
      </c>
      <c r="E67" s="8" t="s">
        <v>108</v>
      </c>
      <c r="F6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('ECHO', 'ECHOCARDIOAGRM', '7300010', 60, 4, 1)</v>
      </c>
    </row>
    <row r="68" spans="1:6" x14ac:dyDescent="0.25">
      <c r="A68" s="8" t="s">
        <v>76</v>
      </c>
      <c r="B68" s="8">
        <f>VLOOKUP(Table10[[#This Row],[CATEGORY]],Table18[], 2,FALSE)</f>
        <v>4</v>
      </c>
      <c r="C68" s="8" t="s">
        <v>3439</v>
      </c>
      <c r="D68" s="8" t="s">
        <v>109</v>
      </c>
      <c r="E68" s="8" t="s">
        <v>110</v>
      </c>
      <c r="F6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('ECG', 'ELECTROCARDIOGRAM', '7300020', 60, 4, 1)</v>
      </c>
    </row>
    <row r="69" spans="1:6" x14ac:dyDescent="0.25">
      <c r="A69" s="8" t="s">
        <v>76</v>
      </c>
      <c r="B69" s="8">
        <f>VLOOKUP(Table10[[#This Row],[CATEGORY]],Table18[], 2,FALSE)</f>
        <v>4</v>
      </c>
      <c r="C69" s="8" t="s">
        <v>3440</v>
      </c>
      <c r="D69" s="8" t="s">
        <v>2861</v>
      </c>
      <c r="E69" s="8" t="s">
        <v>2862</v>
      </c>
      <c r="F6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('ES', 'ELECTRODE SET', '7300030', 60, 4, 1)</v>
      </c>
    </row>
    <row r="70" spans="1:6" x14ac:dyDescent="0.25">
      <c r="A70" s="8" t="s">
        <v>76</v>
      </c>
      <c r="B70" s="8">
        <f>VLOOKUP(Table10[[#This Row],[CATEGORY]],Table18[], 2,FALSE)</f>
        <v>4</v>
      </c>
      <c r="C70" s="8" t="s">
        <v>3441</v>
      </c>
      <c r="D70" s="8" t="s">
        <v>111</v>
      </c>
      <c r="E70" s="8" t="s">
        <v>112</v>
      </c>
      <c r="F7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('HM', 'HOLTER MONITOR', '7300040', 60, 4, 1)</v>
      </c>
    </row>
    <row r="71" spans="1:6" x14ac:dyDescent="0.25">
      <c r="A71" s="8" t="s">
        <v>76</v>
      </c>
      <c r="B71" s="8">
        <f>VLOOKUP(Table10[[#This Row],[CATEGORY]],Table18[], 2,FALSE)</f>
        <v>4</v>
      </c>
      <c r="C71" s="8" t="s">
        <v>3442</v>
      </c>
      <c r="D71" s="8" t="s">
        <v>113</v>
      </c>
      <c r="E71" s="8" t="s">
        <v>114</v>
      </c>
      <c r="F7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('ST', 'STRESS TEST', '10000014', 60, 4, 1)</v>
      </c>
    </row>
    <row r="72" spans="1:6" x14ac:dyDescent="0.25">
      <c r="A72" s="8" t="s">
        <v>115</v>
      </c>
      <c r="B72" s="8">
        <f>VLOOKUP(Table10[[#This Row],[CATEGORY]],Table18[], 2,FALSE)</f>
        <v>5</v>
      </c>
      <c r="C72" s="8" t="s">
        <v>3411</v>
      </c>
      <c r="D72" s="8" t="s">
        <v>83</v>
      </c>
      <c r="E72" s="8" t="s">
        <v>84</v>
      </c>
      <c r="F7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('EM', 'EVENT MONITOR', '0006', 60, 5, 1)</v>
      </c>
    </row>
    <row r="73" spans="1:6" x14ac:dyDescent="0.25">
      <c r="A73" s="8" t="s">
        <v>115</v>
      </c>
      <c r="B73" s="8">
        <f>VLOOKUP(Table10[[#This Row],[CATEGORY]],Table18[], 2,FALSE)</f>
        <v>5</v>
      </c>
      <c r="C73" s="8" t="s">
        <v>3443</v>
      </c>
      <c r="D73" s="8" t="s">
        <v>2863</v>
      </c>
      <c r="E73" s="8" t="s">
        <v>2864</v>
      </c>
      <c r="F7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('ABLPVI', 'PVI/AFIB ABLATION', '1111', 60, 5, 1)</v>
      </c>
    </row>
    <row r="74" spans="1:6" x14ac:dyDescent="0.25">
      <c r="A74" s="8" t="s">
        <v>115</v>
      </c>
      <c r="B74" s="8">
        <f>VLOOKUP(Table10[[#This Row],[CATEGORY]],Table18[], 2,FALSE)</f>
        <v>5</v>
      </c>
      <c r="C74" s="8" t="s">
        <v>3444</v>
      </c>
      <c r="D74" s="8" t="s">
        <v>2865</v>
      </c>
      <c r="E74" s="8" t="s">
        <v>2866</v>
      </c>
      <c r="F7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('ABLAVNRT', 'AVNRT ABLATION', '1112', 60, 5, 1)</v>
      </c>
    </row>
    <row r="75" spans="1:6" x14ac:dyDescent="0.25">
      <c r="A75" s="8" t="s">
        <v>115</v>
      </c>
      <c r="B75" s="8">
        <f>VLOOKUP(Table10[[#This Row],[CATEGORY]],Table18[], 2,FALSE)</f>
        <v>5</v>
      </c>
      <c r="C75" s="8" t="s">
        <v>3445</v>
      </c>
      <c r="D75" s="8" t="s">
        <v>2867</v>
      </c>
      <c r="E75" s="8" t="s">
        <v>2868</v>
      </c>
      <c r="F7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('ABLLT', 'LEFT SIDED ABLATION', '1113', 60, 5, 1)</v>
      </c>
    </row>
    <row r="76" spans="1:6" x14ac:dyDescent="0.25">
      <c r="A76" s="8" t="s">
        <v>115</v>
      </c>
      <c r="B76" s="8">
        <f>VLOOKUP(Table10[[#This Row],[CATEGORY]],Table18[], 2,FALSE)</f>
        <v>5</v>
      </c>
      <c r="C76" s="8" t="s">
        <v>3446</v>
      </c>
      <c r="D76" s="8" t="s">
        <v>2869</v>
      </c>
      <c r="E76" s="8" t="s">
        <v>2870</v>
      </c>
      <c r="F7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('ABLVT', 'VT ABLATION', '1114', 60, 5, 1)</v>
      </c>
    </row>
    <row r="77" spans="1:6" x14ac:dyDescent="0.25">
      <c r="A77" s="8" t="s">
        <v>115</v>
      </c>
      <c r="B77" s="8">
        <f>VLOOKUP(Table10[[#This Row],[CATEGORY]],Table18[], 2,FALSE)</f>
        <v>5</v>
      </c>
      <c r="C77" s="8" t="s">
        <v>3447</v>
      </c>
      <c r="D77" s="8" t="s">
        <v>2871</v>
      </c>
      <c r="E77" s="8" t="s">
        <v>2872</v>
      </c>
      <c r="F7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('ABLAF', 'AFLUTTER ABLATION', '1115', 60, 5, 1)</v>
      </c>
    </row>
    <row r="78" spans="1:6" x14ac:dyDescent="0.25">
      <c r="A78" s="8" t="s">
        <v>115</v>
      </c>
      <c r="B78" s="8">
        <f>VLOOKUP(Table10[[#This Row],[CATEGORY]],Table18[], 2,FALSE)</f>
        <v>5</v>
      </c>
      <c r="C78" s="8" t="s">
        <v>3448</v>
      </c>
      <c r="D78" s="8" t="s">
        <v>2873</v>
      </c>
      <c r="E78" s="8" t="s">
        <v>2874</v>
      </c>
      <c r="F7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('PACELR', 'PACEMAKER LEAD REPLACEMENT', '1116', 60, 5, 1)</v>
      </c>
    </row>
    <row r="79" spans="1:6" x14ac:dyDescent="0.25">
      <c r="A79" s="8" t="s">
        <v>115</v>
      </c>
      <c r="B79" s="8">
        <f>VLOOKUP(Table10[[#This Row],[CATEGORY]],Table18[], 2,FALSE)</f>
        <v>5</v>
      </c>
      <c r="C79" s="8" t="s">
        <v>3449</v>
      </c>
      <c r="D79" s="8" t="s">
        <v>2875</v>
      </c>
      <c r="E79" s="8" t="s">
        <v>2876</v>
      </c>
      <c r="F7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('ROTA', 'ROTABLATOR', '1117', 60, 5, 1)</v>
      </c>
    </row>
    <row r="80" spans="1:6" x14ac:dyDescent="0.25">
      <c r="A80" s="8" t="s">
        <v>115</v>
      </c>
      <c r="B80" s="8">
        <f>VLOOKUP(Table10[[#This Row],[CATEGORY]],Table18[], 2,FALSE)</f>
        <v>5</v>
      </c>
      <c r="C80" s="8" t="s">
        <v>3450</v>
      </c>
      <c r="D80" s="8" t="s">
        <v>2877</v>
      </c>
      <c r="E80" s="8" t="s">
        <v>2878</v>
      </c>
      <c r="F8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('CVI', 'INTERNAL CARDIOVERSION', '1118', 60, 5, 1)</v>
      </c>
    </row>
    <row r="81" spans="1:6" x14ac:dyDescent="0.25">
      <c r="A81" s="8" t="s">
        <v>115</v>
      </c>
      <c r="B81" s="8">
        <f>VLOOKUP(Table10[[#This Row],[CATEGORY]],Table18[], 2,FALSE)</f>
        <v>5</v>
      </c>
      <c r="C81" s="8" t="s">
        <v>3451</v>
      </c>
      <c r="D81" s="8" t="s">
        <v>2879</v>
      </c>
      <c r="E81" s="8" t="s">
        <v>2880</v>
      </c>
      <c r="F8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('PFO', 'PFO CLOSURE', '1119', 60, 5, 1)</v>
      </c>
    </row>
    <row r="82" spans="1:6" x14ac:dyDescent="0.25">
      <c r="A82" s="8" t="s">
        <v>115</v>
      </c>
      <c r="B82" s="8">
        <f>VLOOKUP(Table10[[#This Row],[CATEGORY]],Table18[], 2,FALSE)</f>
        <v>5</v>
      </c>
      <c r="C82" s="8" t="s">
        <v>3452</v>
      </c>
      <c r="D82" s="8" t="s">
        <v>2881</v>
      </c>
      <c r="E82" s="8" t="s">
        <v>2882</v>
      </c>
      <c r="F8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('ASA', 'ALCOHOL SEPTAL ABLATION', '1120', 60, 5, 1)</v>
      </c>
    </row>
    <row r="83" spans="1:6" x14ac:dyDescent="0.25">
      <c r="A83" s="8" t="s">
        <v>115</v>
      </c>
      <c r="B83" s="8">
        <f>VLOOKUP(Table10[[#This Row],[CATEGORY]],Table18[], 2,FALSE)</f>
        <v>5</v>
      </c>
      <c r="C83" s="8" t="s">
        <v>3453</v>
      </c>
      <c r="D83" s="8" t="s">
        <v>116</v>
      </c>
      <c r="E83" s="8" t="s">
        <v>117</v>
      </c>
      <c r="F8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('BVP', 'BI-VENTRICULAR PACING', '5079', 60, 5, 1)</v>
      </c>
    </row>
    <row r="84" spans="1:6" x14ac:dyDescent="0.25">
      <c r="A84" s="8" t="s">
        <v>115</v>
      </c>
      <c r="B84" s="8">
        <f>VLOOKUP(Table10[[#This Row],[CATEGORY]],Table18[], 2,FALSE)</f>
        <v>5</v>
      </c>
      <c r="C84" s="8" t="s">
        <v>3454</v>
      </c>
      <c r="D84" s="8" t="s">
        <v>118</v>
      </c>
      <c r="E84" s="8" t="s">
        <v>119</v>
      </c>
      <c r="F8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('PD', 'PERICARDIAL DRAINAGE', '5113', 60, 5, 1)</v>
      </c>
    </row>
    <row r="85" spans="1:6" x14ac:dyDescent="0.25">
      <c r="A85" s="8" t="s">
        <v>115</v>
      </c>
      <c r="B85" s="8">
        <f>VLOOKUP(Table10[[#This Row],[CATEGORY]],Table18[], 2,FALSE)</f>
        <v>5</v>
      </c>
      <c r="C85" s="8" t="s">
        <v>3455</v>
      </c>
      <c r="D85" s="8" t="s">
        <v>120</v>
      </c>
      <c r="E85" s="8" t="s">
        <v>121</v>
      </c>
      <c r="F8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('PDC', 'CONT. PERICARDIAL DRAINAGE', '5114', 60, 5, 1)</v>
      </c>
    </row>
    <row r="86" spans="1:6" x14ac:dyDescent="0.25">
      <c r="A86" s="8" t="s">
        <v>115</v>
      </c>
      <c r="B86" s="8">
        <f>VLOOKUP(Table10[[#This Row],[CATEGORY]],Table18[], 2,FALSE)</f>
        <v>5</v>
      </c>
      <c r="C86" s="8" t="s">
        <v>3456</v>
      </c>
      <c r="D86" s="8" t="s">
        <v>122</v>
      </c>
      <c r="E86" s="8" t="s">
        <v>123</v>
      </c>
      <c r="F8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('PDA', 'Patent Ductus Arteriosis', '5115', 60, 5, 1)</v>
      </c>
    </row>
    <row r="87" spans="1:6" x14ac:dyDescent="0.25">
      <c r="A87" s="8" t="s">
        <v>115</v>
      </c>
      <c r="B87" s="8">
        <f>VLOOKUP(Table10[[#This Row],[CATEGORY]],Table18[], 2,FALSE)</f>
        <v>5</v>
      </c>
      <c r="C87" s="8" t="s">
        <v>3457</v>
      </c>
      <c r="D87" s="8" t="s">
        <v>124</v>
      </c>
      <c r="E87" s="8" t="s">
        <v>125</v>
      </c>
      <c r="F8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('VSD', 'Ventricular septal defect', '5119', 60, 5, 1)</v>
      </c>
    </row>
    <row r="88" spans="1:6" x14ac:dyDescent="0.25">
      <c r="A88" s="8" t="s">
        <v>115</v>
      </c>
      <c r="B88" s="8">
        <f>VLOOKUP(Table10[[#This Row],[CATEGORY]],Table18[], 2,FALSE)</f>
        <v>5</v>
      </c>
      <c r="C88" s="8" t="s">
        <v>3458</v>
      </c>
      <c r="D88" s="8" t="s">
        <v>126</v>
      </c>
      <c r="E88" s="8" t="s">
        <v>127</v>
      </c>
      <c r="F8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('AMV', 'Aortic/mitral valvuloplasty', '5151', 60, 5, 1)</v>
      </c>
    </row>
    <row r="89" spans="1:6" x14ac:dyDescent="0.25">
      <c r="A89" s="8" t="s">
        <v>115</v>
      </c>
      <c r="B89" s="8">
        <f>VLOOKUP(Table10[[#This Row],[CATEGORY]],Table18[], 2,FALSE)</f>
        <v>5</v>
      </c>
      <c r="C89" s="8" t="s">
        <v>3459</v>
      </c>
      <c r="D89" s="8" t="s">
        <v>128</v>
      </c>
      <c r="E89" s="8" t="s">
        <v>129</v>
      </c>
      <c r="F8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('ASD', 'Atrial Septal Defect', '05115', 60, 5, 1)</v>
      </c>
    </row>
    <row r="90" spans="1:6" x14ac:dyDescent="0.25">
      <c r="A90" s="8" t="s">
        <v>115</v>
      </c>
      <c r="B90" s="8">
        <f>VLOOKUP(Table10[[#This Row],[CATEGORY]],Table18[], 2,FALSE)</f>
        <v>5</v>
      </c>
      <c r="C90" s="8" t="s">
        <v>3460</v>
      </c>
      <c r="D90" s="8" t="s">
        <v>2883</v>
      </c>
      <c r="E90" s="8" t="s">
        <v>2884</v>
      </c>
      <c r="F9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('RHP', 'RIGHT HEART PRESSURES', '48150', 60, 5, 1)</v>
      </c>
    </row>
    <row r="91" spans="1:6" x14ac:dyDescent="0.25">
      <c r="A91" s="8" t="s">
        <v>115</v>
      </c>
      <c r="B91" s="8">
        <f>VLOOKUP(Table10[[#This Row],[CATEGORY]],Table18[], 2,FALSE)</f>
        <v>5</v>
      </c>
      <c r="C91" s="8" t="s">
        <v>3461</v>
      </c>
      <c r="D91" s="8" t="s">
        <v>130</v>
      </c>
      <c r="E91" s="8" t="s">
        <v>131</v>
      </c>
      <c r="F9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('RHC', 'RIGHT HEART CATHERISATION', '48160', 60, 5, 1)</v>
      </c>
    </row>
    <row r="92" spans="1:6" x14ac:dyDescent="0.25">
      <c r="A92" s="8" t="s">
        <v>115</v>
      </c>
      <c r="B92" s="8">
        <f>VLOOKUP(Table10[[#This Row],[CATEGORY]],Table18[], 2,FALSE)</f>
        <v>5</v>
      </c>
      <c r="C92" s="8" t="s">
        <v>3462</v>
      </c>
      <c r="D92" s="8" t="s">
        <v>132</v>
      </c>
      <c r="E92" s="8" t="s">
        <v>133</v>
      </c>
      <c r="F9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('AS', 'PERIPHERAL ANGIOPLASTY/STENT', '001419', 60, 5, 1)</v>
      </c>
    </row>
    <row r="93" spans="1:6" x14ac:dyDescent="0.25">
      <c r="A93" s="8" t="s">
        <v>115</v>
      </c>
      <c r="B93" s="8">
        <f>VLOOKUP(Table10[[#This Row],[CATEGORY]],Table18[], 2,FALSE)</f>
        <v>5</v>
      </c>
      <c r="C93" s="8" t="s">
        <v>3463</v>
      </c>
      <c r="D93" s="8" t="s">
        <v>134</v>
      </c>
      <c r="E93" s="8" t="s">
        <v>135</v>
      </c>
      <c r="F9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('RS', 'PTA/STENT RENAL', '001421', 60, 5, 1)</v>
      </c>
    </row>
    <row r="94" spans="1:6" x14ac:dyDescent="0.25">
      <c r="A94" s="8" t="s">
        <v>115</v>
      </c>
      <c r="B94" s="8">
        <f>VLOOKUP(Table10[[#This Row],[CATEGORY]],Table18[], 2,FALSE)</f>
        <v>5</v>
      </c>
      <c r="C94" s="8" t="s">
        <v>3464</v>
      </c>
      <c r="D94" s="8" t="s">
        <v>3465</v>
      </c>
      <c r="E94" s="8" t="s">
        <v>137</v>
      </c>
      <c r="F9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('FS', 'FEMORAL  STENT', '001422', 60, 5, 1)</v>
      </c>
    </row>
    <row r="95" spans="1:6" x14ac:dyDescent="0.25">
      <c r="A95" s="8" t="s">
        <v>115</v>
      </c>
      <c r="B95" s="8">
        <f>VLOOKUP(Table10[[#This Row],[CATEGORY]],Table18[], 2,FALSE)</f>
        <v>5</v>
      </c>
      <c r="C95" s="8" t="s">
        <v>3466</v>
      </c>
      <c r="D95" s="8" t="s">
        <v>138</v>
      </c>
      <c r="E95" s="8" t="s">
        <v>139</v>
      </c>
      <c r="F9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('EB', 'ENDOMYOCARDIAL BIOPSY', '005041', 60, 5, 1)</v>
      </c>
    </row>
    <row r="96" spans="1:6" x14ac:dyDescent="0.25">
      <c r="A96" s="8" t="s">
        <v>115</v>
      </c>
      <c r="B96" s="8">
        <f>VLOOKUP(Table10[[#This Row],[CATEGORY]],Table18[], 2,FALSE)</f>
        <v>5</v>
      </c>
      <c r="C96" s="8" t="s">
        <v>3467</v>
      </c>
      <c r="D96" s="8" t="s">
        <v>140</v>
      </c>
      <c r="E96" s="8" t="s">
        <v>141</v>
      </c>
      <c r="F9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('PW', 'PRESSURE WIRE(RADI WIRE STUDY)', '005058', 60, 5, 1)</v>
      </c>
    </row>
    <row r="97" spans="1:6" x14ac:dyDescent="0.25">
      <c r="A97" s="8" t="s">
        <v>115</v>
      </c>
      <c r="B97" s="8">
        <f>VLOOKUP(Table10[[#This Row],[CATEGORY]],Table18[], 2,FALSE)</f>
        <v>5</v>
      </c>
      <c r="C97" s="8" t="s">
        <v>3468</v>
      </c>
      <c r="D97" s="8" t="s">
        <v>142</v>
      </c>
      <c r="E97" s="8" t="s">
        <v>143</v>
      </c>
      <c r="F9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('PLR', 'PACEMAKER LEAD(S) REPOSITION', '005077', 60, 5, 1)</v>
      </c>
    </row>
    <row r="98" spans="1:6" x14ac:dyDescent="0.25">
      <c r="A98" s="8" t="s">
        <v>115</v>
      </c>
      <c r="B98" s="8">
        <f>VLOOKUP(Table10[[#This Row],[CATEGORY]],Table18[], 2,FALSE)</f>
        <v>5</v>
      </c>
      <c r="C98" s="8" t="s">
        <v>3469</v>
      </c>
      <c r="D98" s="8" t="s">
        <v>144</v>
      </c>
      <c r="E98" s="8" t="s">
        <v>145</v>
      </c>
      <c r="F9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('CV', 'CARDIOVERSION', '005091', 60, 5, 1)</v>
      </c>
    </row>
    <row r="99" spans="1:6" x14ac:dyDescent="0.25">
      <c r="A99" s="8" t="s">
        <v>115</v>
      </c>
      <c r="B99" s="8">
        <f>VLOOKUP(Table10[[#This Row],[CATEGORY]],Table18[], 2,FALSE)</f>
        <v>5</v>
      </c>
      <c r="C99" s="8" t="s">
        <v>3470</v>
      </c>
      <c r="D99" s="8" t="s">
        <v>146</v>
      </c>
      <c r="E99" s="8" t="s">
        <v>147</v>
      </c>
      <c r="F9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('LAAC', 'LEFT ATRIAL APPENDAGE CLOSURE', '005115', 60, 5, 1)</v>
      </c>
    </row>
    <row r="100" spans="1:6" x14ac:dyDescent="0.25">
      <c r="A100" s="8" t="s">
        <v>115</v>
      </c>
      <c r="B100" s="8">
        <f>VLOOKUP(Table10[[#This Row],[CATEGORY]],Table18[], 2,FALSE)</f>
        <v>5</v>
      </c>
      <c r="C100" s="8" t="s">
        <v>3471</v>
      </c>
      <c r="D100" s="8" t="s">
        <v>148</v>
      </c>
      <c r="E100" s="8" t="s">
        <v>149</v>
      </c>
      <c r="F10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('ELECSTUD2', 'ELECTROPHYSIOLOGY STUDY (Day)', '005501', 60, 5, 1)</v>
      </c>
    </row>
    <row r="101" spans="1:6" x14ac:dyDescent="0.25">
      <c r="A101" s="8" t="s">
        <v>115</v>
      </c>
      <c r="B101" s="8">
        <f>VLOOKUP(Table10[[#This Row],[CATEGORY]],Table18[], 2,FALSE)</f>
        <v>5</v>
      </c>
      <c r="C101" s="8" t="s">
        <v>3472</v>
      </c>
      <c r="D101" s="8" t="s">
        <v>150</v>
      </c>
      <c r="E101" s="8" t="s">
        <v>151</v>
      </c>
      <c r="F10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('ELECSTDY', 'ELECTROPHYSIOLOGY STUDY(IP)', '005502', 60, 5, 1)</v>
      </c>
    </row>
    <row r="102" spans="1:6" x14ac:dyDescent="0.25">
      <c r="A102" s="8" t="s">
        <v>115</v>
      </c>
      <c r="B102" s="8">
        <f>VLOOKUP(Table10[[#This Row],[CATEGORY]],Table18[], 2,FALSE)</f>
        <v>5</v>
      </c>
      <c r="C102" s="8" t="s">
        <v>3473</v>
      </c>
      <c r="D102" s="8" t="s">
        <v>152</v>
      </c>
      <c r="E102" s="8" t="s">
        <v>153</v>
      </c>
      <c r="F10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('ABLARR', 'ABALTION OF ARRYTHMIA(IP)', '005961', 60, 5, 1)</v>
      </c>
    </row>
    <row r="103" spans="1:6" x14ac:dyDescent="0.25">
      <c r="A103" s="8" t="s">
        <v>115</v>
      </c>
      <c r="B103" s="8">
        <f>VLOOKUP(Table10[[#This Row],[CATEGORY]],Table18[], 2,FALSE)</f>
        <v>5</v>
      </c>
      <c r="C103" s="8" t="s">
        <v>3474</v>
      </c>
      <c r="D103" s="8" t="s">
        <v>154</v>
      </c>
      <c r="E103" s="8" t="s">
        <v>155</v>
      </c>
      <c r="F10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('PA', 'PERIPHERAL ANGIOGRAM', '006680', 60, 5, 1)</v>
      </c>
    </row>
    <row r="104" spans="1:6" x14ac:dyDescent="0.25">
      <c r="A104" s="8" t="s">
        <v>115</v>
      </c>
      <c r="B104" s="8">
        <f>VLOOKUP(Table10[[#This Row],[CATEGORY]],Table18[], 2,FALSE)</f>
        <v>5</v>
      </c>
      <c r="C104" s="8" t="s">
        <v>3422</v>
      </c>
      <c r="D104" s="8" t="s">
        <v>156</v>
      </c>
      <c r="E104" s="8" t="s">
        <v>157</v>
      </c>
      <c r="F10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('IABP', 'INSERT OF IABP', '480060', 60, 5, 1)</v>
      </c>
    </row>
    <row r="105" spans="1:6" x14ac:dyDescent="0.25">
      <c r="A105" s="8" t="s">
        <v>115</v>
      </c>
      <c r="B105" s="8">
        <f>VLOOKUP(Table10[[#This Row],[CATEGORY]],Table18[], 2,FALSE)</f>
        <v>5</v>
      </c>
      <c r="C105" s="8" t="s">
        <v>3423</v>
      </c>
      <c r="D105" s="8" t="s">
        <v>158</v>
      </c>
      <c r="E105" s="8" t="s">
        <v>159</v>
      </c>
      <c r="F10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('PPMID', 'PERM PACEMKR INPLNT-DUAL CHMB', '480100', 60, 5, 1)</v>
      </c>
    </row>
    <row r="106" spans="1:6" x14ac:dyDescent="0.25">
      <c r="A106" s="8" t="s">
        <v>115</v>
      </c>
      <c r="B106" s="8">
        <f>VLOOKUP(Table10[[#This Row],[CATEGORY]],Table18[], 2,FALSE)</f>
        <v>5</v>
      </c>
      <c r="C106" s="8" t="s">
        <v>3424</v>
      </c>
      <c r="D106" s="8" t="s">
        <v>160</v>
      </c>
      <c r="E106" s="8" t="s">
        <v>161</v>
      </c>
      <c r="F10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('PPMIS', 'PERM PACEMKR INPLNT-SINGLE CHM', '480110', 60, 5, 1)</v>
      </c>
    </row>
    <row r="107" spans="1:6" x14ac:dyDescent="0.25">
      <c r="A107" s="8" t="s">
        <v>115</v>
      </c>
      <c r="B107" s="8">
        <f>VLOOKUP(Table10[[#This Row],[CATEGORY]],Table18[], 2,FALSE)</f>
        <v>5</v>
      </c>
      <c r="C107" s="8" t="s">
        <v>3425</v>
      </c>
      <c r="D107" s="8" t="s">
        <v>162</v>
      </c>
      <c r="E107" s="8" t="s">
        <v>163</v>
      </c>
      <c r="F10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('TPWI', 'TEMP PACING WIRE INSERTION', '480120', 60, 5, 1)</v>
      </c>
    </row>
    <row r="108" spans="1:6" x14ac:dyDescent="0.25">
      <c r="A108" s="8" t="s">
        <v>115</v>
      </c>
      <c r="B108" s="8">
        <f>VLOOKUP(Table10[[#This Row],[CATEGORY]],Table18[], 2,FALSE)</f>
        <v>5</v>
      </c>
      <c r="C108" s="8" t="s">
        <v>3426</v>
      </c>
      <c r="D108" s="8" t="s">
        <v>164</v>
      </c>
      <c r="E108" s="8" t="s">
        <v>165</v>
      </c>
      <c r="F10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('TOE', 'TRANS OESOPHAGEAL ECHO', '480130', 60, 5, 1)</v>
      </c>
    </row>
    <row r="109" spans="1:6" x14ac:dyDescent="0.25">
      <c r="A109" s="8" t="s">
        <v>115</v>
      </c>
      <c r="B109" s="8">
        <f>VLOOKUP(Table10[[#This Row],[CATEGORY]],Table18[], 2,FALSE)</f>
        <v>5</v>
      </c>
      <c r="C109" s="8" t="s">
        <v>3427</v>
      </c>
      <c r="D109" s="8" t="s">
        <v>166</v>
      </c>
      <c r="E109" s="8" t="s">
        <v>167</v>
      </c>
      <c r="F10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('RACL', 'RENAL ANGIOGRAM-CATH LAB', '480140', 60, 5, 1)</v>
      </c>
    </row>
    <row r="110" spans="1:6" x14ac:dyDescent="0.25">
      <c r="A110" s="8" t="s">
        <v>115</v>
      </c>
      <c r="B110" s="8">
        <f>VLOOKUP(Table10[[#This Row],[CATEGORY]],Table18[], 2,FALSE)</f>
        <v>5</v>
      </c>
      <c r="C110" s="8" t="s">
        <v>3428</v>
      </c>
      <c r="D110" s="8" t="s">
        <v>2852</v>
      </c>
      <c r="E110" s="8" t="s">
        <v>518</v>
      </c>
      <c r="F11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('CC', 'CARDIAC CATHERIZATIONS', '4800010', 60, 5, 1)</v>
      </c>
    </row>
    <row r="111" spans="1:6" x14ac:dyDescent="0.25">
      <c r="A111" s="8" t="s">
        <v>115</v>
      </c>
      <c r="B111" s="8">
        <f>VLOOKUP(Table10[[#This Row],[CATEGORY]],Table18[], 2,FALSE)</f>
        <v>5</v>
      </c>
      <c r="C111" s="8" t="s">
        <v>3431</v>
      </c>
      <c r="D111" s="8" t="s">
        <v>3475</v>
      </c>
      <c r="E111" s="8" t="s">
        <v>3433</v>
      </c>
      <c r="F11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('CAV', 'CORON ANGIOVENTR(Day pt)', '4800040', 60, 5, 1)</v>
      </c>
    </row>
    <row r="112" spans="1:6" x14ac:dyDescent="0.25">
      <c r="A112" s="8" t="s">
        <v>115</v>
      </c>
      <c r="B112" s="8">
        <f>VLOOKUP(Table10[[#This Row],[CATEGORY]],Table18[], 2,FALSE)</f>
        <v>5</v>
      </c>
      <c r="C112" s="8" t="s">
        <v>3476</v>
      </c>
      <c r="D112" s="8" t="s">
        <v>3477</v>
      </c>
      <c r="E112" s="8" t="s">
        <v>3478</v>
      </c>
      <c r="F11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('CA IP', 'CORONORY ANGIOVENTR(IP)', '4800041', 60, 5, 1)</v>
      </c>
    </row>
    <row r="113" spans="1:6" x14ac:dyDescent="0.25">
      <c r="A113" s="8" t="s">
        <v>115</v>
      </c>
      <c r="B113" s="8">
        <f>VLOOKUP(Table10[[#This Row],[CATEGORY]],Table18[], 2,FALSE)</f>
        <v>5</v>
      </c>
      <c r="C113" s="8" t="s">
        <v>3434</v>
      </c>
      <c r="D113" s="8" t="s">
        <v>2857</v>
      </c>
      <c r="E113" s="8" t="s">
        <v>2858</v>
      </c>
      <c r="F11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('PTCA/S', 'PTCA/STENT', '4800050', 60, 5, 1)</v>
      </c>
    </row>
    <row r="114" spans="1:6" x14ac:dyDescent="0.25">
      <c r="A114" s="8" t="s">
        <v>115</v>
      </c>
      <c r="B114" s="8">
        <f>VLOOKUP(Table10[[#This Row],[CATEGORY]],Table18[], 2,FALSE)</f>
        <v>5</v>
      </c>
      <c r="C114" s="8" t="s">
        <v>3479</v>
      </c>
      <c r="D114" s="8" t="s">
        <v>172</v>
      </c>
      <c r="E114" s="8" t="s">
        <v>173</v>
      </c>
      <c r="F11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('ANGIO-BMS', 'BARE METAL STENT-SINGLE VESSEL', '4800051', 60, 5, 1)</v>
      </c>
    </row>
    <row r="115" spans="1:6" x14ac:dyDescent="0.25">
      <c r="A115" s="8" t="s">
        <v>115</v>
      </c>
      <c r="B115" s="8">
        <f>VLOOKUP(Table10[[#This Row],[CATEGORY]],Table18[], 2,FALSE)</f>
        <v>5</v>
      </c>
      <c r="C115" s="8" t="s">
        <v>3480</v>
      </c>
      <c r="D115" s="8" t="s">
        <v>174</v>
      </c>
      <c r="E115" s="8" t="s">
        <v>175</v>
      </c>
      <c r="F11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('ANGIO-BMSM', 'BARE METAL STENT-MULTI VESSEL', '4800052', 60, 5, 1)</v>
      </c>
    </row>
    <row r="116" spans="1:6" x14ac:dyDescent="0.25">
      <c r="A116" s="8" t="s">
        <v>115</v>
      </c>
      <c r="B116" s="8">
        <f>VLOOKUP(Table10[[#This Row],[CATEGORY]],Table18[], 2,FALSE)</f>
        <v>5</v>
      </c>
      <c r="C116" s="8" t="s">
        <v>3481</v>
      </c>
      <c r="D116" s="8" t="s">
        <v>176</v>
      </c>
      <c r="E116" s="8" t="s">
        <v>177</v>
      </c>
      <c r="F11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('ANGIO-DESS', 'CORONORY ANGIOPLASTY/STENT(S)', '4800053', 60, 5, 1)</v>
      </c>
    </row>
    <row r="117" spans="1:6" x14ac:dyDescent="0.25">
      <c r="A117" s="8" t="s">
        <v>115</v>
      </c>
      <c r="B117" s="8">
        <f>VLOOKUP(Table10[[#This Row],[CATEGORY]],Table18[], 2,FALSE)</f>
        <v>5</v>
      </c>
      <c r="C117" s="8" t="s">
        <v>3482</v>
      </c>
      <c r="D117" s="8" t="s">
        <v>178</v>
      </c>
      <c r="E117" s="8" t="s">
        <v>179</v>
      </c>
      <c r="F11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('ANGIO-DESM', 'CORONARY ANGIOPLASTY/STENT(M)', '4800054', 60, 5, 1)</v>
      </c>
    </row>
    <row r="118" spans="1:6" x14ac:dyDescent="0.25">
      <c r="A118" s="8" t="s">
        <v>115</v>
      </c>
      <c r="B118" s="8">
        <f>VLOOKUP(Table10[[#This Row],[CATEGORY]],Table18[], 2,FALSE)</f>
        <v>5</v>
      </c>
      <c r="C118" s="8" t="s">
        <v>3483</v>
      </c>
      <c r="D118" s="8" t="s">
        <v>180</v>
      </c>
      <c r="E118" s="8" t="s">
        <v>181</v>
      </c>
      <c r="F11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('ANGBMSF', 'BARE METAL STENT-SINGLE-FEMORA', '4800055', 60, 5, 1)</v>
      </c>
    </row>
    <row r="119" spans="1:6" x14ac:dyDescent="0.25">
      <c r="A119" s="8" t="s">
        <v>115</v>
      </c>
      <c r="B119" s="8">
        <f>VLOOKUP(Table10[[#This Row],[CATEGORY]],Table18[], 2,FALSE)</f>
        <v>5</v>
      </c>
      <c r="C119" s="8" t="s">
        <v>3484</v>
      </c>
      <c r="D119" s="8" t="s">
        <v>182</v>
      </c>
      <c r="E119" s="8" t="s">
        <v>183</v>
      </c>
      <c r="F11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('ANGBMSR', 'BARE METAL STENT-SINGLE-RADIAL', '4800056', 60, 5, 1)</v>
      </c>
    </row>
    <row r="120" spans="1:6" x14ac:dyDescent="0.25">
      <c r="A120" s="8" t="s">
        <v>115</v>
      </c>
      <c r="B120" s="8">
        <f>VLOOKUP(Table10[[#This Row],[CATEGORY]],Table18[], 2,FALSE)</f>
        <v>5</v>
      </c>
      <c r="C120" s="8" t="s">
        <v>3485</v>
      </c>
      <c r="D120" s="8" t="s">
        <v>184</v>
      </c>
      <c r="E120" s="8" t="s">
        <v>185</v>
      </c>
      <c r="F12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('ANGBMMF', 'BARE METAL STENT-MULTI-FEMORAL', '4800057', 60, 5, 1)</v>
      </c>
    </row>
    <row r="121" spans="1:6" x14ac:dyDescent="0.25">
      <c r="A121" s="8" t="s">
        <v>115</v>
      </c>
      <c r="B121" s="8">
        <f>VLOOKUP(Table10[[#This Row],[CATEGORY]],Table18[], 2,FALSE)</f>
        <v>5</v>
      </c>
      <c r="C121" s="8" t="s">
        <v>3486</v>
      </c>
      <c r="D121" s="8" t="s">
        <v>186</v>
      </c>
      <c r="E121" s="8" t="s">
        <v>187</v>
      </c>
      <c r="F12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('ANGBMMR', 'BARE METAL STENT-MULTI-RADIAL', '4800058', 60, 5, 1)</v>
      </c>
    </row>
    <row r="122" spans="1:6" x14ac:dyDescent="0.25">
      <c r="A122" s="8" t="s">
        <v>115</v>
      </c>
      <c r="B122" s="8">
        <f>VLOOKUP(Table10[[#This Row],[CATEGORY]],Table18[], 2,FALSE)</f>
        <v>5</v>
      </c>
      <c r="C122" s="8" t="s">
        <v>3487</v>
      </c>
      <c r="D122" s="8" t="s">
        <v>188</v>
      </c>
      <c r="E122" s="8" t="s">
        <v>189</v>
      </c>
      <c r="F12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('ANGDESF', 'CORONORY ANGIO/STENT(S)-FEMORA', '4800059', 60, 5, 1)</v>
      </c>
    </row>
    <row r="123" spans="1:6" x14ac:dyDescent="0.25">
      <c r="A123" s="8" t="s">
        <v>115</v>
      </c>
      <c r="B123" s="8">
        <f>VLOOKUP(Table10[[#This Row],[CATEGORY]],Table18[], 2,FALSE)</f>
        <v>5</v>
      </c>
      <c r="C123" s="8" t="s">
        <v>3488</v>
      </c>
      <c r="D123" s="8" t="s">
        <v>190</v>
      </c>
      <c r="E123" s="8" t="s">
        <v>191</v>
      </c>
      <c r="F12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('RENPTA', 'ANGIOPLASTY(RENAL PTA)', '4800060', 60, 5, 1)</v>
      </c>
    </row>
    <row r="124" spans="1:6" x14ac:dyDescent="0.25">
      <c r="A124" s="8" t="s">
        <v>115</v>
      </c>
      <c r="B124" s="8">
        <f>VLOOKUP(Table10[[#This Row],[CATEGORY]],Table18[], 2,FALSE)</f>
        <v>5</v>
      </c>
      <c r="C124" s="8" t="s">
        <v>3489</v>
      </c>
      <c r="D124" s="8" t="s">
        <v>192</v>
      </c>
      <c r="E124" s="8" t="s">
        <v>193</v>
      </c>
      <c r="F12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('ANGDESR', 'CORONORY ANGIO/STENT(S)-RADIAL', '4800070', 60, 5, 1)</v>
      </c>
    </row>
    <row r="125" spans="1:6" x14ac:dyDescent="0.25">
      <c r="A125" s="8" t="s">
        <v>115</v>
      </c>
      <c r="B125" s="8">
        <f>VLOOKUP(Table10[[#This Row],[CATEGORY]],Table18[], 2,FALSE)</f>
        <v>5</v>
      </c>
      <c r="C125" s="8" t="s">
        <v>3490</v>
      </c>
      <c r="D125" s="8" t="s">
        <v>194</v>
      </c>
      <c r="E125" s="8" t="s">
        <v>195</v>
      </c>
      <c r="F12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('ANGDEMF', 'CORONARY ANGIO/STENT(M)-FEMORA', '4800071', 60, 5, 1)</v>
      </c>
    </row>
    <row r="126" spans="1:6" x14ac:dyDescent="0.25">
      <c r="A126" s="8" t="s">
        <v>115</v>
      </c>
      <c r="B126" s="8">
        <f>VLOOKUP(Table10[[#This Row],[CATEGORY]],Table18[], 2,FALSE)</f>
        <v>5</v>
      </c>
      <c r="C126" s="8" t="s">
        <v>3491</v>
      </c>
      <c r="D126" s="8" t="s">
        <v>196</v>
      </c>
      <c r="E126" s="8" t="s">
        <v>197</v>
      </c>
      <c r="F12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('ANGDEMR', 'CORONARY ANGIO/STENT(M)-RADIAL', '4800072', 60, 5, 1)</v>
      </c>
    </row>
    <row r="127" spans="1:6" x14ac:dyDescent="0.25">
      <c r="A127" s="8" t="s">
        <v>115</v>
      </c>
      <c r="B127" s="8">
        <f>VLOOKUP(Table10[[#This Row],[CATEGORY]],Table18[], 2,FALSE)</f>
        <v>5</v>
      </c>
      <c r="C127" s="8" t="s">
        <v>3437</v>
      </c>
      <c r="D127" s="8" t="s">
        <v>198</v>
      </c>
      <c r="E127" s="8" t="s">
        <v>199</v>
      </c>
      <c r="F12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('CAFIP', 'CORONARY ANGIO-FEMORAL (IP)', '4800090', 60, 5, 1)</v>
      </c>
    </row>
    <row r="128" spans="1:6" x14ac:dyDescent="0.25">
      <c r="A128" s="8" t="s">
        <v>115</v>
      </c>
      <c r="B128" s="8">
        <f>VLOOKUP(Table10[[#This Row],[CATEGORY]],Table18[], 2,FALSE)</f>
        <v>5</v>
      </c>
      <c r="C128" s="8" t="s">
        <v>3492</v>
      </c>
      <c r="D128" s="8" t="s">
        <v>200</v>
      </c>
      <c r="E128" s="8" t="s">
        <v>201</v>
      </c>
      <c r="F12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('CAFDC', 'CORONARY ANGIO-FEMORAL (DC)', '4800091', 60, 5, 1)</v>
      </c>
    </row>
    <row r="129" spans="1:6" x14ac:dyDescent="0.25">
      <c r="A129" s="8" t="s">
        <v>115</v>
      </c>
      <c r="B129" s="8">
        <f>VLOOKUP(Table10[[#This Row],[CATEGORY]],Table18[], 2,FALSE)</f>
        <v>5</v>
      </c>
      <c r="C129" s="8" t="s">
        <v>3493</v>
      </c>
      <c r="D129" s="8" t="s">
        <v>202</v>
      </c>
      <c r="E129" s="8" t="s">
        <v>203</v>
      </c>
      <c r="F12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('CARDC', 'CORONARY ANGIOGRAM-RADIAL (DC)', '4800092', 60, 5, 1)</v>
      </c>
    </row>
    <row r="130" spans="1:6" x14ac:dyDescent="0.25">
      <c r="A130" s="8" t="s">
        <v>115</v>
      </c>
      <c r="B130" s="8">
        <f>VLOOKUP(Table10[[#This Row],[CATEGORY]],Table18[], 2,FALSE)</f>
        <v>5</v>
      </c>
      <c r="C130" s="8" t="s">
        <v>3494</v>
      </c>
      <c r="D130" s="8" t="s">
        <v>204</v>
      </c>
      <c r="E130" s="8" t="s">
        <v>205</v>
      </c>
      <c r="F13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('CARIP', 'CORONARY ANGIO-RADIAL (IP)', '4800093', 60, 5, 1)</v>
      </c>
    </row>
    <row r="131" spans="1:6" x14ac:dyDescent="0.25">
      <c r="A131" s="8" t="s">
        <v>115</v>
      </c>
      <c r="B131" s="8">
        <f>VLOOKUP(Table10[[#This Row],[CATEGORY]],Table18[], 2,FALSE)</f>
        <v>5</v>
      </c>
      <c r="C131" s="8" t="s">
        <v>3495</v>
      </c>
      <c r="D131" s="8" t="s">
        <v>206</v>
      </c>
      <c r="E131" s="8" t="s">
        <v>207</v>
      </c>
      <c r="F13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('AORTAGR', 'AORTAGRAM', '4800110', 60, 5, 1)</v>
      </c>
    </row>
    <row r="132" spans="1:6" x14ac:dyDescent="0.25">
      <c r="A132" s="8" t="s">
        <v>115</v>
      </c>
      <c r="B132" s="8">
        <f>VLOOKUP(Table10[[#This Row],[CATEGORY]],Table18[], 2,FALSE)</f>
        <v>5</v>
      </c>
      <c r="C132" s="8" t="s">
        <v>3496</v>
      </c>
      <c r="D132" s="8" t="s">
        <v>208</v>
      </c>
      <c r="E132" s="8" t="s">
        <v>208</v>
      </c>
      <c r="F13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('IVUS', 'IVUS', '4800120', 60, 5, 1)</v>
      </c>
    </row>
    <row r="133" spans="1:6" x14ac:dyDescent="0.25">
      <c r="A133" s="8" t="s">
        <v>115</v>
      </c>
      <c r="B133" s="8">
        <f>VLOOKUP(Table10[[#This Row],[CATEGORY]],Table18[], 2,FALSE)</f>
        <v>5</v>
      </c>
      <c r="C133" s="8" t="s">
        <v>3497</v>
      </c>
      <c r="D133" s="8" t="s">
        <v>209</v>
      </c>
      <c r="E133" s="8" t="s">
        <v>210</v>
      </c>
      <c r="F13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('SGP', 'SWAN GANZ PLACEMENT', '4800130', 60, 5, 1)</v>
      </c>
    </row>
    <row r="134" spans="1:6" x14ac:dyDescent="0.25">
      <c r="A134" s="8" t="s">
        <v>115</v>
      </c>
      <c r="B134" s="8">
        <f>VLOOKUP(Table10[[#This Row],[CATEGORY]],Table18[], 2,FALSE)</f>
        <v>5</v>
      </c>
      <c r="C134" s="8" t="s">
        <v>3498</v>
      </c>
      <c r="D134" s="8" t="s">
        <v>211</v>
      </c>
      <c r="E134" s="8" t="s">
        <v>212</v>
      </c>
      <c r="F13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('LRI', 'LOOP RECORDER INSERTION', '4800140', 60, 5, 1)</v>
      </c>
    </row>
    <row r="135" spans="1:6" x14ac:dyDescent="0.25">
      <c r="A135" s="8" t="s">
        <v>115</v>
      </c>
      <c r="B135" s="8">
        <f>VLOOKUP(Table10[[#This Row],[CATEGORY]],Table18[], 2,FALSE)</f>
        <v>5</v>
      </c>
      <c r="C135" s="8" t="s">
        <v>3499</v>
      </c>
      <c r="D135" s="8" t="s">
        <v>213</v>
      </c>
      <c r="E135" s="8" t="s">
        <v>214</v>
      </c>
      <c r="F13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('LRR', 'LOOP RECORDER REMOVAL', '4800150', 60, 5, 1)</v>
      </c>
    </row>
    <row r="136" spans="1:6" x14ac:dyDescent="0.25">
      <c r="A136" s="8" t="s">
        <v>115</v>
      </c>
      <c r="B136" s="8">
        <f>VLOOKUP(Table10[[#This Row],[CATEGORY]],Table18[], 2,FALSE)</f>
        <v>5</v>
      </c>
      <c r="C136" s="8" t="s">
        <v>3500</v>
      </c>
      <c r="D136" s="8" t="s">
        <v>215</v>
      </c>
      <c r="E136" s="8" t="s">
        <v>216</v>
      </c>
      <c r="F13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('GCS', 'GENERATOR CHANGE-SINGLE', '4800160', 60, 5, 1)</v>
      </c>
    </row>
    <row r="137" spans="1:6" x14ac:dyDescent="0.25">
      <c r="A137" s="8" t="s">
        <v>115</v>
      </c>
      <c r="B137" s="8">
        <f>VLOOKUP(Table10[[#This Row],[CATEGORY]],Table18[], 2,FALSE)</f>
        <v>5</v>
      </c>
      <c r="C137" s="8" t="s">
        <v>3501</v>
      </c>
      <c r="D137" s="8" t="s">
        <v>217</v>
      </c>
      <c r="E137" s="8" t="s">
        <v>218</v>
      </c>
      <c r="F13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('GCD', 'GENERATOR CHANGE-DUAL', '4800170', 60, 5, 1)</v>
      </c>
    </row>
    <row r="138" spans="1:6" x14ac:dyDescent="0.25">
      <c r="A138" s="8" t="s">
        <v>115</v>
      </c>
      <c r="B138" s="8">
        <f>VLOOKUP(Table10[[#This Row],[CATEGORY]],Table18[], 2,FALSE)</f>
        <v>5</v>
      </c>
      <c r="C138" s="8" t="s">
        <v>3502</v>
      </c>
      <c r="D138" s="8" t="s">
        <v>219</v>
      </c>
      <c r="E138" s="8" t="s">
        <v>88</v>
      </c>
      <c r="F13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('AICD', 'AUTOMATED INPLANT/CARD DEFIB', '4800180', 60, 5, 1)</v>
      </c>
    </row>
    <row r="139" spans="1:6" x14ac:dyDescent="0.25">
      <c r="A139" s="8" t="s">
        <v>220</v>
      </c>
      <c r="B139" s="8">
        <f>VLOOKUP(Table10[[#This Row],[CATEGORY]],Table18[], 2,FALSE)</f>
        <v>6</v>
      </c>
      <c r="C139" s="8" t="s">
        <v>3503</v>
      </c>
      <c r="D139" s="8" t="s">
        <v>221</v>
      </c>
      <c r="E139" s="8" t="s">
        <v>220</v>
      </c>
      <c r="F13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('CHEMO', 'CHEMO PREPARATIONS', '00010', 60, 6, 1)</v>
      </c>
    </row>
    <row r="140" spans="1:6" x14ac:dyDescent="0.25">
      <c r="A140" s="8" t="s">
        <v>222</v>
      </c>
      <c r="B140" s="8">
        <f>VLOOKUP(Table10[[#This Row],[CATEGORY]],Table18[], 2,FALSE)</f>
        <v>7</v>
      </c>
      <c r="C140" s="8" t="s">
        <v>3443</v>
      </c>
      <c r="D140" s="8" t="s">
        <v>223</v>
      </c>
      <c r="E140" s="8" t="s">
        <v>224</v>
      </c>
      <c r="F14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('PALCARE', 'PALLIATIVE CARE REFERRAL', '1111', 60, 7, 1)</v>
      </c>
    </row>
    <row r="141" spans="1:6" x14ac:dyDescent="0.25">
      <c r="A141" s="8" t="s">
        <v>222</v>
      </c>
      <c r="B141" s="8">
        <f>VLOOKUP(Table10[[#This Row],[CATEGORY]],Table18[], 2,FALSE)</f>
        <v>7</v>
      </c>
      <c r="C141" s="8" t="s">
        <v>3444</v>
      </c>
      <c r="D141" s="8" t="s">
        <v>225</v>
      </c>
      <c r="E141" s="8" t="s">
        <v>226</v>
      </c>
      <c r="F14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('RESPT', 'RESPIRATORY CONSULTATION', '1112', 60, 7, 1)</v>
      </c>
    </row>
    <row r="142" spans="1:6" x14ac:dyDescent="0.25">
      <c r="A142" s="8" t="s">
        <v>222</v>
      </c>
      <c r="B142" s="8">
        <f>VLOOKUP(Table10[[#This Row],[CATEGORY]],Table18[], 2,FALSE)</f>
        <v>7</v>
      </c>
      <c r="C142" s="8" t="s">
        <v>3445</v>
      </c>
      <c r="D142" s="8" t="s">
        <v>227</v>
      </c>
      <c r="E142" s="8" t="s">
        <v>228</v>
      </c>
      <c r="F14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('CARDIAC', 'CARDIAC CONSULTATION', '1113', 60, 7, 1)</v>
      </c>
    </row>
    <row r="143" spans="1:6" x14ac:dyDescent="0.25">
      <c r="A143" s="8" t="s">
        <v>222</v>
      </c>
      <c r="B143" s="8">
        <f>VLOOKUP(Table10[[#This Row],[CATEGORY]],Table18[], 2,FALSE)</f>
        <v>7</v>
      </c>
      <c r="C143" s="8" t="s">
        <v>3446</v>
      </c>
      <c r="D143" s="8" t="s">
        <v>229</v>
      </c>
      <c r="E143" s="8" t="s">
        <v>230</v>
      </c>
      <c r="F14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('DIETICIAN', 'DIETICIAN CONSULTATION', '1114', 60, 7, 1)</v>
      </c>
    </row>
    <row r="144" spans="1:6" x14ac:dyDescent="0.25">
      <c r="A144" s="8" t="s">
        <v>222</v>
      </c>
      <c r="B144" s="8">
        <f>VLOOKUP(Table10[[#This Row],[CATEGORY]],Table18[], 2,FALSE)</f>
        <v>7</v>
      </c>
      <c r="C144" s="8" t="s">
        <v>3447</v>
      </c>
      <c r="D144" s="8" t="s">
        <v>231</v>
      </c>
      <c r="E144" s="8" t="s">
        <v>232</v>
      </c>
      <c r="F14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('DENTAL', 'DENTAL CONSULTATION', '1115', 60, 7, 1)</v>
      </c>
    </row>
    <row r="145" spans="1:6" x14ac:dyDescent="0.25">
      <c r="A145" s="8" t="s">
        <v>222</v>
      </c>
      <c r="B145" s="8">
        <f>VLOOKUP(Table10[[#This Row],[CATEGORY]],Table18[], 2,FALSE)</f>
        <v>7</v>
      </c>
      <c r="C145" s="8" t="s">
        <v>3448</v>
      </c>
      <c r="D145" s="8" t="s">
        <v>233</v>
      </c>
      <c r="E145" s="8" t="s">
        <v>234</v>
      </c>
      <c r="F14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('DERMA', 'DERMATOLOGY', '1116', 60, 7, 1)</v>
      </c>
    </row>
    <row r="146" spans="1:6" x14ac:dyDescent="0.25">
      <c r="A146" s="8" t="s">
        <v>222</v>
      </c>
      <c r="B146" s="8">
        <f>VLOOKUP(Table10[[#This Row],[CATEGORY]],Table18[], 2,FALSE)</f>
        <v>7</v>
      </c>
      <c r="C146" s="8" t="s">
        <v>3449</v>
      </c>
      <c r="D146" s="8" t="s">
        <v>235</v>
      </c>
      <c r="E146" s="8" t="s">
        <v>236</v>
      </c>
      <c r="F14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('ENDO', 'ENDOCRINOLOGY', '1117', 60, 7, 1)</v>
      </c>
    </row>
    <row r="147" spans="1:6" x14ac:dyDescent="0.25">
      <c r="A147" s="8" t="s">
        <v>222</v>
      </c>
      <c r="B147" s="8">
        <f>VLOOKUP(Table10[[#This Row],[CATEGORY]],Table18[], 2,FALSE)</f>
        <v>7</v>
      </c>
      <c r="C147" s="8" t="s">
        <v>3450</v>
      </c>
      <c r="D147" s="8" t="s">
        <v>237</v>
      </c>
      <c r="E147" s="8" t="s">
        <v>238</v>
      </c>
      <c r="F14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('ENT', 'EARS/NOSE &amp; THROAT', '1118', 60, 7, 1)</v>
      </c>
    </row>
    <row r="148" spans="1:6" x14ac:dyDescent="0.25">
      <c r="A148" s="8" t="s">
        <v>222</v>
      </c>
      <c r="B148" s="8">
        <f>VLOOKUP(Table10[[#This Row],[CATEGORY]],Table18[], 2,FALSE)</f>
        <v>7</v>
      </c>
      <c r="C148" s="8" t="s">
        <v>3451</v>
      </c>
      <c r="D148" s="8" t="s">
        <v>239</v>
      </c>
      <c r="E148" s="8" t="s">
        <v>240</v>
      </c>
      <c r="F14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('GASTRO', 'GASTROENTEROLOGY', '1119', 60, 7, 1)</v>
      </c>
    </row>
    <row r="149" spans="1:6" x14ac:dyDescent="0.25">
      <c r="A149" s="8" t="s">
        <v>222</v>
      </c>
      <c r="B149" s="8">
        <f>VLOOKUP(Table10[[#This Row],[CATEGORY]],Table18[], 2,FALSE)</f>
        <v>7</v>
      </c>
      <c r="C149" s="8" t="s">
        <v>3452</v>
      </c>
      <c r="D149" s="8" t="s">
        <v>241</v>
      </c>
      <c r="E149" s="8" t="s">
        <v>242</v>
      </c>
      <c r="F14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('GYNE', 'GYNECOLOGY', '1120', 60, 7, 1)</v>
      </c>
    </row>
    <row r="150" spans="1:6" x14ac:dyDescent="0.25">
      <c r="A150" s="8" t="s">
        <v>222</v>
      </c>
      <c r="B150" s="8">
        <f>VLOOKUP(Table10[[#This Row],[CATEGORY]],Table18[], 2,FALSE)</f>
        <v>7</v>
      </c>
      <c r="C150" s="8" t="s">
        <v>3504</v>
      </c>
      <c r="D150" s="8" t="s">
        <v>243</v>
      </c>
      <c r="E150" s="8" t="s">
        <v>244</v>
      </c>
      <c r="F15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('MED', 'MEDICAL', '1121', 60, 7, 1)</v>
      </c>
    </row>
    <row r="151" spans="1:6" x14ac:dyDescent="0.25">
      <c r="A151" s="8" t="s">
        <v>222</v>
      </c>
      <c r="B151" s="8">
        <f>VLOOKUP(Table10[[#This Row],[CATEGORY]],Table18[], 2,FALSE)</f>
        <v>7</v>
      </c>
      <c r="C151" s="8" t="s">
        <v>3505</v>
      </c>
      <c r="D151" s="8" t="s">
        <v>245</v>
      </c>
      <c r="E151" s="8" t="s">
        <v>246</v>
      </c>
      <c r="F15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('NEPHRO', 'NEPHROLOGY', '1122', 60, 7, 1)</v>
      </c>
    </row>
    <row r="152" spans="1:6" x14ac:dyDescent="0.25">
      <c r="A152" s="8" t="s">
        <v>222</v>
      </c>
      <c r="B152" s="8">
        <f>VLOOKUP(Table10[[#This Row],[CATEGORY]],Table18[], 2,FALSE)</f>
        <v>7</v>
      </c>
      <c r="C152" s="8" t="s">
        <v>3506</v>
      </c>
      <c r="D152" s="8" t="s">
        <v>247</v>
      </c>
      <c r="E152" s="8" t="s">
        <v>248</v>
      </c>
      <c r="F15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('NUC', 'NUCLEAR MEDICINE', '1123', 60, 7, 1)</v>
      </c>
    </row>
    <row r="153" spans="1:6" x14ac:dyDescent="0.25">
      <c r="A153" s="8" t="s">
        <v>222</v>
      </c>
      <c r="B153" s="8">
        <f>VLOOKUP(Table10[[#This Row],[CATEGORY]],Table18[], 2,FALSE)</f>
        <v>7</v>
      </c>
      <c r="C153" s="8" t="s">
        <v>3507</v>
      </c>
      <c r="D153" s="8" t="s">
        <v>249</v>
      </c>
      <c r="E153" s="8" t="s">
        <v>250</v>
      </c>
      <c r="F15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('ONC', 'ONCOLOGY', '1124', 60, 7, 1)</v>
      </c>
    </row>
    <row r="154" spans="1:6" x14ac:dyDescent="0.25">
      <c r="A154" s="8" t="s">
        <v>222</v>
      </c>
      <c r="B154" s="8">
        <f>VLOOKUP(Table10[[#This Row],[CATEGORY]],Table18[], 2,FALSE)</f>
        <v>7</v>
      </c>
      <c r="C154" s="8" t="s">
        <v>3508</v>
      </c>
      <c r="D154" s="8" t="s">
        <v>251</v>
      </c>
      <c r="E154" s="8" t="s">
        <v>252</v>
      </c>
      <c r="F15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('OPHTHAL', 'OPHTHALMICS', '1125', 60, 7, 1)</v>
      </c>
    </row>
    <row r="155" spans="1:6" x14ac:dyDescent="0.25">
      <c r="A155" s="8" t="s">
        <v>222</v>
      </c>
      <c r="B155" s="8">
        <f>VLOOKUP(Table10[[#This Row],[CATEGORY]],Table18[], 2,FALSE)</f>
        <v>7</v>
      </c>
      <c r="C155" s="8" t="s">
        <v>3509</v>
      </c>
      <c r="D155" s="8" t="s">
        <v>253</v>
      </c>
      <c r="E155" s="8" t="s">
        <v>254</v>
      </c>
      <c r="F15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('ORAL', 'ORAL &amp; MAXILLOFACIAL', '1126', 60, 7, 1)</v>
      </c>
    </row>
    <row r="156" spans="1:6" x14ac:dyDescent="0.25">
      <c r="A156" s="8" t="s">
        <v>222</v>
      </c>
      <c r="B156" s="8">
        <f>VLOOKUP(Table10[[#This Row],[CATEGORY]],Table18[], 2,FALSE)</f>
        <v>7</v>
      </c>
      <c r="C156" s="8" t="s">
        <v>3510</v>
      </c>
      <c r="D156" s="8" t="s">
        <v>255</v>
      </c>
      <c r="E156" s="8" t="s">
        <v>256</v>
      </c>
      <c r="F15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('ORO', 'OROSURGERY', '1127', 60, 7, 1)</v>
      </c>
    </row>
    <row r="157" spans="1:6" x14ac:dyDescent="0.25">
      <c r="A157" s="8" t="s">
        <v>222</v>
      </c>
      <c r="B157" s="8">
        <f>VLOOKUP(Table10[[#This Row],[CATEGORY]],Table18[], 2,FALSE)</f>
        <v>7</v>
      </c>
      <c r="C157" s="8" t="s">
        <v>3511</v>
      </c>
      <c r="D157" s="8" t="s">
        <v>257</v>
      </c>
      <c r="E157" s="8" t="s">
        <v>258</v>
      </c>
      <c r="F15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('ORTHO', 'ORTHOPAEDICS', '1128', 60, 7, 1)</v>
      </c>
    </row>
    <row r="158" spans="1:6" x14ac:dyDescent="0.25">
      <c r="A158" s="8" t="s">
        <v>222</v>
      </c>
      <c r="B158" s="8">
        <f>VLOOKUP(Table10[[#This Row],[CATEGORY]],Table18[], 2,FALSE)</f>
        <v>7</v>
      </c>
      <c r="C158" s="8" t="s">
        <v>3512</v>
      </c>
      <c r="D158" s="8" t="s">
        <v>259</v>
      </c>
      <c r="E158" s="8" t="s">
        <v>260</v>
      </c>
      <c r="F15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('PLASTIC', 'PLASTICS', '1129', 60, 7, 1)</v>
      </c>
    </row>
    <row r="159" spans="1:6" x14ac:dyDescent="0.25">
      <c r="A159" s="8" t="s">
        <v>222</v>
      </c>
      <c r="B159" s="8">
        <f>VLOOKUP(Table10[[#This Row],[CATEGORY]],Table18[], 2,FALSE)</f>
        <v>7</v>
      </c>
      <c r="C159" s="8" t="s">
        <v>3513</v>
      </c>
      <c r="D159" s="8" t="s">
        <v>261</v>
      </c>
      <c r="E159" s="8" t="s">
        <v>262</v>
      </c>
      <c r="F15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('PSYCH', 'PSYCHIATRY', '1130', 60, 7, 1)</v>
      </c>
    </row>
    <row r="160" spans="1:6" x14ac:dyDescent="0.25">
      <c r="A160" s="8" t="s">
        <v>222</v>
      </c>
      <c r="B160" s="8">
        <f>VLOOKUP(Table10[[#This Row],[CATEGORY]],Table18[], 2,FALSE)</f>
        <v>7</v>
      </c>
      <c r="C160" s="8" t="s">
        <v>3514</v>
      </c>
      <c r="D160" s="8" t="s">
        <v>263</v>
      </c>
      <c r="E160" s="8" t="s">
        <v>264</v>
      </c>
      <c r="F16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('RHEUM', 'RHEUMATOLOGY', '1131', 60, 7, 1)</v>
      </c>
    </row>
    <row r="161" spans="1:6" x14ac:dyDescent="0.25">
      <c r="A161" s="8" t="s">
        <v>222</v>
      </c>
      <c r="B161" s="8">
        <f>VLOOKUP(Table10[[#This Row],[CATEGORY]],Table18[], 2,FALSE)</f>
        <v>7</v>
      </c>
      <c r="C161" s="8" t="s">
        <v>3515</v>
      </c>
      <c r="D161" s="8" t="s">
        <v>265</v>
      </c>
      <c r="E161" s="8" t="s">
        <v>266</v>
      </c>
      <c r="F16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('RT', 'RADIOTHERAPY', '1132', 60, 7, 1)</v>
      </c>
    </row>
    <row r="162" spans="1:6" x14ac:dyDescent="0.25">
      <c r="A162" s="8" t="s">
        <v>222</v>
      </c>
      <c r="B162" s="8">
        <f>VLOOKUP(Table10[[#This Row],[CATEGORY]],Table18[], 2,FALSE)</f>
        <v>7</v>
      </c>
      <c r="C162" s="8" t="s">
        <v>3516</v>
      </c>
      <c r="D162" s="8" t="s">
        <v>267</v>
      </c>
      <c r="E162" s="8" t="s">
        <v>268</v>
      </c>
      <c r="F16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('THOR', 'THORACIC', '1133', 60, 7, 1)</v>
      </c>
    </row>
    <row r="163" spans="1:6" x14ac:dyDescent="0.25">
      <c r="A163" s="8" t="s">
        <v>222</v>
      </c>
      <c r="B163" s="8">
        <f>VLOOKUP(Table10[[#This Row],[CATEGORY]],Table18[], 2,FALSE)</f>
        <v>7</v>
      </c>
      <c r="C163" s="8" t="s">
        <v>3517</v>
      </c>
      <c r="D163" s="8" t="s">
        <v>269</v>
      </c>
      <c r="E163" s="8" t="s">
        <v>270</v>
      </c>
      <c r="F16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('UROL', 'UROLOGY', '1134', 60, 7, 1)</v>
      </c>
    </row>
    <row r="164" spans="1:6" x14ac:dyDescent="0.25">
      <c r="A164" s="8" t="s">
        <v>222</v>
      </c>
      <c r="B164" s="8">
        <f>VLOOKUP(Table10[[#This Row],[CATEGORY]],Table18[], 2,FALSE)</f>
        <v>7</v>
      </c>
      <c r="C164" s="8" t="s">
        <v>3518</v>
      </c>
      <c r="D164" s="8" t="s">
        <v>271</v>
      </c>
      <c r="E164" s="8" t="s">
        <v>272</v>
      </c>
      <c r="F16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('VASC', 'VASCULAR', '1135', 60, 7, 1)</v>
      </c>
    </row>
    <row r="165" spans="1:6" x14ac:dyDescent="0.25">
      <c r="A165" s="8" t="s">
        <v>222</v>
      </c>
      <c r="B165" s="8">
        <f>VLOOKUP(Table10[[#This Row],[CATEGORY]],Table18[], 2,FALSE)</f>
        <v>7</v>
      </c>
      <c r="C165" s="8" t="s">
        <v>3519</v>
      </c>
      <c r="D165" s="8" t="s">
        <v>2885</v>
      </c>
      <c r="E165" s="8" t="s">
        <v>2886</v>
      </c>
      <c r="F16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('NUT', 'NUTRITION CONSULT', '9800010', 60, 7, 1)</v>
      </c>
    </row>
    <row r="166" spans="1:6" x14ac:dyDescent="0.25">
      <c r="A166" s="8" t="s">
        <v>222</v>
      </c>
      <c r="B166" s="8">
        <f>VLOOKUP(Table10[[#This Row],[CATEGORY]],Table18[], 2,FALSE)</f>
        <v>7</v>
      </c>
      <c r="C166" s="8" t="s">
        <v>3520</v>
      </c>
      <c r="D166" s="8" t="s">
        <v>2887</v>
      </c>
      <c r="E166" s="8" t="s">
        <v>2888</v>
      </c>
      <c r="F16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('PAS', 'PASTORAL CONSULT', '9800020', 60, 7, 1)</v>
      </c>
    </row>
    <row r="167" spans="1:6" x14ac:dyDescent="0.25">
      <c r="A167" s="8" t="s">
        <v>222</v>
      </c>
      <c r="B167" s="8">
        <f>VLOOKUP(Table10[[#This Row],[CATEGORY]],Table18[], 2,FALSE)</f>
        <v>7</v>
      </c>
      <c r="C167" s="8" t="s">
        <v>3521</v>
      </c>
      <c r="D167" s="8" t="s">
        <v>2889</v>
      </c>
      <c r="E167" s="8" t="s">
        <v>2890</v>
      </c>
      <c r="F16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('PHY', 'PHYSICIANS CONSULT', '9800030', 60, 7, 1)</v>
      </c>
    </row>
    <row r="168" spans="1:6" x14ac:dyDescent="0.25">
      <c r="A168" s="8" t="s">
        <v>222</v>
      </c>
      <c r="B168" s="8">
        <f>VLOOKUP(Table10[[#This Row],[CATEGORY]],Table18[], 2,FALSE)</f>
        <v>7</v>
      </c>
      <c r="C168" s="8" t="s">
        <v>3522</v>
      </c>
      <c r="D168" s="8" t="s">
        <v>2891</v>
      </c>
      <c r="E168" s="8" t="s">
        <v>2892</v>
      </c>
      <c r="F16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('SS', 'SOCIAL SERVICES CONSULT', '9800040', 60, 7, 1)</v>
      </c>
    </row>
    <row r="169" spans="1:6" x14ac:dyDescent="0.25">
      <c r="A169" s="8" t="s">
        <v>273</v>
      </c>
      <c r="B169" s="8">
        <f>VLOOKUP(Table10[[#This Row],[CATEGORY]],Table18[], 2,FALSE)</f>
        <v>8</v>
      </c>
      <c r="C169" s="8" t="s">
        <v>3523</v>
      </c>
      <c r="D169" s="8" t="s">
        <v>274</v>
      </c>
      <c r="E169" s="8" t="s">
        <v>3523</v>
      </c>
      <c r="F16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('000029', 'FOLEY 2WAY 18FR 5CC CATH', '000029', 60, 8, 1)</v>
      </c>
    </row>
    <row r="170" spans="1:6" x14ac:dyDescent="0.25">
      <c r="A170" s="8" t="s">
        <v>273</v>
      </c>
      <c r="B170" s="8">
        <f>VLOOKUP(Table10[[#This Row],[CATEGORY]],Table18[], 2,FALSE)</f>
        <v>8</v>
      </c>
      <c r="C170" s="8" t="s">
        <v>3524</v>
      </c>
      <c r="D170" s="8" t="s">
        <v>275</v>
      </c>
      <c r="E170" s="8" t="s">
        <v>3524</v>
      </c>
      <c r="F17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('000030', 'FOLEY 2WAY 20FR 5CC CATH', '000030', 60, 8, 1)</v>
      </c>
    </row>
    <row r="171" spans="1:6" x14ac:dyDescent="0.25">
      <c r="A171" s="8" t="s">
        <v>273</v>
      </c>
      <c r="B171" s="8">
        <f>VLOOKUP(Table10[[#This Row],[CATEGORY]],Table18[], 2,FALSE)</f>
        <v>8</v>
      </c>
      <c r="C171" s="8" t="s">
        <v>3525</v>
      </c>
      <c r="D171" s="8" t="s">
        <v>276</v>
      </c>
      <c r="E171" s="8" t="s">
        <v>3525</v>
      </c>
      <c r="F17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('000111', 'CRUTCHES,YOUTH', '000111', 60, 8, 1)</v>
      </c>
    </row>
    <row r="172" spans="1:6" x14ac:dyDescent="0.25">
      <c r="A172" s="8" t="s">
        <v>273</v>
      </c>
      <c r="B172" s="8">
        <f>VLOOKUP(Table10[[#This Row],[CATEGORY]],Table18[], 2,FALSE)</f>
        <v>8</v>
      </c>
      <c r="C172" s="8" t="s">
        <v>3526</v>
      </c>
      <c r="D172" s="8" t="s">
        <v>277</v>
      </c>
      <c r="E172" s="8" t="s">
        <v>3526</v>
      </c>
      <c r="F17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('000112', 'CRUTCHES,ADULT', '000112', 60, 8, 1)</v>
      </c>
    </row>
    <row r="173" spans="1:6" x14ac:dyDescent="0.25">
      <c r="A173" s="8" t="s">
        <v>273</v>
      </c>
      <c r="B173" s="8">
        <f>VLOOKUP(Table10[[#This Row],[CATEGORY]],Table18[], 2,FALSE)</f>
        <v>8</v>
      </c>
      <c r="C173" s="8" t="s">
        <v>3527</v>
      </c>
      <c r="D173" s="8" t="s">
        <v>278</v>
      </c>
      <c r="E173" s="8" t="s">
        <v>3527</v>
      </c>
      <c r="F17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('000600', 'URINE CONTAINER 24HR', '000600', 60, 8, 1)</v>
      </c>
    </row>
    <row r="174" spans="1:6" x14ac:dyDescent="0.25">
      <c r="A174" s="8" t="s">
        <v>273</v>
      </c>
      <c r="B174" s="8">
        <f>VLOOKUP(Table10[[#This Row],[CATEGORY]],Table18[], 2,FALSE)</f>
        <v>8</v>
      </c>
      <c r="C174" s="8" t="s">
        <v>3528</v>
      </c>
      <c r="D174" s="8" t="s">
        <v>279</v>
      </c>
      <c r="E174" s="8" t="s">
        <v>3528</v>
      </c>
      <c r="F17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('000603', 'ADHESIVE 1" X 10 YDS TAPE', '000603', 60, 8, 1)</v>
      </c>
    </row>
    <row r="175" spans="1:6" x14ac:dyDescent="0.25">
      <c r="A175" s="8" t="s">
        <v>273</v>
      </c>
      <c r="B175" s="8">
        <f>VLOOKUP(Table10[[#This Row],[CATEGORY]],Table18[], 2,FALSE)</f>
        <v>8</v>
      </c>
      <c r="C175" s="8" t="s">
        <v>3529</v>
      </c>
      <c r="D175" s="8" t="s">
        <v>280</v>
      </c>
      <c r="E175" s="8" t="s">
        <v>3529</v>
      </c>
      <c r="F17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('000604', 'SHARPS CONTAINER', '000604', 60, 8, 1)</v>
      </c>
    </row>
    <row r="176" spans="1:6" x14ac:dyDescent="0.25">
      <c r="A176" s="8" t="s">
        <v>273</v>
      </c>
      <c r="B176" s="8">
        <f>VLOOKUP(Table10[[#This Row],[CATEGORY]],Table18[], 2,FALSE)</f>
        <v>8</v>
      </c>
      <c r="C176" s="8" t="s">
        <v>3530</v>
      </c>
      <c r="D176" s="8" t="s">
        <v>281</v>
      </c>
      <c r="E176" s="8" t="s">
        <v>3530</v>
      </c>
      <c r="F17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('000667', 'ELASTIC 3" GAUZE BANDAGE', '000667', 60, 8, 1)</v>
      </c>
    </row>
    <row r="177" spans="1:6" x14ac:dyDescent="0.25">
      <c r="A177" s="8" t="s">
        <v>273</v>
      </c>
      <c r="B177" s="8">
        <f>VLOOKUP(Table10[[#This Row],[CATEGORY]],Table18[], 2,FALSE)</f>
        <v>8</v>
      </c>
      <c r="C177" s="8" t="s">
        <v>3531</v>
      </c>
      <c r="D177" s="8" t="s">
        <v>282</v>
      </c>
      <c r="E177" s="8" t="s">
        <v>3531</v>
      </c>
      <c r="F17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('000742', 'HYDROGEN PEROXIDE', '000742', 60, 8, 1)</v>
      </c>
    </row>
    <row r="178" spans="1:6" x14ac:dyDescent="0.25">
      <c r="A178" s="8" t="s">
        <v>283</v>
      </c>
      <c r="B178" s="8">
        <f>VLOOKUP(Table10[[#This Row],[CATEGORY]],Table18[], 2,FALSE)</f>
        <v>9</v>
      </c>
      <c r="C178" s="8" t="s">
        <v>3532</v>
      </c>
      <c r="D178" s="8" t="s">
        <v>284</v>
      </c>
      <c r="E178" s="8" t="s">
        <v>285</v>
      </c>
      <c r="F17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('UANGPULM', 'UCH PULMINARY ANGIOGRAM', '1', 60, 9, 1)</v>
      </c>
    </row>
    <row r="179" spans="1:6" x14ac:dyDescent="0.25">
      <c r="A179" s="8" t="s">
        <v>283</v>
      </c>
      <c r="B179" s="8">
        <f>VLOOKUP(Table10[[#This Row],[CATEGORY]],Table18[], 2,FALSE)</f>
        <v>9</v>
      </c>
      <c r="C179" s="8" t="s">
        <v>3533</v>
      </c>
      <c r="D179" s="8" t="s">
        <v>286</v>
      </c>
      <c r="E179" s="8" t="s">
        <v>287</v>
      </c>
      <c r="F17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('ANG REN', 'RENAL ANGIOGRAM W/CONTRAST', '2', 60, 9, 1)</v>
      </c>
    </row>
    <row r="180" spans="1:6" x14ac:dyDescent="0.25">
      <c r="A180" s="8" t="s">
        <v>283</v>
      </c>
      <c r="B180" s="8">
        <f>VLOOKUP(Table10[[#This Row],[CATEGORY]],Table18[], 2,FALSE)</f>
        <v>9</v>
      </c>
      <c r="C180" s="8" t="s">
        <v>3534</v>
      </c>
      <c r="D180" s="8" t="s">
        <v>288</v>
      </c>
      <c r="E180" s="8" t="s">
        <v>289</v>
      </c>
      <c r="F18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('ANG CIR', 'CIRCLE OF WILLIS ANGIO W/CONTR', '3', 60, 9, 1)</v>
      </c>
    </row>
    <row r="181" spans="1:6" x14ac:dyDescent="0.25">
      <c r="A181" s="8" t="s">
        <v>283</v>
      </c>
      <c r="B181" s="8">
        <f>VLOOKUP(Table10[[#This Row],[CATEGORY]],Table18[], 2,FALSE)</f>
        <v>9</v>
      </c>
      <c r="C181" s="8" t="s">
        <v>3535</v>
      </c>
      <c r="D181" s="8" t="s">
        <v>290</v>
      </c>
      <c r="E181" s="8" t="s">
        <v>291</v>
      </c>
      <c r="F18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('ANG PERI', 'PERIPHERAL ANGIOGRAM W/CONTRST', '4', 60, 9, 1)</v>
      </c>
    </row>
    <row r="182" spans="1:6" x14ac:dyDescent="0.25">
      <c r="A182" s="8" t="s">
        <v>283</v>
      </c>
      <c r="B182" s="8">
        <f>VLOOKUP(Table10[[#This Row],[CATEGORY]],Table18[], 2,FALSE)</f>
        <v>9</v>
      </c>
      <c r="C182" s="8" t="s">
        <v>3536</v>
      </c>
      <c r="D182" s="8" t="s">
        <v>292</v>
      </c>
      <c r="E182" s="8" t="s">
        <v>293</v>
      </c>
      <c r="F18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('CYSTO', 'CYSTOGRAM', '6', 60, 9, 1)</v>
      </c>
    </row>
    <row r="183" spans="1:6" x14ac:dyDescent="0.25">
      <c r="A183" s="8" t="s">
        <v>283</v>
      </c>
      <c r="B183" s="8">
        <f>VLOOKUP(Table10[[#This Row],[CATEGORY]],Table18[], 2,FALSE)</f>
        <v>9</v>
      </c>
      <c r="C183" s="8" t="s">
        <v>3537</v>
      </c>
      <c r="D183" s="8" t="s">
        <v>294</v>
      </c>
      <c r="E183" s="8" t="s">
        <v>295</v>
      </c>
      <c r="F18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('UCHW', 'UCH CHEST/THORAX WITH CONTRAST', '7', 60, 9, 1)</v>
      </c>
    </row>
    <row r="184" spans="1:6" x14ac:dyDescent="0.25">
      <c r="A184" s="8" t="s">
        <v>283</v>
      </c>
      <c r="B184" s="8">
        <f>VLOOKUP(Table10[[#This Row],[CATEGORY]],Table18[], 2,FALSE)</f>
        <v>9</v>
      </c>
      <c r="C184" s="8" t="s">
        <v>3538</v>
      </c>
      <c r="D184" s="8" t="s">
        <v>296</v>
      </c>
      <c r="E184" s="8" t="s">
        <v>297</v>
      </c>
      <c r="F18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('UBRN', 'UCH BRAIN', '11', 60, 9, 1)</v>
      </c>
    </row>
    <row r="185" spans="1:6" x14ac:dyDescent="0.25">
      <c r="A185" s="8" t="s">
        <v>283</v>
      </c>
      <c r="B185" s="8">
        <f>VLOOKUP(Table10[[#This Row],[CATEGORY]],Table18[], 2,FALSE)</f>
        <v>9</v>
      </c>
      <c r="C185" s="8" t="s">
        <v>3539</v>
      </c>
      <c r="D185" s="8" t="s">
        <v>298</v>
      </c>
      <c r="E185" s="8" t="s">
        <v>299</v>
      </c>
      <c r="F18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('IVP', 'IVP (W CONTRAST)', '56', 60, 9, 1)</v>
      </c>
    </row>
    <row r="186" spans="1:6" x14ac:dyDescent="0.25">
      <c r="A186" s="8" t="s">
        <v>283</v>
      </c>
      <c r="B186" s="8">
        <f>VLOOKUP(Table10[[#This Row],[CATEGORY]],Table18[], 2,FALSE)</f>
        <v>9</v>
      </c>
      <c r="C186" s="8" t="s">
        <v>3540</v>
      </c>
      <c r="D186" s="8" t="s">
        <v>300</v>
      </c>
      <c r="E186" s="8" t="s">
        <v>301</v>
      </c>
      <c r="F18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('UNEW', 'UCH SOFT TISSUE NECK W/ CONTR', '77', 60, 9, 1)</v>
      </c>
    </row>
    <row r="187" spans="1:6" x14ac:dyDescent="0.25">
      <c r="A187" s="8" t="s">
        <v>283</v>
      </c>
      <c r="B187" s="8">
        <f>VLOOKUP(Table10[[#This Row],[CATEGORY]],Table18[], 2,FALSE)</f>
        <v>9</v>
      </c>
      <c r="C187" s="8" t="s">
        <v>3541</v>
      </c>
      <c r="D187" s="8" t="s">
        <v>2844</v>
      </c>
      <c r="E187" s="8" t="s">
        <v>2845</v>
      </c>
      <c r="F18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('CHABD', 'CHEST / ABDOMEN W/ CONTRAST', '78', 60, 9, 1)</v>
      </c>
    </row>
    <row r="188" spans="1:6" x14ac:dyDescent="0.25">
      <c r="A188" s="8" t="s">
        <v>283</v>
      </c>
      <c r="B188" s="8">
        <f>VLOOKUP(Table10[[#This Row],[CATEGORY]],Table18[], 2,FALSE)</f>
        <v>9</v>
      </c>
      <c r="C188" s="8" t="s">
        <v>3542</v>
      </c>
      <c r="D188" s="8" t="s">
        <v>302</v>
      </c>
      <c r="E188" s="8" t="s">
        <v>303</v>
      </c>
      <c r="F18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('N/C/A/P W', 'NECK/CHEST/ABD/PELV W/CONTRAST', '88', 60, 9, 1)</v>
      </c>
    </row>
    <row r="189" spans="1:6" x14ac:dyDescent="0.25">
      <c r="A189" s="8" t="s">
        <v>283</v>
      </c>
      <c r="B189" s="8">
        <f>VLOOKUP(Table10[[#This Row],[CATEGORY]],Table18[], 2,FALSE)</f>
        <v>9</v>
      </c>
      <c r="C189" s="8" t="s">
        <v>3543</v>
      </c>
      <c r="D189" s="8" t="s">
        <v>304</v>
      </c>
      <c r="E189" s="8" t="s">
        <v>305</v>
      </c>
      <c r="F18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('USIN', 'UCH SINUSES', '96', 60, 9, 1)</v>
      </c>
    </row>
    <row r="190" spans="1:6" x14ac:dyDescent="0.25">
      <c r="A190" s="8" t="s">
        <v>283</v>
      </c>
      <c r="B190" s="8">
        <f>VLOOKUP(Table10[[#This Row],[CATEGORY]],Table18[], 2,FALSE)</f>
        <v>9</v>
      </c>
      <c r="C190" s="8" t="s">
        <v>3544</v>
      </c>
      <c r="D190" s="8" t="s">
        <v>306</v>
      </c>
      <c r="E190" s="8" t="s">
        <v>307</v>
      </c>
      <c r="F19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('USINUS CON', 'UCH SINUSES WITH CONTRAST', '97', 60, 9, 1)</v>
      </c>
    </row>
    <row r="191" spans="1:6" x14ac:dyDescent="0.25">
      <c r="A191" s="8" t="s">
        <v>283</v>
      </c>
      <c r="B191" s="8">
        <f>VLOOKUP(Table10[[#This Row],[CATEGORY]],Table18[], 2,FALSE)</f>
        <v>9</v>
      </c>
      <c r="C191" s="8" t="s">
        <v>3545</v>
      </c>
      <c r="D191" s="8" t="s">
        <v>308</v>
      </c>
      <c r="E191" s="8" t="s">
        <v>309</v>
      </c>
      <c r="F19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('C/A/P', 'CHEST/ABDOMEN/PELVIS', '001', 60, 9, 1)</v>
      </c>
    </row>
    <row r="192" spans="1:6" x14ac:dyDescent="0.25">
      <c r="A192" s="8" t="s">
        <v>283</v>
      </c>
      <c r="B192" s="8">
        <f>VLOOKUP(Table10[[#This Row],[CATEGORY]],Table18[], 2,FALSE)</f>
        <v>9</v>
      </c>
      <c r="C192" s="8" t="s">
        <v>3546</v>
      </c>
      <c r="D192" s="8" t="s">
        <v>310</v>
      </c>
      <c r="E192" s="8" t="s">
        <v>311</v>
      </c>
      <c r="F19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('C/A/P W', 'CHEST/ABDOMEN/PELVIS/CONTRAST', '002', 60, 9, 1)</v>
      </c>
    </row>
    <row r="193" spans="1:6" x14ac:dyDescent="0.25">
      <c r="A193" s="8" t="s">
        <v>283</v>
      </c>
      <c r="B193" s="8">
        <f>VLOOKUP(Table10[[#This Row],[CATEGORY]],Table18[], 2,FALSE)</f>
        <v>9</v>
      </c>
      <c r="C193" s="8" t="s">
        <v>3547</v>
      </c>
      <c r="D193" s="8" t="s">
        <v>312</v>
      </c>
      <c r="E193" s="8" t="s">
        <v>313</v>
      </c>
      <c r="F19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('UBRNW', 'UCH BRAIN W/ CONTRAST', '111', 60, 9, 1)</v>
      </c>
    </row>
    <row r="194" spans="1:6" x14ac:dyDescent="0.25">
      <c r="A194" s="8" t="s">
        <v>283</v>
      </c>
      <c r="B194" s="8">
        <f>VLOOKUP(Table10[[#This Row],[CATEGORY]],Table18[], 2,FALSE)</f>
        <v>9</v>
      </c>
      <c r="C194" s="8" t="s">
        <v>3548</v>
      </c>
      <c r="D194" s="8" t="s">
        <v>2842</v>
      </c>
      <c r="E194" s="8" t="s">
        <v>2843</v>
      </c>
      <c r="F19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('STERNO CLA', 'STERNO-CLAVICULAR JOINTS', '567', 60, 9, 1)</v>
      </c>
    </row>
    <row r="195" spans="1:6" x14ac:dyDescent="0.25">
      <c r="A195" s="8" t="s">
        <v>283</v>
      </c>
      <c r="B195" s="8">
        <f>VLOOKUP(Table10[[#This Row],[CATEGORY]],Table18[], 2,FALSE)</f>
        <v>9</v>
      </c>
      <c r="C195" s="8" t="s">
        <v>3549</v>
      </c>
      <c r="D195" s="8" t="s">
        <v>1159</v>
      </c>
      <c r="E195" s="8" t="s">
        <v>1160</v>
      </c>
      <c r="F19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('RADRP', 'RADIOLOGY REPRINTS', '990', 60, 9, 1)</v>
      </c>
    </row>
    <row r="196" spans="1:6" x14ac:dyDescent="0.25">
      <c r="A196" s="8" t="s">
        <v>283</v>
      </c>
      <c r="B196" s="8">
        <f>VLOOKUP(Table10[[#This Row],[CATEGORY]],Table18[], 2,FALSE)</f>
        <v>9</v>
      </c>
      <c r="C196" s="8" t="s">
        <v>3550</v>
      </c>
      <c r="D196" s="8" t="s">
        <v>314</v>
      </c>
      <c r="E196" s="8" t="s">
        <v>315</v>
      </c>
      <c r="F19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('RADRPL', 'RADIOLOGY REPRINTS-LEGAL', '991', 60, 9, 1)</v>
      </c>
    </row>
    <row r="197" spans="1:6" x14ac:dyDescent="0.25">
      <c r="A197" s="8" t="s">
        <v>283</v>
      </c>
      <c r="B197" s="8">
        <f>VLOOKUP(Table10[[#This Row],[CATEGORY]],Table18[], 2,FALSE)</f>
        <v>9</v>
      </c>
      <c r="C197" s="8" t="s">
        <v>3551</v>
      </c>
      <c r="D197" s="8" t="s">
        <v>316</v>
      </c>
      <c r="E197" s="8" t="s">
        <v>317</v>
      </c>
      <c r="F19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('RADRESCAN', 'RADIOTHERAPY RE-SCAN', '998', 60, 9, 1)</v>
      </c>
    </row>
    <row r="198" spans="1:6" x14ac:dyDescent="0.25">
      <c r="A198" s="8" t="s">
        <v>283</v>
      </c>
      <c r="B198" s="8">
        <f>VLOOKUP(Table10[[#This Row],[CATEGORY]],Table18[], 2,FALSE)</f>
        <v>9</v>
      </c>
      <c r="C198" s="8" t="s">
        <v>3443</v>
      </c>
      <c r="D198" s="8" t="s">
        <v>318</v>
      </c>
      <c r="E198" s="8" t="s">
        <v>319</v>
      </c>
      <c r="F19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('UCAP', 'UCH CHEST/ABDO/PELVIS', '1111', 60, 9, 1)</v>
      </c>
    </row>
    <row r="199" spans="1:6" x14ac:dyDescent="0.25">
      <c r="A199" s="8" t="s">
        <v>283</v>
      </c>
      <c r="B199" s="8">
        <f>VLOOKUP(Table10[[#This Row],[CATEGORY]],Table18[], 2,FALSE)</f>
        <v>9</v>
      </c>
      <c r="C199" s="8" t="s">
        <v>3552</v>
      </c>
      <c r="D199" s="8" t="s">
        <v>2836</v>
      </c>
      <c r="E199" s="8" t="s">
        <v>2837</v>
      </c>
      <c r="F19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('MACH MAINT', 'PET CT MACHINE MAINTENANCE', '1234', 60, 9, 1)</v>
      </c>
    </row>
    <row r="200" spans="1:6" x14ac:dyDescent="0.25">
      <c r="A200" s="8" t="s">
        <v>283</v>
      </c>
      <c r="B200" s="8">
        <f>VLOOKUP(Table10[[#This Row],[CATEGORY]],Table18[], 2,FALSE)</f>
        <v>9</v>
      </c>
      <c r="C200" s="8" t="s">
        <v>3553</v>
      </c>
      <c r="D200" s="8" t="s">
        <v>320</v>
      </c>
      <c r="E200" s="8" t="s">
        <v>321</v>
      </c>
      <c r="F20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('ABDPELV', 'ABDOMEN/PELVIS (NO CONTRAST)', '4000', 60, 9, 1)</v>
      </c>
    </row>
    <row r="201" spans="1:6" x14ac:dyDescent="0.25">
      <c r="A201" s="8" t="s">
        <v>283</v>
      </c>
      <c r="B201" s="8">
        <f>VLOOKUP(Table10[[#This Row],[CATEGORY]],Table18[], 2,FALSE)</f>
        <v>9</v>
      </c>
      <c r="C201" s="8" t="s">
        <v>3554</v>
      </c>
      <c r="D201" s="8" t="s">
        <v>322</v>
      </c>
      <c r="E201" s="8" t="s">
        <v>323</v>
      </c>
      <c r="F20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('ABDPELVW', 'ABDOMEN/PELVIS WITH CONTRAST', '4001', 60, 9, 1)</v>
      </c>
    </row>
    <row r="202" spans="1:6" x14ac:dyDescent="0.25">
      <c r="A202" s="8" t="s">
        <v>283</v>
      </c>
      <c r="B202" s="8">
        <f>VLOOKUP(Table10[[#This Row],[CATEGORY]],Table18[], 2,FALSE)</f>
        <v>9</v>
      </c>
      <c r="C202" s="8" t="s">
        <v>3555</v>
      </c>
      <c r="D202" s="8" t="s">
        <v>324</v>
      </c>
      <c r="E202" s="8" t="s">
        <v>325</v>
      </c>
      <c r="F20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('ANG', 'CT ANGIOGRAM W/ CONTRAST', '4002', 60, 9, 1)</v>
      </c>
    </row>
    <row r="203" spans="1:6" x14ac:dyDescent="0.25">
      <c r="A203" s="8" t="s">
        <v>283</v>
      </c>
      <c r="B203" s="8">
        <f>VLOOKUP(Table10[[#This Row],[CATEGORY]],Table18[], 2,FALSE)</f>
        <v>9</v>
      </c>
      <c r="C203" s="8" t="s">
        <v>3556</v>
      </c>
      <c r="D203" s="8" t="s">
        <v>326</v>
      </c>
      <c r="E203" s="8" t="s">
        <v>327</v>
      </c>
      <c r="F20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('BIOP DRNG', 'CT SCANNING- BIOPSY/DRAINAGE', '4003', 60, 9, 1)</v>
      </c>
    </row>
    <row r="204" spans="1:6" x14ac:dyDescent="0.25">
      <c r="A204" s="8" t="s">
        <v>283</v>
      </c>
      <c r="B204" s="8">
        <f>VLOOKUP(Table10[[#This Row],[CATEGORY]],Table18[], 2,FALSE)</f>
        <v>9</v>
      </c>
      <c r="C204" s="8" t="s">
        <v>3557</v>
      </c>
      <c r="D204" s="8" t="s">
        <v>328</v>
      </c>
      <c r="E204" s="8" t="s">
        <v>329</v>
      </c>
      <c r="F20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('BIOP MO', 'BIOPSY MAJOR ORGAN CT GUIDANCE', '4004', 60, 9, 1)</v>
      </c>
    </row>
    <row r="205" spans="1:6" x14ac:dyDescent="0.25">
      <c r="A205" s="8" t="s">
        <v>283</v>
      </c>
      <c r="B205" s="8">
        <f>VLOOKUP(Table10[[#This Row],[CATEGORY]],Table18[], 2,FALSE)</f>
        <v>9</v>
      </c>
      <c r="C205" s="8" t="s">
        <v>3558</v>
      </c>
      <c r="D205" s="8" t="s">
        <v>2216</v>
      </c>
      <c r="E205" s="8" t="s">
        <v>2217</v>
      </c>
      <c r="F20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('BIOP NOLE', 'NEEDLE BIOPSY (core)', '4005', 60, 9, 1)</v>
      </c>
    </row>
    <row r="206" spans="1:6" x14ac:dyDescent="0.25">
      <c r="A206" s="8" t="s">
        <v>283</v>
      </c>
      <c r="B206" s="8">
        <f>VLOOKUP(Table10[[#This Row],[CATEGORY]],Table18[], 2,FALSE)</f>
        <v>9</v>
      </c>
      <c r="C206" s="8" t="s">
        <v>3559</v>
      </c>
      <c r="D206" s="8" t="s">
        <v>2218</v>
      </c>
      <c r="E206" s="8" t="s">
        <v>2219</v>
      </c>
      <c r="F20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('BIOP THOR', 'PERC TRANSTHORACIC BIOPSY', '4006', 60, 9, 1)</v>
      </c>
    </row>
    <row r="207" spans="1:6" x14ac:dyDescent="0.25">
      <c r="A207" s="8" t="s">
        <v>283</v>
      </c>
      <c r="B207" s="8">
        <f>VLOOKUP(Table10[[#This Row],[CATEGORY]],Table18[], 2,FALSE)</f>
        <v>9</v>
      </c>
      <c r="C207" s="8" t="s">
        <v>3560</v>
      </c>
      <c r="D207" s="8" t="s">
        <v>330</v>
      </c>
      <c r="E207" s="8" t="s">
        <v>331</v>
      </c>
      <c r="F20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('BRN', 'BRAIN', '4007', 60, 9, 1)</v>
      </c>
    </row>
    <row r="208" spans="1:6" x14ac:dyDescent="0.25">
      <c r="A208" s="8" t="s">
        <v>283</v>
      </c>
      <c r="B208" s="8">
        <f>VLOOKUP(Table10[[#This Row],[CATEGORY]],Table18[], 2,FALSE)</f>
        <v>9</v>
      </c>
      <c r="C208" s="8" t="s">
        <v>3561</v>
      </c>
      <c r="D208" s="8" t="s">
        <v>332</v>
      </c>
      <c r="E208" s="8" t="s">
        <v>333</v>
      </c>
      <c r="F20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('BRNW', 'BRAIN W/CONTRAST', '4008', 60, 9, 1)</v>
      </c>
    </row>
    <row r="209" spans="1:6" x14ac:dyDescent="0.25">
      <c r="A209" s="8" t="s">
        <v>283</v>
      </c>
      <c r="B209" s="8">
        <f>VLOOKUP(Table10[[#This Row],[CATEGORY]],Table18[], 2,FALSE)</f>
        <v>9</v>
      </c>
      <c r="C209" s="8" t="s">
        <v>3562</v>
      </c>
      <c r="D209" s="8" t="s">
        <v>334</v>
      </c>
      <c r="E209" s="8" t="s">
        <v>335</v>
      </c>
      <c r="F20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('CHIVN', 'IV DYNAMIC NON-INCREMENTAL SCN', '4009', 60, 9, 1)</v>
      </c>
    </row>
    <row r="210" spans="1:6" x14ac:dyDescent="0.25">
      <c r="A210" s="8" t="s">
        <v>283</v>
      </c>
      <c r="B210" s="8">
        <f>VLOOKUP(Table10[[#This Row],[CATEGORY]],Table18[], 2,FALSE)</f>
        <v>9</v>
      </c>
      <c r="C210" s="8" t="s">
        <v>3563</v>
      </c>
      <c r="D210" s="8" t="s">
        <v>600</v>
      </c>
      <c r="E210" s="8" t="s">
        <v>601</v>
      </c>
      <c r="F21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('FNA', 'FINE NEEDLE ASPIRATION', '4010', 60, 9, 1)</v>
      </c>
    </row>
    <row r="211" spans="1:6" x14ac:dyDescent="0.25">
      <c r="A211" s="8" t="s">
        <v>283</v>
      </c>
      <c r="B211" s="8">
        <f>VLOOKUP(Table10[[#This Row],[CATEGORY]],Table18[], 2,FALSE)</f>
        <v>9</v>
      </c>
      <c r="C211" s="8" t="s">
        <v>3564</v>
      </c>
      <c r="D211" s="8" t="s">
        <v>2220</v>
      </c>
      <c r="E211" s="8" t="s">
        <v>2221</v>
      </c>
      <c r="F21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('FTHND', 'FEET/HANDS', '4011', 60, 9, 1)</v>
      </c>
    </row>
    <row r="212" spans="1:6" x14ac:dyDescent="0.25">
      <c r="A212" s="8" t="s">
        <v>283</v>
      </c>
      <c r="B212" s="8">
        <f>VLOOKUP(Table10[[#This Row],[CATEGORY]],Table18[], 2,FALSE)</f>
        <v>9</v>
      </c>
      <c r="C212" s="8" t="s">
        <v>3565</v>
      </c>
      <c r="D212" s="8" t="s">
        <v>2838</v>
      </c>
      <c r="E212" s="8" t="s">
        <v>2839</v>
      </c>
      <c r="F21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('CHW/O', 'CHEST/THORAX WITHOUT CONTRAST', '4012', 60, 9, 1)</v>
      </c>
    </row>
    <row r="213" spans="1:6" x14ac:dyDescent="0.25">
      <c r="A213" s="8" t="s">
        <v>283</v>
      </c>
      <c r="B213" s="8">
        <f>VLOOKUP(Table10[[#This Row],[CATEGORY]],Table18[], 2,FALSE)</f>
        <v>9</v>
      </c>
      <c r="C213" s="8" t="s">
        <v>3566</v>
      </c>
      <c r="D213" s="8" t="s">
        <v>336</v>
      </c>
      <c r="E213" s="8" t="s">
        <v>337</v>
      </c>
      <c r="F21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('JNT', 'JOINTS', '4013', 60, 9, 1)</v>
      </c>
    </row>
    <row r="214" spans="1:6" x14ac:dyDescent="0.25">
      <c r="A214" s="8" t="s">
        <v>283</v>
      </c>
      <c r="B214" s="8">
        <f>VLOOKUP(Table10[[#This Row],[CATEGORY]],Table18[], 2,FALSE)</f>
        <v>9</v>
      </c>
      <c r="C214" s="8" t="s">
        <v>3567</v>
      </c>
      <c r="D214" s="8" t="s">
        <v>2224</v>
      </c>
      <c r="E214" s="8" t="s">
        <v>2225</v>
      </c>
      <c r="F21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('LGBN', 'LONG BONE', '4014', 60, 9, 1)</v>
      </c>
    </row>
    <row r="215" spans="1:6" x14ac:dyDescent="0.25">
      <c r="A215" s="8" t="s">
        <v>283</v>
      </c>
      <c r="B215" s="8">
        <f>VLOOKUP(Table10[[#This Row],[CATEGORY]],Table18[], 2,FALSE)</f>
        <v>9</v>
      </c>
      <c r="C215" s="8" t="s">
        <v>3568</v>
      </c>
      <c r="D215" s="8" t="s">
        <v>338</v>
      </c>
      <c r="E215" s="8" t="s">
        <v>339</v>
      </c>
      <c r="F21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('ORBIT', 'ORBIT, SELLA, INNER', '4015', 60, 9, 1)</v>
      </c>
    </row>
    <row r="216" spans="1:6" x14ac:dyDescent="0.25">
      <c r="A216" s="8" t="s">
        <v>283</v>
      </c>
      <c r="B216" s="8">
        <f>VLOOKUP(Table10[[#This Row],[CATEGORY]],Table18[], 2,FALSE)</f>
        <v>9</v>
      </c>
      <c r="C216" s="8" t="s">
        <v>3569</v>
      </c>
      <c r="D216" s="8" t="s">
        <v>340</v>
      </c>
      <c r="E216" s="8" t="s">
        <v>341</v>
      </c>
      <c r="F21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('ORBITW', 'ORBIT, SELLA, INNER W/CONTRAST', '4016', 60, 9, 1)</v>
      </c>
    </row>
    <row r="217" spans="1:6" x14ac:dyDescent="0.25">
      <c r="A217" s="8" t="s">
        <v>283</v>
      </c>
      <c r="B217" s="8">
        <f>VLOOKUP(Table10[[#This Row],[CATEGORY]],Table18[], 2,FALSE)</f>
        <v>9</v>
      </c>
      <c r="C217" s="8" t="s">
        <v>3570</v>
      </c>
      <c r="D217" s="8" t="s">
        <v>342</v>
      </c>
      <c r="E217" s="8" t="s">
        <v>343</v>
      </c>
      <c r="F21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('PANC', 'PANCREATIC W/ CONTRAST', '4017', 60, 9, 1)</v>
      </c>
    </row>
    <row r="218" spans="1:6" x14ac:dyDescent="0.25">
      <c r="A218" s="8" t="s">
        <v>283</v>
      </c>
      <c r="B218" s="8">
        <f>VLOOKUP(Table10[[#This Row],[CATEGORY]],Table18[], 2,FALSE)</f>
        <v>9</v>
      </c>
      <c r="C218" s="8" t="s">
        <v>3571</v>
      </c>
      <c r="D218" s="8" t="s">
        <v>344</v>
      </c>
      <c r="E218" s="8" t="s">
        <v>345</v>
      </c>
      <c r="F21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('RENAL STN', 'RENAL STONE', '4018', 60, 9, 1)</v>
      </c>
    </row>
    <row r="219" spans="1:6" x14ac:dyDescent="0.25">
      <c r="A219" s="8" t="s">
        <v>283</v>
      </c>
      <c r="B219" s="8">
        <f>VLOOKUP(Table10[[#This Row],[CATEGORY]],Table18[], 2,FALSE)</f>
        <v>9</v>
      </c>
      <c r="C219" s="8" t="s">
        <v>3572</v>
      </c>
      <c r="D219" s="8" t="s">
        <v>346</v>
      </c>
      <c r="E219" s="8" t="s">
        <v>347</v>
      </c>
      <c r="F21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('VCLN', 'VIRTUAL COLONOSCOPY', '4019', 60, 9, 1)</v>
      </c>
    </row>
    <row r="220" spans="1:6" x14ac:dyDescent="0.25">
      <c r="A220" s="8" t="s">
        <v>283</v>
      </c>
      <c r="B220" s="8">
        <f>VLOOKUP(Table10[[#This Row],[CATEGORY]],Table18[], 2,FALSE)</f>
        <v>9</v>
      </c>
      <c r="C220" s="8" t="s">
        <v>3573</v>
      </c>
      <c r="D220" s="8" t="s">
        <v>348</v>
      </c>
      <c r="E220" s="8" t="s">
        <v>349</v>
      </c>
      <c r="F22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('RTW/O', 'RADIOTHERAPY WITHOUT CONTRAST', '4020', 60, 9, 1)</v>
      </c>
    </row>
    <row r="221" spans="1:6" x14ac:dyDescent="0.25">
      <c r="A221" s="8" t="s">
        <v>283</v>
      </c>
      <c r="B221" s="8">
        <f>VLOOKUP(Table10[[#This Row],[CATEGORY]],Table18[], 2,FALSE)</f>
        <v>9</v>
      </c>
      <c r="C221" s="8" t="s">
        <v>3574</v>
      </c>
      <c r="D221" s="8" t="s">
        <v>2840</v>
      </c>
      <c r="E221" s="8" t="s">
        <v>2841</v>
      </c>
      <c r="F22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('BIOP LYMPH', 'BIOPSY OF LYMPH NODE', '4021', 60, 9, 1)</v>
      </c>
    </row>
    <row r="222" spans="1:6" x14ac:dyDescent="0.25">
      <c r="A222" s="8" t="s">
        <v>283</v>
      </c>
      <c r="B222" s="8">
        <f>VLOOKUP(Table10[[#This Row],[CATEGORY]],Table18[], 2,FALSE)</f>
        <v>9</v>
      </c>
      <c r="C222" s="8" t="s">
        <v>3575</v>
      </c>
      <c r="D222" s="8" t="s">
        <v>350</v>
      </c>
      <c r="E222" s="8" t="s">
        <v>351</v>
      </c>
      <c r="F22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('ENTEROG', 'ENTEROGRAPHY WITH CONTRAST', '4099', 60, 9, 1)</v>
      </c>
    </row>
    <row r="223" spans="1:6" x14ac:dyDescent="0.25">
      <c r="A223" s="8" t="s">
        <v>283</v>
      </c>
      <c r="B223" s="8">
        <f>VLOOKUP(Table10[[#This Row],[CATEGORY]],Table18[], 2,FALSE)</f>
        <v>9</v>
      </c>
      <c r="C223" s="8" t="s">
        <v>3576</v>
      </c>
      <c r="D223" s="8" t="s">
        <v>352</v>
      </c>
      <c r="E223" s="8" t="s">
        <v>352</v>
      </c>
      <c r="F22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('IAM', 'IAM', '4100', 60, 9, 1)</v>
      </c>
    </row>
    <row r="224" spans="1:6" x14ac:dyDescent="0.25">
      <c r="A224" s="8" t="s">
        <v>283</v>
      </c>
      <c r="B224" s="8">
        <f>VLOOKUP(Table10[[#This Row],[CATEGORY]],Table18[], 2,FALSE)</f>
        <v>9</v>
      </c>
      <c r="C224" s="8" t="s">
        <v>3577</v>
      </c>
      <c r="D224" s="8" t="s">
        <v>353</v>
      </c>
      <c r="E224" s="8" t="s">
        <v>354</v>
      </c>
      <c r="F22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('UCT', 'UCH CHEST/THORAX', '4523', 60, 9, 1)</v>
      </c>
    </row>
    <row r="225" spans="1:6" x14ac:dyDescent="0.25">
      <c r="A225" s="8" t="s">
        <v>283</v>
      </c>
      <c r="B225" s="8">
        <f>VLOOKUP(Table10[[#This Row],[CATEGORY]],Table18[], 2,FALSE)</f>
        <v>9</v>
      </c>
      <c r="C225" s="8" t="s">
        <v>3578</v>
      </c>
      <c r="D225" s="8" t="s">
        <v>355</v>
      </c>
      <c r="E225" s="8" t="s">
        <v>356</v>
      </c>
      <c r="F22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('UAP', 'UCH ABDOMEN/PELVIS', '4565', 60, 9, 1)</v>
      </c>
    </row>
    <row r="226" spans="1:6" x14ac:dyDescent="0.25">
      <c r="A226" s="8" t="s">
        <v>283</v>
      </c>
      <c r="B226" s="8">
        <f>VLOOKUP(Table10[[#This Row],[CATEGORY]],Table18[], 2,FALSE)</f>
        <v>9</v>
      </c>
      <c r="C226" s="8" t="s">
        <v>3579</v>
      </c>
      <c r="D226" s="8" t="s">
        <v>357</v>
      </c>
      <c r="E226" s="8" t="s">
        <v>358</v>
      </c>
      <c r="F22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('UAPWC', 'UCH ABDO/PELVIS WITH CONTRAST', '4567', 60, 9, 1)</v>
      </c>
    </row>
    <row r="227" spans="1:6" x14ac:dyDescent="0.25">
      <c r="A227" s="8" t="s">
        <v>283</v>
      </c>
      <c r="B227" s="8">
        <f>VLOOKUP(Table10[[#This Row],[CATEGORY]],Table18[], 2,FALSE)</f>
        <v>9</v>
      </c>
      <c r="C227" s="8" t="s">
        <v>3580</v>
      </c>
      <c r="D227" s="8" t="s">
        <v>359</v>
      </c>
      <c r="E227" s="8" t="s">
        <v>360</v>
      </c>
      <c r="F22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('UIVP', 'UCH IVP WITH CONTRAST', '4568', 60, 9, 1)</v>
      </c>
    </row>
    <row r="228" spans="1:6" x14ac:dyDescent="0.25">
      <c r="A228" s="8" t="s">
        <v>283</v>
      </c>
      <c r="B228" s="8">
        <f>VLOOKUP(Table10[[#This Row],[CATEGORY]],Table18[], 2,FALSE)</f>
        <v>9</v>
      </c>
      <c r="C228" s="8" t="s">
        <v>3581</v>
      </c>
      <c r="D228" s="8" t="s">
        <v>361</v>
      </c>
      <c r="E228" s="8" t="s">
        <v>362</v>
      </c>
      <c r="F22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('URS', 'UCH RENAL STONE', '4569', 60, 9, 1)</v>
      </c>
    </row>
    <row r="229" spans="1:6" x14ac:dyDescent="0.25">
      <c r="A229" s="8" t="s">
        <v>283</v>
      </c>
      <c r="B229" s="8">
        <f>VLOOKUP(Table10[[#This Row],[CATEGORY]],Table18[], 2,FALSE)</f>
        <v>9</v>
      </c>
      <c r="C229" s="8" t="s">
        <v>3582</v>
      </c>
      <c r="D229" s="8" t="s">
        <v>363</v>
      </c>
      <c r="E229" s="8" t="s">
        <v>364</v>
      </c>
      <c r="F22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('UPWC', 'UCH PANCREATIC WITH CONTRAST', '4570', 60, 9, 1)</v>
      </c>
    </row>
    <row r="230" spans="1:6" x14ac:dyDescent="0.25">
      <c r="A230" s="8" t="s">
        <v>283</v>
      </c>
      <c r="B230" s="8">
        <f>VLOOKUP(Table10[[#This Row],[CATEGORY]],Table18[], 2,FALSE)</f>
        <v>9</v>
      </c>
      <c r="C230" s="8" t="s">
        <v>3583</v>
      </c>
      <c r="D230" s="8" t="s">
        <v>365</v>
      </c>
      <c r="E230" s="8" t="s">
        <v>366</v>
      </c>
      <c r="F23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('UNCAP', 'UCH NECK/CHEST/ABDO/PELVIS', '4571', 60, 9, 1)</v>
      </c>
    </row>
    <row r="231" spans="1:6" x14ac:dyDescent="0.25">
      <c r="A231" s="8" t="s">
        <v>283</v>
      </c>
      <c r="B231" s="8">
        <f>VLOOKUP(Table10[[#This Row],[CATEGORY]],Table18[], 2,FALSE)</f>
        <v>9</v>
      </c>
      <c r="C231" s="8" t="s">
        <v>3584</v>
      </c>
      <c r="D231" s="8" t="s">
        <v>367</v>
      </c>
      <c r="E231" s="8" t="s">
        <v>368</v>
      </c>
      <c r="F23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('UNCAPWC', 'UCH NECK/CHEST/ABDO/PEL &amp; CON', '4572', 60, 9, 1)</v>
      </c>
    </row>
    <row r="232" spans="1:6" x14ac:dyDescent="0.25">
      <c r="A232" s="8" t="s">
        <v>283</v>
      </c>
      <c r="B232" s="8">
        <f>VLOOKUP(Table10[[#This Row],[CATEGORY]],Table18[], 2,FALSE)</f>
        <v>9</v>
      </c>
      <c r="C232" s="8" t="s">
        <v>3585</v>
      </c>
      <c r="D232" s="8" t="s">
        <v>369</v>
      </c>
      <c r="E232" s="8" t="s">
        <v>370</v>
      </c>
      <c r="F23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('STERNOCLAV', 'STERNO-CLAVICULAR JOINT', '5000', 60, 9, 1)</v>
      </c>
    </row>
    <row r="233" spans="1:6" x14ac:dyDescent="0.25">
      <c r="A233" s="8" t="s">
        <v>283</v>
      </c>
      <c r="B233" s="8">
        <f>VLOOKUP(Table10[[#This Row],[CATEGORY]],Table18[], 2,FALSE)</f>
        <v>9</v>
      </c>
      <c r="C233" s="8" t="s">
        <v>3586</v>
      </c>
      <c r="D233" s="8" t="s">
        <v>371</v>
      </c>
      <c r="E233" s="8" t="s">
        <v>3586</v>
      </c>
      <c r="F23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('7128', 'CT THORAX,LUNGS NO CONTRA ONC', '7128', 60, 9, 1)</v>
      </c>
    </row>
    <row r="234" spans="1:6" x14ac:dyDescent="0.25">
      <c r="A234" s="8" t="s">
        <v>283</v>
      </c>
      <c r="B234" s="8">
        <f>VLOOKUP(Table10[[#This Row],[CATEGORY]],Table18[], 2,FALSE)</f>
        <v>9</v>
      </c>
      <c r="C234" s="8" t="s">
        <v>3587</v>
      </c>
      <c r="D234" s="8" t="s">
        <v>372</v>
      </c>
      <c r="E234" s="8" t="s">
        <v>373</v>
      </c>
      <c r="F23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('RAD REV', 'RADIOTHERAPY REVIEW', '9009', 60, 9, 1)</v>
      </c>
    </row>
    <row r="235" spans="1:6" x14ac:dyDescent="0.25">
      <c r="A235" s="8" t="s">
        <v>283</v>
      </c>
      <c r="B235" s="8">
        <f>VLOOKUP(Table10[[#This Row],[CATEGORY]],Table18[], 2,FALSE)</f>
        <v>9</v>
      </c>
      <c r="C235" s="8" t="s">
        <v>3588</v>
      </c>
      <c r="D235" s="8" t="s">
        <v>374</v>
      </c>
      <c r="E235" s="8" t="s">
        <v>375</v>
      </c>
      <c r="F23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('RTWC', 'RADIOTHERAPY WITH CONTRAST', '9999', 60, 9, 1)</v>
      </c>
    </row>
    <row r="236" spans="1:6" x14ac:dyDescent="0.25">
      <c r="A236" s="8" t="s">
        <v>283</v>
      </c>
      <c r="B236" s="8">
        <f>VLOOKUP(Table10[[#This Row],[CATEGORY]],Table18[], 2,FALSE)</f>
        <v>9</v>
      </c>
      <c r="C236" s="8" t="s">
        <v>3589</v>
      </c>
      <c r="D236" s="8" t="s">
        <v>376</v>
      </c>
      <c r="E236" s="8" t="s">
        <v>377</v>
      </c>
      <c r="F23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('UCH7110', 'UCH ABD/PEL W/CON PANCREATIC', '07110', 60, 9, 1)</v>
      </c>
    </row>
    <row r="237" spans="1:6" x14ac:dyDescent="0.25">
      <c r="A237" s="8" t="s">
        <v>283</v>
      </c>
      <c r="B237" s="8">
        <f>VLOOKUP(Table10[[#This Row],[CATEGORY]],Table18[], 2,FALSE)</f>
        <v>9</v>
      </c>
      <c r="C237" s="8" t="s">
        <v>3590</v>
      </c>
      <c r="D237" s="8" t="s">
        <v>378</v>
      </c>
      <c r="E237" s="8" t="s">
        <v>379</v>
      </c>
      <c r="F23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('UCH7116', 'UCH ABD/PEL W/CON MALE GEN&gt;3YR', '07116', 60, 9, 1)</v>
      </c>
    </row>
    <row r="238" spans="1:6" x14ac:dyDescent="0.25">
      <c r="A238" s="8" t="s">
        <v>283</v>
      </c>
      <c r="B238" s="8">
        <f>VLOOKUP(Table10[[#This Row],[CATEGORY]],Table18[], 2,FALSE)</f>
        <v>9</v>
      </c>
      <c r="C238" s="8" t="s">
        <v>3591</v>
      </c>
      <c r="D238" s="8" t="s">
        <v>380</v>
      </c>
      <c r="E238" s="8" t="s">
        <v>381</v>
      </c>
      <c r="F23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('UCH7117', 'UCH ABD/PEL W/CON ST1 SEMINOMA', '07117', 60, 9, 1)</v>
      </c>
    </row>
    <row r="239" spans="1:6" x14ac:dyDescent="0.25">
      <c r="A239" s="8" t="s">
        <v>283</v>
      </c>
      <c r="B239" s="8">
        <f>VLOOKUP(Table10[[#This Row],[CATEGORY]],Table18[], 2,FALSE)</f>
        <v>9</v>
      </c>
      <c r="C239" s="8" t="s">
        <v>3592</v>
      </c>
      <c r="D239" s="8" t="s">
        <v>382</v>
      </c>
      <c r="E239" s="8" t="s">
        <v>383</v>
      </c>
      <c r="F23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('UCH7118', 'UCH ABD/PEL W/CON NON-SEMINOMA', '07118', 60, 9, 1)</v>
      </c>
    </row>
    <row r="240" spans="1:6" x14ac:dyDescent="0.25">
      <c r="A240" s="8" t="s">
        <v>283</v>
      </c>
      <c r="B240" s="8">
        <f>VLOOKUP(Table10[[#This Row],[CATEGORY]],Table18[], 2,FALSE)</f>
        <v>9</v>
      </c>
      <c r="C240" s="8" t="s">
        <v>3593</v>
      </c>
      <c r="D240" s="8" t="s">
        <v>384</v>
      </c>
      <c r="E240" s="8" t="s">
        <v>385</v>
      </c>
      <c r="F24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('UCH7119', 'UCH ABD/PEL W/CONR OVARIAN ONC', '07119', 60, 9, 1)</v>
      </c>
    </row>
    <row r="241" spans="1:6" x14ac:dyDescent="0.25">
      <c r="A241" s="8" t="s">
        <v>283</v>
      </c>
      <c r="B241" s="8">
        <f>VLOOKUP(Table10[[#This Row],[CATEGORY]],Table18[], 2,FALSE)</f>
        <v>9</v>
      </c>
      <c r="C241" s="8" t="s">
        <v>3416</v>
      </c>
      <c r="D241" s="8" t="s">
        <v>386</v>
      </c>
      <c r="E241" s="8" t="s">
        <v>387</v>
      </c>
      <c r="F24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('BIOP BN', 'BONE BIOPSY', '10003', 60, 9, 1)</v>
      </c>
    </row>
    <row r="242" spans="1:6" x14ac:dyDescent="0.25">
      <c r="A242" s="8" t="s">
        <v>283</v>
      </c>
      <c r="B242" s="8">
        <f>VLOOKUP(Table10[[#This Row],[CATEGORY]],Table18[], 2,FALSE)</f>
        <v>9</v>
      </c>
      <c r="C242" s="8" t="s">
        <v>3594</v>
      </c>
      <c r="D242" s="8" t="s">
        <v>2227</v>
      </c>
      <c r="E242" s="8" t="s">
        <v>2228</v>
      </c>
      <c r="F24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('IMAGE', 'IMAGE GUIDANCE', '10004', 60, 9, 1)</v>
      </c>
    </row>
    <row r="243" spans="1:6" x14ac:dyDescent="0.25">
      <c r="A243" s="8" t="s">
        <v>283</v>
      </c>
      <c r="B243" s="8">
        <f>VLOOKUP(Table10[[#This Row],[CATEGORY]],Table18[], 2,FALSE)</f>
        <v>9</v>
      </c>
      <c r="C243" s="8" t="s">
        <v>3595</v>
      </c>
      <c r="D243" s="8" t="s">
        <v>388</v>
      </c>
      <c r="E243" s="8" t="s">
        <v>389</v>
      </c>
      <c r="F24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('MAND', 'MANDIBLE', '10005', 60, 9, 1)</v>
      </c>
    </row>
    <row r="244" spans="1:6" x14ac:dyDescent="0.25">
      <c r="A244" s="8" t="s">
        <v>283</v>
      </c>
      <c r="B244" s="8">
        <f>VLOOKUP(Table10[[#This Row],[CATEGORY]],Table18[], 2,FALSE)</f>
        <v>9</v>
      </c>
      <c r="C244" s="8" t="s">
        <v>3596</v>
      </c>
      <c r="D244" s="8" t="s">
        <v>390</v>
      </c>
      <c r="E244" s="8" t="s">
        <v>391</v>
      </c>
      <c r="F24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('NERVE', 'CT GUIDED NERVE BLOCK', '10006', 60, 9, 1)</v>
      </c>
    </row>
    <row r="245" spans="1:6" x14ac:dyDescent="0.25">
      <c r="A245" s="8" t="s">
        <v>283</v>
      </c>
      <c r="B245" s="8">
        <f>VLOOKUP(Table10[[#This Row],[CATEGORY]],Table18[], 2,FALSE)</f>
        <v>9</v>
      </c>
      <c r="C245" s="8" t="s">
        <v>3597</v>
      </c>
      <c r="D245" s="8" t="s">
        <v>392</v>
      </c>
      <c r="E245" s="8" t="s">
        <v>393</v>
      </c>
      <c r="F24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('UCAPW', 'UCH CHEST/ABDO/PELVIS W CONTR', '11111', 60, 9, 1)</v>
      </c>
    </row>
    <row r="246" spans="1:6" x14ac:dyDescent="0.25">
      <c r="A246" s="8" t="s">
        <v>283</v>
      </c>
      <c r="B246" s="8">
        <f>VLOOKUP(Table10[[#This Row],[CATEGORY]],Table18[], 2,FALSE)</f>
        <v>9</v>
      </c>
      <c r="C246" s="8" t="s">
        <v>3598</v>
      </c>
      <c r="D246" s="8" t="s">
        <v>2229</v>
      </c>
      <c r="E246" s="8" t="s">
        <v>2230</v>
      </c>
      <c r="F24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('VIS', 'VENOUS INCOMPETENCE SCAN', '40010', 60, 9, 1)</v>
      </c>
    </row>
    <row r="247" spans="1:6" x14ac:dyDescent="0.25">
      <c r="A247" s="8" t="s">
        <v>283</v>
      </c>
      <c r="B247" s="8">
        <f>VLOOKUP(Table10[[#This Row],[CATEGORY]],Table18[], 2,FALSE)</f>
        <v>9</v>
      </c>
      <c r="C247" s="8" t="s">
        <v>3599</v>
      </c>
      <c r="D247" s="8" t="s">
        <v>2628</v>
      </c>
      <c r="E247" s="8" t="s">
        <v>2232</v>
      </c>
      <c r="F24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('VIBS', 'VEN INCOMPET BILATERAL SCAN', '40101', 60, 9, 1)</v>
      </c>
    </row>
    <row r="248" spans="1:6" x14ac:dyDescent="0.25">
      <c r="A248" s="8" t="s">
        <v>283</v>
      </c>
      <c r="B248" s="8">
        <f>VLOOKUP(Table10[[#This Row],[CATEGORY]],Table18[], 2,FALSE)</f>
        <v>9</v>
      </c>
      <c r="C248" s="8" t="s">
        <v>3600</v>
      </c>
      <c r="D248" s="8" t="s">
        <v>394</v>
      </c>
      <c r="E248" s="8" t="s">
        <v>394</v>
      </c>
      <c r="F24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('CT QA', 'CT QA', '54213', 60, 9, 1)</v>
      </c>
    </row>
    <row r="249" spans="1:6" x14ac:dyDescent="0.25">
      <c r="A249" s="8" t="s">
        <v>283</v>
      </c>
      <c r="B249" s="8">
        <f>VLOOKUP(Table10[[#This Row],[CATEGORY]],Table18[], 2,FALSE)</f>
        <v>9</v>
      </c>
      <c r="C249" s="8" t="s">
        <v>3601</v>
      </c>
      <c r="D249" s="8" t="s">
        <v>395</v>
      </c>
      <c r="E249" s="8" t="s">
        <v>396</v>
      </c>
      <c r="F24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('UCH7104', 'UCH ABD/PEL W/CON ANAL ONC', '71040', 60, 9, 1)</v>
      </c>
    </row>
    <row r="250" spans="1:6" x14ac:dyDescent="0.25">
      <c r="A250" s="8" t="s">
        <v>283</v>
      </c>
      <c r="B250" s="8">
        <f>VLOOKUP(Table10[[#This Row],[CATEGORY]],Table18[], 2,FALSE)</f>
        <v>9</v>
      </c>
      <c r="C250" s="8" t="s">
        <v>3602</v>
      </c>
      <c r="D250" s="8" t="s">
        <v>397</v>
      </c>
      <c r="E250" s="8" t="s">
        <v>398</v>
      </c>
      <c r="F25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('UCH7105', 'UCH ABD/PEL W/CON GASTRO STROM', '71050', 60, 9, 1)</v>
      </c>
    </row>
    <row r="251" spans="1:6" x14ac:dyDescent="0.25">
      <c r="A251" s="8" t="s">
        <v>283</v>
      </c>
      <c r="B251" s="8">
        <f>VLOOKUP(Table10[[#This Row],[CATEGORY]],Table18[], 2,FALSE)</f>
        <v>9</v>
      </c>
      <c r="C251" s="8" t="s">
        <v>3603</v>
      </c>
      <c r="D251" s="8" t="s">
        <v>399</v>
      </c>
      <c r="E251" s="8" t="s">
        <v>400</v>
      </c>
      <c r="F25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('UCH7106', 'UCH ABD/PEL W/CON NEUROENDOCRI', '71060', 60, 9, 1)</v>
      </c>
    </row>
    <row r="252" spans="1:6" x14ac:dyDescent="0.25">
      <c r="A252" s="8" t="s">
        <v>283</v>
      </c>
      <c r="B252" s="8">
        <f>VLOOKUP(Table10[[#This Row],[CATEGORY]],Table18[], 2,FALSE)</f>
        <v>9</v>
      </c>
      <c r="C252" s="8" t="s">
        <v>3604</v>
      </c>
      <c r="D252" s="8" t="s">
        <v>401</v>
      </c>
      <c r="E252" s="8" t="s">
        <v>402</v>
      </c>
      <c r="F25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('UCH7107', 'UCH ABD/PEL W/CON NEUROENDO&gt;3y', '71070', 60, 9, 1)</v>
      </c>
    </row>
    <row r="253" spans="1:6" x14ac:dyDescent="0.25">
      <c r="A253" s="8" t="s">
        <v>283</v>
      </c>
      <c r="B253" s="8">
        <f>VLOOKUP(Table10[[#This Row],[CATEGORY]],Table18[], 2,FALSE)</f>
        <v>9</v>
      </c>
      <c r="C253" s="8" t="s">
        <v>3605</v>
      </c>
      <c r="D253" s="8" t="s">
        <v>403</v>
      </c>
      <c r="E253" s="8" t="s">
        <v>404</v>
      </c>
      <c r="F25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('UCH7108', 'UCH ABD/PEL W/CON GALL BLADDER', '71080', 60, 9, 1)</v>
      </c>
    </row>
    <row r="254" spans="1:6" x14ac:dyDescent="0.25">
      <c r="A254" s="8" t="s">
        <v>283</v>
      </c>
      <c r="B254" s="8">
        <f>VLOOKUP(Table10[[#This Row],[CATEGORY]],Table18[], 2,FALSE)</f>
        <v>9</v>
      </c>
      <c r="C254" s="8" t="s">
        <v>3606</v>
      </c>
      <c r="D254" s="8" t="s">
        <v>405</v>
      </c>
      <c r="E254" s="8" t="s">
        <v>406</v>
      </c>
      <c r="F25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('UCH7123EN', 'UCH ABD W/CON MULT ENDO NEOPLA', '71230', 60, 9, 1)</v>
      </c>
    </row>
    <row r="255" spans="1:6" x14ac:dyDescent="0.25">
      <c r="A255" s="8" t="s">
        <v>283</v>
      </c>
      <c r="B255" s="8">
        <f>VLOOKUP(Table10[[#This Row],[CATEGORY]],Table18[], 2,FALSE)</f>
        <v>9</v>
      </c>
      <c r="C255" s="8" t="s">
        <v>3607</v>
      </c>
      <c r="D255" s="8" t="s">
        <v>407</v>
      </c>
      <c r="E255" s="8" t="s">
        <v>408</v>
      </c>
      <c r="F25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('UCH7123GS', 'UCH ABD W/CONTRA GAST STROMAL', '71231', 60, 9, 1)</v>
      </c>
    </row>
    <row r="256" spans="1:6" x14ac:dyDescent="0.25">
      <c r="A256" s="8" t="s">
        <v>283</v>
      </c>
      <c r="B256" s="8">
        <f>VLOOKUP(Table10[[#This Row],[CATEGORY]],Table18[], 2,FALSE)</f>
        <v>9</v>
      </c>
      <c r="C256" s="8" t="s">
        <v>3608</v>
      </c>
      <c r="D256" s="8" t="s">
        <v>409</v>
      </c>
      <c r="E256" s="8" t="s">
        <v>410</v>
      </c>
      <c r="F25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('UCH7123HC', 'UCH ABD W/CON HEPATOCELLULAR C', '71232', 60, 9, 1)</v>
      </c>
    </row>
    <row r="257" spans="1:6" x14ac:dyDescent="0.25">
      <c r="A257" s="8" t="s">
        <v>283</v>
      </c>
      <c r="B257" s="8">
        <f>VLOOKUP(Table10[[#This Row],[CATEGORY]],Table18[], 2,FALSE)</f>
        <v>9</v>
      </c>
      <c r="C257" s="8" t="s">
        <v>3609</v>
      </c>
      <c r="D257" s="8" t="s">
        <v>411</v>
      </c>
      <c r="E257" s="8" t="s">
        <v>412</v>
      </c>
      <c r="F25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('UCH7123PC', 'UCH ABD W/CON PANCREATIC CARCI', '71234', 60, 9, 1)</v>
      </c>
    </row>
    <row r="258" spans="1:6" x14ac:dyDescent="0.25">
      <c r="A258" s="8" t="s">
        <v>283</v>
      </c>
      <c r="B258" s="8">
        <f>VLOOKUP(Table10[[#This Row],[CATEGORY]],Table18[], 2,FALSE)</f>
        <v>9</v>
      </c>
      <c r="C258" s="8" t="s">
        <v>3610</v>
      </c>
      <c r="D258" s="8" t="s">
        <v>413</v>
      </c>
      <c r="E258" s="8" t="s">
        <v>414</v>
      </c>
      <c r="F25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('UCH7123PE', 'UCH ABD W/CON PANC ENDOCRINE T', '71235', 60, 9, 1)</v>
      </c>
    </row>
    <row r="259" spans="1:6" x14ac:dyDescent="0.25">
      <c r="A259" s="8" t="s">
        <v>283</v>
      </c>
      <c r="B259" s="8">
        <f>VLOOKUP(Table10[[#This Row],[CATEGORY]],Table18[], 2,FALSE)</f>
        <v>9</v>
      </c>
      <c r="C259" s="8" t="s">
        <v>3611</v>
      </c>
      <c r="D259" s="8" t="s">
        <v>415</v>
      </c>
      <c r="E259" s="8" t="s">
        <v>416</v>
      </c>
      <c r="F25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('UCH7123SS', 'UCH ABD W/CON STAGE 1 SEMINOMA', '71236', 60, 9, 1)</v>
      </c>
    </row>
    <row r="260" spans="1:6" x14ac:dyDescent="0.25">
      <c r="A260" s="8" t="s">
        <v>283</v>
      </c>
      <c r="B260" s="8">
        <f>VLOOKUP(Table10[[#This Row],[CATEGORY]],Table18[], 2,FALSE)</f>
        <v>9</v>
      </c>
      <c r="C260" s="8" t="s">
        <v>3612</v>
      </c>
      <c r="D260" s="8" t="s">
        <v>417</v>
      </c>
      <c r="E260" s="8" t="s">
        <v>418</v>
      </c>
      <c r="F26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('UCH7123NT', 'UCH ABD W/CON NEUROENDOCRINE T', '71323', 60, 9, 1)</v>
      </c>
    </row>
    <row r="261" spans="1:6" x14ac:dyDescent="0.25">
      <c r="A261" s="8" t="s">
        <v>283</v>
      </c>
      <c r="B261" s="8">
        <f>VLOOKUP(Table10[[#This Row],[CATEGORY]],Table18[], 2,FALSE)</f>
        <v>9</v>
      </c>
      <c r="C261" s="8" t="s">
        <v>3613</v>
      </c>
      <c r="D261" s="8" t="s">
        <v>419</v>
      </c>
      <c r="E261" s="8" t="s">
        <v>420</v>
      </c>
      <c r="F26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('SINUS CONT', 'SINUSES WITH CONTRAST', '77777', 60, 9, 1)</v>
      </c>
    </row>
    <row r="262" spans="1:6" x14ac:dyDescent="0.25">
      <c r="A262" s="8" t="s">
        <v>283</v>
      </c>
      <c r="B262" s="8">
        <f>VLOOKUP(Table10[[#This Row],[CATEGORY]],Table18[], 2,FALSE)</f>
        <v>9</v>
      </c>
      <c r="C262" s="8" t="s">
        <v>3614</v>
      </c>
      <c r="D262" s="8" t="s">
        <v>421</v>
      </c>
      <c r="E262" s="8" t="s">
        <v>422</v>
      </c>
      <c r="F26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('RENALW', 'RENAL W/ CONTRAST', '77788', 60, 9, 1)</v>
      </c>
    </row>
    <row r="263" spans="1:6" x14ac:dyDescent="0.25">
      <c r="A263" s="8" t="s">
        <v>283</v>
      </c>
      <c r="B263" s="8">
        <f>VLOOKUP(Table10[[#This Row],[CATEGORY]],Table18[], 2,FALSE)</f>
        <v>9</v>
      </c>
      <c r="C263" s="8" t="s">
        <v>3615</v>
      </c>
      <c r="D263" s="8" t="s">
        <v>2299</v>
      </c>
      <c r="E263" s="8" t="s">
        <v>2300</v>
      </c>
      <c r="F26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('HD', 'HEAD', '006102', 60, 9, 1)</v>
      </c>
    </row>
    <row r="264" spans="1:6" x14ac:dyDescent="0.25">
      <c r="A264" s="8" t="s">
        <v>283</v>
      </c>
      <c r="B264" s="8">
        <f>VLOOKUP(Table10[[#This Row],[CATEGORY]],Table18[], 2,FALSE)</f>
        <v>9</v>
      </c>
      <c r="C264" s="8" t="s">
        <v>3616</v>
      </c>
      <c r="D264" s="8" t="s">
        <v>2302</v>
      </c>
      <c r="E264" s="8" t="s">
        <v>2303</v>
      </c>
      <c r="F26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('HDW', 'HEAD W/ CONTRAST', '006103', 60, 9, 1)</v>
      </c>
    </row>
    <row r="265" spans="1:6" x14ac:dyDescent="0.25">
      <c r="A265" s="8" t="s">
        <v>283</v>
      </c>
      <c r="B265" s="8">
        <f>VLOOKUP(Table10[[#This Row],[CATEGORY]],Table18[], 2,FALSE)</f>
        <v>9</v>
      </c>
      <c r="C265" s="8" t="s">
        <v>3617</v>
      </c>
      <c r="D265" s="8" t="s">
        <v>423</v>
      </c>
      <c r="E265" s="8" t="s">
        <v>424</v>
      </c>
      <c r="F26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('MF', 'MAXILLO FACIAL', '006107', 60, 9, 1)</v>
      </c>
    </row>
    <row r="266" spans="1:6" x14ac:dyDescent="0.25">
      <c r="A266" s="8" t="s">
        <v>283</v>
      </c>
      <c r="B266" s="8">
        <f>VLOOKUP(Table10[[#This Row],[CATEGORY]],Table18[], 2,FALSE)</f>
        <v>9</v>
      </c>
      <c r="C266" s="8" t="s">
        <v>425</v>
      </c>
      <c r="D266" s="8" t="s">
        <v>426</v>
      </c>
      <c r="E266" s="8" t="s">
        <v>427</v>
      </c>
      <c r="F26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('SIN', 'SINUSES', '006107-A', 60, 9, 1)</v>
      </c>
    </row>
    <row r="267" spans="1:6" x14ac:dyDescent="0.25">
      <c r="A267" s="8" t="s">
        <v>283</v>
      </c>
      <c r="B267" s="8">
        <f>VLOOKUP(Table10[[#This Row],[CATEGORY]],Table18[], 2,FALSE)</f>
        <v>9</v>
      </c>
      <c r="C267" s="8" t="s">
        <v>3618</v>
      </c>
      <c r="D267" s="8" t="s">
        <v>2233</v>
      </c>
      <c r="E267" s="8" t="s">
        <v>2234</v>
      </c>
      <c r="F26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('MFC', 'MAXILLO FACIAL W/ CONTRAST', '006108', 60, 9, 1)</v>
      </c>
    </row>
    <row r="268" spans="1:6" x14ac:dyDescent="0.25">
      <c r="A268" s="8" t="s">
        <v>283</v>
      </c>
      <c r="B268" s="8">
        <f>VLOOKUP(Table10[[#This Row],[CATEGORY]],Table18[], 2,FALSE)</f>
        <v>9</v>
      </c>
      <c r="C268" s="8" t="s">
        <v>2804</v>
      </c>
      <c r="D268" s="8" t="s">
        <v>2805</v>
      </c>
      <c r="E268" s="8" t="s">
        <v>2806</v>
      </c>
      <c r="F26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('SINW', 'SINUSES W/ CONTRAST', '006108-A', 60, 9, 1)</v>
      </c>
    </row>
    <row r="269" spans="1:6" x14ac:dyDescent="0.25">
      <c r="A269" s="8" t="s">
        <v>283</v>
      </c>
      <c r="B269" s="8">
        <f>VLOOKUP(Table10[[#This Row],[CATEGORY]],Table18[], 2,FALSE)</f>
        <v>9</v>
      </c>
      <c r="C269" s="8" t="s">
        <v>3619</v>
      </c>
      <c r="D269" s="8" t="s">
        <v>428</v>
      </c>
      <c r="E269" s="8" t="s">
        <v>429</v>
      </c>
      <c r="F26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('NE', 'SOFT TISSUE NECK', '006109', 60, 9, 1)</v>
      </c>
    </row>
    <row r="270" spans="1:6" x14ac:dyDescent="0.25">
      <c r="A270" s="8" t="s">
        <v>283</v>
      </c>
      <c r="B270" s="8">
        <f>VLOOKUP(Table10[[#This Row],[CATEGORY]],Table18[], 2,FALSE)</f>
        <v>9</v>
      </c>
      <c r="C270" s="8" t="s">
        <v>3620</v>
      </c>
      <c r="D270" s="8" t="s">
        <v>2807</v>
      </c>
      <c r="E270" s="8" t="s">
        <v>15</v>
      </c>
      <c r="F27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('ABS', 'ABSCESS DRAINAGE', '006111', 60, 9, 1)</v>
      </c>
    </row>
    <row r="271" spans="1:6" x14ac:dyDescent="0.25">
      <c r="A271" s="8" t="s">
        <v>283</v>
      </c>
      <c r="B271" s="8">
        <f>VLOOKUP(Table10[[#This Row],[CATEGORY]],Table18[], 2,FALSE)</f>
        <v>9</v>
      </c>
      <c r="C271" s="8" t="s">
        <v>2808</v>
      </c>
      <c r="D271" s="8" t="s">
        <v>2809</v>
      </c>
      <c r="E271" s="8" t="s">
        <v>2810</v>
      </c>
      <c r="F27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('BX', 'BIOPSY', '006111-A', 60, 9, 1)</v>
      </c>
    </row>
    <row r="272" spans="1:6" x14ac:dyDescent="0.25">
      <c r="A272" s="8" t="s">
        <v>283</v>
      </c>
      <c r="B272" s="8">
        <f>VLOOKUP(Table10[[#This Row],[CATEGORY]],Table18[], 2,FALSE)</f>
        <v>9</v>
      </c>
      <c r="C272" s="8" t="s">
        <v>3621</v>
      </c>
      <c r="D272" s="8" t="s">
        <v>430</v>
      </c>
      <c r="E272" s="8" t="s">
        <v>431</v>
      </c>
      <c r="F27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('NEW', 'SOFT TISSUE NECK W/ CONTRAST', '006112', 60, 9, 1)</v>
      </c>
    </row>
    <row r="273" spans="1:6" x14ac:dyDescent="0.25">
      <c r="A273" s="8" t="s">
        <v>283</v>
      </c>
      <c r="B273" s="8">
        <f>VLOOKUP(Table10[[#This Row],[CATEGORY]],Table18[], 2,FALSE)</f>
        <v>9</v>
      </c>
      <c r="C273" s="8" t="s">
        <v>3622</v>
      </c>
      <c r="D273" s="8" t="s">
        <v>432</v>
      </c>
      <c r="E273" s="8" t="s">
        <v>433</v>
      </c>
      <c r="F27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('CHES', 'CHEST/THORAX  WITHOUT CONTRAST', '006113', 60, 9, 1)</v>
      </c>
    </row>
    <row r="274" spans="1:6" x14ac:dyDescent="0.25">
      <c r="A274" s="8" t="s">
        <v>283</v>
      </c>
      <c r="B274" s="8">
        <f>VLOOKUP(Table10[[#This Row],[CATEGORY]],Table18[], 2,FALSE)</f>
        <v>9</v>
      </c>
      <c r="C274" s="8" t="s">
        <v>2811</v>
      </c>
      <c r="D274" s="8" t="s">
        <v>2812</v>
      </c>
      <c r="E274" s="8" t="s">
        <v>2813</v>
      </c>
      <c r="F27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('CHL', 'CHEST-LIMITED', '006113-A', 60, 9, 1)</v>
      </c>
    </row>
    <row r="275" spans="1:6" x14ac:dyDescent="0.25">
      <c r="A275" s="8" t="s">
        <v>283</v>
      </c>
      <c r="B275" s="8">
        <f>VLOOKUP(Table10[[#This Row],[CATEGORY]],Table18[], 2,FALSE)</f>
        <v>9</v>
      </c>
      <c r="C275" s="8" t="s">
        <v>3623</v>
      </c>
      <c r="D275" s="8" t="s">
        <v>2814</v>
      </c>
      <c r="E275" s="8" t="s">
        <v>1893</v>
      </c>
      <c r="F27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('ABD', 'ABDOMINAL', '006114', 60, 9, 1)</v>
      </c>
    </row>
    <row r="276" spans="1:6" x14ac:dyDescent="0.25">
      <c r="A276" s="8" t="s">
        <v>283</v>
      </c>
      <c r="B276" s="8">
        <f>VLOOKUP(Table10[[#This Row],[CATEGORY]],Table18[], 2,FALSE)</f>
        <v>9</v>
      </c>
      <c r="C276" s="8" t="s">
        <v>2815</v>
      </c>
      <c r="D276" s="8" t="s">
        <v>2816</v>
      </c>
      <c r="E276" s="8" t="s">
        <v>2817</v>
      </c>
      <c r="F27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('ABDL', 'ABDOMEN-LIMITED', '006114-A', 60, 9, 1)</v>
      </c>
    </row>
    <row r="277" spans="1:6" x14ac:dyDescent="0.25">
      <c r="A277" s="8" t="s">
        <v>283</v>
      </c>
      <c r="B277" s="8">
        <f>VLOOKUP(Table10[[#This Row],[CATEGORY]],Table18[], 2,FALSE)</f>
        <v>9</v>
      </c>
      <c r="C277" s="8" t="s">
        <v>2236</v>
      </c>
      <c r="D277" s="8" t="s">
        <v>2818</v>
      </c>
      <c r="E277" s="8" t="s">
        <v>1997</v>
      </c>
      <c r="F27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('PEL', 'PELVIS W/O CONTRAST', '006114-B', 60, 9, 1)</v>
      </c>
    </row>
    <row r="278" spans="1:6" x14ac:dyDescent="0.25">
      <c r="A278" s="8" t="s">
        <v>283</v>
      </c>
      <c r="B278" s="8">
        <f>VLOOKUP(Table10[[#This Row],[CATEGORY]],Table18[], 2,FALSE)</f>
        <v>9</v>
      </c>
      <c r="C278" s="8" t="s">
        <v>2819</v>
      </c>
      <c r="D278" s="8" t="s">
        <v>2820</v>
      </c>
      <c r="E278" s="8" t="s">
        <v>2821</v>
      </c>
      <c r="F27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('PELL', 'PELVIS-LIMITED', '006114-C', 60, 9, 1)</v>
      </c>
    </row>
    <row r="279" spans="1:6" x14ac:dyDescent="0.25">
      <c r="A279" s="8" t="s">
        <v>283</v>
      </c>
      <c r="B279" s="8">
        <f>VLOOKUP(Table10[[#This Row],[CATEGORY]],Table18[], 2,FALSE)</f>
        <v>9</v>
      </c>
      <c r="C279" s="8" t="s">
        <v>3624</v>
      </c>
      <c r="D279" s="8" t="s">
        <v>2822</v>
      </c>
      <c r="E279" s="8" t="s">
        <v>2823</v>
      </c>
      <c r="F27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('ABDW', 'ABDOMEN W/ CONTRAST', '006116', 60, 9, 1)</v>
      </c>
    </row>
    <row r="280" spans="1:6" x14ac:dyDescent="0.25">
      <c r="A280" s="8" t="s">
        <v>283</v>
      </c>
      <c r="B280" s="8">
        <f>VLOOKUP(Table10[[#This Row],[CATEGORY]],Table18[], 2,FALSE)</f>
        <v>9</v>
      </c>
      <c r="C280" s="8" t="s">
        <v>434</v>
      </c>
      <c r="D280" s="8" t="s">
        <v>435</v>
      </c>
      <c r="E280" s="8" t="s">
        <v>436</v>
      </c>
      <c r="F28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('CHW', 'CHEST/THORAX WITH CONTRAST', '006116-A', 60, 9, 1)</v>
      </c>
    </row>
    <row r="281" spans="1:6" x14ac:dyDescent="0.25">
      <c r="A281" s="8" t="s">
        <v>283</v>
      </c>
      <c r="B281" s="8">
        <f>VLOOKUP(Table10[[#This Row],[CATEGORY]],Table18[], 2,FALSE)</f>
        <v>9</v>
      </c>
      <c r="C281" s="8" t="s">
        <v>2237</v>
      </c>
      <c r="D281" s="8" t="s">
        <v>2238</v>
      </c>
      <c r="E281" s="8" t="s">
        <v>2239</v>
      </c>
      <c r="F28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('PELW', 'PELVIS W/ CONTRAST', '006116-B', 60, 9, 1)</v>
      </c>
    </row>
    <row r="282" spans="1:6" x14ac:dyDescent="0.25">
      <c r="A282" s="8" t="s">
        <v>283</v>
      </c>
      <c r="B282" s="8">
        <f>VLOOKUP(Table10[[#This Row],[CATEGORY]],Table18[], 2,FALSE)</f>
        <v>9</v>
      </c>
      <c r="C282" s="8" t="s">
        <v>3625</v>
      </c>
      <c r="D282" s="8" t="s">
        <v>437</v>
      </c>
      <c r="E282" s="8" t="s">
        <v>438</v>
      </c>
      <c r="F28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('CHIV', 'IV DYNAMIC SEQUENTIAL SCAN', '006117', 60, 9, 1)</v>
      </c>
    </row>
    <row r="283" spans="1:6" x14ac:dyDescent="0.25">
      <c r="A283" s="8" t="s">
        <v>283</v>
      </c>
      <c r="B283" s="8">
        <f>VLOOKUP(Table10[[#This Row],[CATEGORY]],Table18[], 2,FALSE)</f>
        <v>9</v>
      </c>
      <c r="C283" s="8" t="s">
        <v>3626</v>
      </c>
      <c r="D283" s="8" t="s">
        <v>439</v>
      </c>
      <c r="E283" s="8" t="s">
        <v>440</v>
      </c>
      <c r="F28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('CERV', 'CERVICAL SPINE', '006224', 60, 9, 1)</v>
      </c>
    </row>
    <row r="284" spans="1:6" x14ac:dyDescent="0.25">
      <c r="A284" s="8" t="s">
        <v>283</v>
      </c>
      <c r="B284" s="8">
        <f>VLOOKUP(Table10[[#This Row],[CATEGORY]],Table18[], 2,FALSE)</f>
        <v>9</v>
      </c>
      <c r="C284" s="8" t="s">
        <v>2240</v>
      </c>
      <c r="D284" s="8" t="s">
        <v>1293</v>
      </c>
      <c r="E284" s="8" t="s">
        <v>1294</v>
      </c>
      <c r="F28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('CSW', 'CERVICAL SPINE W/ CONTRAST', '006224-A', 60, 9, 1)</v>
      </c>
    </row>
    <row r="285" spans="1:6" x14ac:dyDescent="0.25">
      <c r="A285" s="8" t="s">
        <v>283</v>
      </c>
      <c r="B285" s="8">
        <f>VLOOKUP(Table10[[#This Row],[CATEGORY]],Table18[], 2,FALSE)</f>
        <v>9</v>
      </c>
      <c r="C285" s="8" t="s">
        <v>3627</v>
      </c>
      <c r="D285" s="8" t="s">
        <v>2824</v>
      </c>
      <c r="E285" s="8" t="s">
        <v>2825</v>
      </c>
      <c r="F28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('LEL', 'LOWER EXTREMITY-LEFT', '006229', 60, 9, 1)</v>
      </c>
    </row>
    <row r="286" spans="1:6" x14ac:dyDescent="0.25">
      <c r="A286" s="8" t="s">
        <v>283</v>
      </c>
      <c r="B286" s="8">
        <f>VLOOKUP(Table10[[#This Row],[CATEGORY]],Table18[], 2,FALSE)</f>
        <v>9</v>
      </c>
      <c r="C286" s="8" t="s">
        <v>2826</v>
      </c>
      <c r="D286" s="8" t="s">
        <v>2827</v>
      </c>
      <c r="E286" s="8" t="s">
        <v>2828</v>
      </c>
      <c r="F28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('LER', 'LOWER EXTREMITY-RIGHT', '006229-A', 60, 9, 1)</v>
      </c>
    </row>
    <row r="287" spans="1:6" x14ac:dyDescent="0.25">
      <c r="A287" s="8" t="s">
        <v>283</v>
      </c>
      <c r="B287" s="8">
        <f>VLOOKUP(Table10[[#This Row],[CATEGORY]],Table18[], 2,FALSE)</f>
        <v>9</v>
      </c>
      <c r="C287" s="8" t="s">
        <v>3628</v>
      </c>
      <c r="D287" s="8" t="s">
        <v>441</v>
      </c>
      <c r="E287" s="8" t="s">
        <v>442</v>
      </c>
      <c r="F28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('ANG PULM', 'PULMINARY ANGIOGRAM W/CONTRAST', '006675', 60, 9, 1)</v>
      </c>
    </row>
    <row r="288" spans="1:6" x14ac:dyDescent="0.25">
      <c r="A288" s="8" t="s">
        <v>283</v>
      </c>
      <c r="B288" s="8">
        <f>VLOOKUP(Table10[[#This Row],[CATEGORY]],Table18[], 2,FALSE)</f>
        <v>9</v>
      </c>
      <c r="C288" s="8" t="s">
        <v>3629</v>
      </c>
      <c r="D288" s="8" t="s">
        <v>443</v>
      </c>
      <c r="E288" s="8" t="s">
        <v>444</v>
      </c>
      <c r="F28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('ANG CAR', 'CAROTID ANGIOGRAM W/ CONTRAST', '006682', 60, 9, 1)</v>
      </c>
    </row>
    <row r="289" spans="1:6" x14ac:dyDescent="0.25">
      <c r="A289" s="8" t="s">
        <v>283</v>
      </c>
      <c r="B289" s="8">
        <f>VLOOKUP(Table10[[#This Row],[CATEGORY]],Table18[], 2,FALSE)</f>
        <v>9</v>
      </c>
      <c r="C289" s="8" t="s">
        <v>3630</v>
      </c>
      <c r="D289" s="8" t="s">
        <v>445</v>
      </c>
      <c r="E289" s="8" t="s">
        <v>3631</v>
      </c>
      <c r="F28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('7104', 'ABD/PEL W/CONTRAST ONC ANAL', '007104', 60, 9, 1)</v>
      </c>
    </row>
    <row r="290" spans="1:6" x14ac:dyDescent="0.25">
      <c r="A290" s="8" t="s">
        <v>283</v>
      </c>
      <c r="B290" s="8">
        <f>VLOOKUP(Table10[[#This Row],[CATEGORY]],Table18[], 2,FALSE)</f>
        <v>9</v>
      </c>
      <c r="C290" s="8" t="s">
        <v>3632</v>
      </c>
      <c r="D290" s="8" t="s">
        <v>446</v>
      </c>
      <c r="E290" s="8" t="s">
        <v>3633</v>
      </c>
      <c r="F29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('7105', 'ABD/PEL W/CON ONC GASTRO STROM', '007105', 60, 9, 1)</v>
      </c>
    </row>
    <row r="291" spans="1:6" x14ac:dyDescent="0.25">
      <c r="A291" s="8" t="s">
        <v>283</v>
      </c>
      <c r="B291" s="8">
        <f>VLOOKUP(Table10[[#This Row],[CATEGORY]],Table18[], 2,FALSE)</f>
        <v>9</v>
      </c>
      <c r="C291" s="8" t="s">
        <v>3634</v>
      </c>
      <c r="D291" s="8" t="s">
        <v>447</v>
      </c>
      <c r="E291" s="8" t="s">
        <v>3635</v>
      </c>
      <c r="F29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('7106', 'ABD/PEL W/CON ONC NEUROENDCORI', '007106', 60, 9, 1)</v>
      </c>
    </row>
    <row r="292" spans="1:6" x14ac:dyDescent="0.25">
      <c r="A292" s="8" t="s">
        <v>283</v>
      </c>
      <c r="B292" s="8">
        <f>VLOOKUP(Table10[[#This Row],[CATEGORY]],Table18[], 2,FALSE)</f>
        <v>9</v>
      </c>
      <c r="C292" s="8" t="s">
        <v>3636</v>
      </c>
      <c r="D292" s="8" t="s">
        <v>448</v>
      </c>
      <c r="E292" s="8" t="s">
        <v>3637</v>
      </c>
      <c r="F29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('7107', 'ABD/PEL W/CON ONC NEUROEND&gt;3YR', '007107', 60, 9, 1)</v>
      </c>
    </row>
    <row r="293" spans="1:6" x14ac:dyDescent="0.25">
      <c r="A293" s="8" t="s">
        <v>283</v>
      </c>
      <c r="B293" s="8">
        <f>VLOOKUP(Table10[[#This Row],[CATEGORY]],Table18[], 2,FALSE)</f>
        <v>9</v>
      </c>
      <c r="C293" s="8" t="s">
        <v>3638</v>
      </c>
      <c r="D293" s="8" t="s">
        <v>449</v>
      </c>
      <c r="E293" s="8" t="s">
        <v>3639</v>
      </c>
      <c r="F29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('7108', 'ABD/PEL W/CON ONC GALL BLAD', '007108', 60, 9, 1)</v>
      </c>
    </row>
    <row r="294" spans="1:6" x14ac:dyDescent="0.25">
      <c r="A294" s="8" t="s">
        <v>283</v>
      </c>
      <c r="B294" s="8">
        <f>VLOOKUP(Table10[[#This Row],[CATEGORY]],Table18[], 2,FALSE)</f>
        <v>9</v>
      </c>
      <c r="C294" s="8" t="s">
        <v>3640</v>
      </c>
      <c r="D294" s="8" t="s">
        <v>450</v>
      </c>
      <c r="E294" s="8" t="s">
        <v>3641</v>
      </c>
      <c r="F29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('7109', 'ABD/PEL W/CON ONC HEPATCELL', '007109', 60, 9, 1)</v>
      </c>
    </row>
    <row r="295" spans="1:6" x14ac:dyDescent="0.25">
      <c r="A295" s="8" t="s">
        <v>283</v>
      </c>
      <c r="B295" s="8">
        <f>VLOOKUP(Table10[[#This Row],[CATEGORY]],Table18[], 2,FALSE)</f>
        <v>9</v>
      </c>
      <c r="C295" s="8" t="s">
        <v>3642</v>
      </c>
      <c r="D295" s="8" t="s">
        <v>451</v>
      </c>
      <c r="E295" s="8" t="s">
        <v>3643</v>
      </c>
      <c r="F29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('7110', 'ABD/PEL W/CON ONC PANCREATIC', '007110', 60, 9, 1)</v>
      </c>
    </row>
    <row r="296" spans="1:6" x14ac:dyDescent="0.25">
      <c r="A296" s="8" t="s">
        <v>283</v>
      </c>
      <c r="B296" s="8">
        <f>VLOOKUP(Table10[[#This Row],[CATEGORY]],Table18[], 2,FALSE)</f>
        <v>9</v>
      </c>
      <c r="C296" s="8" t="s">
        <v>3644</v>
      </c>
      <c r="D296" s="8" t="s">
        <v>452</v>
      </c>
      <c r="E296" s="8" t="s">
        <v>3645</v>
      </c>
      <c r="F29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('7115', 'ABD/PEL W/CON ONC MALE GENITAL', '007115', 60, 9, 1)</v>
      </c>
    </row>
    <row r="297" spans="1:6" x14ac:dyDescent="0.25">
      <c r="A297" s="8" t="s">
        <v>283</v>
      </c>
      <c r="B297" s="8">
        <f>VLOOKUP(Table10[[#This Row],[CATEGORY]],Table18[], 2,FALSE)</f>
        <v>9</v>
      </c>
      <c r="C297" s="8" t="s">
        <v>3646</v>
      </c>
      <c r="D297" s="8" t="s">
        <v>453</v>
      </c>
      <c r="E297" s="8" t="s">
        <v>3647</v>
      </c>
      <c r="F29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('7116', 'ABD/PEL W/CON ONC MALE GEN&gt;3YR', '007116', 60, 9, 1)</v>
      </c>
    </row>
    <row r="298" spans="1:6" x14ac:dyDescent="0.25">
      <c r="A298" s="8" t="s">
        <v>283</v>
      </c>
      <c r="B298" s="8">
        <f>VLOOKUP(Table10[[#This Row],[CATEGORY]],Table18[], 2,FALSE)</f>
        <v>9</v>
      </c>
      <c r="C298" s="8" t="s">
        <v>3648</v>
      </c>
      <c r="D298" s="8" t="s">
        <v>454</v>
      </c>
      <c r="E298" s="8" t="s">
        <v>3649</v>
      </c>
      <c r="F29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('7117', 'ABD/PEL W/CON ONC ST1 SEMINOMA', '007117', 60, 9, 1)</v>
      </c>
    </row>
    <row r="299" spans="1:6" x14ac:dyDescent="0.25">
      <c r="A299" s="8" t="s">
        <v>283</v>
      </c>
      <c r="B299" s="8">
        <f>VLOOKUP(Table10[[#This Row],[CATEGORY]],Table18[], 2,FALSE)</f>
        <v>9</v>
      </c>
      <c r="C299" s="8" t="s">
        <v>3650</v>
      </c>
      <c r="D299" s="8" t="s">
        <v>455</v>
      </c>
      <c r="E299" s="8" t="s">
        <v>3651</v>
      </c>
      <c r="F29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('7118', 'ABD/PEL W/CON ONC NON-SEMINOMA', '007118', 60, 9, 1)</v>
      </c>
    </row>
    <row r="300" spans="1:6" x14ac:dyDescent="0.25">
      <c r="A300" s="8" t="s">
        <v>283</v>
      </c>
      <c r="B300" s="8">
        <f>VLOOKUP(Table10[[#This Row],[CATEGORY]],Table18[], 2,FALSE)</f>
        <v>9</v>
      </c>
      <c r="C300" s="8" t="s">
        <v>3652</v>
      </c>
      <c r="D300" s="8" t="s">
        <v>456</v>
      </c>
      <c r="E300" s="8" t="s">
        <v>3653</v>
      </c>
      <c r="F30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('7119', 'ABD/PEL W/CON ONC OVARIAN', '007119', 60, 9, 1)</v>
      </c>
    </row>
    <row r="301" spans="1:6" x14ac:dyDescent="0.25">
      <c r="A301" s="8" t="s">
        <v>283</v>
      </c>
      <c r="B301" s="8">
        <f>VLOOKUP(Table10[[#This Row],[CATEGORY]],Table18[], 2,FALSE)</f>
        <v>9</v>
      </c>
      <c r="C301" s="8" t="s">
        <v>3654</v>
      </c>
      <c r="D301" s="8" t="s">
        <v>457</v>
      </c>
      <c r="E301" s="8" t="s">
        <v>458</v>
      </c>
      <c r="F30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('7123EN', 'ABD W/CON ONC MULT ENDO NEOPLA', '007123', 60, 9, 1)</v>
      </c>
    </row>
    <row r="302" spans="1:6" x14ac:dyDescent="0.25">
      <c r="A302" s="8" t="s">
        <v>283</v>
      </c>
      <c r="B302" s="8">
        <f>VLOOKUP(Table10[[#This Row],[CATEGORY]],Table18[], 2,FALSE)</f>
        <v>9</v>
      </c>
      <c r="C302" s="8" t="s">
        <v>3655</v>
      </c>
      <c r="D302" s="8" t="s">
        <v>459</v>
      </c>
      <c r="E302" s="8" t="s">
        <v>3656</v>
      </c>
      <c r="F30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('7125', 'BRAIN WITH CONTRAST ONC', '007125', 60, 9, 1)</v>
      </c>
    </row>
    <row r="303" spans="1:6" x14ac:dyDescent="0.25">
      <c r="A303" s="8" t="s">
        <v>283</v>
      </c>
      <c r="B303" s="8">
        <f>VLOOKUP(Table10[[#This Row],[CATEGORY]],Table18[], 2,FALSE)</f>
        <v>9</v>
      </c>
      <c r="C303" s="8" t="s">
        <v>3657</v>
      </c>
      <c r="D303" s="8" t="s">
        <v>460</v>
      </c>
      <c r="E303" s="8" t="s">
        <v>3658</v>
      </c>
      <c r="F30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('7126', 'ORBIT,SELLA,IN/OUT W/CON ONC', '007126', 60, 9, 1)</v>
      </c>
    </row>
    <row r="304" spans="1:6" x14ac:dyDescent="0.25">
      <c r="A304" s="8" t="s">
        <v>283</v>
      </c>
      <c r="B304" s="8">
        <f>VLOOKUP(Table10[[#This Row],[CATEGORY]],Table18[], 2,FALSE)</f>
        <v>9</v>
      </c>
      <c r="C304" s="8" t="s">
        <v>3659</v>
      </c>
      <c r="D304" s="8" t="s">
        <v>461</v>
      </c>
      <c r="E304" s="8" t="s">
        <v>3660</v>
      </c>
      <c r="F30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('7127', 'MAXILLOFACIAL NO CONTRAST ONC', '007127', 60, 9, 1)</v>
      </c>
    </row>
    <row r="305" spans="1:6" x14ac:dyDescent="0.25">
      <c r="A305" s="8" t="s">
        <v>283</v>
      </c>
      <c r="B305" s="8">
        <f>VLOOKUP(Table10[[#This Row],[CATEGORY]],Table18[], 2,FALSE)</f>
        <v>9</v>
      </c>
      <c r="C305" s="8" t="s">
        <v>3661</v>
      </c>
      <c r="D305" s="8" t="s">
        <v>462</v>
      </c>
      <c r="E305" s="8" t="s">
        <v>463</v>
      </c>
      <c r="F30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('UCH7128', 'CT THORAX WITHOUT CONTRA ONC', '007128', 60, 9, 1)</v>
      </c>
    </row>
    <row r="306" spans="1:6" x14ac:dyDescent="0.25">
      <c r="A306" s="8" t="s">
        <v>283</v>
      </c>
      <c r="B306" s="8">
        <f>VLOOKUP(Table10[[#This Row],[CATEGORY]],Table18[], 2,FALSE)</f>
        <v>9</v>
      </c>
      <c r="C306" s="8" t="s">
        <v>3662</v>
      </c>
      <c r="D306" s="8" t="s">
        <v>464</v>
      </c>
      <c r="E306" s="8" t="s">
        <v>3663</v>
      </c>
      <c r="F30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('7129', 'THORAX/LUNG WITH CONTRAST ONC', '007129', 60, 9, 1)</v>
      </c>
    </row>
    <row r="307" spans="1:6" x14ac:dyDescent="0.25">
      <c r="A307" s="8" t="s">
        <v>283</v>
      </c>
      <c r="B307" s="8">
        <f>VLOOKUP(Table10[[#This Row],[CATEGORY]],Table18[], 2,FALSE)</f>
        <v>9</v>
      </c>
      <c r="C307" s="8" t="s">
        <v>3664</v>
      </c>
      <c r="D307" s="8" t="s">
        <v>465</v>
      </c>
      <c r="E307" s="8" t="s">
        <v>3665</v>
      </c>
      <c r="F30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('7130', 'ABDOMEN/PELVIS W/CONTRAST ONC', '007130', 60, 9, 1)</v>
      </c>
    </row>
    <row r="308" spans="1:6" x14ac:dyDescent="0.25">
      <c r="A308" s="8" t="s">
        <v>283</v>
      </c>
      <c r="B308" s="8">
        <f>VLOOKUP(Table10[[#This Row],[CATEGORY]],Table18[], 2,FALSE)</f>
        <v>9</v>
      </c>
      <c r="C308" s="8" t="s">
        <v>3666</v>
      </c>
      <c r="D308" s="8" t="s">
        <v>466</v>
      </c>
      <c r="E308" s="8" t="s">
        <v>467</v>
      </c>
      <c r="F30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('UCH7109', 'UCH ABD/PEL W/CON HEPATCELL', '071090', 60, 9, 1)</v>
      </c>
    </row>
    <row r="309" spans="1:6" x14ac:dyDescent="0.25">
      <c r="A309" s="8" t="s">
        <v>283</v>
      </c>
      <c r="B309" s="8">
        <f>VLOOKUP(Table10[[#This Row],[CATEGORY]],Table18[], 2,FALSE)</f>
        <v>9</v>
      </c>
      <c r="C309" s="8" t="s">
        <v>3667</v>
      </c>
      <c r="D309" s="8" t="s">
        <v>468</v>
      </c>
      <c r="E309" s="8" t="s">
        <v>469</v>
      </c>
      <c r="F30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('UCH7115', 'UCH ABD/PEL W/CON MALE GENITAL', '071150', 60, 9, 1)</v>
      </c>
    </row>
    <row r="310" spans="1:6" x14ac:dyDescent="0.25">
      <c r="A310" s="8" t="s">
        <v>283</v>
      </c>
      <c r="B310" s="8">
        <f>VLOOKUP(Table10[[#This Row],[CATEGORY]],Table18[], 2,FALSE)</f>
        <v>9</v>
      </c>
      <c r="C310" s="8" t="s">
        <v>3668</v>
      </c>
      <c r="D310" s="8" t="s">
        <v>470</v>
      </c>
      <c r="E310" s="8" t="s">
        <v>471</v>
      </c>
      <c r="F31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('7123GS', 'ABDOMEN W/CONTRA GASTRO STOMAL', '071230', 60, 9, 1)</v>
      </c>
    </row>
    <row r="311" spans="1:6" x14ac:dyDescent="0.25">
      <c r="A311" s="8" t="s">
        <v>283</v>
      </c>
      <c r="B311" s="8">
        <f>VLOOKUP(Table10[[#This Row],[CATEGORY]],Table18[], 2,FALSE)</f>
        <v>9</v>
      </c>
      <c r="C311" s="8" t="s">
        <v>3669</v>
      </c>
      <c r="D311" s="8" t="s">
        <v>472</v>
      </c>
      <c r="E311" s="8" t="s">
        <v>473</v>
      </c>
      <c r="F31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('7123HC', 'ABD W/CON ONC HEPATOCELLULAR', '071231', 60, 9, 1)</v>
      </c>
    </row>
    <row r="312" spans="1:6" x14ac:dyDescent="0.25">
      <c r="A312" s="8" t="s">
        <v>283</v>
      </c>
      <c r="B312" s="8">
        <f>VLOOKUP(Table10[[#This Row],[CATEGORY]],Table18[], 2,FALSE)</f>
        <v>9</v>
      </c>
      <c r="C312" s="8" t="s">
        <v>3670</v>
      </c>
      <c r="D312" s="8" t="s">
        <v>474</v>
      </c>
      <c r="E312" s="8" t="s">
        <v>475</v>
      </c>
      <c r="F31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('7123NT', 'ABD W/CON ONC NEUROENDOCRINE T', '071232', 60, 9, 1)</v>
      </c>
    </row>
    <row r="313" spans="1:6" x14ac:dyDescent="0.25">
      <c r="A313" s="8" t="s">
        <v>283</v>
      </c>
      <c r="B313" s="8">
        <f>VLOOKUP(Table10[[#This Row],[CATEGORY]],Table18[], 2,FALSE)</f>
        <v>9</v>
      </c>
      <c r="C313" s="8" t="s">
        <v>3671</v>
      </c>
      <c r="D313" s="8" t="s">
        <v>476</v>
      </c>
      <c r="E313" s="8" t="s">
        <v>477</v>
      </c>
      <c r="F31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('7123PC', 'ADB W/COM ONC PANCREATIC CARCI', '071233', 60, 9, 1)</v>
      </c>
    </row>
    <row r="314" spans="1:6" x14ac:dyDescent="0.25">
      <c r="A314" s="8" t="s">
        <v>283</v>
      </c>
      <c r="B314" s="8">
        <f>VLOOKUP(Table10[[#This Row],[CATEGORY]],Table18[], 2,FALSE)</f>
        <v>9</v>
      </c>
      <c r="C314" s="8" t="s">
        <v>3672</v>
      </c>
      <c r="D314" s="8" t="s">
        <v>478</v>
      </c>
      <c r="E314" s="8" t="s">
        <v>479</v>
      </c>
      <c r="F31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('7123PE', 'ADB W/COM ONC PANC ENDOCRINE T', '071234', 60, 9, 1)</v>
      </c>
    </row>
    <row r="315" spans="1:6" x14ac:dyDescent="0.25">
      <c r="A315" s="8" t="s">
        <v>283</v>
      </c>
      <c r="B315" s="8">
        <f>VLOOKUP(Table10[[#This Row],[CATEGORY]],Table18[], 2,FALSE)</f>
        <v>9</v>
      </c>
      <c r="C315" s="8" t="s">
        <v>3673</v>
      </c>
      <c r="D315" s="8" t="s">
        <v>480</v>
      </c>
      <c r="E315" s="8" t="s">
        <v>481</v>
      </c>
      <c r="F31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('7123SS', 'ADB W/COM ONC STAGE 1 SEMINOMA', '071235', 60, 9, 1)</v>
      </c>
    </row>
    <row r="316" spans="1:6" x14ac:dyDescent="0.25">
      <c r="A316" s="8" t="s">
        <v>283</v>
      </c>
      <c r="B316" s="8">
        <f>VLOOKUP(Table10[[#This Row],[CATEGORY]],Table18[], 2,FALSE)</f>
        <v>9</v>
      </c>
      <c r="C316" s="8" t="s">
        <v>3674</v>
      </c>
      <c r="D316" s="8" t="s">
        <v>482</v>
      </c>
      <c r="E316" s="8" t="s">
        <v>483</v>
      </c>
      <c r="F31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('UCH7125', 'UCH BRAIN WITH CONTRAST ONC', '071250', 60, 9, 1)</v>
      </c>
    </row>
    <row r="317" spans="1:6" x14ac:dyDescent="0.25">
      <c r="A317" s="8" t="s">
        <v>283</v>
      </c>
      <c r="B317" s="8">
        <f>VLOOKUP(Table10[[#This Row],[CATEGORY]],Table18[], 2,FALSE)</f>
        <v>9</v>
      </c>
      <c r="C317" s="8" t="s">
        <v>3675</v>
      </c>
      <c r="D317" s="8" t="s">
        <v>484</v>
      </c>
      <c r="E317" s="8" t="s">
        <v>485</v>
      </c>
      <c r="F31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('UCH7126', 'UCH ORBIT,SELLA,I/O W/CONT ONC', '071260', 60, 9, 1)</v>
      </c>
    </row>
    <row r="318" spans="1:6" x14ac:dyDescent="0.25">
      <c r="A318" s="8" t="s">
        <v>283</v>
      </c>
      <c r="B318" s="8">
        <f>VLOOKUP(Table10[[#This Row],[CATEGORY]],Table18[], 2,FALSE)</f>
        <v>9</v>
      </c>
      <c r="C318" s="8" t="s">
        <v>3676</v>
      </c>
      <c r="D318" s="8" t="s">
        <v>486</v>
      </c>
      <c r="E318" s="8" t="s">
        <v>487</v>
      </c>
      <c r="F31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('UCH7127', 'UCH MAXILLOFACIAL NO/CONT ONC', '071270', 60, 9, 1)</v>
      </c>
    </row>
    <row r="319" spans="1:6" x14ac:dyDescent="0.25">
      <c r="A319" s="8" t="s">
        <v>283</v>
      </c>
      <c r="B319" s="8">
        <f>VLOOKUP(Table10[[#This Row],[CATEGORY]],Table18[], 2,FALSE)</f>
        <v>9</v>
      </c>
      <c r="C319" s="8" t="s">
        <v>3677</v>
      </c>
      <c r="D319" s="8" t="s">
        <v>488</v>
      </c>
      <c r="E319" s="8" t="s">
        <v>489</v>
      </c>
      <c r="F31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('UCH7129', 'UCH THORAX/LUNG W/CONTRAST ONC', '071290', 60, 9, 1)</v>
      </c>
    </row>
    <row r="320" spans="1:6" x14ac:dyDescent="0.25">
      <c r="A320" s="8" t="s">
        <v>283</v>
      </c>
      <c r="B320" s="8">
        <f>VLOOKUP(Table10[[#This Row],[CATEGORY]],Table18[], 2,FALSE)</f>
        <v>9</v>
      </c>
      <c r="C320" s="8" t="s">
        <v>3678</v>
      </c>
      <c r="D320" s="8" t="s">
        <v>490</v>
      </c>
      <c r="E320" s="8" t="s">
        <v>491</v>
      </c>
      <c r="F32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('UCH7130', 'UCH ADBOMEN/PELVIS W/CONT ONC', '071300', 60, 9, 1)</v>
      </c>
    </row>
    <row r="321" spans="1:6" x14ac:dyDescent="0.25">
      <c r="A321" s="8" t="s">
        <v>283</v>
      </c>
      <c r="B321" s="8">
        <f>VLOOKUP(Table10[[#This Row],[CATEGORY]],Table18[], 2,FALSE)</f>
        <v>9</v>
      </c>
      <c r="C321" s="8" t="s">
        <v>3679</v>
      </c>
      <c r="D321" s="8" t="s">
        <v>492</v>
      </c>
      <c r="E321" s="8" t="s">
        <v>493</v>
      </c>
      <c r="F32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('UCH7131CS', 'UCH CERVIAL SPINE W/CONTRA ONC', '071301', 60, 9, 1)</v>
      </c>
    </row>
    <row r="322" spans="1:6" x14ac:dyDescent="0.25">
      <c r="A322" s="8" t="s">
        <v>283</v>
      </c>
      <c r="B322" s="8">
        <f>VLOOKUP(Table10[[#This Row],[CATEGORY]],Table18[], 2,FALSE)</f>
        <v>9</v>
      </c>
      <c r="C322" s="8" t="s">
        <v>3680</v>
      </c>
      <c r="D322" s="8" t="s">
        <v>494</v>
      </c>
      <c r="E322" s="8" t="s">
        <v>495</v>
      </c>
      <c r="F32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('7131CS', 'CERVICAL SPINE W/CONTRAST ONC', '071310', 60, 9, 1)</v>
      </c>
    </row>
    <row r="323" spans="1:6" x14ac:dyDescent="0.25">
      <c r="A323" s="8" t="s">
        <v>283</v>
      </c>
      <c r="B323" s="8">
        <f>VLOOKUP(Table10[[#This Row],[CATEGORY]],Table18[], 2,FALSE)</f>
        <v>9</v>
      </c>
      <c r="C323" s="8" t="s">
        <v>3681</v>
      </c>
      <c r="D323" s="8" t="s">
        <v>496</v>
      </c>
      <c r="E323" s="8" t="s">
        <v>497</v>
      </c>
      <c r="F32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('7131LS', 'LUMBAR SPINE W/CONTRAST ONC', '071311', 60, 9, 1)</v>
      </c>
    </row>
    <row r="324" spans="1:6" x14ac:dyDescent="0.25">
      <c r="A324" s="8" t="s">
        <v>283</v>
      </c>
      <c r="B324" s="8">
        <f>VLOOKUP(Table10[[#This Row],[CATEGORY]],Table18[], 2,FALSE)</f>
        <v>9</v>
      </c>
      <c r="C324" s="8" t="s">
        <v>3682</v>
      </c>
      <c r="D324" s="8" t="s">
        <v>498</v>
      </c>
      <c r="E324" s="8" t="s">
        <v>499</v>
      </c>
      <c r="F32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('7131TS', 'THORACIC SPINE W/CONTRAST ONC', '071312', 60, 9, 1)</v>
      </c>
    </row>
    <row r="325" spans="1:6" x14ac:dyDescent="0.25">
      <c r="A325" s="8" t="s">
        <v>283</v>
      </c>
      <c r="B325" s="8">
        <f>VLOOKUP(Table10[[#This Row],[CATEGORY]],Table18[], 2,FALSE)</f>
        <v>9</v>
      </c>
      <c r="C325" s="8" t="s">
        <v>3683</v>
      </c>
      <c r="D325" s="8" t="s">
        <v>500</v>
      </c>
      <c r="E325" s="8" t="s">
        <v>501</v>
      </c>
      <c r="F32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('UCH7131LS', 'UCH LUMBAR SPINE W/CONTRA ONC', '071316', 60, 9, 1)</v>
      </c>
    </row>
    <row r="326" spans="1:6" x14ac:dyDescent="0.25">
      <c r="A326" s="8" t="s">
        <v>283</v>
      </c>
      <c r="B326" s="8">
        <f>VLOOKUP(Table10[[#This Row],[CATEGORY]],Table18[], 2,FALSE)</f>
        <v>9</v>
      </c>
      <c r="C326" s="8" t="s">
        <v>3684</v>
      </c>
      <c r="D326" s="8" t="s">
        <v>502</v>
      </c>
      <c r="E326" s="8" t="s">
        <v>503</v>
      </c>
      <c r="F32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('UCH7131TS', 'UCH THORACIC SPINE W/CONT ONC', '071317', 60, 9, 1)</v>
      </c>
    </row>
    <row r="327" spans="1:6" x14ac:dyDescent="0.25">
      <c r="A327" s="8" t="s">
        <v>283</v>
      </c>
      <c r="B327" s="8">
        <f>VLOOKUP(Table10[[#This Row],[CATEGORY]],Table18[], 2,FALSE)</f>
        <v>9</v>
      </c>
      <c r="C327" s="8" t="s">
        <v>3372</v>
      </c>
      <c r="D327" s="8" t="s">
        <v>504</v>
      </c>
      <c r="E327" s="8" t="s">
        <v>505</v>
      </c>
      <c r="F32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('VENOGW', 'VENOGRAM', '100001', 60, 9, 1)</v>
      </c>
    </row>
    <row r="328" spans="1:6" x14ac:dyDescent="0.25">
      <c r="A328" s="8" t="s">
        <v>283</v>
      </c>
      <c r="B328" s="8">
        <f>VLOOKUP(Table10[[#This Row],[CATEGORY]],Table18[], 2,FALSE)</f>
        <v>9</v>
      </c>
      <c r="C328" s="8" t="s">
        <v>3685</v>
      </c>
      <c r="D328" s="8" t="s">
        <v>2829</v>
      </c>
      <c r="E328" s="8" t="s">
        <v>2830</v>
      </c>
      <c r="F32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('CYST', 'CYST ASPIRATION', '1000001', 60, 9, 1)</v>
      </c>
    </row>
    <row r="329" spans="1:6" x14ac:dyDescent="0.25">
      <c r="A329" s="8" t="s">
        <v>283</v>
      </c>
      <c r="B329" s="8">
        <f>VLOOKUP(Table10[[#This Row],[CATEGORY]],Table18[], 2,FALSE)</f>
        <v>9</v>
      </c>
      <c r="C329" s="8" t="s">
        <v>3686</v>
      </c>
      <c r="D329" s="8" t="s">
        <v>2831</v>
      </c>
      <c r="E329" s="8" t="s">
        <v>2832</v>
      </c>
      <c r="F32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('LEW', 'LOWER EXTREMITY W/ CONTRAST', '1000002', 60, 9, 1)</v>
      </c>
    </row>
    <row r="330" spans="1:6" x14ac:dyDescent="0.25">
      <c r="A330" s="8" t="s">
        <v>283</v>
      </c>
      <c r="B330" s="8">
        <f>VLOOKUP(Table10[[#This Row],[CATEGORY]],Table18[], 2,FALSE)</f>
        <v>9</v>
      </c>
      <c r="C330" s="8" t="s">
        <v>3687</v>
      </c>
      <c r="D330" s="8" t="s">
        <v>506</v>
      </c>
      <c r="E330" s="8" t="s">
        <v>507</v>
      </c>
      <c r="F33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('LS CT', 'LUMBAR SPINE', '1000003', 60, 9, 1)</v>
      </c>
    </row>
    <row r="331" spans="1:6" x14ac:dyDescent="0.25">
      <c r="A331" s="8" t="s">
        <v>283</v>
      </c>
      <c r="B331" s="8">
        <f>VLOOKUP(Table10[[#This Row],[CATEGORY]],Table18[], 2,FALSE)</f>
        <v>9</v>
      </c>
      <c r="C331" s="8" t="s">
        <v>3688</v>
      </c>
      <c r="D331" s="8" t="s">
        <v>1333</v>
      </c>
      <c r="E331" s="8" t="s">
        <v>1334</v>
      </c>
      <c r="F33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('LSW', 'LUMBAR SPINE W/ CONTRAST', '1000004', 60, 9, 1)</v>
      </c>
    </row>
    <row r="332" spans="1:6" x14ac:dyDescent="0.25">
      <c r="A332" s="8" t="s">
        <v>283</v>
      </c>
      <c r="B332" s="8">
        <f>VLOOKUP(Table10[[#This Row],[CATEGORY]],Table18[], 2,FALSE)</f>
        <v>9</v>
      </c>
      <c r="C332" s="8" t="s">
        <v>3689</v>
      </c>
      <c r="D332" s="8" t="s">
        <v>508</v>
      </c>
      <c r="E332" s="8" t="s">
        <v>509</v>
      </c>
      <c r="F33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('TS CT', 'THORACIC SPINE', '1000005', 60, 9, 1)</v>
      </c>
    </row>
    <row r="333" spans="1:6" x14ac:dyDescent="0.25">
      <c r="A333" s="8" t="s">
        <v>283</v>
      </c>
      <c r="B333" s="8">
        <f>VLOOKUP(Table10[[#This Row],[CATEGORY]],Table18[], 2,FALSE)</f>
        <v>9</v>
      </c>
      <c r="C333" s="8" t="s">
        <v>3690</v>
      </c>
      <c r="D333" s="8" t="s">
        <v>1443</v>
      </c>
      <c r="E333" s="8" t="s">
        <v>1444</v>
      </c>
      <c r="F33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('TSW', 'THORACIC SPINE W/ CONTRAST', '1000006', 60, 9, 1)</v>
      </c>
    </row>
    <row r="334" spans="1:6" x14ac:dyDescent="0.25">
      <c r="A334" s="8" t="s">
        <v>283</v>
      </c>
      <c r="B334" s="8">
        <f>VLOOKUP(Table10[[#This Row],[CATEGORY]],Table18[], 2,FALSE)</f>
        <v>9</v>
      </c>
      <c r="C334" s="8" t="s">
        <v>3691</v>
      </c>
      <c r="D334" s="8" t="s">
        <v>1445</v>
      </c>
      <c r="E334" s="8" t="s">
        <v>2833</v>
      </c>
      <c r="F33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('UE', 'UPPER EXTREMITY', '1000007', 60, 9, 1)</v>
      </c>
    </row>
    <row r="335" spans="1:6" x14ac:dyDescent="0.25">
      <c r="A335" s="8" t="s">
        <v>283</v>
      </c>
      <c r="B335" s="8">
        <f>VLOOKUP(Table10[[#This Row],[CATEGORY]],Table18[], 2,FALSE)</f>
        <v>9</v>
      </c>
      <c r="C335" s="8" t="s">
        <v>3692</v>
      </c>
      <c r="D335" s="8" t="s">
        <v>2834</v>
      </c>
      <c r="E335" s="8" t="s">
        <v>2835</v>
      </c>
      <c r="F33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('UEW', 'UPPER EXTREMITY W/ CONTRAST', '1000008', 60, 9, 1)</v>
      </c>
    </row>
    <row r="336" spans="1:6" x14ac:dyDescent="0.25">
      <c r="A336" s="8" t="s">
        <v>510</v>
      </c>
      <c r="B336" s="8">
        <f>VLOOKUP(Table10[[#This Row],[CATEGORY]],Table18[], 2,FALSE)</f>
        <v>10</v>
      </c>
      <c r="C336" s="8" t="s">
        <v>3545</v>
      </c>
      <c r="D336" s="8" t="s">
        <v>511</v>
      </c>
      <c r="E336" s="8" t="s">
        <v>512</v>
      </c>
      <c r="F33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('REG', 'REGULAR', '001', 60, 10, 1)</v>
      </c>
    </row>
    <row r="337" spans="1:6" x14ac:dyDescent="0.25">
      <c r="A337" s="8" t="s">
        <v>510</v>
      </c>
      <c r="B337" s="8">
        <f>VLOOKUP(Table10[[#This Row],[CATEGORY]],Table18[], 2,FALSE)</f>
        <v>10</v>
      </c>
      <c r="C337" s="8" t="s">
        <v>3693</v>
      </c>
      <c r="D337" s="8" t="s">
        <v>513</v>
      </c>
      <c r="E337" s="8" t="s">
        <v>514</v>
      </c>
      <c r="F33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('2GMNA', '2 GRAM SODIUM', '0000020', 60, 10, 1)</v>
      </c>
    </row>
    <row r="338" spans="1:6" x14ac:dyDescent="0.25">
      <c r="A338" s="8" t="s">
        <v>510</v>
      </c>
      <c r="B338" s="8">
        <f>VLOOKUP(Table10[[#This Row],[CATEGORY]],Table18[], 2,FALSE)</f>
        <v>10</v>
      </c>
      <c r="C338" s="8" t="s">
        <v>3694</v>
      </c>
      <c r="D338" s="8" t="s">
        <v>1527</v>
      </c>
      <c r="E338" s="8" t="s">
        <v>1528</v>
      </c>
      <c r="F33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('ADA', 'AMERICAN DIABETIC ASSOC - DIET', '0000030', 60, 10, 1)</v>
      </c>
    </row>
    <row r="339" spans="1:6" x14ac:dyDescent="0.25">
      <c r="A339" s="8" t="s">
        <v>510</v>
      </c>
      <c r="B339" s="8">
        <f>VLOOKUP(Table10[[#This Row],[CATEGORY]],Table18[], 2,FALSE)</f>
        <v>10</v>
      </c>
      <c r="C339" s="8" t="s">
        <v>3695</v>
      </c>
      <c r="D339" s="8" t="s">
        <v>515</v>
      </c>
      <c r="E339" s="8" t="s">
        <v>516</v>
      </c>
      <c r="F33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('BL', 'BLAND', '0000040', 60, 10, 1)</v>
      </c>
    </row>
    <row r="340" spans="1:6" x14ac:dyDescent="0.25">
      <c r="A340" s="8" t="s">
        <v>510</v>
      </c>
      <c r="B340" s="8">
        <f>VLOOKUP(Table10[[#This Row],[CATEGORY]],Table18[], 2,FALSE)</f>
        <v>10</v>
      </c>
      <c r="C340" s="8" t="s">
        <v>3696</v>
      </c>
      <c r="D340" s="8" t="s">
        <v>517</v>
      </c>
      <c r="E340" s="8" t="s">
        <v>518</v>
      </c>
      <c r="F34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('CC', 'CALORIE CONTROLLED', '0000050', 60, 10, 1)</v>
      </c>
    </row>
    <row r="341" spans="1:6" x14ac:dyDescent="0.25">
      <c r="A341" s="8" t="s">
        <v>510</v>
      </c>
      <c r="B341" s="8">
        <f>VLOOKUP(Table10[[#This Row],[CATEGORY]],Table18[], 2,FALSE)</f>
        <v>10</v>
      </c>
      <c r="C341" s="8" t="s">
        <v>3697</v>
      </c>
      <c r="D341" s="8" t="s">
        <v>519</v>
      </c>
      <c r="E341" s="8" t="s">
        <v>520</v>
      </c>
      <c r="F34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('CL', 'CLEAR LIQUID', '0000060', 60, 10, 1)</v>
      </c>
    </row>
    <row r="342" spans="1:6" x14ac:dyDescent="0.25">
      <c r="A342" s="8" t="s">
        <v>510</v>
      </c>
      <c r="B342" s="8">
        <f>VLOOKUP(Table10[[#This Row],[CATEGORY]],Table18[], 2,FALSE)</f>
        <v>10</v>
      </c>
      <c r="C342" s="8" t="s">
        <v>3698</v>
      </c>
      <c r="D342" s="8" t="s">
        <v>521</v>
      </c>
      <c r="E342" s="8" t="s">
        <v>522</v>
      </c>
      <c r="F34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('HF', 'HIGH FIBER', '0000070', 60, 10, 1)</v>
      </c>
    </row>
    <row r="343" spans="1:6" x14ac:dyDescent="0.25">
      <c r="A343" s="8" t="s">
        <v>510</v>
      </c>
      <c r="B343" s="8">
        <f>VLOOKUP(Table10[[#This Row],[CATEGORY]],Table18[], 2,FALSE)</f>
        <v>10</v>
      </c>
      <c r="C343" s="8" t="s">
        <v>3699</v>
      </c>
      <c r="D343" s="8" t="s">
        <v>2893</v>
      </c>
      <c r="E343" s="8" t="s">
        <v>1530</v>
      </c>
      <c r="F34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('H', '**HOUSE', '0000080', 60, 10, 1)</v>
      </c>
    </row>
    <row r="344" spans="1:6" x14ac:dyDescent="0.25">
      <c r="A344" s="8" t="s">
        <v>510</v>
      </c>
      <c r="B344" s="8">
        <f>VLOOKUP(Table10[[#This Row],[CATEGORY]],Table18[], 2,FALSE)</f>
        <v>10</v>
      </c>
      <c r="C344" s="8" t="s">
        <v>3700</v>
      </c>
      <c r="D344" s="8" t="s">
        <v>523</v>
      </c>
      <c r="E344" s="8" t="s">
        <v>524</v>
      </c>
      <c r="F34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('LC', 'LOW CHOLESTEROL', '0000090', 60, 10, 1)</v>
      </c>
    </row>
    <row r="345" spans="1:6" x14ac:dyDescent="0.25">
      <c r="A345" s="8" t="s">
        <v>510</v>
      </c>
      <c r="B345" s="8">
        <f>VLOOKUP(Table10[[#This Row],[CATEGORY]],Table18[], 2,FALSE)</f>
        <v>10</v>
      </c>
      <c r="C345" s="8" t="s">
        <v>3701</v>
      </c>
      <c r="D345" s="8" t="s">
        <v>525</v>
      </c>
      <c r="E345" s="8" t="s">
        <v>526</v>
      </c>
      <c r="F34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('LF', 'LOW FAT', '0000100', 60, 10, 1)</v>
      </c>
    </row>
    <row r="346" spans="1:6" x14ac:dyDescent="0.25">
      <c r="A346" s="8" t="s">
        <v>510</v>
      </c>
      <c r="B346" s="8">
        <f>VLOOKUP(Table10[[#This Row],[CATEGORY]],Table18[], 2,FALSE)</f>
        <v>10</v>
      </c>
      <c r="C346" s="8" t="s">
        <v>3702</v>
      </c>
      <c r="D346" s="8" t="s">
        <v>527</v>
      </c>
      <c r="E346" s="8" t="s">
        <v>528</v>
      </c>
      <c r="F34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('LONA', 'LOW SODIUM', '0000110', 60, 10, 1)</v>
      </c>
    </row>
    <row r="347" spans="1:6" x14ac:dyDescent="0.25">
      <c r="A347" s="8" t="s">
        <v>510</v>
      </c>
      <c r="B347" s="8">
        <f>VLOOKUP(Table10[[#This Row],[CATEGORY]],Table18[], 2,FALSE)</f>
        <v>10</v>
      </c>
      <c r="C347" s="8" t="s">
        <v>3703</v>
      </c>
      <c r="D347" s="8" t="s">
        <v>529</v>
      </c>
      <c r="E347" s="8" t="s">
        <v>530</v>
      </c>
      <c r="F34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('NAS', 'NO ADDED SALT', '0000120', 60, 10, 1)</v>
      </c>
    </row>
    <row r="348" spans="1:6" x14ac:dyDescent="0.25">
      <c r="A348" s="8" t="s">
        <v>510</v>
      </c>
      <c r="B348" s="8">
        <f>VLOOKUP(Table10[[#This Row],[CATEGORY]],Table18[], 2,FALSE)</f>
        <v>10</v>
      </c>
      <c r="C348" s="8" t="s">
        <v>3704</v>
      </c>
      <c r="D348" s="8" t="s">
        <v>531</v>
      </c>
      <c r="E348" s="8" t="s">
        <v>532</v>
      </c>
      <c r="F34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('NPO', 'NOTHING BY MOUTH', '0000130', 60, 10, 1)</v>
      </c>
    </row>
    <row r="349" spans="1:6" x14ac:dyDescent="0.25">
      <c r="A349" s="8" t="s">
        <v>510</v>
      </c>
      <c r="B349" s="8">
        <f>VLOOKUP(Table10[[#This Row],[CATEGORY]],Table18[], 2,FALSE)</f>
        <v>10</v>
      </c>
      <c r="C349" s="8" t="s">
        <v>3705</v>
      </c>
      <c r="D349" s="8" t="s">
        <v>533</v>
      </c>
      <c r="E349" s="8" t="s">
        <v>534</v>
      </c>
      <c r="F34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('RNL', 'RENAL', '0000140', 60, 10, 1)</v>
      </c>
    </row>
    <row r="350" spans="1:6" x14ac:dyDescent="0.25">
      <c r="A350" s="8" t="s">
        <v>510</v>
      </c>
      <c r="B350" s="8">
        <f>VLOOKUP(Table10[[#This Row],[CATEGORY]],Table18[], 2,FALSE)</f>
        <v>10</v>
      </c>
      <c r="C350" s="8" t="s">
        <v>3706</v>
      </c>
      <c r="D350" s="8" t="s">
        <v>535</v>
      </c>
      <c r="E350" s="8" t="s">
        <v>536</v>
      </c>
      <c r="F35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('S', 'SOFT', '0000150', 60, 10, 1)</v>
      </c>
    </row>
    <row r="351" spans="1:6" x14ac:dyDescent="0.25">
      <c r="A351" s="8" t="s">
        <v>537</v>
      </c>
      <c r="B351" s="8">
        <f>VLOOKUP(Table10[[#This Row],[CATEGORY]],Table18[], 2,FALSE)</f>
        <v>11</v>
      </c>
      <c r="C351" s="8" t="s">
        <v>3532</v>
      </c>
      <c r="D351" s="8" t="s">
        <v>538</v>
      </c>
      <c r="E351" s="8" t="s">
        <v>537</v>
      </c>
      <c r="F35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('DRESS', 'Dressing Change', '1', 60, 11, 1)</v>
      </c>
    </row>
    <row r="352" spans="1:6" x14ac:dyDescent="0.25">
      <c r="A352" s="8" t="s">
        <v>539</v>
      </c>
      <c r="B352" s="8">
        <f>VLOOKUP(Table10[[#This Row],[CATEGORY]],Table18[], 2,FALSE)</f>
        <v>12</v>
      </c>
      <c r="C352" s="8" t="s">
        <v>3707</v>
      </c>
      <c r="D352" s="8" t="s">
        <v>540</v>
      </c>
      <c r="E352" s="8" t="s">
        <v>541</v>
      </c>
      <c r="F35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('GT', 'GUEST TRAY', '9900010', 60, 12, 1)</v>
      </c>
    </row>
    <row r="353" spans="1:6" x14ac:dyDescent="0.25">
      <c r="A353" s="8" t="s">
        <v>539</v>
      </c>
      <c r="B353" s="8">
        <f>VLOOKUP(Table10[[#This Row],[CATEGORY]],Table18[], 2,FALSE)</f>
        <v>12</v>
      </c>
      <c r="C353" s="8" t="s">
        <v>3708</v>
      </c>
      <c r="D353" s="8" t="s">
        <v>542</v>
      </c>
      <c r="E353" s="8" t="s">
        <v>543</v>
      </c>
      <c r="F35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('HT', 'HOLD TRAY', '9900020', 60, 12, 1)</v>
      </c>
    </row>
    <row r="354" spans="1:6" x14ac:dyDescent="0.25">
      <c r="A354" s="8" t="s">
        <v>539</v>
      </c>
      <c r="B354" s="8">
        <f>VLOOKUP(Table10[[#This Row],[CATEGORY]],Table18[], 2,FALSE)</f>
        <v>12</v>
      </c>
      <c r="C354" s="8" t="s">
        <v>3709</v>
      </c>
      <c r="D354" s="8" t="s">
        <v>544</v>
      </c>
      <c r="E354" s="8" t="s">
        <v>545</v>
      </c>
      <c r="F35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('LT', 'LATE TRAY', '9900030', 60, 12, 1)</v>
      </c>
    </row>
    <row r="355" spans="1:6" x14ac:dyDescent="0.25">
      <c r="A355" s="8" t="s">
        <v>539</v>
      </c>
      <c r="B355" s="8">
        <f>VLOOKUP(Table10[[#This Row],[CATEGORY]],Table18[], 2,FALSE)</f>
        <v>12</v>
      </c>
      <c r="C355" s="8" t="s">
        <v>3710</v>
      </c>
      <c r="D355" s="8" t="s">
        <v>546</v>
      </c>
      <c r="E355" s="8" t="s">
        <v>266</v>
      </c>
      <c r="F35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('RT', 'RESUME TRAY', '9900040', 60, 12, 1)</v>
      </c>
    </row>
    <row r="356" spans="1:6" x14ac:dyDescent="0.25">
      <c r="A356" s="8" t="s">
        <v>102</v>
      </c>
      <c r="B356" s="8">
        <f>VLOOKUP(Table10[[#This Row],[CATEGORY]],Table18[], 2,FALSE)</f>
        <v>13</v>
      </c>
      <c r="C356" s="8" t="s">
        <v>3439</v>
      </c>
      <c r="D356" s="8" t="s">
        <v>109</v>
      </c>
      <c r="E356" s="8" t="s">
        <v>110</v>
      </c>
      <c r="F35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('ECG', 'ELECTROCARDIOGRAM', '7300020', 60, 13, 1)</v>
      </c>
    </row>
    <row r="357" spans="1:6" x14ac:dyDescent="0.25">
      <c r="A357" s="8" t="s">
        <v>547</v>
      </c>
      <c r="B357" s="8">
        <f>VLOOKUP(Table10[[#This Row],[CATEGORY]],Table18[], 2,FALSE)</f>
        <v>14</v>
      </c>
      <c r="C357" s="8" t="s">
        <v>3711</v>
      </c>
      <c r="D357" s="8" t="s">
        <v>548</v>
      </c>
      <c r="E357" s="8" t="s">
        <v>549</v>
      </c>
      <c r="F35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('AW', 'EEG ASLEEP AND AWAKE', '7400010', 60, 14, 1)</v>
      </c>
    </row>
    <row r="358" spans="1:6" x14ac:dyDescent="0.25">
      <c r="A358" s="8" t="s">
        <v>547</v>
      </c>
      <c r="B358" s="8">
        <f>VLOOKUP(Table10[[#This Row],[CATEGORY]],Table18[], 2,FALSE)</f>
        <v>14</v>
      </c>
      <c r="C358" s="8" t="s">
        <v>3712</v>
      </c>
      <c r="D358" s="8" t="s">
        <v>550</v>
      </c>
      <c r="E358" s="8" t="s">
        <v>551</v>
      </c>
      <c r="F35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('EQ', 'EEG EQUIPMENT', '7400020', 60, 14, 1)</v>
      </c>
    </row>
    <row r="359" spans="1:6" x14ac:dyDescent="0.25">
      <c r="A359" s="8" t="s">
        <v>547</v>
      </c>
      <c r="B359" s="8">
        <f>VLOOKUP(Table10[[#This Row],[CATEGORY]],Table18[], 2,FALSE)</f>
        <v>14</v>
      </c>
      <c r="C359" s="8" t="s">
        <v>3713</v>
      </c>
      <c r="D359" s="8" t="s">
        <v>552</v>
      </c>
      <c r="E359" s="8" t="s">
        <v>553</v>
      </c>
      <c r="F35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('PORT', 'EEG PORTABLE', '7400030', 60, 14, 1)</v>
      </c>
    </row>
    <row r="360" spans="1:6" x14ac:dyDescent="0.25">
      <c r="A360" s="8" t="s">
        <v>547</v>
      </c>
      <c r="B360" s="8">
        <f>VLOOKUP(Table10[[#This Row],[CATEGORY]],Table18[], 2,FALSE)</f>
        <v>14</v>
      </c>
      <c r="C360" s="8" t="s">
        <v>3714</v>
      </c>
      <c r="D360" s="8" t="s">
        <v>554</v>
      </c>
      <c r="E360" s="8" t="s">
        <v>555</v>
      </c>
      <c r="F36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('SA', 'SLEEP APNEA', '7400040', 60, 14, 1)</v>
      </c>
    </row>
    <row r="361" spans="1:6" x14ac:dyDescent="0.25">
      <c r="A361" s="8" t="s">
        <v>556</v>
      </c>
      <c r="B361" s="8">
        <f>VLOOKUP(Table10[[#This Row],[CATEGORY]],Table18[], 2,FALSE)</f>
        <v>15</v>
      </c>
      <c r="C361" s="8" t="s">
        <v>3532</v>
      </c>
      <c r="D361" s="8" t="s">
        <v>557</v>
      </c>
      <c r="E361" s="8" t="s">
        <v>558</v>
      </c>
      <c r="F36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('HEAT', 'HEATING ISSUE', '1', 60, 15, 1)</v>
      </c>
    </row>
    <row r="362" spans="1:6" x14ac:dyDescent="0.25">
      <c r="A362" s="8" t="s">
        <v>559</v>
      </c>
      <c r="B362" s="8">
        <f>VLOOKUP(Table10[[#This Row],[CATEGORY]],Table18[], 2,FALSE)</f>
        <v>16</v>
      </c>
      <c r="C362" s="8" t="s">
        <v>3545</v>
      </c>
      <c r="D362" s="8" t="s">
        <v>2894</v>
      </c>
      <c r="E362" s="8" t="s">
        <v>2895</v>
      </c>
      <c r="F36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('ER0001', 'ER REGISTRATION/CONSULT(MAJOR)', '001', 60, 16, 1)</v>
      </c>
    </row>
    <row r="363" spans="1:6" x14ac:dyDescent="0.25">
      <c r="A363" s="8" t="s">
        <v>559</v>
      </c>
      <c r="B363" s="8">
        <f>VLOOKUP(Table10[[#This Row],[CATEGORY]],Table18[], 2,FALSE)</f>
        <v>16</v>
      </c>
      <c r="C363" s="8" t="s">
        <v>3546</v>
      </c>
      <c r="D363" s="8" t="s">
        <v>2896</v>
      </c>
      <c r="E363" s="8" t="s">
        <v>2897</v>
      </c>
      <c r="F36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('ER0002', 'ER REGISTRATION/CONSULT(MINOR)', '002', 60, 16, 1)</v>
      </c>
    </row>
    <row r="364" spans="1:6" x14ac:dyDescent="0.25">
      <c r="A364" s="8" t="s">
        <v>559</v>
      </c>
      <c r="B364" s="8">
        <f>VLOOKUP(Table10[[#This Row],[CATEGORY]],Table18[], 2,FALSE)</f>
        <v>16</v>
      </c>
      <c r="C364" s="8" t="s">
        <v>3715</v>
      </c>
      <c r="D364" s="8" t="s">
        <v>2898</v>
      </c>
      <c r="E364" s="8" t="s">
        <v>2899</v>
      </c>
      <c r="F36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('ER CON REG', 'ER REGISTRATION/CONSULTATION', '100', 60, 16, 1)</v>
      </c>
    </row>
    <row r="365" spans="1:6" x14ac:dyDescent="0.25">
      <c r="A365" s="8" t="s">
        <v>559</v>
      </c>
      <c r="B365" s="8">
        <f>VLOOKUP(Table10[[#This Row],[CATEGORY]],Table18[], 2,FALSE)</f>
        <v>16</v>
      </c>
      <c r="C365" s="8" t="s">
        <v>3716</v>
      </c>
      <c r="D365" s="8" t="s">
        <v>2900</v>
      </c>
      <c r="E365" s="8" t="s">
        <v>2901</v>
      </c>
      <c r="F36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('ER FU', '*ER Follow up Review (Major)', '101', 60, 16, 1)</v>
      </c>
    </row>
    <row r="366" spans="1:6" x14ac:dyDescent="0.25">
      <c r="A366" s="8" t="s">
        <v>559</v>
      </c>
      <c r="B366" s="8">
        <f>VLOOKUP(Table10[[#This Row],[CATEGORY]],Table18[], 2,FALSE)</f>
        <v>16</v>
      </c>
      <c r="C366" s="8" t="s">
        <v>3717</v>
      </c>
      <c r="D366" s="8" t="s">
        <v>560</v>
      </c>
      <c r="E366" s="8" t="s">
        <v>561</v>
      </c>
      <c r="F36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('REG FEE', 'ER REGISTRATION FEE ONLY', '102', 60, 16, 1)</v>
      </c>
    </row>
    <row r="367" spans="1:6" x14ac:dyDescent="0.25">
      <c r="A367" s="8" t="s">
        <v>559</v>
      </c>
      <c r="B367" s="8">
        <f>VLOOKUP(Table10[[#This Row],[CATEGORY]],Table18[], 2,FALSE)</f>
        <v>16</v>
      </c>
      <c r="C367" s="8" t="s">
        <v>3718</v>
      </c>
      <c r="D367" s="8" t="s">
        <v>562</v>
      </c>
      <c r="E367" s="8" t="s">
        <v>563</v>
      </c>
      <c r="F36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('ERCON', 'ER REGISTRATION-CONSULTATION', '999', 60, 16, 1)</v>
      </c>
    </row>
    <row r="368" spans="1:6" x14ac:dyDescent="0.25">
      <c r="A368" s="8" t="s">
        <v>559</v>
      </c>
      <c r="B368" s="8">
        <f>VLOOKUP(Table10[[#This Row],[CATEGORY]],Table18[], 2,FALSE)</f>
        <v>16</v>
      </c>
      <c r="C368" s="8" t="s">
        <v>3719</v>
      </c>
      <c r="D368" s="8" t="s">
        <v>564</v>
      </c>
      <c r="E368" s="8" t="s">
        <v>565</v>
      </c>
      <c r="F36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('ER FU1', 'ER Follow up Review (Minor)', '0003', 60, 16, 1)</v>
      </c>
    </row>
    <row r="369" spans="1:6" x14ac:dyDescent="0.25">
      <c r="A369" s="8" t="s">
        <v>559</v>
      </c>
      <c r="B369" s="8">
        <f>VLOOKUP(Table10[[#This Row],[CATEGORY]],Table18[], 2,FALSE)</f>
        <v>16</v>
      </c>
      <c r="C369" s="8" t="s">
        <v>3720</v>
      </c>
      <c r="D369" s="8" t="s">
        <v>566</v>
      </c>
      <c r="E369" s="8" t="s">
        <v>567</v>
      </c>
      <c r="F36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('SUTURE ER', 'SUTURING-ER', '0101', 60, 16, 1)</v>
      </c>
    </row>
    <row r="370" spans="1:6" x14ac:dyDescent="0.25">
      <c r="A370" s="8" t="s">
        <v>559</v>
      </c>
      <c r="B370" s="8">
        <f>VLOOKUP(Table10[[#This Row],[CATEGORY]],Table18[], 2,FALSE)</f>
        <v>16</v>
      </c>
      <c r="C370" s="8" t="s">
        <v>3721</v>
      </c>
      <c r="D370" s="8" t="s">
        <v>568</v>
      </c>
      <c r="E370" s="8" t="s">
        <v>568</v>
      </c>
      <c r="F37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('GLUING -ER', 'GLUING -ER', '0102', 60, 16, 1)</v>
      </c>
    </row>
    <row r="371" spans="1:6" x14ac:dyDescent="0.25">
      <c r="A371" s="8" t="s">
        <v>559</v>
      </c>
      <c r="B371" s="8">
        <f>VLOOKUP(Table10[[#This Row],[CATEGORY]],Table18[], 2,FALSE)</f>
        <v>16</v>
      </c>
      <c r="C371" s="8" t="s">
        <v>3722</v>
      </c>
      <c r="D371" s="8" t="s">
        <v>2902</v>
      </c>
      <c r="E371" s="8" t="s">
        <v>2903</v>
      </c>
      <c r="F37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('STER INJEC', '*STEROIDAL INJECTION INTO JOIN', '0103', 60, 16, 1)</v>
      </c>
    </row>
    <row r="372" spans="1:6" x14ac:dyDescent="0.25">
      <c r="A372" s="8" t="s">
        <v>559</v>
      </c>
      <c r="B372" s="8">
        <f>VLOOKUP(Table10[[#This Row],[CATEGORY]],Table18[], 2,FALSE)</f>
        <v>16</v>
      </c>
      <c r="C372" s="8" t="s">
        <v>3723</v>
      </c>
      <c r="D372" s="8" t="s">
        <v>2904</v>
      </c>
      <c r="E372" s="8" t="s">
        <v>2905</v>
      </c>
      <c r="F37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('REM NAIL', '* REMOVAL OF NAIL', '0104', 60, 16, 1)</v>
      </c>
    </row>
    <row r="373" spans="1:6" x14ac:dyDescent="0.25">
      <c r="A373" s="8" t="s">
        <v>559</v>
      </c>
      <c r="B373" s="8">
        <f>VLOOKUP(Table10[[#This Row],[CATEGORY]],Table18[], 2,FALSE)</f>
        <v>16</v>
      </c>
      <c r="C373" s="8" t="s">
        <v>3724</v>
      </c>
      <c r="D373" s="8" t="s">
        <v>2906</v>
      </c>
      <c r="E373" s="8" t="s">
        <v>2907</v>
      </c>
      <c r="F37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('MANIP', '*MANIPULATION OF BONE OR JOINT', '0105', 60, 16, 1)</v>
      </c>
    </row>
    <row r="374" spans="1:6" x14ac:dyDescent="0.25">
      <c r="A374" s="8" t="s">
        <v>559</v>
      </c>
      <c r="B374" s="8">
        <f>VLOOKUP(Table10[[#This Row],[CATEGORY]],Table18[], 2,FALSE)</f>
        <v>16</v>
      </c>
      <c r="C374" s="8" t="s">
        <v>3725</v>
      </c>
      <c r="D374" s="8" t="s">
        <v>569</v>
      </c>
      <c r="E374" s="8" t="s">
        <v>570</v>
      </c>
      <c r="F37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('APP', 'APPLICATION OF PLASTER PARIS', '0106', 60, 16, 1)</v>
      </c>
    </row>
    <row r="375" spans="1:6" x14ac:dyDescent="0.25">
      <c r="A375" s="8" t="s">
        <v>559</v>
      </c>
      <c r="B375" s="8">
        <f>VLOOKUP(Table10[[#This Row],[CATEGORY]],Table18[], 2,FALSE)</f>
        <v>16</v>
      </c>
      <c r="C375" s="8" t="s">
        <v>3726</v>
      </c>
      <c r="D375" s="8" t="s">
        <v>571</v>
      </c>
      <c r="E375" s="8" t="s">
        <v>572</v>
      </c>
      <c r="F37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('ER-REFER', 'ER- REFER ONTO SPECIALIST', '0107', 60, 16, 1)</v>
      </c>
    </row>
    <row r="376" spans="1:6" x14ac:dyDescent="0.25">
      <c r="A376" s="8" t="s">
        <v>559</v>
      </c>
      <c r="B376" s="8">
        <f>VLOOKUP(Table10[[#This Row],[CATEGORY]],Table18[], 2,FALSE)</f>
        <v>16</v>
      </c>
      <c r="C376" s="8" t="s">
        <v>3727</v>
      </c>
      <c r="D376" s="8" t="s">
        <v>573</v>
      </c>
      <c r="E376" s="8" t="s">
        <v>574</v>
      </c>
      <c r="F37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('ERCONNC', 'ER CONSULTATION-NO CHARGE', '1000', 60, 16, 1)</v>
      </c>
    </row>
    <row r="377" spans="1:6" x14ac:dyDescent="0.25">
      <c r="A377" s="8" t="s">
        <v>559</v>
      </c>
      <c r="B377" s="8">
        <f>VLOOKUP(Table10[[#This Row],[CATEGORY]],Table18[], 2,FALSE)</f>
        <v>16</v>
      </c>
      <c r="C377" s="8" t="s">
        <v>3728</v>
      </c>
      <c r="D377" s="8" t="s">
        <v>575</v>
      </c>
      <c r="E377" s="8" t="s">
        <v>576</v>
      </c>
      <c r="F37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('PO', 'PRE OP ASSESSMENT', '2000', 60, 16, 1)</v>
      </c>
    </row>
    <row r="378" spans="1:6" x14ac:dyDescent="0.25">
      <c r="A378" s="8" t="s">
        <v>559</v>
      </c>
      <c r="B378" s="8">
        <f>VLOOKUP(Table10[[#This Row],[CATEGORY]],Table18[], 2,FALSE)</f>
        <v>16</v>
      </c>
      <c r="C378" s="8" t="s">
        <v>3729</v>
      </c>
      <c r="D378" s="8" t="s">
        <v>577</v>
      </c>
      <c r="E378" s="8" t="s">
        <v>578</v>
      </c>
      <c r="F37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('DC', 'DRESSING CHANGE', '3000', 60, 16, 1)</v>
      </c>
    </row>
    <row r="379" spans="1:6" x14ac:dyDescent="0.25">
      <c r="A379" s="8" t="s">
        <v>559</v>
      </c>
      <c r="B379" s="8">
        <f>VLOOKUP(Table10[[#This Row],[CATEGORY]],Table18[], 2,FALSE)</f>
        <v>16</v>
      </c>
      <c r="C379" s="8" t="s">
        <v>3553</v>
      </c>
      <c r="D379" s="8" t="s">
        <v>579</v>
      </c>
      <c r="E379" s="8" t="s">
        <v>580</v>
      </c>
      <c r="F37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('RPOP', 'REMOVAL OF POP', '4000', 60, 16, 1)</v>
      </c>
    </row>
    <row r="380" spans="1:6" x14ac:dyDescent="0.25">
      <c r="A380" s="8" t="s">
        <v>559</v>
      </c>
      <c r="B380" s="8">
        <f>VLOOKUP(Table10[[#This Row],[CATEGORY]],Table18[], 2,FALSE)</f>
        <v>16</v>
      </c>
      <c r="C380" s="8" t="s">
        <v>3730</v>
      </c>
      <c r="D380" s="8" t="s">
        <v>2908</v>
      </c>
      <c r="E380" s="8" t="s">
        <v>2909</v>
      </c>
      <c r="F38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('CRER', 'CLOSED REDUCTION, FEMUR - ER', '4500010', 60, 16, 1)</v>
      </c>
    </row>
    <row r="381" spans="1:6" x14ac:dyDescent="0.25">
      <c r="A381" s="8" t="s">
        <v>559</v>
      </c>
      <c r="B381" s="8">
        <f>VLOOKUP(Table10[[#This Row],[CATEGORY]],Table18[], 2,FALSE)</f>
        <v>16</v>
      </c>
      <c r="C381" s="8" t="s">
        <v>3731</v>
      </c>
      <c r="D381" s="8" t="s">
        <v>2910</v>
      </c>
      <c r="E381" s="8" t="s">
        <v>2911</v>
      </c>
      <c r="F38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('CRN', 'CLOSED REDUCTION, NASAL - ER', '4500020', 60, 16, 1)</v>
      </c>
    </row>
    <row r="382" spans="1:6" x14ac:dyDescent="0.25">
      <c r="A382" s="8" t="s">
        <v>559</v>
      </c>
      <c r="B382" s="8">
        <f>VLOOKUP(Table10[[#This Row],[CATEGORY]],Table18[], 2,FALSE)</f>
        <v>16</v>
      </c>
      <c r="C382" s="8" t="s">
        <v>3732</v>
      </c>
      <c r="D382" s="8" t="s">
        <v>2912</v>
      </c>
      <c r="E382" s="8" t="s">
        <v>2913</v>
      </c>
      <c r="F38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('TR31', 'TREATMENT ROOM CHARGE 31-60MIN', '4500030', 60, 16, 1)</v>
      </c>
    </row>
    <row r="383" spans="1:6" x14ac:dyDescent="0.25">
      <c r="A383" s="8" t="s">
        <v>559</v>
      </c>
      <c r="B383" s="8">
        <f>VLOOKUP(Table10[[#This Row],[CATEGORY]],Table18[], 2,FALSE)</f>
        <v>16</v>
      </c>
      <c r="C383" s="8" t="s">
        <v>3733</v>
      </c>
      <c r="D383" s="8" t="s">
        <v>2914</v>
      </c>
      <c r="E383" s="8" t="s">
        <v>2915</v>
      </c>
      <c r="F38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('TRC', 'TREATMENT ROOM CHARGE - 15 MIN', '4500040', 60, 16, 1)</v>
      </c>
    </row>
    <row r="384" spans="1:6" x14ac:dyDescent="0.25">
      <c r="A384" s="8" t="s">
        <v>581</v>
      </c>
      <c r="B384" s="8">
        <f>VLOOKUP(Table10[[#This Row],[CATEGORY]],Table18[], 2,FALSE)</f>
        <v>17</v>
      </c>
      <c r="C384" s="8" t="s">
        <v>3734</v>
      </c>
      <c r="D384" s="8" t="s">
        <v>582</v>
      </c>
      <c r="E384" s="8" t="s">
        <v>583</v>
      </c>
      <c r="F38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('PAIN', 'FLUORO PAIN', '09', 60, 17, 1)</v>
      </c>
    </row>
    <row r="385" spans="1:6" x14ac:dyDescent="0.25">
      <c r="A385" s="8" t="s">
        <v>581</v>
      </c>
      <c r="B385" s="8">
        <f>VLOOKUP(Table10[[#This Row],[CATEGORY]],Table18[], 2,FALSE)</f>
        <v>17</v>
      </c>
      <c r="C385" s="8" t="s">
        <v>3735</v>
      </c>
      <c r="D385" s="8" t="s">
        <v>584</v>
      </c>
      <c r="E385" s="8" t="s">
        <v>585</v>
      </c>
      <c r="F38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('KID EM', 'KIDNEY EMBOLISATION', '99', 60, 17, 1)</v>
      </c>
    </row>
    <row r="386" spans="1:6" x14ac:dyDescent="0.25">
      <c r="A386" s="8" t="s">
        <v>581</v>
      </c>
      <c r="B386" s="8">
        <f>VLOOKUP(Table10[[#This Row],[CATEGORY]],Table18[], 2,FALSE)</f>
        <v>17</v>
      </c>
      <c r="C386" s="8" t="s">
        <v>3736</v>
      </c>
      <c r="D386" s="8" t="s">
        <v>586</v>
      </c>
      <c r="E386" s="8" t="s">
        <v>587</v>
      </c>
      <c r="F38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('VIDEO', 'FLUORO VIDEO', '050', 60, 17, 1)</v>
      </c>
    </row>
    <row r="387" spans="1:6" x14ac:dyDescent="0.25">
      <c r="A387" s="8" t="s">
        <v>581</v>
      </c>
      <c r="B387" s="8">
        <f>VLOOKUP(Table10[[#This Row],[CATEGORY]],Table18[], 2,FALSE)</f>
        <v>17</v>
      </c>
      <c r="C387" s="8" t="s">
        <v>3737</v>
      </c>
      <c r="D387" s="8" t="s">
        <v>588</v>
      </c>
      <c r="E387" s="8" t="s">
        <v>589</v>
      </c>
      <c r="F38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('URETER STE', 'URETERIC STENT', '098', 60, 17, 1)</v>
      </c>
    </row>
    <row r="388" spans="1:6" x14ac:dyDescent="0.25">
      <c r="A388" s="8" t="s">
        <v>581</v>
      </c>
      <c r="B388" s="8">
        <f>VLOOKUP(Table10[[#This Row],[CATEGORY]],Table18[], 2,FALSE)</f>
        <v>17</v>
      </c>
      <c r="C388" s="8" t="s">
        <v>3738</v>
      </c>
      <c r="D388" s="8" t="s">
        <v>590</v>
      </c>
      <c r="E388" s="8" t="s">
        <v>591</v>
      </c>
      <c r="F38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('ANGIOP', 'ANGIOPLASTY', '345', 60, 17, 1)</v>
      </c>
    </row>
    <row r="389" spans="1:6" x14ac:dyDescent="0.25">
      <c r="A389" s="8" t="s">
        <v>581</v>
      </c>
      <c r="B389" s="8">
        <f>VLOOKUP(Table10[[#This Row],[CATEGORY]],Table18[], 2,FALSE)</f>
        <v>17</v>
      </c>
      <c r="C389" s="8" t="s">
        <v>3739</v>
      </c>
      <c r="D389" s="8" t="s">
        <v>2244</v>
      </c>
      <c r="E389" s="8" t="s">
        <v>2245</v>
      </c>
      <c r="F38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('BRON ECT', 'BRONCHECTOMY', '456', 60, 17, 1)</v>
      </c>
    </row>
    <row r="390" spans="1:6" x14ac:dyDescent="0.25">
      <c r="A390" s="8" t="s">
        <v>581</v>
      </c>
      <c r="B390" s="8">
        <f>VLOOKUP(Table10[[#This Row],[CATEGORY]],Table18[], 2,FALSE)</f>
        <v>17</v>
      </c>
      <c r="C390" s="8" t="s">
        <v>3740</v>
      </c>
      <c r="D390" s="8" t="s">
        <v>592</v>
      </c>
      <c r="E390" s="8" t="s">
        <v>593</v>
      </c>
      <c r="F39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('UT FIB EM', 'UTERINE FIBROID EMBOLIZATION', '666', 60, 17, 1)</v>
      </c>
    </row>
    <row r="391" spans="1:6" x14ac:dyDescent="0.25">
      <c r="A391" s="8" t="s">
        <v>581</v>
      </c>
      <c r="B391" s="8">
        <f>VLOOKUP(Table10[[#This Row],[CATEGORY]],Table18[], 2,FALSE)</f>
        <v>17</v>
      </c>
      <c r="C391" s="8" t="s">
        <v>3741</v>
      </c>
      <c r="D391" s="8" t="s">
        <v>594</v>
      </c>
      <c r="E391" s="8" t="s">
        <v>594</v>
      </c>
      <c r="F39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('ERCP', 'ERCP', '774', 60, 17, 1)</v>
      </c>
    </row>
    <row r="392" spans="1:6" x14ac:dyDescent="0.25">
      <c r="A392" s="8" t="s">
        <v>581</v>
      </c>
      <c r="B392" s="8">
        <f>VLOOKUP(Table10[[#This Row],[CATEGORY]],Table18[], 2,FALSE)</f>
        <v>17</v>
      </c>
      <c r="C392" s="8" t="s">
        <v>3549</v>
      </c>
      <c r="D392" s="8" t="s">
        <v>1159</v>
      </c>
      <c r="E392" s="8" t="s">
        <v>2916</v>
      </c>
      <c r="F39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('RADR', 'RADIOLOGY REPRINTS', '990', 60, 17, 1)</v>
      </c>
    </row>
    <row r="393" spans="1:6" x14ac:dyDescent="0.25">
      <c r="A393" s="8" t="s">
        <v>581</v>
      </c>
      <c r="B393" s="8">
        <f>VLOOKUP(Table10[[#This Row],[CATEGORY]],Table18[], 2,FALSE)</f>
        <v>17</v>
      </c>
      <c r="C393" s="8" t="s">
        <v>3550</v>
      </c>
      <c r="D393" s="8" t="s">
        <v>314</v>
      </c>
      <c r="E393" s="8" t="s">
        <v>315</v>
      </c>
      <c r="F39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('RADRPL', 'RADIOLOGY REPRINTS-LEGAL', '991', 60, 17, 1)</v>
      </c>
    </row>
    <row r="394" spans="1:6" x14ac:dyDescent="0.25">
      <c r="A394" s="8" t="s">
        <v>581</v>
      </c>
      <c r="B394" s="8">
        <f>VLOOKUP(Table10[[#This Row],[CATEGORY]],Table18[], 2,FALSE)</f>
        <v>17</v>
      </c>
      <c r="C394" s="8" t="s">
        <v>3718</v>
      </c>
      <c r="D394" s="8" t="s">
        <v>595</v>
      </c>
      <c r="E394" s="8" t="s">
        <v>596</v>
      </c>
      <c r="F39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('HICKMAN R', 'HICKMAN REMOVAL', '999', 60, 17, 1)</v>
      </c>
    </row>
    <row r="395" spans="1:6" x14ac:dyDescent="0.25">
      <c r="A395" s="8" t="s">
        <v>581</v>
      </c>
      <c r="B395" s="8">
        <f>VLOOKUP(Table10[[#This Row],[CATEGORY]],Table18[], 2,FALSE)</f>
        <v>17</v>
      </c>
      <c r="C395" s="8" t="s">
        <v>3742</v>
      </c>
      <c r="D395" s="8" t="s">
        <v>2917</v>
      </c>
      <c r="E395" s="8" t="s">
        <v>2918</v>
      </c>
      <c r="F39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('VID FLO', 'VIDEO FLOUROSCOPY', '0050', 60, 17, 1)</v>
      </c>
    </row>
    <row r="396" spans="1:6" x14ac:dyDescent="0.25">
      <c r="A396" s="8" t="s">
        <v>581</v>
      </c>
      <c r="B396" s="8">
        <f>VLOOKUP(Table10[[#This Row],[CATEGORY]],Table18[], 2,FALSE)</f>
        <v>17</v>
      </c>
      <c r="C396" s="8" t="s">
        <v>3743</v>
      </c>
      <c r="D396" s="8" t="s">
        <v>2919</v>
      </c>
      <c r="E396" s="8" t="s">
        <v>2920</v>
      </c>
      <c r="F39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('LITH', 'LITHOTRIPSY', '5910', 60, 17, 1)</v>
      </c>
    </row>
    <row r="397" spans="1:6" x14ac:dyDescent="0.25">
      <c r="A397" s="8" t="s">
        <v>581</v>
      </c>
      <c r="B397" s="8">
        <f>VLOOKUP(Table10[[#This Row],[CATEGORY]],Table18[], 2,FALSE)</f>
        <v>17</v>
      </c>
      <c r="C397" s="8" t="s">
        <v>3744</v>
      </c>
      <c r="D397" s="8" t="s">
        <v>597</v>
      </c>
      <c r="E397" s="8" t="s">
        <v>598</v>
      </c>
      <c r="F39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('UFE', 'UTERINE FIBROID EMBOLISATION', '6684', 60, 17, 1)</v>
      </c>
    </row>
    <row r="398" spans="1:6" x14ac:dyDescent="0.25">
      <c r="A398" s="8" t="s">
        <v>581</v>
      </c>
      <c r="B398" s="8">
        <f>VLOOKUP(Table10[[#This Row],[CATEGORY]],Table18[], 2,FALSE)</f>
        <v>17</v>
      </c>
      <c r="C398" s="8" t="s">
        <v>3745</v>
      </c>
      <c r="D398" s="8" t="s">
        <v>504</v>
      </c>
      <c r="E398" s="8" t="s">
        <v>599</v>
      </c>
      <c r="F39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('VENO', 'VENOGRAM', '6735', 60, 17, 1)</v>
      </c>
    </row>
    <row r="399" spans="1:6" x14ac:dyDescent="0.25">
      <c r="A399" s="8" t="s">
        <v>581</v>
      </c>
      <c r="B399" s="8">
        <f>VLOOKUP(Table10[[#This Row],[CATEGORY]],Table18[], 2,FALSE)</f>
        <v>17</v>
      </c>
      <c r="C399" s="8" t="s">
        <v>3746</v>
      </c>
      <c r="D399" s="8" t="s">
        <v>600</v>
      </c>
      <c r="E399" s="8" t="s">
        <v>601</v>
      </c>
      <c r="F39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('FNA', 'FINE NEEDLE ASPIRATION', '6895', 60, 17, 1)</v>
      </c>
    </row>
    <row r="400" spans="1:6" x14ac:dyDescent="0.25">
      <c r="A400" s="8" t="s">
        <v>581</v>
      </c>
      <c r="B400" s="8">
        <f>VLOOKUP(Table10[[#This Row],[CATEGORY]],Table18[], 2,FALSE)</f>
        <v>17</v>
      </c>
      <c r="C400" s="8" t="s">
        <v>3594</v>
      </c>
      <c r="D400" s="8" t="s">
        <v>602</v>
      </c>
      <c r="E400" s="8" t="s">
        <v>603</v>
      </c>
      <c r="F40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('RETRO PYEL', 'RETROGRADE PYELOGRAM', '10004', 60, 17, 1)</v>
      </c>
    </row>
    <row r="401" spans="1:6" x14ac:dyDescent="0.25">
      <c r="A401" s="8" t="s">
        <v>581</v>
      </c>
      <c r="B401" s="8">
        <f>VLOOKUP(Table10[[#This Row],[CATEGORY]],Table18[], 2,FALSE)</f>
        <v>17</v>
      </c>
      <c r="C401" s="8" t="s">
        <v>3747</v>
      </c>
      <c r="D401" s="8" t="s">
        <v>604</v>
      </c>
      <c r="E401" s="8" t="s">
        <v>605</v>
      </c>
      <c r="F40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('BILARY ST', 'BILARY STENT INSERTION', '69101', 60, 17, 1)</v>
      </c>
    </row>
    <row r="402" spans="1:6" x14ac:dyDescent="0.25">
      <c r="A402" s="8" t="s">
        <v>581</v>
      </c>
      <c r="B402" s="8">
        <f>VLOOKUP(Table10[[#This Row],[CATEGORY]],Table18[], 2,FALSE)</f>
        <v>17</v>
      </c>
      <c r="C402" s="8" t="s">
        <v>3748</v>
      </c>
      <c r="D402" s="8" t="s">
        <v>606</v>
      </c>
      <c r="E402" s="8" t="s">
        <v>607</v>
      </c>
      <c r="F40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('EMBOL', 'VAROCEAL EMBOLISATION', '001306', 60, 17, 1)</v>
      </c>
    </row>
    <row r="403" spans="1:6" x14ac:dyDescent="0.25">
      <c r="A403" s="8" t="s">
        <v>581</v>
      </c>
      <c r="B403" s="8">
        <f>VLOOKUP(Table10[[#This Row],[CATEGORY]],Table18[], 2,FALSE)</f>
        <v>17</v>
      </c>
      <c r="C403" s="8" t="s">
        <v>3749</v>
      </c>
      <c r="D403" s="8" t="s">
        <v>608</v>
      </c>
      <c r="E403" s="8" t="s">
        <v>609</v>
      </c>
      <c r="F40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('JOINT INJ', 'JOINT INJECTION', '005611', 60, 17, 1)</v>
      </c>
    </row>
    <row r="404" spans="1:6" x14ac:dyDescent="0.25">
      <c r="A404" s="8" t="s">
        <v>581</v>
      </c>
      <c r="B404" s="8">
        <f>VLOOKUP(Table10[[#This Row],[CATEGORY]],Table18[], 2,FALSE)</f>
        <v>17</v>
      </c>
      <c r="C404" s="8" t="s">
        <v>3750</v>
      </c>
      <c r="D404" s="8" t="s">
        <v>610</v>
      </c>
      <c r="E404" s="8" t="s">
        <v>611</v>
      </c>
      <c r="F40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('FACETJOINT', 'FACET JOINT INJECTIONS', '005625', 60, 17, 1)</v>
      </c>
    </row>
    <row r="405" spans="1:6" x14ac:dyDescent="0.25">
      <c r="A405" s="8" t="s">
        <v>581</v>
      </c>
      <c r="B405" s="8">
        <f>VLOOKUP(Table10[[#This Row],[CATEGORY]],Table18[], 2,FALSE)</f>
        <v>17</v>
      </c>
      <c r="C405" s="8" t="s">
        <v>3751</v>
      </c>
      <c r="D405" s="8" t="s">
        <v>612</v>
      </c>
      <c r="E405" s="8" t="s">
        <v>613</v>
      </c>
      <c r="F40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('PFM', 'Prostate Fiducial Markers', '005738', 60, 17, 1)</v>
      </c>
    </row>
    <row r="406" spans="1:6" x14ac:dyDescent="0.25">
      <c r="A406" s="8" t="s">
        <v>581</v>
      </c>
      <c r="B406" s="8">
        <f>VLOOKUP(Table10[[#This Row],[CATEGORY]],Table18[], 2,FALSE)</f>
        <v>17</v>
      </c>
      <c r="C406" s="8" t="s">
        <v>3752</v>
      </c>
      <c r="D406" s="8" t="s">
        <v>614</v>
      </c>
      <c r="E406" s="8" t="s">
        <v>615</v>
      </c>
      <c r="F40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('BR ENEMA', 'BARIUM ENEMA', '006005', 60, 17, 1)</v>
      </c>
    </row>
    <row r="407" spans="1:6" x14ac:dyDescent="0.25">
      <c r="A407" s="8" t="s">
        <v>581</v>
      </c>
      <c r="B407" s="8">
        <f>VLOOKUP(Table10[[#This Row],[CATEGORY]],Table18[], 2,FALSE)</f>
        <v>17</v>
      </c>
      <c r="C407" s="8" t="s">
        <v>3753</v>
      </c>
      <c r="D407" s="8" t="s">
        <v>616</v>
      </c>
      <c r="E407" s="8" t="s">
        <v>617</v>
      </c>
      <c r="F40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('BR EN DBL', 'BARIUM ENEMA (DOUBLE CONTRAST)', '006010', 60, 17, 1)</v>
      </c>
    </row>
    <row r="408" spans="1:6" x14ac:dyDescent="0.25">
      <c r="A408" s="8" t="s">
        <v>581</v>
      </c>
      <c r="B408" s="8">
        <f>VLOOKUP(Table10[[#This Row],[CATEGORY]],Table18[], 2,FALSE)</f>
        <v>17</v>
      </c>
      <c r="C408" s="8" t="s">
        <v>3754</v>
      </c>
      <c r="D408" s="8" t="s">
        <v>618</v>
      </c>
      <c r="E408" s="8" t="s">
        <v>619</v>
      </c>
      <c r="F40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('BR MEAL', 'BARIUM MEAL', '006015', 60, 17, 1)</v>
      </c>
    </row>
    <row r="409" spans="1:6" x14ac:dyDescent="0.25">
      <c r="A409" s="8" t="s">
        <v>581</v>
      </c>
      <c r="B409" s="8">
        <f>VLOOKUP(Table10[[#This Row],[CATEGORY]],Table18[], 2,FALSE)</f>
        <v>17</v>
      </c>
      <c r="C409" s="8" t="s">
        <v>3755</v>
      </c>
      <c r="D409" s="8" t="s">
        <v>620</v>
      </c>
      <c r="E409" s="8" t="s">
        <v>621</v>
      </c>
      <c r="F40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('BARIUM F/T', 'BARIUM MEAL &amp; FOLLOW THROUGH', '006020', 60, 17, 1)</v>
      </c>
    </row>
    <row r="410" spans="1:6" x14ac:dyDescent="0.25">
      <c r="A410" s="8" t="s">
        <v>581</v>
      </c>
      <c r="B410" s="8">
        <f>VLOOKUP(Table10[[#This Row],[CATEGORY]],Table18[], 2,FALSE)</f>
        <v>17</v>
      </c>
      <c r="C410" s="8" t="s">
        <v>622</v>
      </c>
      <c r="D410" s="8" t="s">
        <v>623</v>
      </c>
      <c r="E410" s="8" t="s">
        <v>624</v>
      </c>
      <c r="F41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('BARIUM FT', 'BARIUM FOLLOW THROUGH', '006020-A', 60, 17, 1)</v>
      </c>
    </row>
    <row r="411" spans="1:6" x14ac:dyDescent="0.25">
      <c r="A411" s="8" t="s">
        <v>581</v>
      </c>
      <c r="B411" s="8">
        <f>VLOOKUP(Table10[[#This Row],[CATEGORY]],Table18[], 2,FALSE)</f>
        <v>17</v>
      </c>
      <c r="C411" s="8" t="s">
        <v>3756</v>
      </c>
      <c r="D411" s="8" t="s">
        <v>625</v>
      </c>
      <c r="E411" s="8" t="s">
        <v>626</v>
      </c>
      <c r="F41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('BR (DBL)', 'BARIUM MEAL (DOUBLE CONTRAST)', '006021', 60, 17, 1)</v>
      </c>
    </row>
    <row r="412" spans="1:6" x14ac:dyDescent="0.25">
      <c r="A412" s="8" t="s">
        <v>581</v>
      </c>
      <c r="B412" s="8">
        <f>VLOOKUP(Table10[[#This Row],[CATEGORY]],Table18[], 2,FALSE)</f>
        <v>17</v>
      </c>
      <c r="C412" s="8" t="s">
        <v>3757</v>
      </c>
      <c r="D412" s="8" t="s">
        <v>627</v>
      </c>
      <c r="E412" s="8" t="s">
        <v>628</v>
      </c>
      <c r="F41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('BR SWALL', 'BARIUM SWALLOW', '006025', 60, 17, 1)</v>
      </c>
    </row>
    <row r="413" spans="1:6" x14ac:dyDescent="0.25">
      <c r="A413" s="8" t="s">
        <v>581</v>
      </c>
      <c r="B413" s="8">
        <f>VLOOKUP(Table10[[#This Row],[CATEGORY]],Table18[], 2,FALSE)</f>
        <v>17</v>
      </c>
      <c r="C413" s="8" t="s">
        <v>3758</v>
      </c>
      <c r="D413" s="8" t="s">
        <v>629</v>
      </c>
      <c r="E413" s="8" t="s">
        <v>630</v>
      </c>
      <c r="F41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('BR SW &amp; ML', 'BARIUM SWALLOW &amp; MEAL', '006030', 60, 17, 1)</v>
      </c>
    </row>
    <row r="414" spans="1:6" x14ac:dyDescent="0.25">
      <c r="A414" s="8" t="s">
        <v>581</v>
      </c>
      <c r="B414" s="8">
        <f>VLOOKUP(Table10[[#This Row],[CATEGORY]],Table18[], 2,FALSE)</f>
        <v>17</v>
      </c>
      <c r="C414" s="8" t="s">
        <v>3474</v>
      </c>
      <c r="D414" s="8" t="s">
        <v>631</v>
      </c>
      <c r="E414" s="8" t="s">
        <v>632</v>
      </c>
      <c r="F41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('ANGIO ABD', 'ABDOMINAL ANGIOGRAPHY', '006680', 60, 17, 1)</v>
      </c>
    </row>
    <row r="415" spans="1:6" x14ac:dyDescent="0.25">
      <c r="A415" s="8" t="s">
        <v>581</v>
      </c>
      <c r="B415" s="8">
        <f>VLOOKUP(Table10[[#This Row],[CATEGORY]],Table18[], 2,FALSE)</f>
        <v>17</v>
      </c>
      <c r="C415" s="8" t="s">
        <v>633</v>
      </c>
      <c r="D415" s="8" t="s">
        <v>634</v>
      </c>
      <c r="E415" s="8" t="s">
        <v>635</v>
      </c>
      <c r="F41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('ANGIO CER', 'CEREBRAL ANGIOGRAPHY', '006680-A', 60, 17, 1)</v>
      </c>
    </row>
    <row r="416" spans="1:6" x14ac:dyDescent="0.25">
      <c r="A416" s="8" t="s">
        <v>581</v>
      </c>
      <c r="B416" s="8">
        <f>VLOOKUP(Table10[[#This Row],[CATEGORY]],Table18[], 2,FALSE)</f>
        <v>17</v>
      </c>
      <c r="C416" s="8" t="s">
        <v>636</v>
      </c>
      <c r="D416" s="8" t="s">
        <v>637</v>
      </c>
      <c r="E416" s="8" t="s">
        <v>638</v>
      </c>
      <c r="F41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('ANGIO LOWR', 'LOWER EXTREMITY ANGIOGRAPHY', '006680-B', 60, 17, 1)</v>
      </c>
    </row>
    <row r="417" spans="1:6" x14ac:dyDescent="0.25">
      <c r="A417" s="8" t="s">
        <v>581</v>
      </c>
      <c r="B417" s="8">
        <f>VLOOKUP(Table10[[#This Row],[CATEGORY]],Table18[], 2,FALSE)</f>
        <v>17</v>
      </c>
      <c r="C417" s="8" t="s">
        <v>639</v>
      </c>
      <c r="D417" s="8" t="s">
        <v>640</v>
      </c>
      <c r="E417" s="8" t="s">
        <v>641</v>
      </c>
      <c r="F41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('ANGIO RU', 'RIGHT UPPER EXTREMITIES ANGIO', '006680-C', 60, 17, 1)</v>
      </c>
    </row>
    <row r="418" spans="1:6" x14ac:dyDescent="0.25">
      <c r="A418" s="8" t="s">
        <v>581</v>
      </c>
      <c r="B418" s="8">
        <f>VLOOKUP(Table10[[#This Row],[CATEGORY]],Table18[], 2,FALSE)</f>
        <v>17</v>
      </c>
      <c r="C418" s="8" t="s">
        <v>642</v>
      </c>
      <c r="D418" s="8" t="s">
        <v>643</v>
      </c>
      <c r="E418" s="8" t="s">
        <v>644</v>
      </c>
      <c r="F41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('ANGIO_LU', 'LEFT UPPER EXTREMITIES ANGIO', '006680-D', 60, 17, 1)</v>
      </c>
    </row>
    <row r="419" spans="1:6" x14ac:dyDescent="0.25">
      <c r="A419" s="8" t="s">
        <v>581</v>
      </c>
      <c r="B419" s="8">
        <f>VLOOKUP(Table10[[#This Row],[CATEGORY]],Table18[], 2,FALSE)</f>
        <v>17</v>
      </c>
      <c r="C419" s="8" t="s">
        <v>3759</v>
      </c>
      <c r="D419" s="8" t="s">
        <v>2921</v>
      </c>
      <c r="E419" s="8" t="s">
        <v>2922</v>
      </c>
      <c r="F41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('PORTO', 'PORTOGRAM', '006710', 60, 17, 1)</v>
      </c>
    </row>
    <row r="420" spans="1:6" x14ac:dyDescent="0.25">
      <c r="A420" s="8" t="s">
        <v>581</v>
      </c>
      <c r="B420" s="8">
        <f>VLOOKUP(Table10[[#This Row],[CATEGORY]],Table18[], 2,FALSE)</f>
        <v>17</v>
      </c>
      <c r="C420" s="8" t="s">
        <v>3760</v>
      </c>
      <c r="D420" s="8" t="s">
        <v>2246</v>
      </c>
      <c r="E420" s="8" t="s">
        <v>2247</v>
      </c>
      <c r="F42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('VENO ELBOW', 'VENOGRAM, FOREARM/ELBOS', '006735', 60, 17, 1)</v>
      </c>
    </row>
    <row r="421" spans="1:6" x14ac:dyDescent="0.25">
      <c r="A421" s="8" t="s">
        <v>581</v>
      </c>
      <c r="B421" s="8">
        <f>VLOOKUP(Table10[[#This Row],[CATEGORY]],Table18[], 2,FALSE)</f>
        <v>17</v>
      </c>
      <c r="C421" s="8" t="s">
        <v>2248</v>
      </c>
      <c r="D421" s="8" t="s">
        <v>2249</v>
      </c>
      <c r="E421" s="8" t="s">
        <v>2250</v>
      </c>
      <c r="F42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('VENO FEMUR', 'VENOGRAM, FEMUR', '006735-A', 60, 17, 1)</v>
      </c>
    </row>
    <row r="422" spans="1:6" x14ac:dyDescent="0.25">
      <c r="A422" s="8" t="s">
        <v>581</v>
      </c>
      <c r="B422" s="8">
        <f>VLOOKUP(Table10[[#This Row],[CATEGORY]],Table18[], 2,FALSE)</f>
        <v>17</v>
      </c>
      <c r="C422" s="8" t="s">
        <v>2251</v>
      </c>
      <c r="D422" s="8" t="s">
        <v>2252</v>
      </c>
      <c r="E422" s="8" t="s">
        <v>2253</v>
      </c>
      <c r="F42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('VENO PELVS', 'VENOGRAM, PELVIS', '006735-B', 60, 17, 1)</v>
      </c>
    </row>
    <row r="423" spans="1:6" x14ac:dyDescent="0.25">
      <c r="A423" s="8" t="s">
        <v>581</v>
      </c>
      <c r="B423" s="8">
        <f>VLOOKUP(Table10[[#This Row],[CATEGORY]],Table18[], 2,FALSE)</f>
        <v>17</v>
      </c>
      <c r="C423" s="8" t="s">
        <v>2254</v>
      </c>
      <c r="D423" s="8" t="s">
        <v>2255</v>
      </c>
      <c r="E423" s="8" t="s">
        <v>2256</v>
      </c>
      <c r="F42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('VENO SHLDR', 'VENOGRAM, SHOULDER', '006735-C', 60, 17, 1)</v>
      </c>
    </row>
    <row r="424" spans="1:6" x14ac:dyDescent="0.25">
      <c r="A424" s="8" t="s">
        <v>581</v>
      </c>
      <c r="B424" s="8">
        <f>VLOOKUP(Table10[[#This Row],[CATEGORY]],Table18[], 2,FALSE)</f>
        <v>17</v>
      </c>
      <c r="C424" s="8" t="s">
        <v>2257</v>
      </c>
      <c r="D424" s="8" t="s">
        <v>2258</v>
      </c>
      <c r="E424" s="8" t="s">
        <v>2259</v>
      </c>
      <c r="F42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('VENO TIBIA', 'VENOGRAM, TIBIA', '006735-D', 60, 17, 1)</v>
      </c>
    </row>
    <row r="425" spans="1:6" x14ac:dyDescent="0.25">
      <c r="A425" s="8" t="s">
        <v>581</v>
      </c>
      <c r="B425" s="8">
        <f>VLOOKUP(Table10[[#This Row],[CATEGORY]],Table18[], 2,FALSE)</f>
        <v>17</v>
      </c>
      <c r="C425" s="8" t="s">
        <v>3761</v>
      </c>
      <c r="D425" s="8" t="s">
        <v>292</v>
      </c>
      <c r="E425" s="8" t="s">
        <v>645</v>
      </c>
      <c r="F42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('CYSTOG', 'CYSTOGRAM', '006905', 60, 17, 1)</v>
      </c>
    </row>
    <row r="426" spans="1:6" x14ac:dyDescent="0.25">
      <c r="A426" s="8" t="s">
        <v>581</v>
      </c>
      <c r="B426" s="8">
        <f>VLOOKUP(Table10[[#This Row],[CATEGORY]],Table18[], 2,FALSE)</f>
        <v>17</v>
      </c>
      <c r="C426" s="8" t="s">
        <v>3762</v>
      </c>
      <c r="D426" s="8" t="s">
        <v>2923</v>
      </c>
      <c r="E426" s="8" t="s">
        <v>299</v>
      </c>
      <c r="F42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('IVP', 'I.V.P', '006910', 60, 17, 1)</v>
      </c>
    </row>
    <row r="427" spans="1:6" x14ac:dyDescent="0.25">
      <c r="A427" s="8" t="s">
        <v>581</v>
      </c>
      <c r="B427" s="8">
        <f>VLOOKUP(Table10[[#This Row],[CATEGORY]],Table18[], 2,FALSE)</f>
        <v>17</v>
      </c>
      <c r="C427" s="8" t="s">
        <v>3763</v>
      </c>
      <c r="D427" s="8" t="s">
        <v>646</v>
      </c>
      <c r="E427" s="8" t="s">
        <v>647</v>
      </c>
      <c r="F42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('URETHRO', 'URETHROGRAM', '006925', 60, 17, 1)</v>
      </c>
    </row>
    <row r="428" spans="1:6" x14ac:dyDescent="0.25">
      <c r="A428" s="8" t="s">
        <v>581</v>
      </c>
      <c r="B428" s="8">
        <f>VLOOKUP(Table10[[#This Row],[CATEGORY]],Table18[], 2,FALSE)</f>
        <v>17</v>
      </c>
      <c r="C428" s="8" t="s">
        <v>3764</v>
      </c>
      <c r="D428" s="8" t="s">
        <v>648</v>
      </c>
      <c r="E428" s="8" t="s">
        <v>649</v>
      </c>
      <c r="F42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('ARTH ANKLE', 'ARTHROGRAM, ANKLE', '006955', 60, 17, 1)</v>
      </c>
    </row>
    <row r="429" spans="1:6" x14ac:dyDescent="0.25">
      <c r="A429" s="8" t="s">
        <v>581</v>
      </c>
      <c r="B429" s="8">
        <f>VLOOKUP(Table10[[#This Row],[CATEGORY]],Table18[], 2,FALSE)</f>
        <v>17</v>
      </c>
      <c r="C429" s="8" t="s">
        <v>650</v>
      </c>
      <c r="D429" s="8" t="s">
        <v>651</v>
      </c>
      <c r="E429" s="8" t="s">
        <v>652</v>
      </c>
      <c r="F42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('ARTH ELBOW', 'ARTHROGRAM, ELBOW', '006955-A', 60, 17, 1)</v>
      </c>
    </row>
    <row r="430" spans="1:6" x14ac:dyDescent="0.25">
      <c r="A430" s="8" t="s">
        <v>581</v>
      </c>
      <c r="B430" s="8">
        <f>VLOOKUP(Table10[[#This Row],[CATEGORY]],Table18[], 2,FALSE)</f>
        <v>17</v>
      </c>
      <c r="C430" s="8" t="s">
        <v>653</v>
      </c>
      <c r="D430" s="8" t="s">
        <v>654</v>
      </c>
      <c r="E430" s="8" t="s">
        <v>655</v>
      </c>
      <c r="F43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('ARTH HIP', 'ARTHROGRAM, HIP', '006955-B', 60, 17, 1)</v>
      </c>
    </row>
    <row r="431" spans="1:6" x14ac:dyDescent="0.25">
      <c r="A431" s="8" t="s">
        <v>581</v>
      </c>
      <c r="B431" s="8">
        <f>VLOOKUP(Table10[[#This Row],[CATEGORY]],Table18[], 2,FALSE)</f>
        <v>17</v>
      </c>
      <c r="C431" s="8" t="s">
        <v>656</v>
      </c>
      <c r="D431" s="8" t="s">
        <v>657</v>
      </c>
      <c r="E431" s="8" t="s">
        <v>658</v>
      </c>
      <c r="F43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('ARTH KNEE', 'ARTHROGRAM, KNEE', '006955-C', 60, 17, 1)</v>
      </c>
    </row>
    <row r="432" spans="1:6" x14ac:dyDescent="0.25">
      <c r="A432" s="8" t="s">
        <v>581</v>
      </c>
      <c r="B432" s="8">
        <f>VLOOKUP(Table10[[#This Row],[CATEGORY]],Table18[], 2,FALSE)</f>
        <v>17</v>
      </c>
      <c r="C432" s="8" t="s">
        <v>659</v>
      </c>
      <c r="D432" s="8" t="s">
        <v>660</v>
      </c>
      <c r="E432" s="8" t="s">
        <v>661</v>
      </c>
      <c r="F43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('ARTH SHLDR', 'ARTHROGRAM, SHOULDER', '006955-D', 60, 17, 1)</v>
      </c>
    </row>
    <row r="433" spans="1:6" x14ac:dyDescent="0.25">
      <c r="A433" s="8" t="s">
        <v>581</v>
      </c>
      <c r="B433" s="8">
        <f>VLOOKUP(Table10[[#This Row],[CATEGORY]],Table18[], 2,FALSE)</f>
        <v>17</v>
      </c>
      <c r="C433" s="8" t="s">
        <v>662</v>
      </c>
      <c r="D433" s="8" t="s">
        <v>663</v>
      </c>
      <c r="E433" s="8" t="s">
        <v>664</v>
      </c>
      <c r="F43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('ARTH WRIST', 'ARTHROGRAM, WRIST', '006955-E', 60, 17, 1)</v>
      </c>
    </row>
    <row r="434" spans="1:6" x14ac:dyDescent="0.25">
      <c r="A434" s="8" t="s">
        <v>581</v>
      </c>
      <c r="B434" s="8">
        <f>VLOOKUP(Table10[[#This Row],[CATEGORY]],Table18[], 2,FALSE)</f>
        <v>17</v>
      </c>
      <c r="C434" s="8" t="s">
        <v>3765</v>
      </c>
      <c r="D434" s="8" t="s">
        <v>665</v>
      </c>
      <c r="E434" s="8" t="s">
        <v>665</v>
      </c>
      <c r="F43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('HSG', 'HSG', '006985', 60, 17, 1)</v>
      </c>
    </row>
    <row r="435" spans="1:6" x14ac:dyDescent="0.25">
      <c r="A435" s="8" t="s">
        <v>581</v>
      </c>
      <c r="B435" s="8">
        <f>VLOOKUP(Table10[[#This Row],[CATEGORY]],Table18[], 2,FALSE)</f>
        <v>17</v>
      </c>
      <c r="C435" s="8" t="s">
        <v>3766</v>
      </c>
      <c r="D435" s="8" t="s">
        <v>2260</v>
      </c>
      <c r="E435" s="8" t="s">
        <v>2261</v>
      </c>
      <c r="F43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('MYELO CS', 'MYELOGRAM, CERVICAL SPINE', '007005', 60, 17, 1)</v>
      </c>
    </row>
    <row r="436" spans="1:6" x14ac:dyDescent="0.25">
      <c r="A436" s="8" t="s">
        <v>581</v>
      </c>
      <c r="B436" s="8">
        <f>VLOOKUP(Table10[[#This Row],[CATEGORY]],Table18[], 2,FALSE)</f>
        <v>17</v>
      </c>
      <c r="C436" s="8" t="s">
        <v>2262</v>
      </c>
      <c r="D436" s="8" t="s">
        <v>2263</v>
      </c>
      <c r="E436" s="8" t="s">
        <v>2264</v>
      </c>
      <c r="F43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('MYELO FS', 'MYELOGRAM, FULL SPINE', '007005-A', 60, 17, 1)</v>
      </c>
    </row>
    <row r="437" spans="1:6" x14ac:dyDescent="0.25">
      <c r="A437" s="8" t="s">
        <v>581</v>
      </c>
      <c r="B437" s="8">
        <f>VLOOKUP(Table10[[#This Row],[CATEGORY]],Table18[], 2,FALSE)</f>
        <v>17</v>
      </c>
      <c r="C437" s="8" t="s">
        <v>2265</v>
      </c>
      <c r="D437" s="8" t="s">
        <v>2266</v>
      </c>
      <c r="E437" s="8" t="s">
        <v>2267</v>
      </c>
      <c r="F43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('MYELO TS', 'MYELOGRAM THORACIC SPINE', '007005-B', 60, 17, 1)</v>
      </c>
    </row>
    <row r="438" spans="1:6" x14ac:dyDescent="0.25">
      <c r="A438" s="8" t="s">
        <v>581</v>
      </c>
      <c r="B438" s="8">
        <f>VLOOKUP(Table10[[#This Row],[CATEGORY]],Table18[], 2,FALSE)</f>
        <v>17</v>
      </c>
      <c r="C438" s="8" t="s">
        <v>3767</v>
      </c>
      <c r="D438" s="8" t="s">
        <v>666</v>
      </c>
      <c r="E438" s="8" t="s">
        <v>246</v>
      </c>
      <c r="F43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('NEPHRO', 'NEPHROSTOGRAM', '007011', 60, 17, 1)</v>
      </c>
    </row>
    <row r="439" spans="1:6" x14ac:dyDescent="0.25">
      <c r="A439" s="8" t="s">
        <v>581</v>
      </c>
      <c r="B439" s="8">
        <f>VLOOKUP(Table10[[#This Row],[CATEGORY]],Table18[], 2,FALSE)</f>
        <v>17</v>
      </c>
      <c r="C439" s="8" t="s">
        <v>3768</v>
      </c>
      <c r="D439" s="8" t="s">
        <v>667</v>
      </c>
      <c r="E439" s="8" t="s">
        <v>667</v>
      </c>
      <c r="F43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('PTC', 'PTC', '007020', 60, 17, 1)</v>
      </c>
    </row>
    <row r="440" spans="1:6" x14ac:dyDescent="0.25">
      <c r="A440" s="8" t="s">
        <v>581</v>
      </c>
      <c r="B440" s="8">
        <f>VLOOKUP(Table10[[#This Row],[CATEGORY]],Table18[], 2,FALSE)</f>
        <v>17</v>
      </c>
      <c r="C440" s="8" t="s">
        <v>3769</v>
      </c>
      <c r="D440" s="8" t="s">
        <v>668</v>
      </c>
      <c r="E440" s="8" t="s">
        <v>669</v>
      </c>
      <c r="F44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('TTUBE CHOL', 'T-TUBE CHOLANGIOGRAM', '007025', 60, 17, 1)</v>
      </c>
    </row>
    <row r="441" spans="1:6" x14ac:dyDescent="0.25">
      <c r="A441" s="8" t="s">
        <v>581</v>
      </c>
      <c r="B441" s="8">
        <f>VLOOKUP(Table10[[#This Row],[CATEGORY]],Table18[], 2,FALSE)</f>
        <v>17</v>
      </c>
      <c r="C441" s="8" t="s">
        <v>3770</v>
      </c>
      <c r="D441" s="8" t="s">
        <v>670</v>
      </c>
      <c r="E441" s="8" t="s">
        <v>670</v>
      </c>
      <c r="F44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('SIALOGRAM', 'SIALOGRAM', '007051', 60, 17, 1)</v>
      </c>
    </row>
    <row r="442" spans="1:6" x14ac:dyDescent="0.25">
      <c r="A442" s="8" t="s">
        <v>581</v>
      </c>
      <c r="B442" s="8">
        <f>VLOOKUP(Table10[[#This Row],[CATEGORY]],Table18[], 2,FALSE)</f>
        <v>17</v>
      </c>
      <c r="C442" s="8" t="s">
        <v>3372</v>
      </c>
      <c r="D442" s="8" t="s">
        <v>671</v>
      </c>
      <c r="E442" s="8" t="s">
        <v>672</v>
      </c>
      <c r="F44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('TUBO', 'TUBOGRAM', '100001', 60, 17, 1)</v>
      </c>
    </row>
    <row r="443" spans="1:6" x14ac:dyDescent="0.25">
      <c r="A443" s="8" t="s">
        <v>581</v>
      </c>
      <c r="B443" s="8">
        <f>VLOOKUP(Table10[[#This Row],[CATEGORY]],Table18[], 2,FALSE)</f>
        <v>17</v>
      </c>
      <c r="C443" s="8" t="s">
        <v>3771</v>
      </c>
      <c r="D443" s="8" t="s">
        <v>673</v>
      </c>
      <c r="E443" s="8" t="s">
        <v>674</v>
      </c>
      <c r="F44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('NASOJ TUBE', 'NASOJEJUNAL TUBE INSERTION', '100002', 60, 17, 1)</v>
      </c>
    </row>
    <row r="444" spans="1:6" x14ac:dyDescent="0.25">
      <c r="A444" s="8" t="s">
        <v>581</v>
      </c>
      <c r="B444" s="8">
        <f>VLOOKUP(Table10[[#This Row],[CATEGORY]],Table18[], 2,FALSE)</f>
        <v>17</v>
      </c>
      <c r="C444" s="8" t="s">
        <v>3772</v>
      </c>
      <c r="D444" s="8" t="s">
        <v>2924</v>
      </c>
      <c r="E444" s="8" t="s">
        <v>2925</v>
      </c>
      <c r="F44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('BDR', 'BALOON DILATION OF RECTUM', '300001', 60, 17, 1)</v>
      </c>
    </row>
    <row r="445" spans="1:6" x14ac:dyDescent="0.25">
      <c r="A445" s="8" t="s">
        <v>581</v>
      </c>
      <c r="B445" s="8">
        <f>VLOOKUP(Table10[[#This Row],[CATEGORY]],Table18[], 2,FALSE)</f>
        <v>17</v>
      </c>
      <c r="C445" s="8" t="s">
        <v>3685</v>
      </c>
      <c r="D445" s="8" t="s">
        <v>675</v>
      </c>
      <c r="E445" s="8" t="s">
        <v>35</v>
      </c>
      <c r="F44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('PC', 'PORTACATH', '1000001', 60, 17, 1)</v>
      </c>
    </row>
    <row r="446" spans="1:6" x14ac:dyDescent="0.25">
      <c r="A446" s="8" t="s">
        <v>581</v>
      </c>
      <c r="B446" s="8">
        <f>VLOOKUP(Table10[[#This Row],[CATEGORY]],Table18[], 2,FALSE)</f>
        <v>17</v>
      </c>
      <c r="C446" s="8" t="s">
        <v>3686</v>
      </c>
      <c r="D446" s="8" t="s">
        <v>676</v>
      </c>
      <c r="E446" s="8" t="s">
        <v>677</v>
      </c>
      <c r="F44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('HICKMAN', 'HICKMAN INSERTION', '1000002', 60, 17, 1)</v>
      </c>
    </row>
    <row r="447" spans="1:6" x14ac:dyDescent="0.25">
      <c r="A447" s="8" t="s">
        <v>581</v>
      </c>
      <c r="B447" s="8">
        <f>VLOOKUP(Table10[[#This Row],[CATEGORY]],Table18[], 2,FALSE)</f>
        <v>17</v>
      </c>
      <c r="C447" s="8" t="s">
        <v>3687</v>
      </c>
      <c r="D447" s="8" t="s">
        <v>678</v>
      </c>
      <c r="E447" s="8" t="s">
        <v>679</v>
      </c>
      <c r="F44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('PICC LINE', 'PICC LINE INSERTION', '1000003', 60, 17, 1)</v>
      </c>
    </row>
    <row r="448" spans="1:6" x14ac:dyDescent="0.25">
      <c r="A448" s="8" t="s">
        <v>680</v>
      </c>
      <c r="B448" s="8">
        <f>VLOOKUP(Table10[[#This Row],[CATEGORY]],Table18[], 2,FALSE)</f>
        <v>18</v>
      </c>
      <c r="C448" s="8" t="s">
        <v>3443</v>
      </c>
      <c r="D448" s="8" t="s">
        <v>681</v>
      </c>
      <c r="E448" s="8" t="s">
        <v>682</v>
      </c>
      <c r="F44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('FRACT FREE', 'FRACTURE CLINIC ATTEND. ONLY', '1111', 60, 18, 1)</v>
      </c>
    </row>
    <row r="449" spans="1:6" x14ac:dyDescent="0.25">
      <c r="A449" s="8" t="s">
        <v>680</v>
      </c>
      <c r="B449" s="8">
        <f>VLOOKUP(Table10[[#This Row],[CATEGORY]],Table18[], 2,FALSE)</f>
        <v>18</v>
      </c>
      <c r="C449" s="8" t="s">
        <v>3773</v>
      </c>
      <c r="D449" s="8" t="s">
        <v>683</v>
      </c>
      <c r="E449" s="8" t="s">
        <v>684</v>
      </c>
      <c r="F44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('FRACT 1', 'FRACTURE CLINIC PACKAGE 1', '5611', 60, 18, 1)</v>
      </c>
    </row>
    <row r="450" spans="1:6" x14ac:dyDescent="0.25">
      <c r="A450" s="8" t="s">
        <v>680</v>
      </c>
      <c r="B450" s="8">
        <f>VLOOKUP(Table10[[#This Row],[CATEGORY]],Table18[], 2,FALSE)</f>
        <v>18</v>
      </c>
      <c r="C450" s="8" t="s">
        <v>3774</v>
      </c>
      <c r="D450" s="8" t="s">
        <v>685</v>
      </c>
      <c r="E450" s="8" t="s">
        <v>686</v>
      </c>
      <c r="F45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('FRACT 2', 'FRACTURE CLINIC PACKAGE 2', '5612', 60, 18, 1)</v>
      </c>
    </row>
    <row r="451" spans="1:6" x14ac:dyDescent="0.25">
      <c r="A451" s="8" t="s">
        <v>680</v>
      </c>
      <c r="B451" s="8">
        <f>VLOOKUP(Table10[[#This Row],[CATEGORY]],Table18[], 2,FALSE)</f>
        <v>18</v>
      </c>
      <c r="C451" s="8" t="s">
        <v>3775</v>
      </c>
      <c r="D451" s="8" t="s">
        <v>687</v>
      </c>
      <c r="E451" s="8" t="s">
        <v>688</v>
      </c>
      <c r="F45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('FRACT 3', 'FRACTURE CLINIC PACKAGE 3', '5613', 60, 18, 1)</v>
      </c>
    </row>
    <row r="452" spans="1:6" x14ac:dyDescent="0.25">
      <c r="A452" s="8" t="s">
        <v>689</v>
      </c>
      <c r="B452" s="8">
        <f>VLOOKUP(Table10[[#This Row],[CATEGORY]],Table18[], 2,FALSE)</f>
        <v>19</v>
      </c>
      <c r="C452" s="8" t="s">
        <v>3728</v>
      </c>
      <c r="D452" s="8" t="s">
        <v>690</v>
      </c>
      <c r="E452" s="8" t="s">
        <v>691</v>
      </c>
      <c r="F45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('HFBLDT', 'BLOODTEST', '2000', 60, 19, 1)</v>
      </c>
    </row>
    <row r="453" spans="1:6" x14ac:dyDescent="0.25">
      <c r="A453" s="8" t="s">
        <v>689</v>
      </c>
      <c r="B453" s="8">
        <f>VLOOKUP(Table10[[#This Row],[CATEGORY]],Table18[], 2,FALSE)</f>
        <v>19</v>
      </c>
      <c r="C453" s="8" t="s">
        <v>3729</v>
      </c>
      <c r="D453" s="8" t="s">
        <v>692</v>
      </c>
      <c r="E453" s="8" t="s">
        <v>692</v>
      </c>
      <c r="F45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('BLOOD TEST', 'BLOOD TEST', '3000', 60, 19, 1)</v>
      </c>
    </row>
    <row r="454" spans="1:6" x14ac:dyDescent="0.25">
      <c r="A454" s="8" t="s">
        <v>693</v>
      </c>
      <c r="B454" s="8">
        <f>VLOOKUP(Table10[[#This Row],[CATEGORY]],Table18[], 2,FALSE)</f>
        <v>20</v>
      </c>
      <c r="C454" s="8" t="s">
        <v>3776</v>
      </c>
      <c r="D454" s="8" t="s">
        <v>694</v>
      </c>
      <c r="E454" s="8" t="s">
        <v>695</v>
      </c>
      <c r="F45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('AUDIO', 'AUDIOLOGY', '00021', 60, 20, 1)</v>
      </c>
    </row>
    <row r="455" spans="1:6" x14ac:dyDescent="0.25">
      <c r="A455" s="8" t="s">
        <v>693</v>
      </c>
      <c r="B455" s="8">
        <f>VLOOKUP(Table10[[#This Row],[CATEGORY]],Table18[], 2,FALSE)</f>
        <v>20</v>
      </c>
      <c r="C455" s="8" t="s">
        <v>3777</v>
      </c>
      <c r="D455" s="8" t="s">
        <v>696</v>
      </c>
      <c r="E455" s="8" t="s">
        <v>697</v>
      </c>
      <c r="F45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('PRE ADM 1', 'Pre Admission Test Package 1', '900001', 60, 20, 1)</v>
      </c>
    </row>
    <row r="456" spans="1:6" x14ac:dyDescent="0.25">
      <c r="A456" s="8" t="s">
        <v>693</v>
      </c>
      <c r="B456" s="8">
        <f>VLOOKUP(Table10[[#This Row],[CATEGORY]],Table18[], 2,FALSE)</f>
        <v>20</v>
      </c>
      <c r="C456" s="8" t="s">
        <v>3778</v>
      </c>
      <c r="D456" s="8" t="s">
        <v>698</v>
      </c>
      <c r="E456" s="8" t="s">
        <v>699</v>
      </c>
      <c r="F45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('PRE ADM 2', 'Pre Admission Test Package 2', '900002', 60, 20, 1)</v>
      </c>
    </row>
    <row r="457" spans="1:6" x14ac:dyDescent="0.25">
      <c r="A457" s="8" t="s">
        <v>693</v>
      </c>
      <c r="B457" s="8">
        <f>VLOOKUP(Table10[[#This Row],[CATEGORY]],Table18[], 2,FALSE)</f>
        <v>20</v>
      </c>
      <c r="C457" s="8" t="s">
        <v>3779</v>
      </c>
      <c r="D457" s="8" t="s">
        <v>700</v>
      </c>
      <c r="E457" s="8" t="s">
        <v>701</v>
      </c>
      <c r="F45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('PRE ADM 3', 'Pre Admission Test Package 3', '900003', 60, 20, 1)</v>
      </c>
    </row>
    <row r="458" spans="1:6" x14ac:dyDescent="0.25">
      <c r="A458" s="8" t="s">
        <v>693</v>
      </c>
      <c r="B458" s="8">
        <f>VLOOKUP(Table10[[#This Row],[CATEGORY]],Table18[], 2,FALSE)</f>
        <v>20</v>
      </c>
      <c r="C458" s="8" t="s">
        <v>3780</v>
      </c>
      <c r="D458" s="8" t="s">
        <v>702</v>
      </c>
      <c r="E458" s="8" t="s">
        <v>703</v>
      </c>
      <c r="F45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('PRE ADM 4', 'Pre Admission Test Package 4', '900004', 60, 20, 1)</v>
      </c>
    </row>
    <row r="459" spans="1:6" x14ac:dyDescent="0.25">
      <c r="A459" s="8" t="s">
        <v>693</v>
      </c>
      <c r="B459" s="8">
        <f>VLOOKUP(Table10[[#This Row],[CATEGORY]],Table18[], 2,FALSE)</f>
        <v>20</v>
      </c>
      <c r="C459" s="8" t="s">
        <v>3781</v>
      </c>
      <c r="D459" s="8" t="s">
        <v>704</v>
      </c>
      <c r="E459" s="8" t="s">
        <v>705</v>
      </c>
      <c r="F45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('PRE ADM 1A', 'Pre adm. ORTHO PACKAGE 1A', '900005', 60, 20, 1)</v>
      </c>
    </row>
    <row r="460" spans="1:6" x14ac:dyDescent="0.25">
      <c r="A460" s="8" t="s">
        <v>693</v>
      </c>
      <c r="B460" s="8">
        <f>VLOOKUP(Table10[[#This Row],[CATEGORY]],Table18[], 2,FALSE)</f>
        <v>20</v>
      </c>
      <c r="C460" s="8" t="s">
        <v>3782</v>
      </c>
      <c r="D460" s="8" t="s">
        <v>706</v>
      </c>
      <c r="E460" s="8" t="s">
        <v>707</v>
      </c>
      <c r="F46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('PRE ADM 1B', 'Pre adm. ORTHO PACKAGE 1B', '900006', 60, 20, 1)</v>
      </c>
    </row>
    <row r="461" spans="1:6" x14ac:dyDescent="0.25">
      <c r="A461" s="8" t="s">
        <v>693</v>
      </c>
      <c r="B461" s="8">
        <f>VLOOKUP(Table10[[#This Row],[CATEGORY]],Table18[], 2,FALSE)</f>
        <v>20</v>
      </c>
      <c r="C461" s="8" t="s">
        <v>3783</v>
      </c>
      <c r="D461" s="8" t="s">
        <v>3784</v>
      </c>
      <c r="E461" s="8" t="s">
        <v>709</v>
      </c>
      <c r="F46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('Preop McA', 'Pre op McAnena  Reilly', '900007', 60, 20, 1)</v>
      </c>
    </row>
    <row r="462" spans="1:6" x14ac:dyDescent="0.25">
      <c r="A462" s="8" t="s">
        <v>693</v>
      </c>
      <c r="B462" s="8">
        <f>VLOOKUP(Table10[[#This Row],[CATEGORY]],Table18[], 2,FALSE)</f>
        <v>20</v>
      </c>
      <c r="C462" s="8" t="s">
        <v>3785</v>
      </c>
      <c r="D462" s="8" t="s">
        <v>710</v>
      </c>
      <c r="E462" s="8" t="s">
        <v>710</v>
      </c>
      <c r="F46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('TYPM', 'TYPM', '900008', 60, 20, 1)</v>
      </c>
    </row>
    <row r="463" spans="1:6" x14ac:dyDescent="0.25">
      <c r="A463" s="8" t="s">
        <v>711</v>
      </c>
      <c r="B463" s="8">
        <f>VLOOKUP(Table10[[#This Row],[CATEGORY]],Table18[], 2,FALSE)</f>
        <v>21</v>
      </c>
      <c r="C463" s="8" t="s">
        <v>3786</v>
      </c>
      <c r="D463" s="8" t="s">
        <v>712</v>
      </c>
      <c r="E463" s="8" t="s">
        <v>713</v>
      </c>
      <c r="F46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('IPCATH', 'INSERTION OF PORTACATH', '10002', 60, 21, 1)</v>
      </c>
    </row>
    <row r="464" spans="1:6" x14ac:dyDescent="0.25">
      <c r="A464" s="8" t="s">
        <v>711</v>
      </c>
      <c r="B464" s="8">
        <f>VLOOKUP(Table10[[#This Row],[CATEGORY]],Table18[], 2,FALSE)</f>
        <v>21</v>
      </c>
      <c r="C464" s="8" t="s">
        <v>3416</v>
      </c>
      <c r="D464" s="8" t="s">
        <v>714</v>
      </c>
      <c r="E464" s="8" t="s">
        <v>715</v>
      </c>
      <c r="F46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('IS', 'ILIAC STENTING', '10003', 60, 21, 1)</v>
      </c>
    </row>
    <row r="465" spans="1:6" x14ac:dyDescent="0.25">
      <c r="A465" s="8" t="s">
        <v>711</v>
      </c>
      <c r="B465" s="8">
        <f>VLOOKUP(Table10[[#This Row],[CATEGORY]],Table18[], 2,FALSE)</f>
        <v>21</v>
      </c>
      <c r="C465" s="8" t="s">
        <v>3594</v>
      </c>
      <c r="D465" s="8" t="s">
        <v>716</v>
      </c>
      <c r="E465" s="8" t="s">
        <v>717</v>
      </c>
      <c r="F46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('RPCATH', 'REMOVAL OF PORTOCATH', '10004', 60, 21, 1)</v>
      </c>
    </row>
    <row r="466" spans="1:6" x14ac:dyDescent="0.25">
      <c r="A466" s="8" t="s">
        <v>711</v>
      </c>
      <c r="B466" s="8">
        <f>VLOOKUP(Table10[[#This Row],[CATEGORY]],Table18[], 2,FALSE)</f>
        <v>21</v>
      </c>
      <c r="C466" s="8" t="s">
        <v>3595</v>
      </c>
      <c r="D466" s="8" t="s">
        <v>718</v>
      </c>
      <c r="E466" s="8" t="s">
        <v>719</v>
      </c>
      <c r="F46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('PTA/STENTU', 'PTA/STENT ILIAC UNILATERAL', '10005', 60, 21, 1)</v>
      </c>
    </row>
    <row r="467" spans="1:6" x14ac:dyDescent="0.25">
      <c r="A467" s="8" t="s">
        <v>711</v>
      </c>
      <c r="B467" s="8">
        <f>VLOOKUP(Table10[[#This Row],[CATEGORY]],Table18[], 2,FALSE)</f>
        <v>21</v>
      </c>
      <c r="C467" s="8" t="s">
        <v>3596</v>
      </c>
      <c r="D467" s="8" t="s">
        <v>720</v>
      </c>
      <c r="E467" s="8" t="s">
        <v>721</v>
      </c>
      <c r="F46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('PTASTENTB', 'PTA/STENT ILIAC BILATERAL', '10006', 60, 21, 1)</v>
      </c>
    </row>
    <row r="468" spans="1:6" x14ac:dyDescent="0.25">
      <c r="A468" s="8" t="s">
        <v>711</v>
      </c>
      <c r="B468" s="8">
        <f>VLOOKUP(Table10[[#This Row],[CATEGORY]],Table18[], 2,FALSE)</f>
        <v>21</v>
      </c>
      <c r="C468" s="8" t="s">
        <v>3787</v>
      </c>
      <c r="D468" s="8" t="s">
        <v>134</v>
      </c>
      <c r="E468" s="8" t="s">
        <v>722</v>
      </c>
      <c r="F46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('PTASTENTR', 'PTA/STENT RENAL', '10008', 60, 21, 1)</v>
      </c>
    </row>
    <row r="469" spans="1:6" x14ac:dyDescent="0.25">
      <c r="A469" s="8" t="s">
        <v>711</v>
      </c>
      <c r="B469" s="8">
        <f>VLOOKUP(Table10[[#This Row],[CATEGORY]],Table18[], 2,FALSE)</f>
        <v>21</v>
      </c>
      <c r="C469" s="8" t="s">
        <v>3788</v>
      </c>
      <c r="D469" s="8" t="s">
        <v>723</v>
      </c>
      <c r="E469" s="8" t="s">
        <v>724</v>
      </c>
      <c r="F46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('BIOP NECK', 'BIOPSY NECK', '10020', 60, 21, 1)</v>
      </c>
    </row>
    <row r="470" spans="1:6" x14ac:dyDescent="0.25">
      <c r="A470" s="8" t="s">
        <v>711</v>
      </c>
      <c r="B470" s="8">
        <f>VLOOKUP(Table10[[#This Row],[CATEGORY]],Table18[], 2,FALSE)</f>
        <v>21</v>
      </c>
      <c r="C470" s="8" t="s">
        <v>3789</v>
      </c>
      <c r="D470" s="8" t="s">
        <v>725</v>
      </c>
      <c r="E470" s="8" t="s">
        <v>726</v>
      </c>
      <c r="F47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('BIOP THY', 'BIOPSY THYROID', '10021', 60, 21, 1)</v>
      </c>
    </row>
    <row r="471" spans="1:6" x14ac:dyDescent="0.25">
      <c r="A471" s="8" t="s">
        <v>711</v>
      </c>
      <c r="B471" s="8">
        <f>VLOOKUP(Table10[[#This Row],[CATEGORY]],Table18[], 2,FALSE)</f>
        <v>21</v>
      </c>
      <c r="C471" s="8" t="s">
        <v>3790</v>
      </c>
      <c r="D471" s="8" t="s">
        <v>727</v>
      </c>
      <c r="E471" s="8" t="s">
        <v>728</v>
      </c>
      <c r="F47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('BIOP LIV', 'BIOPSY LIVER', '000605', 60, 21, 1)</v>
      </c>
    </row>
    <row r="472" spans="1:6" x14ac:dyDescent="0.25">
      <c r="A472" s="8" t="s">
        <v>711</v>
      </c>
      <c r="B472" s="8">
        <f>VLOOKUP(Table10[[#This Row],[CATEGORY]],Table18[], 2,FALSE)</f>
        <v>21</v>
      </c>
      <c r="C472" s="8" t="s">
        <v>3791</v>
      </c>
      <c r="D472" s="8" t="s">
        <v>729</v>
      </c>
      <c r="E472" s="8" t="s">
        <v>601</v>
      </c>
      <c r="F47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('FNA', 'FINE NEEDLE ASP OF THYROID', '001154', 60, 21, 1)</v>
      </c>
    </row>
    <row r="473" spans="1:6" x14ac:dyDescent="0.25">
      <c r="A473" s="8" t="s">
        <v>711</v>
      </c>
      <c r="B473" s="8">
        <f>VLOOKUP(Table10[[#This Row],[CATEGORY]],Table18[], 2,FALSE)</f>
        <v>21</v>
      </c>
      <c r="C473" s="8" t="s">
        <v>3748</v>
      </c>
      <c r="D473" s="8" t="s">
        <v>730</v>
      </c>
      <c r="E473" s="8" t="s">
        <v>731</v>
      </c>
      <c r="F47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('VE', 'VARICOLE EMBOLISATION', '001306', 60, 21, 1)</v>
      </c>
    </row>
    <row r="474" spans="1:6" x14ac:dyDescent="0.25">
      <c r="A474" s="8" t="s">
        <v>711</v>
      </c>
      <c r="B474" s="8">
        <f>VLOOKUP(Table10[[#This Row],[CATEGORY]],Table18[], 2,FALSE)</f>
        <v>21</v>
      </c>
      <c r="C474" s="8" t="s">
        <v>3685</v>
      </c>
      <c r="D474" s="8" t="s">
        <v>732</v>
      </c>
      <c r="E474" s="8" t="s">
        <v>733</v>
      </c>
      <c r="F47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('BIOP BONE#', 'BIOPSY BONE', '1000001', 60, 21, 1)</v>
      </c>
    </row>
    <row r="475" spans="1:6" x14ac:dyDescent="0.25">
      <c r="A475" s="8" t="s">
        <v>711</v>
      </c>
      <c r="B475" s="8">
        <f>VLOOKUP(Table10[[#This Row],[CATEGORY]],Table18[], 2,FALSE)</f>
        <v>21</v>
      </c>
      <c r="C475" s="8" t="s">
        <v>3686</v>
      </c>
      <c r="D475" s="8" t="s">
        <v>734</v>
      </c>
      <c r="E475" s="8" t="s">
        <v>735</v>
      </c>
      <c r="F47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('BIOP PLEU', 'BIOPSY PLEURAL', '1000002', 60, 21, 1)</v>
      </c>
    </row>
    <row r="476" spans="1:6" x14ac:dyDescent="0.25">
      <c r="A476" s="8" t="s">
        <v>711</v>
      </c>
      <c r="B476" s="8">
        <f>VLOOKUP(Table10[[#This Row],[CATEGORY]],Table18[], 2,FALSE)</f>
        <v>21</v>
      </c>
      <c r="C476" s="8" t="s">
        <v>3687</v>
      </c>
      <c r="D476" s="8" t="s">
        <v>736</v>
      </c>
      <c r="E476" s="8" t="s">
        <v>737</v>
      </c>
      <c r="F47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('BIOP RENAL', 'BIOPSY RENAL', '1000003', 60, 21, 1)</v>
      </c>
    </row>
    <row r="477" spans="1:6" x14ac:dyDescent="0.25">
      <c r="A477" s="8" t="s">
        <v>711</v>
      </c>
      <c r="B477" s="8">
        <f>VLOOKUP(Table10[[#This Row],[CATEGORY]],Table18[], 2,FALSE)</f>
        <v>21</v>
      </c>
      <c r="C477" s="8" t="s">
        <v>3688</v>
      </c>
      <c r="D477" s="8" t="s">
        <v>738</v>
      </c>
      <c r="E477" s="8" t="s">
        <v>739</v>
      </c>
      <c r="F47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('SCREENING', 'SCREENING - PORTOCATH', '1000004', 60, 21, 1)</v>
      </c>
    </row>
    <row r="478" spans="1:6" x14ac:dyDescent="0.25">
      <c r="A478" s="8" t="s">
        <v>711</v>
      </c>
      <c r="B478" s="8">
        <f>VLOOKUP(Table10[[#This Row],[CATEGORY]],Table18[], 2,FALSE)</f>
        <v>21</v>
      </c>
      <c r="C478" s="8" t="s">
        <v>3689</v>
      </c>
      <c r="D478" s="8" t="s">
        <v>740</v>
      </c>
      <c r="E478" s="8" t="s">
        <v>741</v>
      </c>
      <c r="F47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('BIO BREAST', 'BIOPSY BREAST', '1000005', 60, 21, 1)</v>
      </c>
    </row>
    <row r="479" spans="1:6" x14ac:dyDescent="0.25">
      <c r="A479" s="8" t="s">
        <v>711</v>
      </c>
      <c r="B479" s="8">
        <f>VLOOKUP(Table10[[#This Row],[CATEGORY]],Table18[], 2,FALSE)</f>
        <v>21</v>
      </c>
      <c r="C479" s="8" t="s">
        <v>3690</v>
      </c>
      <c r="D479" s="8" t="s">
        <v>2926</v>
      </c>
      <c r="E479" s="8" t="s">
        <v>2286</v>
      </c>
      <c r="F47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('BIO PROST', 'BIOPSY PROSTATE', '1000006', 60, 21, 1)</v>
      </c>
    </row>
    <row r="480" spans="1:6" x14ac:dyDescent="0.25">
      <c r="A480" s="8" t="s">
        <v>711</v>
      </c>
      <c r="B480" s="8">
        <f>VLOOKUP(Table10[[#This Row],[CATEGORY]],Table18[], 2,FALSE)</f>
        <v>21</v>
      </c>
      <c r="C480" s="8" t="s">
        <v>3691</v>
      </c>
      <c r="D480" s="8" t="s">
        <v>742</v>
      </c>
      <c r="E480" s="8" t="s">
        <v>743</v>
      </c>
      <c r="F48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('BIO PANCR', 'BIOPSY PANCREATIC', '1000007', 60, 21, 1)</v>
      </c>
    </row>
    <row r="481" spans="1:6" x14ac:dyDescent="0.25">
      <c r="A481" s="8" t="s">
        <v>711</v>
      </c>
      <c r="B481" s="8">
        <f>VLOOKUP(Table10[[#This Row],[CATEGORY]],Table18[], 2,FALSE)</f>
        <v>21</v>
      </c>
      <c r="C481" s="8" t="s">
        <v>3692</v>
      </c>
      <c r="D481" s="8" t="s">
        <v>744</v>
      </c>
      <c r="E481" s="8" t="s">
        <v>745</v>
      </c>
      <c r="F48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('INT', 'INSERT OF NEPHROSTOMY TUBES', '1000008', 60, 21, 1)</v>
      </c>
    </row>
    <row r="482" spans="1:6" x14ac:dyDescent="0.25">
      <c r="A482" s="8" t="s">
        <v>711</v>
      </c>
      <c r="B482" s="8">
        <f>VLOOKUP(Table10[[#This Row],[CATEGORY]],Table18[], 2,FALSE)</f>
        <v>21</v>
      </c>
      <c r="C482" s="8" t="s">
        <v>3792</v>
      </c>
      <c r="D482" s="8" t="s">
        <v>746</v>
      </c>
      <c r="E482" s="8" t="s">
        <v>747</v>
      </c>
      <c r="F48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('USI', 'URETERIC STENT INSERTION', '1000009', 60, 21, 1)</v>
      </c>
    </row>
    <row r="483" spans="1:6" x14ac:dyDescent="0.25">
      <c r="A483" s="8" t="s">
        <v>711</v>
      </c>
      <c r="B483" s="8">
        <f>VLOOKUP(Table10[[#This Row],[CATEGORY]],Table18[], 2,FALSE)</f>
        <v>21</v>
      </c>
      <c r="C483" s="8" t="s">
        <v>3793</v>
      </c>
      <c r="D483" s="8" t="s">
        <v>748</v>
      </c>
      <c r="E483" s="8" t="s">
        <v>749</v>
      </c>
      <c r="F48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('AD', 'ABCESS DRAINAGE', '1000010', 60, 21, 1)</v>
      </c>
    </row>
    <row r="484" spans="1:6" x14ac:dyDescent="0.25">
      <c r="A484" s="8" t="s">
        <v>711</v>
      </c>
      <c r="B484" s="8">
        <f>VLOOKUP(Table10[[#This Row],[CATEGORY]],Table18[], 2,FALSE)</f>
        <v>21</v>
      </c>
      <c r="C484" s="8" t="s">
        <v>3794</v>
      </c>
      <c r="D484" s="8" t="s">
        <v>750</v>
      </c>
      <c r="E484" s="8" t="s">
        <v>751</v>
      </c>
      <c r="F48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('HC', 'INSERT HICKMAN CATH-VASC', '1000011', 60, 21, 1)</v>
      </c>
    </row>
    <row r="485" spans="1:6" x14ac:dyDescent="0.25">
      <c r="A485" s="8" t="s">
        <v>711</v>
      </c>
      <c r="B485" s="8">
        <f>VLOOKUP(Table10[[#This Row],[CATEGORY]],Table18[], 2,FALSE)</f>
        <v>21</v>
      </c>
      <c r="C485" s="8" t="s">
        <v>3795</v>
      </c>
      <c r="D485" s="8" t="s">
        <v>752</v>
      </c>
      <c r="E485" s="8" t="s">
        <v>753</v>
      </c>
      <c r="F48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('HEMOD', 'HEMODIALYSIS - VASCULAR', '1000012', 60, 21, 1)</v>
      </c>
    </row>
    <row r="486" spans="1:6" x14ac:dyDescent="0.25">
      <c r="A486" s="8" t="s">
        <v>711</v>
      </c>
      <c r="B486" s="8">
        <f>VLOOKUP(Table10[[#This Row],[CATEGORY]],Table18[], 2,FALSE)</f>
        <v>21</v>
      </c>
      <c r="C486" s="8" t="s">
        <v>3796</v>
      </c>
      <c r="D486" s="8" t="s">
        <v>754</v>
      </c>
      <c r="E486" s="8" t="s">
        <v>755</v>
      </c>
      <c r="F48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('PICC', 'PICC LINE INSERTION-VASCULAR', '1000013', 60, 21, 1)</v>
      </c>
    </row>
    <row r="487" spans="1:6" x14ac:dyDescent="0.25">
      <c r="A487" s="8" t="s">
        <v>756</v>
      </c>
      <c r="B487" s="8">
        <f>VLOOKUP(Table10[[#This Row],[CATEGORY]],Table18[], 2,FALSE)</f>
        <v>22</v>
      </c>
      <c r="C487" s="8" t="s">
        <v>3532</v>
      </c>
      <c r="D487" s="8" t="s">
        <v>631</v>
      </c>
      <c r="E487" s="8" t="s">
        <v>632</v>
      </c>
      <c r="F48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('ANGIO ABD', 'ABDOMINAL ANGIOGRAPHY', '1', 60, 22, 1)</v>
      </c>
    </row>
    <row r="488" spans="1:6" x14ac:dyDescent="0.25">
      <c r="A488" s="8" t="s">
        <v>756</v>
      </c>
      <c r="B488" s="8">
        <f>VLOOKUP(Table10[[#This Row],[CATEGORY]],Table18[], 2,FALSE)</f>
        <v>22</v>
      </c>
      <c r="C488" s="8" t="s">
        <v>3533</v>
      </c>
      <c r="D488" s="8" t="s">
        <v>634</v>
      </c>
      <c r="E488" s="8" t="s">
        <v>635</v>
      </c>
      <c r="F48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('ANGIO CER', 'CEREBRAL ANGIOGRAPHY', '2', 60, 22, 1)</v>
      </c>
    </row>
    <row r="489" spans="1:6" x14ac:dyDescent="0.25">
      <c r="A489" s="8" t="s">
        <v>756</v>
      </c>
      <c r="B489" s="8">
        <f>VLOOKUP(Table10[[#This Row],[CATEGORY]],Table18[], 2,FALSE)</f>
        <v>22</v>
      </c>
      <c r="C489" s="8" t="s">
        <v>3534</v>
      </c>
      <c r="D489" s="8" t="s">
        <v>637</v>
      </c>
      <c r="E489" s="8" t="s">
        <v>638</v>
      </c>
      <c r="F48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('ANGIO LOWR', 'LOWER EXTREMITY ANGIOGRAPHY', '3', 60, 22, 1)</v>
      </c>
    </row>
    <row r="490" spans="1:6" x14ac:dyDescent="0.25">
      <c r="A490" s="8" t="s">
        <v>756</v>
      </c>
      <c r="B490" s="8">
        <f>VLOOKUP(Table10[[#This Row],[CATEGORY]],Table18[], 2,FALSE)</f>
        <v>22</v>
      </c>
      <c r="C490" s="8" t="s">
        <v>3535</v>
      </c>
      <c r="D490" s="8" t="s">
        <v>640</v>
      </c>
      <c r="E490" s="8" t="s">
        <v>641</v>
      </c>
      <c r="F49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('ANGIO RU', 'RIGHT UPPER EXTREMITIES ANGIO', '4', 60, 22, 1)</v>
      </c>
    </row>
    <row r="491" spans="1:6" x14ac:dyDescent="0.25">
      <c r="A491" s="8" t="s">
        <v>756</v>
      </c>
      <c r="B491" s="8">
        <f>VLOOKUP(Table10[[#This Row],[CATEGORY]],Table18[], 2,FALSE)</f>
        <v>22</v>
      </c>
      <c r="C491" s="8" t="s">
        <v>3797</v>
      </c>
      <c r="D491" s="8" t="s">
        <v>590</v>
      </c>
      <c r="E491" s="8" t="s">
        <v>591</v>
      </c>
      <c r="F49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('ANGIOP', 'ANGIOPLASTY', '5', 60, 22, 1)</v>
      </c>
    </row>
    <row r="492" spans="1:6" x14ac:dyDescent="0.25">
      <c r="A492" s="8" t="s">
        <v>756</v>
      </c>
      <c r="B492" s="8">
        <f>VLOOKUP(Table10[[#This Row],[CATEGORY]],Table18[], 2,FALSE)</f>
        <v>22</v>
      </c>
      <c r="C492" s="8" t="s">
        <v>3536</v>
      </c>
      <c r="D492" s="8" t="s">
        <v>643</v>
      </c>
      <c r="E492" s="8" t="s">
        <v>644</v>
      </c>
      <c r="F49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('ANGIO_LU', 'LEFT UPPER EXTREMITIES ANGIO', '6', 60, 22, 1)</v>
      </c>
    </row>
    <row r="493" spans="1:6" x14ac:dyDescent="0.25">
      <c r="A493" s="8" t="s">
        <v>756</v>
      </c>
      <c r="B493" s="8">
        <f>VLOOKUP(Table10[[#This Row],[CATEGORY]],Table18[], 2,FALSE)</f>
        <v>22</v>
      </c>
      <c r="C493" s="8" t="s">
        <v>3537</v>
      </c>
      <c r="D493" s="8" t="s">
        <v>648</v>
      </c>
      <c r="E493" s="8" t="s">
        <v>649</v>
      </c>
      <c r="F49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('ARTH ANKLE', 'ARTHROGRAM, ANKLE', '7', 60, 22, 1)</v>
      </c>
    </row>
    <row r="494" spans="1:6" x14ac:dyDescent="0.25">
      <c r="A494" s="8" t="s">
        <v>756</v>
      </c>
      <c r="B494" s="8">
        <f>VLOOKUP(Table10[[#This Row],[CATEGORY]],Table18[], 2,FALSE)</f>
        <v>22</v>
      </c>
      <c r="C494" s="8" t="s">
        <v>3798</v>
      </c>
      <c r="D494" s="8" t="s">
        <v>651</v>
      </c>
      <c r="E494" s="8" t="s">
        <v>652</v>
      </c>
      <c r="F49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('ARTH ELBOW', 'ARTHROGRAM, ELBOW', '8', 60, 22, 1)</v>
      </c>
    </row>
    <row r="495" spans="1:6" x14ac:dyDescent="0.25">
      <c r="A495" s="8" t="s">
        <v>756</v>
      </c>
      <c r="B495" s="8">
        <f>VLOOKUP(Table10[[#This Row],[CATEGORY]],Table18[], 2,FALSE)</f>
        <v>22</v>
      </c>
      <c r="C495" s="8" t="s">
        <v>3799</v>
      </c>
      <c r="D495" s="8" t="s">
        <v>654</v>
      </c>
      <c r="E495" s="8" t="s">
        <v>655</v>
      </c>
      <c r="F49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('ARTH HIP', 'ARTHROGRAM, HIP', '9', 60, 22, 1)</v>
      </c>
    </row>
    <row r="496" spans="1:6" x14ac:dyDescent="0.25">
      <c r="A496" s="8" t="s">
        <v>756</v>
      </c>
      <c r="B496" s="8">
        <f>VLOOKUP(Table10[[#This Row],[CATEGORY]],Table18[], 2,FALSE)</f>
        <v>22</v>
      </c>
      <c r="C496" s="8" t="s">
        <v>3800</v>
      </c>
      <c r="D496" s="8" t="s">
        <v>757</v>
      </c>
      <c r="E496" s="8" t="s">
        <v>658</v>
      </c>
      <c r="F49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('ARTH KNEE', 'ARTHROGRAM KNEE', '10', 60, 22, 1)</v>
      </c>
    </row>
    <row r="497" spans="1:6" x14ac:dyDescent="0.25">
      <c r="A497" s="8" t="s">
        <v>756</v>
      </c>
      <c r="B497" s="8">
        <f>VLOOKUP(Table10[[#This Row],[CATEGORY]],Table18[], 2,FALSE)</f>
        <v>22</v>
      </c>
      <c r="C497" s="8" t="s">
        <v>3538</v>
      </c>
      <c r="D497" s="8" t="s">
        <v>660</v>
      </c>
      <c r="E497" s="8" t="s">
        <v>661</v>
      </c>
      <c r="F49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('ARTH SHLDR', 'ARTHROGRAM, SHOULDER', '11', 60, 22, 1)</v>
      </c>
    </row>
    <row r="498" spans="1:6" x14ac:dyDescent="0.25">
      <c r="A498" s="8" t="s">
        <v>756</v>
      </c>
      <c r="B498" s="8">
        <f>VLOOKUP(Table10[[#This Row],[CATEGORY]],Table18[], 2,FALSE)</f>
        <v>22</v>
      </c>
      <c r="C498" s="8" t="s">
        <v>3801</v>
      </c>
      <c r="D498" s="8" t="s">
        <v>663</v>
      </c>
      <c r="E498" s="8" t="s">
        <v>664</v>
      </c>
      <c r="F49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('ARTH WRIST', 'ARTHROGRAM, WRIST', '12', 60, 22, 1)</v>
      </c>
    </row>
    <row r="499" spans="1:6" x14ac:dyDescent="0.25">
      <c r="A499" s="8" t="s">
        <v>756</v>
      </c>
      <c r="B499" s="8">
        <f>VLOOKUP(Table10[[#This Row],[CATEGORY]],Table18[], 2,FALSE)</f>
        <v>22</v>
      </c>
      <c r="C499" s="8" t="s">
        <v>3802</v>
      </c>
      <c r="D499" s="8" t="s">
        <v>604</v>
      </c>
      <c r="E499" s="8" t="s">
        <v>605</v>
      </c>
      <c r="F49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('BILARY ST', 'BILARY STENT INSERTION', '13', 60, 22, 1)</v>
      </c>
    </row>
    <row r="500" spans="1:6" x14ac:dyDescent="0.25">
      <c r="A500" s="8" t="s">
        <v>756</v>
      </c>
      <c r="B500" s="8">
        <f>VLOOKUP(Table10[[#This Row],[CATEGORY]],Table18[], 2,FALSE)</f>
        <v>22</v>
      </c>
      <c r="C500" s="8" t="s">
        <v>3803</v>
      </c>
      <c r="D500" s="8" t="s">
        <v>758</v>
      </c>
      <c r="E500" s="8" t="s">
        <v>759</v>
      </c>
      <c r="F50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('CT BX BONE', 'CT BONE BIOPSY', '14', 60, 22, 1)</v>
      </c>
    </row>
    <row r="501" spans="1:6" x14ac:dyDescent="0.25">
      <c r="A501" s="8" t="s">
        <v>756</v>
      </c>
      <c r="B501" s="8">
        <f>VLOOKUP(Table10[[#This Row],[CATEGORY]],Table18[], 2,FALSE)</f>
        <v>22</v>
      </c>
      <c r="C501" s="8" t="s">
        <v>3804</v>
      </c>
      <c r="D501" s="8" t="s">
        <v>760</v>
      </c>
      <c r="E501" s="8" t="s">
        <v>761</v>
      </c>
      <c r="F50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('CT BX DRNG', 'CT SCANNING BIOPSY / DRAINAGE', '15', 60, 22, 1)</v>
      </c>
    </row>
    <row r="502" spans="1:6" x14ac:dyDescent="0.25">
      <c r="A502" s="8" t="s">
        <v>756</v>
      </c>
      <c r="B502" s="8">
        <f>VLOOKUP(Table10[[#This Row],[CATEGORY]],Table18[], 2,FALSE)</f>
        <v>22</v>
      </c>
      <c r="C502" s="8" t="s">
        <v>3805</v>
      </c>
      <c r="D502" s="8" t="s">
        <v>762</v>
      </c>
      <c r="E502" s="8" t="s">
        <v>763</v>
      </c>
      <c r="F50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('CT BX MO', 'CT BIOPSY MAJOR ORGAN GUIDANCE', '16', 60, 22, 1)</v>
      </c>
    </row>
    <row r="503" spans="1:6" x14ac:dyDescent="0.25">
      <c r="A503" s="8" t="s">
        <v>756</v>
      </c>
      <c r="B503" s="8">
        <f>VLOOKUP(Table10[[#This Row],[CATEGORY]],Table18[], 2,FALSE)</f>
        <v>22</v>
      </c>
      <c r="C503" s="8" t="s">
        <v>3806</v>
      </c>
      <c r="D503" s="8" t="s">
        <v>292</v>
      </c>
      <c r="E503" s="8" t="s">
        <v>293</v>
      </c>
      <c r="F50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('CYSTO', 'CYSTOGRAM', '17', 60, 22, 1)</v>
      </c>
    </row>
    <row r="504" spans="1:6" x14ac:dyDescent="0.25">
      <c r="A504" s="8" t="s">
        <v>756</v>
      </c>
      <c r="B504" s="8">
        <f>VLOOKUP(Table10[[#This Row],[CATEGORY]],Table18[], 2,FALSE)</f>
        <v>22</v>
      </c>
      <c r="C504" s="8" t="s">
        <v>3807</v>
      </c>
      <c r="D504" s="8" t="s">
        <v>610</v>
      </c>
      <c r="E504" s="8" t="s">
        <v>764</v>
      </c>
      <c r="F50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('FACEJOINT', 'FACET JOINT INJECTIONS', '18', 60, 22, 1)</v>
      </c>
    </row>
    <row r="505" spans="1:6" x14ac:dyDescent="0.25">
      <c r="A505" s="8" t="s">
        <v>756</v>
      </c>
      <c r="B505" s="8">
        <f>VLOOKUP(Table10[[#This Row],[CATEGORY]],Table18[], 2,FALSE)</f>
        <v>22</v>
      </c>
      <c r="C505" s="8" t="s">
        <v>3808</v>
      </c>
      <c r="D505" s="8" t="s">
        <v>676</v>
      </c>
      <c r="E505" s="8" t="s">
        <v>677</v>
      </c>
      <c r="F50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('HICKMAN', 'HICKMAN INSERTION', '19', 60, 22, 1)</v>
      </c>
    </row>
    <row r="506" spans="1:6" x14ac:dyDescent="0.25">
      <c r="A506" s="8" t="s">
        <v>756</v>
      </c>
      <c r="B506" s="8">
        <f>VLOOKUP(Table10[[#This Row],[CATEGORY]],Table18[], 2,FALSE)</f>
        <v>22</v>
      </c>
      <c r="C506" s="8" t="s">
        <v>3809</v>
      </c>
      <c r="D506" s="8" t="s">
        <v>595</v>
      </c>
      <c r="E506" s="8" t="s">
        <v>596</v>
      </c>
      <c r="F50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('HICKMAN R', 'HICKMAN REMOVAL', '20', 60, 22, 1)</v>
      </c>
    </row>
    <row r="507" spans="1:6" x14ac:dyDescent="0.25">
      <c r="A507" s="8" t="s">
        <v>756</v>
      </c>
      <c r="B507" s="8">
        <f>VLOOKUP(Table10[[#This Row],[CATEGORY]],Table18[], 2,FALSE)</f>
        <v>22</v>
      </c>
      <c r="C507" s="8" t="s">
        <v>3810</v>
      </c>
      <c r="D507" s="8" t="s">
        <v>665</v>
      </c>
      <c r="E507" s="8" t="s">
        <v>665</v>
      </c>
      <c r="F50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('HSG', 'HSG', '21', 60, 22, 1)</v>
      </c>
    </row>
    <row r="508" spans="1:6" x14ac:dyDescent="0.25">
      <c r="A508" s="8" t="s">
        <v>756</v>
      </c>
      <c r="B508" s="8">
        <f>VLOOKUP(Table10[[#This Row],[CATEGORY]],Table18[], 2,FALSE)</f>
        <v>22</v>
      </c>
      <c r="C508" s="8" t="s">
        <v>3811</v>
      </c>
      <c r="D508" s="8" t="s">
        <v>584</v>
      </c>
      <c r="E508" s="8" t="s">
        <v>585</v>
      </c>
      <c r="F50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('KID EM', 'KIDNEY EMBOLISATION', '22', 60, 22, 1)</v>
      </c>
    </row>
    <row r="509" spans="1:6" x14ac:dyDescent="0.25">
      <c r="A509" s="8" t="s">
        <v>756</v>
      </c>
      <c r="B509" s="8">
        <f>VLOOKUP(Table10[[#This Row],[CATEGORY]],Table18[], 2,FALSE)</f>
        <v>22</v>
      </c>
      <c r="C509" s="8" t="s">
        <v>3812</v>
      </c>
      <c r="D509" s="8" t="s">
        <v>765</v>
      </c>
      <c r="E509" s="8" t="s">
        <v>766</v>
      </c>
      <c r="F50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('LSP PUNC', 'LUMBAR PUNCTURE', '23', 60, 22, 1)</v>
      </c>
    </row>
    <row r="510" spans="1:6" x14ac:dyDescent="0.25">
      <c r="A510" s="8" t="s">
        <v>756</v>
      </c>
      <c r="B510" s="8">
        <f>VLOOKUP(Table10[[#This Row],[CATEGORY]],Table18[], 2,FALSE)</f>
        <v>22</v>
      </c>
      <c r="C510" s="8" t="s">
        <v>3813</v>
      </c>
      <c r="D510" s="8" t="s">
        <v>666</v>
      </c>
      <c r="E510" s="8" t="s">
        <v>246</v>
      </c>
      <c r="F51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('NEPHRO', 'NEPHROSTOGRAM', '24', 60, 22, 1)</v>
      </c>
    </row>
    <row r="511" spans="1:6" x14ac:dyDescent="0.25">
      <c r="A511" s="8" t="s">
        <v>756</v>
      </c>
      <c r="B511" s="8">
        <f>VLOOKUP(Table10[[#This Row],[CATEGORY]],Table18[], 2,FALSE)</f>
        <v>22</v>
      </c>
      <c r="C511" s="8" t="s">
        <v>3814</v>
      </c>
      <c r="D511" s="8" t="s">
        <v>582</v>
      </c>
      <c r="E511" s="8" t="s">
        <v>583</v>
      </c>
      <c r="F51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('PAIN', 'FLUORO PAIN', '25', 60, 22, 1)</v>
      </c>
    </row>
    <row r="512" spans="1:6" x14ac:dyDescent="0.25">
      <c r="A512" s="8" t="s">
        <v>756</v>
      </c>
      <c r="B512" s="8">
        <f>VLOOKUP(Table10[[#This Row],[CATEGORY]],Table18[], 2,FALSE)</f>
        <v>22</v>
      </c>
      <c r="C512" s="8" t="s">
        <v>3815</v>
      </c>
      <c r="D512" s="8" t="s">
        <v>675</v>
      </c>
      <c r="E512" s="8" t="s">
        <v>35</v>
      </c>
      <c r="F51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('PC', 'PORTACATH', '26', 60, 22, 1)</v>
      </c>
    </row>
    <row r="513" spans="1:6" x14ac:dyDescent="0.25">
      <c r="A513" s="8" t="s">
        <v>756</v>
      </c>
      <c r="B513" s="8">
        <f>VLOOKUP(Table10[[#This Row],[CATEGORY]],Table18[], 2,FALSE)</f>
        <v>22</v>
      </c>
      <c r="C513" s="8" t="s">
        <v>3816</v>
      </c>
      <c r="D513" s="8" t="s">
        <v>667</v>
      </c>
      <c r="E513" s="8" t="s">
        <v>667</v>
      </c>
      <c r="F51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('PTC', 'PTC', '27', 60, 22, 1)</v>
      </c>
    </row>
    <row r="514" spans="1:6" x14ac:dyDescent="0.25">
      <c r="A514" s="8" t="s">
        <v>756</v>
      </c>
      <c r="B514" s="8">
        <f>VLOOKUP(Table10[[#This Row],[CATEGORY]],Table18[], 2,FALSE)</f>
        <v>22</v>
      </c>
      <c r="C514" s="8" t="s">
        <v>3817</v>
      </c>
      <c r="D514" s="8" t="s">
        <v>602</v>
      </c>
      <c r="E514" s="8" t="s">
        <v>603</v>
      </c>
      <c r="F51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('RETRO PYEL', 'RETROGRADE PYELOGRAM', '28', 60, 22, 1)</v>
      </c>
    </row>
    <row r="515" spans="1:6" x14ac:dyDescent="0.25">
      <c r="A515" s="8" t="s">
        <v>756</v>
      </c>
      <c r="B515" s="8">
        <f>VLOOKUP(Table10[[#This Row],[CATEGORY]],Table18[], 2,FALSE)</f>
        <v>22</v>
      </c>
      <c r="C515" s="8" t="s">
        <v>3818</v>
      </c>
      <c r="D515" s="8" t="s">
        <v>670</v>
      </c>
      <c r="E515" s="8" t="s">
        <v>670</v>
      </c>
      <c r="F51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('SIALOGRAM', 'SIALOGRAM', '29', 60, 22, 1)</v>
      </c>
    </row>
    <row r="516" spans="1:6" x14ac:dyDescent="0.25">
      <c r="A516" s="8" t="s">
        <v>756</v>
      </c>
      <c r="B516" s="8">
        <f>VLOOKUP(Table10[[#This Row],[CATEGORY]],Table18[], 2,FALSE)</f>
        <v>22</v>
      </c>
      <c r="C516" s="8" t="s">
        <v>3819</v>
      </c>
      <c r="D516" s="8" t="s">
        <v>668</v>
      </c>
      <c r="E516" s="8" t="s">
        <v>669</v>
      </c>
      <c r="F51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('TTUBE CHOL', 'T-TUBE CHOLANGIOGRAM', '30', 60, 22, 1)</v>
      </c>
    </row>
    <row r="517" spans="1:6" x14ac:dyDescent="0.25">
      <c r="A517" s="8" t="s">
        <v>756</v>
      </c>
      <c r="B517" s="8">
        <f>VLOOKUP(Table10[[#This Row],[CATEGORY]],Table18[], 2,FALSE)</f>
        <v>22</v>
      </c>
      <c r="C517" s="8" t="s">
        <v>3820</v>
      </c>
      <c r="D517" s="8" t="s">
        <v>671</v>
      </c>
      <c r="E517" s="8" t="s">
        <v>672</v>
      </c>
      <c r="F51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('TUBO', 'TUBOGRAM', '31', 60, 22, 1)</v>
      </c>
    </row>
    <row r="518" spans="1:6" x14ac:dyDescent="0.25">
      <c r="A518" s="8" t="s">
        <v>756</v>
      </c>
      <c r="B518" s="8">
        <f>VLOOKUP(Table10[[#This Row],[CATEGORY]],Table18[], 2,FALSE)</f>
        <v>22</v>
      </c>
      <c r="C518" s="8" t="s">
        <v>3821</v>
      </c>
      <c r="D518" s="8" t="s">
        <v>767</v>
      </c>
      <c r="E518" s="8" t="s">
        <v>768</v>
      </c>
      <c r="F51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('US ANKINJ', 'ULTRASOUND ANKLE INJECTION', '32', 60, 22, 1)</v>
      </c>
    </row>
    <row r="519" spans="1:6" x14ac:dyDescent="0.25">
      <c r="A519" s="8" t="s">
        <v>756</v>
      </c>
      <c r="B519" s="8">
        <f>VLOOKUP(Table10[[#This Row],[CATEGORY]],Table18[], 2,FALSE)</f>
        <v>22</v>
      </c>
      <c r="C519" s="8" t="s">
        <v>3822</v>
      </c>
      <c r="D519" s="8" t="s">
        <v>769</v>
      </c>
      <c r="E519" s="8" t="s">
        <v>770</v>
      </c>
      <c r="F51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('US BX', 'ULTRASOUND BIOPSY', '33', 60, 22, 1)</v>
      </c>
    </row>
    <row r="520" spans="1:6" x14ac:dyDescent="0.25">
      <c r="A520" s="8" t="s">
        <v>756</v>
      </c>
      <c r="B520" s="8">
        <f>VLOOKUP(Table10[[#This Row],[CATEGORY]],Table18[], 2,FALSE)</f>
        <v>22</v>
      </c>
      <c r="C520" s="8" t="s">
        <v>3823</v>
      </c>
      <c r="D520" s="8" t="s">
        <v>771</v>
      </c>
      <c r="E520" s="8" t="s">
        <v>772</v>
      </c>
      <c r="F52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('US BX BR', 'ULTRASOUND BIOPSY BREAST', '34', 60, 22, 1)</v>
      </c>
    </row>
    <row r="521" spans="1:6" x14ac:dyDescent="0.25">
      <c r="A521" s="8" t="s">
        <v>756</v>
      </c>
      <c r="B521" s="8">
        <f>VLOOKUP(Table10[[#This Row],[CATEGORY]],Table18[], 2,FALSE)</f>
        <v>22</v>
      </c>
      <c r="C521" s="8" t="s">
        <v>3824</v>
      </c>
      <c r="D521" s="8" t="s">
        <v>773</v>
      </c>
      <c r="E521" s="8" t="s">
        <v>774</v>
      </c>
      <c r="F52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('US BX CH', 'ULTRASOUND BIOPSY CHEST', '35', 60, 22, 1)</v>
      </c>
    </row>
    <row r="522" spans="1:6" x14ac:dyDescent="0.25">
      <c r="A522" s="8" t="s">
        <v>756</v>
      </c>
      <c r="B522" s="8">
        <f>VLOOKUP(Table10[[#This Row],[CATEGORY]],Table18[], 2,FALSE)</f>
        <v>22</v>
      </c>
      <c r="C522" s="8" t="s">
        <v>3825</v>
      </c>
      <c r="D522" s="8" t="s">
        <v>775</v>
      </c>
      <c r="E522" s="8" t="s">
        <v>776</v>
      </c>
      <c r="F52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('US BX LN', 'ULTRASOUND BIOPSY LYMPH NODE', '36', 60, 22, 1)</v>
      </c>
    </row>
    <row r="523" spans="1:6" x14ac:dyDescent="0.25">
      <c r="A523" s="8" t="s">
        <v>756</v>
      </c>
      <c r="B523" s="8">
        <f>VLOOKUP(Table10[[#This Row],[CATEGORY]],Table18[], 2,FALSE)</f>
        <v>22</v>
      </c>
      <c r="C523" s="8" t="s">
        <v>3826</v>
      </c>
      <c r="D523" s="8" t="s">
        <v>777</v>
      </c>
      <c r="E523" s="8" t="s">
        <v>778</v>
      </c>
      <c r="F52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('US BX LV', 'ULTRASOUND BIOPSY LIVER', '37', 60, 22, 1)</v>
      </c>
    </row>
    <row r="524" spans="1:6" x14ac:dyDescent="0.25">
      <c r="A524" s="8" t="s">
        <v>756</v>
      </c>
      <c r="B524" s="8">
        <f>VLOOKUP(Table10[[#This Row],[CATEGORY]],Table18[], 2,FALSE)</f>
        <v>22</v>
      </c>
      <c r="C524" s="8" t="s">
        <v>3827</v>
      </c>
      <c r="D524" s="8" t="s">
        <v>779</v>
      </c>
      <c r="E524" s="8" t="s">
        <v>780</v>
      </c>
      <c r="F52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('US BX PANC', 'ULTRASOUND BIOPSY PANCREAS', '38', 60, 22, 1)</v>
      </c>
    </row>
    <row r="525" spans="1:6" x14ac:dyDescent="0.25">
      <c r="A525" s="8" t="s">
        <v>756</v>
      </c>
      <c r="B525" s="8">
        <f>VLOOKUP(Table10[[#This Row],[CATEGORY]],Table18[], 2,FALSE)</f>
        <v>22</v>
      </c>
      <c r="C525" s="8" t="s">
        <v>3828</v>
      </c>
      <c r="D525" s="8" t="s">
        <v>781</v>
      </c>
      <c r="E525" s="8" t="s">
        <v>782</v>
      </c>
      <c r="F52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('US BX RN', 'ULTRASOUND BIOPSY RENAL', '39', 60, 22, 1)</v>
      </c>
    </row>
    <row r="526" spans="1:6" x14ac:dyDescent="0.25">
      <c r="A526" s="8" t="s">
        <v>756</v>
      </c>
      <c r="B526" s="8">
        <f>VLOOKUP(Table10[[#This Row],[CATEGORY]],Table18[], 2,FALSE)</f>
        <v>22</v>
      </c>
      <c r="C526" s="8" t="s">
        <v>3829</v>
      </c>
      <c r="D526" s="8" t="s">
        <v>783</v>
      </c>
      <c r="E526" s="8" t="s">
        <v>784</v>
      </c>
      <c r="F52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('US BX TH', 'ULTRASOUND BIOPSY THYROID', '40', 60, 22, 1)</v>
      </c>
    </row>
    <row r="527" spans="1:6" x14ac:dyDescent="0.25">
      <c r="A527" s="8" t="s">
        <v>756</v>
      </c>
      <c r="B527" s="8">
        <f>VLOOKUP(Table10[[#This Row],[CATEGORY]],Table18[], 2,FALSE)</f>
        <v>22</v>
      </c>
      <c r="C527" s="8" t="s">
        <v>3830</v>
      </c>
      <c r="D527" s="8" t="s">
        <v>785</v>
      </c>
      <c r="E527" s="8" t="s">
        <v>786</v>
      </c>
      <c r="F52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('US FNA', 'US FINE NEEDLE ASPIRATION', '41', 60, 22, 1)</v>
      </c>
    </row>
    <row r="528" spans="1:6" x14ac:dyDescent="0.25">
      <c r="A528" s="8" t="s">
        <v>756</v>
      </c>
      <c r="B528" s="8">
        <f>VLOOKUP(Table10[[#This Row],[CATEGORY]],Table18[], 2,FALSE)</f>
        <v>22</v>
      </c>
      <c r="C528" s="8" t="s">
        <v>3831</v>
      </c>
      <c r="D528" s="8" t="s">
        <v>787</v>
      </c>
      <c r="E528" s="8" t="s">
        <v>788</v>
      </c>
      <c r="F52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('US GD', 'ULTRASOUND GUIDED DRAINAGE', '42', 60, 22, 1)</v>
      </c>
    </row>
    <row r="529" spans="1:6" x14ac:dyDescent="0.25">
      <c r="A529" s="8" t="s">
        <v>756</v>
      </c>
      <c r="B529" s="8">
        <f>VLOOKUP(Table10[[#This Row],[CATEGORY]],Table18[], 2,FALSE)</f>
        <v>22</v>
      </c>
      <c r="C529" s="8" t="s">
        <v>3832</v>
      </c>
      <c r="D529" s="8" t="s">
        <v>789</v>
      </c>
      <c r="E529" s="8" t="s">
        <v>790</v>
      </c>
      <c r="F52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('US IMAGE', 'ULTRASOUND IMAGE GUIDANCE', '43', 60, 22, 1)</v>
      </c>
    </row>
    <row r="530" spans="1:6" x14ac:dyDescent="0.25">
      <c r="A530" s="8" t="s">
        <v>756</v>
      </c>
      <c r="B530" s="8">
        <f>VLOOKUP(Table10[[#This Row],[CATEGORY]],Table18[], 2,FALSE)</f>
        <v>22</v>
      </c>
      <c r="C530" s="8" t="s">
        <v>3833</v>
      </c>
      <c r="D530" s="8" t="s">
        <v>791</v>
      </c>
      <c r="E530" s="8" t="s">
        <v>792</v>
      </c>
      <c r="F53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('US PLEU', 'US PLEURAL SPACE (LOCALIZATN)', '44', 60, 22, 1)</v>
      </c>
    </row>
    <row r="531" spans="1:6" x14ac:dyDescent="0.25">
      <c r="A531" s="8" t="s">
        <v>756</v>
      </c>
      <c r="B531" s="8">
        <f>VLOOKUP(Table10[[#This Row],[CATEGORY]],Table18[], 2,FALSE)</f>
        <v>22</v>
      </c>
      <c r="C531" s="8" t="s">
        <v>3834</v>
      </c>
      <c r="D531" s="8" t="s">
        <v>793</v>
      </c>
      <c r="E531" s="8" t="s">
        <v>794</v>
      </c>
      <c r="F53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('US PLEU DR', 'ULTRASOUND PLEURAL DRAINAGE', '45', 60, 22, 1)</v>
      </c>
    </row>
    <row r="532" spans="1:6" x14ac:dyDescent="0.25">
      <c r="A532" s="8" t="s">
        <v>756</v>
      </c>
      <c r="B532" s="8">
        <f>VLOOKUP(Table10[[#This Row],[CATEGORY]],Table18[], 2,FALSE)</f>
        <v>22</v>
      </c>
      <c r="C532" s="8" t="s">
        <v>3835</v>
      </c>
      <c r="D532" s="8" t="s">
        <v>795</v>
      </c>
      <c r="E532" s="8" t="s">
        <v>796</v>
      </c>
      <c r="F53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('US VAR EMB', 'US VARICOCELE EMBOLISATION', '46', 60, 22, 1)</v>
      </c>
    </row>
    <row r="533" spans="1:6" x14ac:dyDescent="0.25">
      <c r="A533" s="8" t="s">
        <v>756</v>
      </c>
      <c r="B533" s="8">
        <f>VLOOKUP(Table10[[#This Row],[CATEGORY]],Table18[], 2,FALSE)</f>
        <v>22</v>
      </c>
      <c r="C533" s="8" t="s">
        <v>3836</v>
      </c>
      <c r="D533" s="8" t="s">
        <v>797</v>
      </c>
      <c r="E533" s="8" t="s">
        <v>798</v>
      </c>
      <c r="F53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('US WIRE', 'ULTRASOUND WIRE LOCALISATION', '47', 60, 22, 1)</v>
      </c>
    </row>
    <row r="534" spans="1:6" x14ac:dyDescent="0.25">
      <c r="A534" s="8" t="s">
        <v>799</v>
      </c>
      <c r="B534" s="8">
        <f>VLOOKUP(Table10[[#This Row],[CATEGORY]],Table18[], 2,FALSE)</f>
        <v>23</v>
      </c>
      <c r="C534" s="8" t="s">
        <v>3837</v>
      </c>
      <c r="D534" s="8" t="s">
        <v>800</v>
      </c>
      <c r="E534" s="8" t="s">
        <v>801</v>
      </c>
      <c r="F53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('JCMT', 'MUSCLE TESTING', '701', 60, 23, 1)</v>
      </c>
    </row>
    <row r="535" spans="1:6" x14ac:dyDescent="0.25">
      <c r="A535" s="8" t="s">
        <v>799</v>
      </c>
      <c r="B535" s="8">
        <f>VLOOKUP(Table10[[#This Row],[CATEGORY]],Table18[], 2,FALSE)</f>
        <v>23</v>
      </c>
      <c r="C535" s="8" t="s">
        <v>3838</v>
      </c>
      <c r="D535" s="8" t="s">
        <v>802</v>
      </c>
      <c r="E535" s="8" t="s">
        <v>803</v>
      </c>
      <c r="F53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('JCASSESS', 'ASSESSMENT', '702', 60, 23, 1)</v>
      </c>
    </row>
    <row r="536" spans="1:6" x14ac:dyDescent="0.25">
      <c r="A536" s="8" t="s">
        <v>799</v>
      </c>
      <c r="B536" s="8">
        <f>VLOOKUP(Table10[[#This Row],[CATEGORY]],Table18[], 2,FALSE)</f>
        <v>23</v>
      </c>
      <c r="C536" s="8" t="s">
        <v>3839</v>
      </c>
      <c r="D536" s="8" t="s">
        <v>804</v>
      </c>
      <c r="E536" s="8" t="s">
        <v>805</v>
      </c>
      <c r="F53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('PTRESP', 'RESPIRATORY ASSESSMENT', '704', 60, 23, 1)</v>
      </c>
    </row>
    <row r="537" spans="1:6" x14ac:dyDescent="0.25">
      <c r="A537" s="8" t="s">
        <v>806</v>
      </c>
      <c r="B537" s="8">
        <f>VLOOKUP(Table10[[#This Row],[CATEGORY]],Table18[], 2,FALSE)</f>
        <v>24</v>
      </c>
      <c r="C537" s="8" t="s">
        <v>3840</v>
      </c>
      <c r="D537" s="8" t="s">
        <v>807</v>
      </c>
      <c r="E537" s="8" t="s">
        <v>808</v>
      </c>
      <c r="F53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('JCCXRAY', 'CHEST X-RAY', '602', 60, 24, 1)</v>
      </c>
    </row>
    <row r="538" spans="1:6" x14ac:dyDescent="0.25">
      <c r="A538" s="8" t="s">
        <v>806</v>
      </c>
      <c r="B538" s="8">
        <f>VLOOKUP(Table10[[#This Row],[CATEGORY]],Table18[], 2,FALSE)</f>
        <v>24</v>
      </c>
      <c r="C538" s="8" t="s">
        <v>3841</v>
      </c>
      <c r="D538" s="8" t="s">
        <v>809</v>
      </c>
      <c r="E538" s="8" t="s">
        <v>810</v>
      </c>
      <c r="F53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('JCCTSCAN', 'CT SCAN', '603', 60, 24, 1)</v>
      </c>
    </row>
    <row r="539" spans="1:6" x14ac:dyDescent="0.25">
      <c r="A539" s="8" t="s">
        <v>806</v>
      </c>
      <c r="B539" s="8">
        <f>VLOOKUP(Table10[[#This Row],[CATEGORY]],Table18[], 2,FALSE)</f>
        <v>24</v>
      </c>
      <c r="C539" s="8" t="s">
        <v>3842</v>
      </c>
      <c r="D539" s="8" t="s">
        <v>811</v>
      </c>
      <c r="E539" s="8" t="s">
        <v>812</v>
      </c>
      <c r="F53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('JCUS', 'ULTRASOUND', '6004', 60, 24, 1)</v>
      </c>
    </row>
    <row r="540" spans="1:6" x14ac:dyDescent="0.25">
      <c r="A540" s="8" t="s">
        <v>813</v>
      </c>
      <c r="B540" s="8">
        <f>VLOOKUP(Table10[[#This Row],[CATEGORY]],Table18[], 2,FALSE)</f>
        <v>25</v>
      </c>
      <c r="C540" s="8" t="s">
        <v>3817</v>
      </c>
      <c r="D540" s="8" t="s">
        <v>814</v>
      </c>
      <c r="E540" s="8" t="s">
        <v>815</v>
      </c>
      <c r="F54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('CCP', 'ANTI CYCLIC CITRULL.PEPTIDE AB', '28', 60, 25, 1)</v>
      </c>
    </row>
    <row r="541" spans="1:6" x14ac:dyDescent="0.25">
      <c r="A541" s="8" t="s">
        <v>813</v>
      </c>
      <c r="B541" s="8">
        <f>VLOOKUP(Table10[[#This Row],[CATEGORY]],Table18[], 2,FALSE)</f>
        <v>25</v>
      </c>
      <c r="C541" s="8" t="s">
        <v>3819</v>
      </c>
      <c r="D541" s="8" t="s">
        <v>816</v>
      </c>
      <c r="E541" s="8" t="s">
        <v>817</v>
      </c>
      <c r="F54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('HEPYS', 'H.pylori Ab (SERUM)', '30', 60, 25, 1)</v>
      </c>
    </row>
    <row r="542" spans="1:6" x14ac:dyDescent="0.25">
      <c r="A542" s="8" t="s">
        <v>813</v>
      </c>
      <c r="B542" s="8">
        <f>VLOOKUP(Table10[[#This Row],[CATEGORY]],Table18[], 2,FALSE)</f>
        <v>25</v>
      </c>
      <c r="C542" s="8" t="s">
        <v>3843</v>
      </c>
      <c r="D542" s="8" t="s">
        <v>818</v>
      </c>
      <c r="E542" s="8" t="s">
        <v>819</v>
      </c>
      <c r="F54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('UPRCR', 'URINE PROTEIN CREATININE RATIO', '60', 60, 25, 1)</v>
      </c>
    </row>
    <row r="543" spans="1:6" x14ac:dyDescent="0.25">
      <c r="A543" s="8" t="s">
        <v>813</v>
      </c>
      <c r="B543" s="8">
        <f>VLOOKUP(Table10[[#This Row],[CATEGORY]],Table18[], 2,FALSE)</f>
        <v>25</v>
      </c>
      <c r="C543" s="8" t="s">
        <v>3844</v>
      </c>
      <c r="D543" s="8" t="s">
        <v>820</v>
      </c>
      <c r="E543" s="8" t="s">
        <v>820</v>
      </c>
      <c r="F54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('SHBG', 'SHBG', '89', 60, 25, 1)</v>
      </c>
    </row>
    <row r="544" spans="1:6" x14ac:dyDescent="0.25">
      <c r="A544" s="8" t="s">
        <v>813</v>
      </c>
      <c r="B544" s="8">
        <f>VLOOKUP(Table10[[#This Row],[CATEGORY]],Table18[], 2,FALSE)</f>
        <v>25</v>
      </c>
      <c r="C544" s="8" t="s">
        <v>3845</v>
      </c>
      <c r="D544" s="8" t="s">
        <v>821</v>
      </c>
      <c r="E544" s="8" t="s">
        <v>822</v>
      </c>
      <c r="F54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('CBCWMDIFF', 'CBC WITH MANUAL DIFF', '99.9975', 60, 25, 1)</v>
      </c>
    </row>
    <row r="545" spans="1:6" x14ac:dyDescent="0.25">
      <c r="A545" s="8" t="s">
        <v>813</v>
      </c>
      <c r="B545" s="8">
        <f>VLOOKUP(Table10[[#This Row],[CATEGORY]],Table18[], 2,FALSE)</f>
        <v>25</v>
      </c>
      <c r="C545" s="8" t="s">
        <v>3546</v>
      </c>
      <c r="D545" s="8" t="s">
        <v>823</v>
      </c>
      <c r="E545" s="8" t="s">
        <v>824</v>
      </c>
      <c r="F54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('TOXLTX', 'TOXOPLASMA', '002', 60, 25, 1)</v>
      </c>
    </row>
    <row r="546" spans="1:6" x14ac:dyDescent="0.25">
      <c r="A546" s="8" t="s">
        <v>813</v>
      </c>
      <c r="B546" s="8">
        <f>VLOOKUP(Table10[[#This Row],[CATEGORY]],Table18[], 2,FALSE)</f>
        <v>25</v>
      </c>
      <c r="C546" s="8" t="s">
        <v>3846</v>
      </c>
      <c r="D546" s="8" t="s">
        <v>2927</v>
      </c>
      <c r="E546" s="8" t="s">
        <v>2928</v>
      </c>
      <c r="F54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('HBCT', 'ANTI-HEP B CORE TOTAL AB', '006', 60, 25, 1)</v>
      </c>
    </row>
    <row r="547" spans="1:6" x14ac:dyDescent="0.25">
      <c r="A547" s="8" t="s">
        <v>813</v>
      </c>
      <c r="B547" s="8">
        <f>VLOOKUP(Table10[[#This Row],[CATEGORY]],Table18[], 2,FALSE)</f>
        <v>25</v>
      </c>
      <c r="C547" s="8" t="s">
        <v>3847</v>
      </c>
      <c r="D547" s="8" t="s">
        <v>825</v>
      </c>
      <c r="E547" s="8" t="s">
        <v>826</v>
      </c>
      <c r="F54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('RUBG', 'RUBELLA TITRE/ABS', '011', 60, 25, 1)</v>
      </c>
    </row>
    <row r="548" spans="1:6" x14ac:dyDescent="0.25">
      <c r="A548" s="8" t="s">
        <v>813</v>
      </c>
      <c r="B548" s="8">
        <f>VLOOKUP(Table10[[#This Row],[CATEGORY]],Table18[], 2,FALSE)</f>
        <v>25</v>
      </c>
      <c r="C548" s="8" t="s">
        <v>3848</v>
      </c>
      <c r="D548" s="8" t="s">
        <v>827</v>
      </c>
      <c r="E548" s="8" t="s">
        <v>828</v>
      </c>
      <c r="F54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('SYPH', 'SYPHILIS SCREEN', '012', 60, 25, 1)</v>
      </c>
    </row>
    <row r="549" spans="1:6" x14ac:dyDescent="0.25">
      <c r="A549" s="8" t="s">
        <v>813</v>
      </c>
      <c r="B549" s="8">
        <f>VLOOKUP(Table10[[#This Row],[CATEGORY]],Table18[], 2,FALSE)</f>
        <v>25</v>
      </c>
      <c r="C549" s="8" t="s">
        <v>3849</v>
      </c>
      <c r="D549" s="8" t="s">
        <v>829</v>
      </c>
      <c r="E549" s="8" t="s">
        <v>830</v>
      </c>
      <c r="F54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('PARVG', 'PARVOVIRUS', '013', 60, 25, 1)</v>
      </c>
    </row>
    <row r="550" spans="1:6" x14ac:dyDescent="0.25">
      <c r="A550" s="8" t="s">
        <v>813</v>
      </c>
      <c r="B550" s="8">
        <f>VLOOKUP(Table10[[#This Row],[CATEGORY]],Table18[], 2,FALSE)</f>
        <v>25</v>
      </c>
      <c r="C550" s="8" t="s">
        <v>3850</v>
      </c>
      <c r="D550" s="8" t="s">
        <v>831</v>
      </c>
      <c r="E550" s="8" t="s">
        <v>832</v>
      </c>
      <c r="F55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('CPP', 'CHEST PAIN PROFILE', '090.0100', 60, 25, 1)</v>
      </c>
    </row>
    <row r="551" spans="1:6" x14ac:dyDescent="0.25">
      <c r="A551" s="8" t="s">
        <v>813</v>
      </c>
      <c r="B551" s="8">
        <f>VLOOKUP(Table10[[#This Row],[CATEGORY]],Table18[], 2,FALSE)</f>
        <v>25</v>
      </c>
      <c r="C551" s="8" t="s">
        <v>3851</v>
      </c>
      <c r="D551" s="8" t="s">
        <v>833</v>
      </c>
      <c r="E551" s="8" t="s">
        <v>834</v>
      </c>
      <c r="F55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('1FBC-HAEM', 'FULL BLOOD COUNT', '100.0000', 60, 25, 1)</v>
      </c>
    </row>
    <row r="552" spans="1:6" x14ac:dyDescent="0.25">
      <c r="A552" s="8" t="s">
        <v>813</v>
      </c>
      <c r="B552" s="8">
        <f>VLOOKUP(Table10[[#This Row],[CATEGORY]],Table18[], 2,FALSE)</f>
        <v>25</v>
      </c>
      <c r="C552" s="8" t="s">
        <v>3852</v>
      </c>
      <c r="D552" s="8" t="s">
        <v>2929</v>
      </c>
      <c r="E552" s="8" t="s">
        <v>2930</v>
      </c>
      <c r="F55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('SPEP', 'ELECTROPHORESIS', '100.1', 60, 25, 1)</v>
      </c>
    </row>
    <row r="553" spans="1:6" x14ac:dyDescent="0.25">
      <c r="A553" s="8" t="s">
        <v>813</v>
      </c>
      <c r="B553" s="8">
        <f>VLOOKUP(Table10[[#This Row],[CATEGORY]],Table18[], 2,FALSE)</f>
        <v>25</v>
      </c>
      <c r="C553" s="8" t="s">
        <v>3853</v>
      </c>
      <c r="D553" s="8" t="s">
        <v>835</v>
      </c>
      <c r="E553" s="8" t="s">
        <v>836</v>
      </c>
      <c r="F55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('DIFF', 'DIFFERENTIAL', '100.2000', 60, 25, 1)</v>
      </c>
    </row>
    <row r="554" spans="1:6" x14ac:dyDescent="0.25">
      <c r="A554" s="8" t="s">
        <v>813</v>
      </c>
      <c r="B554" s="8">
        <f>VLOOKUP(Table10[[#This Row],[CATEGORY]],Table18[], 2,FALSE)</f>
        <v>25</v>
      </c>
      <c r="C554" s="8" t="s">
        <v>3854</v>
      </c>
      <c r="D554" s="8" t="s">
        <v>2931</v>
      </c>
      <c r="E554" s="8" t="s">
        <v>2932</v>
      </c>
      <c r="F55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('TESTO', 'TESTOSTERONE', '100.3', 60, 25, 1)</v>
      </c>
    </row>
    <row r="555" spans="1:6" x14ac:dyDescent="0.25">
      <c r="A555" s="8" t="s">
        <v>813</v>
      </c>
      <c r="B555" s="8">
        <f>VLOOKUP(Table10[[#This Row],[CATEGORY]],Table18[], 2,FALSE)</f>
        <v>25</v>
      </c>
      <c r="C555" s="8" t="s">
        <v>3855</v>
      </c>
      <c r="D555" s="8" t="s">
        <v>837</v>
      </c>
      <c r="E555" s="8" t="s">
        <v>838</v>
      </c>
      <c r="F55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('2ESR-HAEM', 'ESR', '100.6400', 60, 25, 1)</v>
      </c>
    </row>
    <row r="556" spans="1:6" x14ac:dyDescent="0.25">
      <c r="A556" s="8" t="s">
        <v>813</v>
      </c>
      <c r="B556" s="8">
        <f>VLOOKUP(Table10[[#This Row],[CATEGORY]],Table18[], 2,FALSE)</f>
        <v>25</v>
      </c>
      <c r="C556" s="8" t="s">
        <v>3856</v>
      </c>
      <c r="D556" s="8" t="s">
        <v>839</v>
      </c>
      <c r="E556" s="8" t="s">
        <v>840</v>
      </c>
      <c r="F55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('6RET-HAEM', 'RETIC', '100.6500', 60, 25, 1)</v>
      </c>
    </row>
    <row r="557" spans="1:6" x14ac:dyDescent="0.25">
      <c r="A557" s="8" t="s">
        <v>813</v>
      </c>
      <c r="B557" s="8">
        <f>VLOOKUP(Table10[[#This Row],[CATEGORY]],Table18[], 2,FALSE)</f>
        <v>25</v>
      </c>
      <c r="C557" s="8" t="s">
        <v>3857</v>
      </c>
      <c r="D557" s="8" t="s">
        <v>841</v>
      </c>
      <c r="E557" s="8" t="s">
        <v>842</v>
      </c>
      <c r="F55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('SIC', 'SICKLEDEX TEST', '100.6800', 60, 25, 1)</v>
      </c>
    </row>
    <row r="558" spans="1:6" x14ac:dyDescent="0.25">
      <c r="A558" s="8" t="s">
        <v>813</v>
      </c>
      <c r="B558" s="8">
        <f>VLOOKUP(Table10[[#This Row],[CATEGORY]],Table18[], 2,FALSE)</f>
        <v>25</v>
      </c>
      <c r="C558" s="8" t="s">
        <v>3858</v>
      </c>
      <c r="D558" s="8" t="s">
        <v>843</v>
      </c>
      <c r="E558" s="8" t="s">
        <v>844</v>
      </c>
      <c r="F55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('7MONO-HAEM', 'MONOSPOT', '100.6850', 60, 25, 1)</v>
      </c>
    </row>
    <row r="559" spans="1:6" x14ac:dyDescent="0.25">
      <c r="A559" s="8" t="s">
        <v>813</v>
      </c>
      <c r="B559" s="8">
        <f>VLOOKUP(Table10[[#This Row],[CATEGORY]],Table18[], 2,FALSE)</f>
        <v>25</v>
      </c>
      <c r="C559" s="8" t="s">
        <v>3859</v>
      </c>
      <c r="D559" s="8" t="s">
        <v>845</v>
      </c>
      <c r="E559" s="8" t="s">
        <v>846</v>
      </c>
      <c r="F55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('MALS', 'MALARIA SLIDE/SMEAR', '100.7000', 60, 25, 1)</v>
      </c>
    </row>
    <row r="560" spans="1:6" x14ac:dyDescent="0.25">
      <c r="A560" s="8" t="s">
        <v>813</v>
      </c>
      <c r="B560" s="8">
        <f>VLOOKUP(Table10[[#This Row],[CATEGORY]],Table18[], 2,FALSE)</f>
        <v>25</v>
      </c>
      <c r="C560" s="8" t="s">
        <v>3860</v>
      </c>
      <c r="D560" s="8" t="s">
        <v>847</v>
      </c>
      <c r="E560" s="8" t="s">
        <v>848</v>
      </c>
      <c r="F56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('B12', 'VITAMIN B12', '100.7900', 60, 25, 1)</v>
      </c>
    </row>
    <row r="561" spans="1:6" x14ac:dyDescent="0.25">
      <c r="A561" s="8" t="s">
        <v>813</v>
      </c>
      <c r="B561" s="8">
        <f>VLOOKUP(Table10[[#This Row],[CATEGORY]],Table18[], 2,FALSE)</f>
        <v>25</v>
      </c>
      <c r="C561" s="8" t="s">
        <v>3861</v>
      </c>
      <c r="D561" s="8" t="s">
        <v>849</v>
      </c>
      <c r="E561" s="8" t="s">
        <v>850</v>
      </c>
      <c r="F56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('FOL', 'FOLATE', '100.7950', 60, 25, 1)</v>
      </c>
    </row>
    <row r="562" spans="1:6" x14ac:dyDescent="0.25">
      <c r="A562" s="8" t="s">
        <v>813</v>
      </c>
      <c r="B562" s="8">
        <f>VLOOKUP(Table10[[#This Row],[CATEGORY]],Table18[], 2,FALSE)</f>
        <v>25</v>
      </c>
      <c r="C562" s="8" t="s">
        <v>3862</v>
      </c>
      <c r="D562" s="8" t="s">
        <v>851</v>
      </c>
      <c r="E562" s="8" t="s">
        <v>852</v>
      </c>
      <c r="F56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('LAP', 'LAP SCORE', '100.8600', 60, 25, 1)</v>
      </c>
    </row>
    <row r="563" spans="1:6" x14ac:dyDescent="0.25">
      <c r="A563" s="8" t="s">
        <v>813</v>
      </c>
      <c r="B563" s="8">
        <f>VLOOKUP(Table10[[#This Row],[CATEGORY]],Table18[], 2,FALSE)</f>
        <v>25</v>
      </c>
      <c r="C563" s="8" t="s">
        <v>3863</v>
      </c>
      <c r="D563" s="8" t="s">
        <v>853</v>
      </c>
      <c r="E563" s="8" t="s">
        <v>854</v>
      </c>
      <c r="F56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('FER', 'FERRITIN', '100.8800', 60, 25, 1)</v>
      </c>
    </row>
    <row r="564" spans="1:6" x14ac:dyDescent="0.25">
      <c r="A564" s="8" t="s">
        <v>813</v>
      </c>
      <c r="B564" s="8">
        <f>VLOOKUP(Table10[[#This Row],[CATEGORY]],Table18[], 2,FALSE)</f>
        <v>25</v>
      </c>
      <c r="C564" s="8" t="s">
        <v>3864</v>
      </c>
      <c r="D564" s="8" t="s">
        <v>855</v>
      </c>
      <c r="E564" s="8" t="s">
        <v>856</v>
      </c>
      <c r="F56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('HAP', 'HAPTOGLOBIN', '100.9100', 60, 25, 1)</v>
      </c>
    </row>
    <row r="565" spans="1:6" x14ac:dyDescent="0.25">
      <c r="A565" s="8" t="s">
        <v>813</v>
      </c>
      <c r="B565" s="8">
        <f>VLOOKUP(Table10[[#This Row],[CATEGORY]],Table18[], 2,FALSE)</f>
        <v>25</v>
      </c>
      <c r="C565" s="8" t="s">
        <v>3716</v>
      </c>
      <c r="D565" s="8" t="s">
        <v>857</v>
      </c>
      <c r="E565" s="8" t="s">
        <v>858</v>
      </c>
      <c r="F56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('BART', 'BARTONELLA Abs(Cat scratch)', '101', 60, 25, 1)</v>
      </c>
    </row>
    <row r="566" spans="1:6" x14ac:dyDescent="0.25">
      <c r="A566" s="8" t="s">
        <v>813</v>
      </c>
      <c r="B566" s="8">
        <f>VLOOKUP(Table10[[#This Row],[CATEGORY]],Table18[], 2,FALSE)</f>
        <v>25</v>
      </c>
      <c r="C566" s="8" t="s">
        <v>3717</v>
      </c>
      <c r="D566" s="8" t="s">
        <v>859</v>
      </c>
      <c r="E566" s="8" t="s">
        <v>860</v>
      </c>
      <c r="F56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('SHIG', 'SHIGELLA Abs', '102', 60, 25, 1)</v>
      </c>
    </row>
    <row r="567" spans="1:6" x14ac:dyDescent="0.25">
      <c r="A567" s="8" t="s">
        <v>813</v>
      </c>
      <c r="B567" s="8">
        <f>VLOOKUP(Table10[[#This Row],[CATEGORY]],Table18[], 2,FALSE)</f>
        <v>25</v>
      </c>
      <c r="C567" s="8" t="s">
        <v>3865</v>
      </c>
      <c r="D567" s="8" t="s">
        <v>861</v>
      </c>
      <c r="E567" s="8" t="s">
        <v>862</v>
      </c>
      <c r="F56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('ATYPN', 'ATYPICAL PNEUMONIA SCREEN', '103', 60, 25, 1)</v>
      </c>
    </row>
    <row r="568" spans="1:6" x14ac:dyDescent="0.25">
      <c r="A568" s="8" t="s">
        <v>813</v>
      </c>
      <c r="B568" s="8">
        <f>VLOOKUP(Table10[[#This Row],[CATEGORY]],Table18[], 2,FALSE)</f>
        <v>25</v>
      </c>
      <c r="C568" s="8" t="s">
        <v>3866</v>
      </c>
      <c r="D568" s="8" t="s">
        <v>863</v>
      </c>
      <c r="E568" s="8" t="s">
        <v>864</v>
      </c>
      <c r="F56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('IGF1', 'IGF1 SOMATOMOMEDIN C', '173', 60, 25, 1)</v>
      </c>
    </row>
    <row r="569" spans="1:6" x14ac:dyDescent="0.25">
      <c r="A569" s="8" t="s">
        <v>813</v>
      </c>
      <c r="B569" s="8">
        <f>VLOOKUP(Table10[[#This Row],[CATEGORY]],Table18[], 2,FALSE)</f>
        <v>25</v>
      </c>
      <c r="C569" s="8" t="s">
        <v>3867</v>
      </c>
      <c r="D569" s="8" t="s">
        <v>865</v>
      </c>
      <c r="E569" s="8" t="s">
        <v>866</v>
      </c>
      <c r="F56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('LEPM', 'LEPTOSPIRA TITRE', '174', 60, 25, 1)</v>
      </c>
    </row>
    <row r="570" spans="1:6" x14ac:dyDescent="0.25">
      <c r="A570" s="8" t="s">
        <v>813</v>
      </c>
      <c r="B570" s="8">
        <f>VLOOKUP(Table10[[#This Row],[CATEGORY]],Table18[], 2,FALSE)</f>
        <v>25</v>
      </c>
      <c r="C570" s="8" t="s">
        <v>3868</v>
      </c>
      <c r="D570" s="8" t="s">
        <v>867</v>
      </c>
      <c r="E570" s="8" t="s">
        <v>868</v>
      </c>
      <c r="F57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('MERC', 'MERCURY (WHOLE BODY)', '176', 60, 25, 1)</v>
      </c>
    </row>
    <row r="571" spans="1:6" x14ac:dyDescent="0.25">
      <c r="A571" s="8" t="s">
        <v>813</v>
      </c>
      <c r="B571" s="8">
        <f>VLOOKUP(Table10[[#This Row],[CATEGORY]],Table18[], 2,FALSE)</f>
        <v>25</v>
      </c>
      <c r="C571" s="8" t="s">
        <v>3869</v>
      </c>
      <c r="D571" s="8" t="s">
        <v>869</v>
      </c>
      <c r="E571" s="8" t="s">
        <v>870</v>
      </c>
      <c r="F57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('PAP', 'PLACENTAL ALKALINE PHOSPHATASE', '181', 60, 25, 1)</v>
      </c>
    </row>
    <row r="572" spans="1:6" x14ac:dyDescent="0.25">
      <c r="A572" s="8" t="s">
        <v>813</v>
      </c>
      <c r="B572" s="8">
        <f>VLOOKUP(Table10[[#This Row],[CATEGORY]],Table18[], 2,FALSE)</f>
        <v>25</v>
      </c>
      <c r="C572" s="8" t="s">
        <v>3870</v>
      </c>
      <c r="D572" s="8" t="s">
        <v>871</v>
      </c>
      <c r="E572" s="8" t="s">
        <v>872</v>
      </c>
      <c r="F57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('SERO', 'SEROTONIN', '185', 60, 25, 1)</v>
      </c>
    </row>
    <row r="573" spans="1:6" x14ac:dyDescent="0.25">
      <c r="A573" s="8" t="s">
        <v>813</v>
      </c>
      <c r="B573" s="8">
        <f>VLOOKUP(Table10[[#This Row],[CATEGORY]],Table18[], 2,FALSE)</f>
        <v>25</v>
      </c>
      <c r="C573" s="8" t="s">
        <v>3871</v>
      </c>
      <c r="D573" s="8" t="s">
        <v>873</v>
      </c>
      <c r="E573" s="8" t="s">
        <v>874</v>
      </c>
      <c r="F57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('VALP', 'VALPROIC ACID', '190', 60, 25, 1)</v>
      </c>
    </row>
    <row r="574" spans="1:6" x14ac:dyDescent="0.25">
      <c r="A574" s="8" t="s">
        <v>813</v>
      </c>
      <c r="B574" s="8">
        <f>VLOOKUP(Table10[[#This Row],[CATEGORY]],Table18[], 2,FALSE)</f>
        <v>25</v>
      </c>
      <c r="C574" s="8" t="s">
        <v>3872</v>
      </c>
      <c r="D574" s="8" t="s">
        <v>2933</v>
      </c>
      <c r="E574" s="8" t="s">
        <v>2934</v>
      </c>
      <c r="F57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('VITD1.25', 'VIT D 1.25 diOH', '194', 60, 25, 1)</v>
      </c>
    </row>
    <row r="575" spans="1:6" x14ac:dyDescent="0.25">
      <c r="A575" s="8" t="s">
        <v>813</v>
      </c>
      <c r="B575" s="8">
        <f>VLOOKUP(Table10[[#This Row],[CATEGORY]],Table18[], 2,FALSE)</f>
        <v>25</v>
      </c>
      <c r="C575" s="8" t="s">
        <v>3873</v>
      </c>
      <c r="D575" s="8" t="s">
        <v>875</v>
      </c>
      <c r="E575" s="8" t="s">
        <v>876</v>
      </c>
      <c r="F57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('VITD25', 'VIT D 25 OH', '195', 60, 25, 1)</v>
      </c>
    </row>
    <row r="576" spans="1:6" x14ac:dyDescent="0.25">
      <c r="A576" s="8" t="s">
        <v>813</v>
      </c>
      <c r="B576" s="8">
        <f>VLOOKUP(Table10[[#This Row],[CATEGORY]],Table18[], 2,FALSE)</f>
        <v>25</v>
      </c>
      <c r="C576" s="8" t="s">
        <v>3874</v>
      </c>
      <c r="D576" s="8" t="s">
        <v>877</v>
      </c>
      <c r="E576" s="8" t="s">
        <v>878</v>
      </c>
      <c r="F57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('YERS', 'YERSINIA ABS', '196', 60, 25, 1)</v>
      </c>
    </row>
    <row r="577" spans="1:6" x14ac:dyDescent="0.25">
      <c r="A577" s="8" t="s">
        <v>813</v>
      </c>
      <c r="B577" s="8">
        <f>VLOOKUP(Table10[[#This Row],[CATEGORY]],Table18[], 2,FALSE)</f>
        <v>25</v>
      </c>
      <c r="C577" s="8" t="s">
        <v>3875</v>
      </c>
      <c r="D577" s="8" t="s">
        <v>879</v>
      </c>
      <c r="E577" s="8" t="s">
        <v>879</v>
      </c>
      <c r="F57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('ZINC', 'ZINC', '197', 60, 25, 1)</v>
      </c>
    </row>
    <row r="578" spans="1:6" x14ac:dyDescent="0.25">
      <c r="A578" s="8" t="s">
        <v>813</v>
      </c>
      <c r="B578" s="8">
        <f>VLOOKUP(Table10[[#This Row],[CATEGORY]],Table18[], 2,FALSE)</f>
        <v>25</v>
      </c>
      <c r="C578" s="8" t="s">
        <v>3876</v>
      </c>
      <c r="D578" s="8" t="s">
        <v>880</v>
      </c>
      <c r="E578" s="8" t="s">
        <v>881</v>
      </c>
      <c r="F57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('5COAG-HAEM', 'COAG SCREEN', '200.0100', 60, 25, 1)</v>
      </c>
    </row>
    <row r="579" spans="1:6" x14ac:dyDescent="0.25">
      <c r="A579" s="8" t="s">
        <v>813</v>
      </c>
      <c r="B579" s="8">
        <f>VLOOKUP(Table10[[#This Row],[CATEGORY]],Table18[], 2,FALSE)</f>
        <v>25</v>
      </c>
      <c r="C579" s="8" t="s">
        <v>3877</v>
      </c>
      <c r="D579" s="8" t="s">
        <v>882</v>
      </c>
      <c r="E579" s="8" t="s">
        <v>883</v>
      </c>
      <c r="F57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('3PT-HAEM', 'PT/INR', '200.0200', 60, 25, 1)</v>
      </c>
    </row>
    <row r="580" spans="1:6" x14ac:dyDescent="0.25">
      <c r="A580" s="8" t="s">
        <v>813</v>
      </c>
      <c r="B580" s="8">
        <f>VLOOKUP(Table10[[#This Row],[CATEGORY]],Table18[], 2,FALSE)</f>
        <v>25</v>
      </c>
      <c r="C580" s="8" t="s">
        <v>3878</v>
      </c>
      <c r="D580" s="8" t="s">
        <v>2935</v>
      </c>
      <c r="E580" s="8" t="s">
        <v>2935</v>
      </c>
      <c r="F58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('INR', 'INR', '200.0400', 60, 25, 1)</v>
      </c>
    </row>
    <row r="581" spans="1:6" x14ac:dyDescent="0.25">
      <c r="A581" s="8" t="s">
        <v>813</v>
      </c>
      <c r="B581" s="8">
        <f>VLOOKUP(Table10[[#This Row],[CATEGORY]],Table18[], 2,FALSE)</f>
        <v>25</v>
      </c>
      <c r="C581" s="8" t="s">
        <v>3879</v>
      </c>
      <c r="D581" s="8" t="s">
        <v>884</v>
      </c>
      <c r="E581" s="8" t="s">
        <v>885</v>
      </c>
      <c r="F58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('3APTT-HAEM', 'PARTIAL THROMBOPLASTIN TIME', '200.0500', 60, 25, 1)</v>
      </c>
    </row>
    <row r="582" spans="1:6" x14ac:dyDescent="0.25">
      <c r="A582" s="8" t="s">
        <v>813</v>
      </c>
      <c r="B582" s="8">
        <f>VLOOKUP(Table10[[#This Row],[CATEGORY]],Table18[], 2,FALSE)</f>
        <v>25</v>
      </c>
      <c r="C582" s="8" t="s">
        <v>3880</v>
      </c>
      <c r="D582" s="8" t="s">
        <v>886</v>
      </c>
      <c r="E582" s="8" t="s">
        <v>887</v>
      </c>
      <c r="F58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('FDP', 'FIBRIN DEGRADATION PRODUCT', '200.0700', 60, 25, 1)</v>
      </c>
    </row>
    <row r="583" spans="1:6" x14ac:dyDescent="0.25">
      <c r="A583" s="8" t="s">
        <v>813</v>
      </c>
      <c r="B583" s="8">
        <f>VLOOKUP(Table10[[#This Row],[CATEGORY]],Table18[], 2,FALSE)</f>
        <v>25</v>
      </c>
      <c r="C583" s="8" t="s">
        <v>3881</v>
      </c>
      <c r="D583" s="8" t="s">
        <v>888</v>
      </c>
      <c r="E583" s="8" t="s">
        <v>889</v>
      </c>
      <c r="F58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('FIB', 'FIBRINOGEN', '200.0800', 60, 25, 1)</v>
      </c>
    </row>
    <row r="584" spans="1:6" x14ac:dyDescent="0.25">
      <c r="A584" s="8" t="s">
        <v>813</v>
      </c>
      <c r="B584" s="8">
        <f>VLOOKUP(Table10[[#This Row],[CATEGORY]],Table18[], 2,FALSE)</f>
        <v>25</v>
      </c>
      <c r="C584" s="8" t="s">
        <v>3882</v>
      </c>
      <c r="F58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('', '', '200.1100', 60, 25, 1)</v>
      </c>
    </row>
    <row r="585" spans="1:6" x14ac:dyDescent="0.25">
      <c r="A585" s="8" t="s">
        <v>813</v>
      </c>
      <c r="B585" s="8">
        <f>VLOOKUP(Table10[[#This Row],[CATEGORY]],Table18[], 2,FALSE)</f>
        <v>25</v>
      </c>
      <c r="C585" s="8" t="s">
        <v>3883</v>
      </c>
      <c r="D585" s="8" t="s">
        <v>2936</v>
      </c>
      <c r="E585" s="8" t="s">
        <v>2937</v>
      </c>
      <c r="F58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('DD1', 'D-DIMER', '200.2000', 60, 25, 1)</v>
      </c>
    </row>
    <row r="586" spans="1:6" x14ac:dyDescent="0.25">
      <c r="A586" s="8" t="s">
        <v>813</v>
      </c>
      <c r="B586" s="8">
        <f>VLOOKUP(Table10[[#This Row],[CATEGORY]],Table18[], 2,FALSE)</f>
        <v>25</v>
      </c>
      <c r="C586" s="8" t="s">
        <v>3884</v>
      </c>
      <c r="D586" s="8" t="s">
        <v>2938</v>
      </c>
      <c r="E586" s="8" t="s">
        <v>2939</v>
      </c>
      <c r="F58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('GLUCSF', 'GLUCOSE,CS', '200.8100', 60, 25, 1)</v>
      </c>
    </row>
    <row r="587" spans="1:6" x14ac:dyDescent="0.25">
      <c r="A587" s="8" t="s">
        <v>813</v>
      </c>
      <c r="B587" s="8">
        <f>VLOOKUP(Table10[[#This Row],[CATEGORY]],Table18[], 2,FALSE)</f>
        <v>25</v>
      </c>
      <c r="C587" s="8" t="s">
        <v>3885</v>
      </c>
      <c r="D587" s="8" t="s">
        <v>2940</v>
      </c>
      <c r="E587" s="8" t="s">
        <v>2941</v>
      </c>
      <c r="F58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('TPCSF', 'TOTAL PROTEIN,CSF', '200.8200', 60, 25, 1)</v>
      </c>
    </row>
    <row r="588" spans="1:6" x14ac:dyDescent="0.25">
      <c r="A588" s="8" t="s">
        <v>813</v>
      </c>
      <c r="B588" s="8">
        <f>VLOOKUP(Table10[[#This Row],[CATEGORY]],Table18[], 2,FALSE)</f>
        <v>25</v>
      </c>
      <c r="C588" s="8" t="s">
        <v>3886</v>
      </c>
      <c r="D588" s="8" t="s">
        <v>2942</v>
      </c>
      <c r="E588" s="8" t="s">
        <v>2943</v>
      </c>
      <c r="F58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('CLCSF', 'CHLORIDE,CSF', '200.8300', 60, 25, 1)</v>
      </c>
    </row>
    <row r="589" spans="1:6" x14ac:dyDescent="0.25">
      <c r="A589" s="8" t="s">
        <v>813</v>
      </c>
      <c r="B589" s="8">
        <f>VLOOKUP(Table10[[#This Row],[CATEGORY]],Table18[], 2,FALSE)</f>
        <v>25</v>
      </c>
      <c r="C589" s="8" t="s">
        <v>3887</v>
      </c>
      <c r="D589" s="8" t="s">
        <v>2944</v>
      </c>
      <c r="E589" s="8" t="s">
        <v>2945</v>
      </c>
      <c r="F58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('CCPL', 'CELL COUNT/DIFF,PLEURAL FLD', '200.8400', 60, 25, 1)</v>
      </c>
    </row>
    <row r="590" spans="1:6" x14ac:dyDescent="0.25">
      <c r="A590" s="8" t="s">
        <v>813</v>
      </c>
      <c r="B590" s="8">
        <f>VLOOKUP(Table10[[#This Row],[CATEGORY]],Table18[], 2,FALSE)</f>
        <v>25</v>
      </c>
      <c r="C590" s="8" t="s">
        <v>3888</v>
      </c>
      <c r="D590" s="8" t="s">
        <v>2946</v>
      </c>
      <c r="E590" s="8" t="s">
        <v>2947</v>
      </c>
      <c r="F59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('TPPL', 'TOTAL PROTEIN,PLEURAL FLUID', '200.9900', 60, 25, 1)</v>
      </c>
    </row>
    <row r="591" spans="1:6" x14ac:dyDescent="0.25">
      <c r="A591" s="8" t="s">
        <v>813</v>
      </c>
      <c r="B591" s="8">
        <f>VLOOKUP(Table10[[#This Row],[CATEGORY]],Table18[], 2,FALSE)</f>
        <v>25</v>
      </c>
      <c r="C591" s="8" t="s">
        <v>3889</v>
      </c>
      <c r="D591" s="8" t="s">
        <v>2948</v>
      </c>
      <c r="E591" s="8" t="s">
        <v>2949</v>
      </c>
      <c r="F59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('ALBPL', 'ALBUMIN,PLEURAL FLUID', '201.0000', 60, 25, 1)</v>
      </c>
    </row>
    <row r="592" spans="1:6" x14ac:dyDescent="0.25">
      <c r="A592" s="8" t="s">
        <v>813</v>
      </c>
      <c r="B592" s="8">
        <f>VLOOKUP(Table10[[#This Row],[CATEGORY]],Table18[], 2,FALSE)</f>
        <v>25</v>
      </c>
      <c r="C592" s="8" t="s">
        <v>3890</v>
      </c>
      <c r="D592" s="8" t="s">
        <v>2950</v>
      </c>
      <c r="E592" s="8" t="s">
        <v>2951</v>
      </c>
      <c r="F59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('LDHPL', 'LDH,PLEURAL FLUID', '201.0100', 60, 25, 1)</v>
      </c>
    </row>
    <row r="593" spans="1:6" x14ac:dyDescent="0.25">
      <c r="A593" s="8" t="s">
        <v>813</v>
      </c>
      <c r="B593" s="8">
        <f>VLOOKUP(Table10[[#This Row],[CATEGORY]],Table18[], 2,FALSE)</f>
        <v>25</v>
      </c>
      <c r="C593" s="8" t="s">
        <v>3891</v>
      </c>
      <c r="D593" s="8" t="s">
        <v>2952</v>
      </c>
      <c r="E593" s="8" t="s">
        <v>2953</v>
      </c>
      <c r="F59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('GLUPL', 'GLUCOSE,PLEURAL FLUID', '201.0200', 60, 25, 1)</v>
      </c>
    </row>
    <row r="594" spans="1:6" x14ac:dyDescent="0.25">
      <c r="A594" s="8" t="s">
        <v>813</v>
      </c>
      <c r="B594" s="8">
        <f>VLOOKUP(Table10[[#This Row],[CATEGORY]],Table18[], 2,FALSE)</f>
        <v>25</v>
      </c>
      <c r="C594" s="8" t="s">
        <v>3892</v>
      </c>
      <c r="D594" s="8" t="s">
        <v>2954</v>
      </c>
      <c r="E594" s="8" t="s">
        <v>2955</v>
      </c>
      <c r="F59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('AMYPL', 'AMYLASE,PLEURAL FLUID', '201.0300', 60, 25, 1)</v>
      </c>
    </row>
    <row r="595" spans="1:6" x14ac:dyDescent="0.25">
      <c r="A595" s="8" t="s">
        <v>813</v>
      </c>
      <c r="B595" s="8">
        <f>VLOOKUP(Table10[[#This Row],[CATEGORY]],Table18[], 2,FALSE)</f>
        <v>25</v>
      </c>
      <c r="C595" s="8" t="s">
        <v>3893</v>
      </c>
      <c r="D595" s="8" t="s">
        <v>2956</v>
      </c>
      <c r="E595" s="8" t="s">
        <v>2957</v>
      </c>
      <c r="F59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('CHOLPL', 'CHOLESTEROL,PLEURAL FLUID', '201.0400', 60, 25, 1)</v>
      </c>
    </row>
    <row r="596" spans="1:6" x14ac:dyDescent="0.25">
      <c r="A596" s="8" t="s">
        <v>813</v>
      </c>
      <c r="B596" s="8">
        <f>VLOOKUP(Table10[[#This Row],[CATEGORY]],Table18[], 2,FALSE)</f>
        <v>25</v>
      </c>
      <c r="C596" s="8" t="s">
        <v>3894</v>
      </c>
      <c r="D596" s="8" t="s">
        <v>2958</v>
      </c>
      <c r="E596" s="8" t="s">
        <v>2959</v>
      </c>
      <c r="F59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('TRIGPL', 'TRIGLYCERIDE,PLEURAL FLUID', '201.0500', 60, 25, 1)</v>
      </c>
    </row>
    <row r="597" spans="1:6" x14ac:dyDescent="0.25">
      <c r="A597" s="8" t="s">
        <v>813</v>
      </c>
      <c r="B597" s="8">
        <f>VLOOKUP(Table10[[#This Row],[CATEGORY]],Table18[], 2,FALSE)</f>
        <v>25</v>
      </c>
      <c r="C597" s="8" t="s">
        <v>3895</v>
      </c>
      <c r="D597" s="8" t="s">
        <v>2960</v>
      </c>
      <c r="E597" s="8" t="s">
        <v>2961</v>
      </c>
      <c r="F59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('UAPL', 'URIC ACID,PLEURAL FLUID', '201.0600', 60, 25, 1)</v>
      </c>
    </row>
    <row r="598" spans="1:6" x14ac:dyDescent="0.25">
      <c r="A598" s="8" t="s">
        <v>813</v>
      </c>
      <c r="B598" s="8">
        <f>VLOOKUP(Table10[[#This Row],[CATEGORY]],Table18[], 2,FALSE)</f>
        <v>25</v>
      </c>
      <c r="C598" s="8" t="s">
        <v>3896</v>
      </c>
      <c r="D598" s="8" t="s">
        <v>2962</v>
      </c>
      <c r="E598" s="8" t="s">
        <v>2963</v>
      </c>
      <c r="F59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('PHPL', 'PH,PLEURAL FLUID', '201.0700', 60, 25, 1)</v>
      </c>
    </row>
    <row r="599" spans="1:6" x14ac:dyDescent="0.25">
      <c r="A599" s="8" t="s">
        <v>813</v>
      </c>
      <c r="B599" s="8">
        <f>VLOOKUP(Table10[[#This Row],[CATEGORY]],Table18[], 2,FALSE)</f>
        <v>25</v>
      </c>
      <c r="C599" s="8" t="s">
        <v>3897</v>
      </c>
      <c r="D599" s="8" t="s">
        <v>2964</v>
      </c>
      <c r="E599" s="8" t="s">
        <v>2965</v>
      </c>
      <c r="F59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('CCPT', 'CELL COUNT/DIFF,PERITONEAL FLD', '201.0800', 60, 25, 1)</v>
      </c>
    </row>
    <row r="600" spans="1:6" x14ac:dyDescent="0.25">
      <c r="A600" s="8" t="s">
        <v>813</v>
      </c>
      <c r="B600" s="8">
        <f>VLOOKUP(Table10[[#This Row],[CATEGORY]],Table18[], 2,FALSE)</f>
        <v>25</v>
      </c>
      <c r="C600" s="8" t="s">
        <v>3898</v>
      </c>
      <c r="D600" s="8" t="s">
        <v>2966</v>
      </c>
      <c r="E600" s="8" t="s">
        <v>2967</v>
      </c>
      <c r="F60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('TPPT', 'TOTAL PROTEIN,PERITONEAL FLUID', '201.2200', 60, 25, 1)</v>
      </c>
    </row>
    <row r="601" spans="1:6" x14ac:dyDescent="0.25">
      <c r="A601" s="8" t="s">
        <v>813</v>
      </c>
      <c r="B601" s="8">
        <f>VLOOKUP(Table10[[#This Row],[CATEGORY]],Table18[], 2,FALSE)</f>
        <v>25</v>
      </c>
      <c r="C601" s="8" t="s">
        <v>3899</v>
      </c>
      <c r="D601" s="8" t="s">
        <v>2968</v>
      </c>
      <c r="E601" s="8" t="s">
        <v>2969</v>
      </c>
      <c r="F60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('ALBPT', 'ALBUMIN,PERITONEAL FLUID', '201.2300', 60, 25, 1)</v>
      </c>
    </row>
    <row r="602" spans="1:6" x14ac:dyDescent="0.25">
      <c r="A602" s="8" t="s">
        <v>813</v>
      </c>
      <c r="B602" s="8">
        <f>VLOOKUP(Table10[[#This Row],[CATEGORY]],Table18[], 2,FALSE)</f>
        <v>25</v>
      </c>
      <c r="C602" s="8" t="s">
        <v>3900</v>
      </c>
      <c r="D602" s="8" t="s">
        <v>2970</v>
      </c>
      <c r="E602" s="8" t="s">
        <v>2971</v>
      </c>
      <c r="F60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('LDHPT', 'LDH,PERITONEAL FLUID', '201.2400', 60, 25, 1)</v>
      </c>
    </row>
    <row r="603" spans="1:6" x14ac:dyDescent="0.25">
      <c r="A603" s="8" t="s">
        <v>813</v>
      </c>
      <c r="B603" s="8">
        <f>VLOOKUP(Table10[[#This Row],[CATEGORY]],Table18[], 2,FALSE)</f>
        <v>25</v>
      </c>
      <c r="C603" s="8" t="s">
        <v>3901</v>
      </c>
      <c r="D603" s="8" t="s">
        <v>2972</v>
      </c>
      <c r="E603" s="8" t="s">
        <v>2973</v>
      </c>
      <c r="F60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('GLUPT', 'GLUCOSE,PERITONEAL FLUID', '201.2500', 60, 25, 1)</v>
      </c>
    </row>
    <row r="604" spans="1:6" x14ac:dyDescent="0.25">
      <c r="A604" s="8" t="s">
        <v>813</v>
      </c>
      <c r="B604" s="8">
        <f>VLOOKUP(Table10[[#This Row],[CATEGORY]],Table18[], 2,FALSE)</f>
        <v>25</v>
      </c>
      <c r="C604" s="8" t="s">
        <v>3902</v>
      </c>
      <c r="D604" s="8" t="s">
        <v>2974</v>
      </c>
      <c r="E604" s="8" t="s">
        <v>2975</v>
      </c>
      <c r="F60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('AMYPT', 'AMYLASE,PERITONEAL FLUID', '201.2600', 60, 25, 1)</v>
      </c>
    </row>
    <row r="605" spans="1:6" x14ac:dyDescent="0.25">
      <c r="A605" s="8" t="s">
        <v>813</v>
      </c>
      <c r="B605" s="8">
        <f>VLOOKUP(Table10[[#This Row],[CATEGORY]],Table18[], 2,FALSE)</f>
        <v>25</v>
      </c>
      <c r="C605" s="8" t="s">
        <v>3903</v>
      </c>
      <c r="D605" s="8" t="s">
        <v>2976</v>
      </c>
      <c r="E605" s="8" t="s">
        <v>2977</v>
      </c>
      <c r="F60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('CHOLPT', 'CHOLESTEROL,PERITONEAL FLUID', '201.2700', 60, 25, 1)</v>
      </c>
    </row>
    <row r="606" spans="1:6" x14ac:dyDescent="0.25">
      <c r="A606" s="8" t="s">
        <v>813</v>
      </c>
      <c r="B606" s="8">
        <f>VLOOKUP(Table10[[#This Row],[CATEGORY]],Table18[], 2,FALSE)</f>
        <v>25</v>
      </c>
      <c r="C606" s="8" t="s">
        <v>3904</v>
      </c>
      <c r="D606" s="8" t="s">
        <v>2978</v>
      </c>
      <c r="E606" s="8" t="s">
        <v>2979</v>
      </c>
      <c r="F60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('TRIGPT', 'TRIGLYCRIDE,PERITONEAL FLUID', '201.2800', 60, 25, 1)</v>
      </c>
    </row>
    <row r="607" spans="1:6" x14ac:dyDescent="0.25">
      <c r="A607" s="8" t="s">
        <v>813</v>
      </c>
      <c r="B607" s="8">
        <f>VLOOKUP(Table10[[#This Row],[CATEGORY]],Table18[], 2,FALSE)</f>
        <v>25</v>
      </c>
      <c r="C607" s="8" t="s">
        <v>3905</v>
      </c>
      <c r="D607" s="8" t="s">
        <v>2980</v>
      </c>
      <c r="E607" s="8" t="s">
        <v>2981</v>
      </c>
      <c r="F60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('UAPT', 'URIC ACID,PERITONEAL FLUID', '201.2900', 60, 25, 1)</v>
      </c>
    </row>
    <row r="608" spans="1:6" x14ac:dyDescent="0.25">
      <c r="A608" s="8" t="s">
        <v>813</v>
      </c>
      <c r="B608" s="8">
        <f>VLOOKUP(Table10[[#This Row],[CATEGORY]],Table18[], 2,FALSE)</f>
        <v>25</v>
      </c>
      <c r="C608" s="8" t="s">
        <v>3906</v>
      </c>
      <c r="D608" s="8" t="s">
        <v>890</v>
      </c>
      <c r="E608" s="8" t="s">
        <v>891</v>
      </c>
      <c r="F60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('CCPC', 'CELL CNT/DIFF,PERICARDIAL FLD', '201.3000', 60, 25, 1)</v>
      </c>
    </row>
    <row r="609" spans="1:6" x14ac:dyDescent="0.25">
      <c r="A609" s="8" t="s">
        <v>813</v>
      </c>
      <c r="B609" s="8">
        <f>VLOOKUP(Table10[[#This Row],[CATEGORY]],Table18[], 2,FALSE)</f>
        <v>25</v>
      </c>
      <c r="C609" s="8" t="s">
        <v>3907</v>
      </c>
      <c r="D609" s="8" t="s">
        <v>2982</v>
      </c>
      <c r="E609" s="8" t="s">
        <v>2983</v>
      </c>
      <c r="F60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('TPPC', 'TOTAL PROTEIN,PERICARDIAL FLD', '201.4400', 60, 25, 1)</v>
      </c>
    </row>
    <row r="610" spans="1:6" x14ac:dyDescent="0.25">
      <c r="A610" s="8" t="s">
        <v>813</v>
      </c>
      <c r="B610" s="8">
        <f>VLOOKUP(Table10[[#This Row],[CATEGORY]],Table18[], 2,FALSE)</f>
        <v>25</v>
      </c>
      <c r="C610" s="8" t="s">
        <v>3908</v>
      </c>
      <c r="D610" s="8" t="s">
        <v>2984</v>
      </c>
      <c r="E610" s="8" t="s">
        <v>2985</v>
      </c>
      <c r="F61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('ALBPC', 'ALBUMIN,PERICARDIAL FLUID', '201.4500', 60, 25, 1)</v>
      </c>
    </row>
    <row r="611" spans="1:6" x14ac:dyDescent="0.25">
      <c r="A611" s="8" t="s">
        <v>813</v>
      </c>
      <c r="B611" s="8">
        <f>VLOOKUP(Table10[[#This Row],[CATEGORY]],Table18[], 2,FALSE)</f>
        <v>25</v>
      </c>
      <c r="C611" s="8" t="s">
        <v>3909</v>
      </c>
      <c r="D611" s="8" t="s">
        <v>2986</v>
      </c>
      <c r="E611" s="8" t="s">
        <v>2987</v>
      </c>
      <c r="F61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('LDHPC', 'LDH,PERICARDIAL FLUID', '201.4600', 60, 25, 1)</v>
      </c>
    </row>
    <row r="612" spans="1:6" x14ac:dyDescent="0.25">
      <c r="A612" s="8" t="s">
        <v>813</v>
      </c>
      <c r="B612" s="8">
        <f>VLOOKUP(Table10[[#This Row],[CATEGORY]],Table18[], 2,FALSE)</f>
        <v>25</v>
      </c>
      <c r="C612" s="8" t="s">
        <v>3910</v>
      </c>
      <c r="D612" s="8" t="s">
        <v>2988</v>
      </c>
      <c r="E612" s="8" t="s">
        <v>2989</v>
      </c>
      <c r="F61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('GLUPC', 'GLUCOSE,PERICARDIAL FLUID', '201.4700', 60, 25, 1)</v>
      </c>
    </row>
    <row r="613" spans="1:6" x14ac:dyDescent="0.25">
      <c r="A613" s="8" t="s">
        <v>813</v>
      </c>
      <c r="B613" s="8">
        <f>VLOOKUP(Table10[[#This Row],[CATEGORY]],Table18[], 2,FALSE)</f>
        <v>25</v>
      </c>
      <c r="C613" s="8" t="s">
        <v>3911</v>
      </c>
      <c r="D613" s="8" t="s">
        <v>2990</v>
      </c>
      <c r="E613" s="8" t="s">
        <v>2991</v>
      </c>
      <c r="F61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('AMYPC', 'AMYLASE,PERICARDIAL FLUID', '201.4800', 60, 25, 1)</v>
      </c>
    </row>
    <row r="614" spans="1:6" x14ac:dyDescent="0.25">
      <c r="A614" s="8" t="s">
        <v>813</v>
      </c>
      <c r="B614" s="8">
        <f>VLOOKUP(Table10[[#This Row],[CATEGORY]],Table18[], 2,FALSE)</f>
        <v>25</v>
      </c>
      <c r="C614" s="8" t="s">
        <v>3912</v>
      </c>
      <c r="D614" s="8" t="s">
        <v>2992</v>
      </c>
      <c r="E614" s="8" t="s">
        <v>2993</v>
      </c>
      <c r="F61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('CHOLPC', 'CHOLESTEROL,PERICARDIAL FLUID', '201.4900', 60, 25, 1)</v>
      </c>
    </row>
    <row r="615" spans="1:6" x14ac:dyDescent="0.25">
      <c r="A615" s="8" t="s">
        <v>813</v>
      </c>
      <c r="B615" s="8">
        <f>VLOOKUP(Table10[[#This Row],[CATEGORY]],Table18[], 2,FALSE)</f>
        <v>25</v>
      </c>
      <c r="C615" s="8" t="s">
        <v>3913</v>
      </c>
      <c r="D615" s="8" t="s">
        <v>2994</v>
      </c>
      <c r="E615" s="8" t="s">
        <v>2995</v>
      </c>
      <c r="F61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('TRIGPC', 'TRIGLYCERIDE,PERICARDIAL FLUID', '201.5000', 60, 25, 1)</v>
      </c>
    </row>
    <row r="616" spans="1:6" x14ac:dyDescent="0.25">
      <c r="A616" s="8" t="s">
        <v>813</v>
      </c>
      <c r="B616" s="8">
        <f>VLOOKUP(Table10[[#This Row],[CATEGORY]],Table18[], 2,FALSE)</f>
        <v>25</v>
      </c>
      <c r="C616" s="8" t="s">
        <v>3914</v>
      </c>
      <c r="D616" s="8" t="s">
        <v>2996</v>
      </c>
      <c r="E616" s="8" t="s">
        <v>2997</v>
      </c>
      <c r="F61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('UAPC', 'URIC ACID,PERICARDIAL FLUID', '201.5100', 60, 25, 1)</v>
      </c>
    </row>
    <row r="617" spans="1:6" x14ac:dyDescent="0.25">
      <c r="A617" s="8" t="s">
        <v>813</v>
      </c>
      <c r="B617" s="8">
        <f>VLOOKUP(Table10[[#This Row],[CATEGORY]],Table18[], 2,FALSE)</f>
        <v>25</v>
      </c>
      <c r="C617" s="8" t="s">
        <v>3915</v>
      </c>
      <c r="D617" s="8" t="s">
        <v>892</v>
      </c>
      <c r="E617" s="8" t="s">
        <v>893</v>
      </c>
      <c r="F61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('GANGA', 'ANTI-GANGLIOSIDE ANTIBODIES', '203', 60, 25, 1)</v>
      </c>
    </row>
    <row r="618" spans="1:6" x14ac:dyDescent="0.25">
      <c r="A618" s="8" t="s">
        <v>813</v>
      </c>
      <c r="B618" s="8">
        <f>VLOOKUP(Table10[[#This Row],[CATEGORY]],Table18[], 2,FALSE)</f>
        <v>25</v>
      </c>
      <c r="C618" s="8" t="s">
        <v>3916</v>
      </c>
      <c r="D618" s="8" t="s">
        <v>894</v>
      </c>
      <c r="E618" s="8" t="s">
        <v>895</v>
      </c>
      <c r="F61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('ASP', 'ASPERGILLUS ABS', '209', 60, 25, 1)</v>
      </c>
    </row>
    <row r="619" spans="1:6" x14ac:dyDescent="0.25">
      <c r="A619" s="8" t="s">
        <v>813</v>
      </c>
      <c r="B619" s="8">
        <f>VLOOKUP(Table10[[#This Row],[CATEGORY]],Table18[], 2,FALSE)</f>
        <v>25</v>
      </c>
      <c r="C619" s="8" t="s">
        <v>3917</v>
      </c>
      <c r="D619" s="8" t="s">
        <v>2998</v>
      </c>
      <c r="E619" s="8" t="s">
        <v>2999</v>
      </c>
      <c r="F61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('BNP', 'BRAIN NATRIURETIC PEPTIDE(BNP)', '215', 60, 25, 1)</v>
      </c>
    </row>
    <row r="620" spans="1:6" x14ac:dyDescent="0.25">
      <c r="A620" s="8" t="s">
        <v>813</v>
      </c>
      <c r="B620" s="8">
        <f>VLOOKUP(Table10[[#This Row],[CATEGORY]],Table18[], 2,FALSE)</f>
        <v>25</v>
      </c>
      <c r="C620" s="8" t="s">
        <v>3918</v>
      </c>
      <c r="D620" s="8" t="s">
        <v>896</v>
      </c>
      <c r="E620" s="8" t="s">
        <v>897</v>
      </c>
      <c r="F62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('BRU', 'BRUCELLA ABS', '216', 60, 25, 1)</v>
      </c>
    </row>
    <row r="621" spans="1:6" x14ac:dyDescent="0.25">
      <c r="A621" s="8" t="s">
        <v>813</v>
      </c>
      <c r="B621" s="8">
        <f>VLOOKUP(Table10[[#This Row],[CATEGORY]],Table18[], 2,FALSE)</f>
        <v>25</v>
      </c>
      <c r="C621" s="8" t="s">
        <v>3919</v>
      </c>
      <c r="D621" s="8" t="s">
        <v>3000</v>
      </c>
      <c r="E621" s="8" t="s">
        <v>3001</v>
      </c>
      <c r="F62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('BRUCELLA', 'BRUCELLA SEROLOGY', '217', 60, 25, 1)</v>
      </c>
    </row>
    <row r="622" spans="1:6" x14ac:dyDescent="0.25">
      <c r="A622" s="8" t="s">
        <v>813</v>
      </c>
      <c r="B622" s="8">
        <f>VLOOKUP(Table10[[#This Row],[CATEGORY]],Table18[], 2,FALSE)</f>
        <v>25</v>
      </c>
      <c r="C622" s="8" t="s">
        <v>3920</v>
      </c>
      <c r="D622" s="8" t="s">
        <v>3002</v>
      </c>
      <c r="E622" s="8" t="s">
        <v>3003</v>
      </c>
      <c r="F62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('TRANSF', 'TRANSFERRIN', '221', 60, 25, 1)</v>
      </c>
    </row>
    <row r="623" spans="1:6" x14ac:dyDescent="0.25">
      <c r="A623" s="8" t="s">
        <v>813</v>
      </c>
      <c r="B623" s="8">
        <f>VLOOKUP(Table10[[#This Row],[CATEGORY]],Table18[], 2,FALSE)</f>
        <v>25</v>
      </c>
      <c r="C623" s="8" t="s">
        <v>3921</v>
      </c>
      <c r="D623" s="8" t="s">
        <v>898</v>
      </c>
      <c r="E623" s="8" t="s">
        <v>899</v>
      </c>
      <c r="F62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('TRYP', 'TRYPTASE', '222', 60, 25, 1)</v>
      </c>
    </row>
    <row r="624" spans="1:6" x14ac:dyDescent="0.25">
      <c r="A624" s="8" t="s">
        <v>813</v>
      </c>
      <c r="B624" s="8">
        <f>VLOOKUP(Table10[[#This Row],[CATEGORY]],Table18[], 2,FALSE)</f>
        <v>25</v>
      </c>
      <c r="C624" s="8" t="s">
        <v>3922</v>
      </c>
      <c r="D624" s="8" t="s">
        <v>900</v>
      </c>
      <c r="E624" s="8" t="s">
        <v>901</v>
      </c>
      <c r="F62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('PROBNP', 'BRAIN NATRIURETIC PEPTIDE-BNP', '230', 60, 25, 1)</v>
      </c>
    </row>
    <row r="625" spans="1:6" x14ac:dyDescent="0.25">
      <c r="A625" s="8" t="s">
        <v>813</v>
      </c>
      <c r="B625" s="8">
        <f>VLOOKUP(Table10[[#This Row],[CATEGORY]],Table18[], 2,FALSE)</f>
        <v>25</v>
      </c>
      <c r="C625" s="8" t="s">
        <v>3923</v>
      </c>
      <c r="D625" s="8" t="s">
        <v>902</v>
      </c>
      <c r="E625" s="8" t="s">
        <v>903</v>
      </c>
      <c r="F62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('TAC', 'TACROLIMUS/FK506', '300', 60, 25, 1)</v>
      </c>
    </row>
    <row r="626" spans="1:6" x14ac:dyDescent="0.25">
      <c r="A626" s="8" t="s">
        <v>813</v>
      </c>
      <c r="B626" s="8">
        <f>VLOOKUP(Table10[[#This Row],[CATEGORY]],Table18[], 2,FALSE)</f>
        <v>25</v>
      </c>
      <c r="C626" s="8" t="s">
        <v>3924</v>
      </c>
      <c r="D626" s="8" t="s">
        <v>3004</v>
      </c>
      <c r="E626" s="8" t="s">
        <v>3005</v>
      </c>
      <c r="F62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('HITS', 'HEPARIN INDUCED THROMBOCYTOPEN', '300.0100', 60, 25, 1)</v>
      </c>
    </row>
    <row r="627" spans="1:6" x14ac:dyDescent="0.25">
      <c r="A627" s="8" t="s">
        <v>813</v>
      </c>
      <c r="B627" s="8">
        <f>VLOOKUP(Table10[[#This Row],[CATEGORY]],Table18[], 2,FALSE)</f>
        <v>25</v>
      </c>
      <c r="C627" s="8" t="s">
        <v>3925</v>
      </c>
      <c r="D627" s="8" t="s">
        <v>3006</v>
      </c>
      <c r="E627" s="8" t="s">
        <v>3007</v>
      </c>
      <c r="F62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('PROTHROM', 'PROTHROMBIN GENE MUTATIO', '300.0200', 60, 25, 1)</v>
      </c>
    </row>
    <row r="628" spans="1:6" x14ac:dyDescent="0.25">
      <c r="A628" s="8" t="s">
        <v>813</v>
      </c>
      <c r="B628" s="8">
        <f>VLOOKUP(Table10[[#This Row],[CATEGORY]],Table18[], 2,FALSE)</f>
        <v>25</v>
      </c>
      <c r="C628" s="8" t="s">
        <v>3926</v>
      </c>
      <c r="D628" s="8" t="s">
        <v>3008</v>
      </c>
      <c r="E628" s="8" t="s">
        <v>3009</v>
      </c>
      <c r="F62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('RT.PCR', 'RT/PCR - BCR-ABL', '300.0300', 60, 25, 1)</v>
      </c>
    </row>
    <row r="629" spans="1:6" x14ac:dyDescent="0.25">
      <c r="A629" s="8" t="s">
        <v>813</v>
      </c>
      <c r="B629" s="8">
        <f>VLOOKUP(Table10[[#This Row],[CATEGORY]],Table18[], 2,FALSE)</f>
        <v>25</v>
      </c>
      <c r="C629" s="8" t="s">
        <v>3927</v>
      </c>
      <c r="D629" s="8" t="s">
        <v>3010</v>
      </c>
      <c r="E629" s="8" t="s">
        <v>3010</v>
      </c>
      <c r="F62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('PML.RARX', 'PML.RARX', '300.0400', 60, 25, 1)</v>
      </c>
    </row>
    <row r="630" spans="1:6" x14ac:dyDescent="0.25">
      <c r="A630" s="8" t="s">
        <v>813</v>
      </c>
      <c r="B630" s="8">
        <f>VLOOKUP(Table10[[#This Row],[CATEGORY]],Table18[], 2,FALSE)</f>
        <v>25</v>
      </c>
      <c r="C630" s="8" t="s">
        <v>3928</v>
      </c>
      <c r="D630" s="8" t="s">
        <v>3011</v>
      </c>
      <c r="E630" s="8" t="s">
        <v>3012</v>
      </c>
      <c r="F63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('BT SUBSETS', 'B &amp; T SUBSETS', '300.0500', 60, 25, 1)</v>
      </c>
    </row>
    <row r="631" spans="1:6" x14ac:dyDescent="0.25">
      <c r="A631" s="8" t="s">
        <v>813</v>
      </c>
      <c r="B631" s="8">
        <f>VLOOKUP(Table10[[#This Row],[CATEGORY]],Table18[], 2,FALSE)</f>
        <v>25</v>
      </c>
      <c r="C631" s="8" t="s">
        <v>3929</v>
      </c>
      <c r="D631" s="8" t="s">
        <v>3013</v>
      </c>
      <c r="E631" s="8" t="s">
        <v>3014</v>
      </c>
      <c r="F63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('CCSY', 'CELL COUNT/DIFF,SYNOVIAL FLUID', '300.0800', 60, 25, 1)</v>
      </c>
    </row>
    <row r="632" spans="1:6" x14ac:dyDescent="0.25">
      <c r="A632" s="8" t="s">
        <v>813</v>
      </c>
      <c r="B632" s="8">
        <f>VLOOKUP(Table10[[#This Row],[CATEGORY]],Table18[], 2,FALSE)</f>
        <v>25</v>
      </c>
      <c r="C632" s="8" t="s">
        <v>3930</v>
      </c>
      <c r="D632" s="8" t="s">
        <v>3015</v>
      </c>
      <c r="E632" s="8" t="s">
        <v>3016</v>
      </c>
      <c r="F63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('CRYSY', 'CRYSTALS,SYNOVIAL FLUID', '300.2100', 60, 25, 1)</v>
      </c>
    </row>
    <row r="633" spans="1:6" x14ac:dyDescent="0.25">
      <c r="A633" s="8" t="s">
        <v>813</v>
      </c>
      <c r="B633" s="8">
        <f>VLOOKUP(Table10[[#This Row],[CATEGORY]],Table18[], 2,FALSE)</f>
        <v>25</v>
      </c>
      <c r="C633" s="8" t="s">
        <v>3931</v>
      </c>
      <c r="D633" s="8" t="s">
        <v>3017</v>
      </c>
      <c r="E633" s="8" t="s">
        <v>3018</v>
      </c>
      <c r="F63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('SGSY', 'SPECIFIC GRAVITY,SYNOVIAL FLD', '300.2200', 60, 25, 1)</v>
      </c>
    </row>
    <row r="634" spans="1:6" x14ac:dyDescent="0.25">
      <c r="A634" s="8" t="s">
        <v>813</v>
      </c>
      <c r="B634" s="8">
        <f>VLOOKUP(Table10[[#This Row],[CATEGORY]],Table18[], 2,FALSE)</f>
        <v>25</v>
      </c>
      <c r="C634" s="8" t="s">
        <v>3932</v>
      </c>
      <c r="D634" s="8" t="s">
        <v>3019</v>
      </c>
      <c r="E634" s="8" t="s">
        <v>3020</v>
      </c>
      <c r="F63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('TPSY', 'TOTAL PROTEIN,SYNOVIAL FLUID', '300.2300', 60, 25, 1)</v>
      </c>
    </row>
    <row r="635" spans="1:6" x14ac:dyDescent="0.25">
      <c r="A635" s="8" t="s">
        <v>813</v>
      </c>
      <c r="B635" s="8">
        <f>VLOOKUP(Table10[[#This Row],[CATEGORY]],Table18[], 2,FALSE)</f>
        <v>25</v>
      </c>
      <c r="C635" s="8" t="s">
        <v>3933</v>
      </c>
      <c r="D635" s="8" t="s">
        <v>3021</v>
      </c>
      <c r="E635" s="8" t="s">
        <v>3022</v>
      </c>
      <c r="F63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('ALBSY', 'ALBUMIN,SYNOVIAL FLUID', '300.2400', 60, 25, 1)</v>
      </c>
    </row>
    <row r="636" spans="1:6" x14ac:dyDescent="0.25">
      <c r="A636" s="8" t="s">
        <v>813</v>
      </c>
      <c r="B636" s="8">
        <f>VLOOKUP(Table10[[#This Row],[CATEGORY]],Table18[], 2,FALSE)</f>
        <v>25</v>
      </c>
      <c r="C636" s="8" t="s">
        <v>3934</v>
      </c>
      <c r="D636" s="8" t="s">
        <v>3023</v>
      </c>
      <c r="E636" s="8" t="s">
        <v>3024</v>
      </c>
      <c r="F63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('LDHSY', 'LDH,SYNOVIAL FLUID', '300.2500', 60, 25, 1)</v>
      </c>
    </row>
    <row r="637" spans="1:6" x14ac:dyDescent="0.25">
      <c r="A637" s="8" t="s">
        <v>813</v>
      </c>
      <c r="B637" s="8">
        <f>VLOOKUP(Table10[[#This Row],[CATEGORY]],Table18[], 2,FALSE)</f>
        <v>25</v>
      </c>
      <c r="C637" s="8" t="s">
        <v>3935</v>
      </c>
      <c r="D637" s="8" t="s">
        <v>3025</v>
      </c>
      <c r="E637" s="8" t="s">
        <v>3026</v>
      </c>
      <c r="F63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('GLUSY', 'GLUCOSE,SYNOVIAL FLUID', '300.2600', 60, 25, 1)</v>
      </c>
    </row>
    <row r="638" spans="1:6" x14ac:dyDescent="0.25">
      <c r="A638" s="8" t="s">
        <v>813</v>
      </c>
      <c r="B638" s="8">
        <f>VLOOKUP(Table10[[#This Row],[CATEGORY]],Table18[], 2,FALSE)</f>
        <v>25</v>
      </c>
      <c r="C638" s="8" t="s">
        <v>3936</v>
      </c>
      <c r="D638" s="8" t="s">
        <v>3027</v>
      </c>
      <c r="E638" s="8" t="s">
        <v>3028</v>
      </c>
      <c r="F63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('AMYSY', 'AMYLASE,SYNOVIAL FLUID', '300.2700', 60, 25, 1)</v>
      </c>
    </row>
    <row r="639" spans="1:6" x14ac:dyDescent="0.25">
      <c r="A639" s="8" t="s">
        <v>813</v>
      </c>
      <c r="B639" s="8">
        <f>VLOOKUP(Table10[[#This Row],[CATEGORY]],Table18[], 2,FALSE)</f>
        <v>25</v>
      </c>
      <c r="C639" s="8" t="s">
        <v>3937</v>
      </c>
      <c r="D639" s="8" t="s">
        <v>3029</v>
      </c>
      <c r="E639" s="8" t="s">
        <v>3030</v>
      </c>
      <c r="F63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('CHOLSY', 'CHOLESTEROL,SYNOVIAL FLUID', '300.2800', 60, 25, 1)</v>
      </c>
    </row>
    <row r="640" spans="1:6" x14ac:dyDescent="0.25">
      <c r="A640" s="8" t="s">
        <v>813</v>
      </c>
      <c r="B640" s="8">
        <f>VLOOKUP(Table10[[#This Row],[CATEGORY]],Table18[], 2,FALSE)</f>
        <v>25</v>
      </c>
      <c r="C640" s="8" t="s">
        <v>3938</v>
      </c>
      <c r="D640" s="8" t="s">
        <v>3031</v>
      </c>
      <c r="E640" s="8" t="s">
        <v>3032</v>
      </c>
      <c r="F64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('TRIGSY', 'TRIGLYCERIDE,SYNOVIAL FLUID', '300.2900', 60, 25, 1)</v>
      </c>
    </row>
    <row r="641" spans="1:6" x14ac:dyDescent="0.25">
      <c r="A641" s="8" t="s">
        <v>813</v>
      </c>
      <c r="B641" s="8">
        <f>VLOOKUP(Table10[[#This Row],[CATEGORY]],Table18[], 2,FALSE)</f>
        <v>25</v>
      </c>
      <c r="C641" s="8" t="s">
        <v>3939</v>
      </c>
      <c r="D641" s="8" t="s">
        <v>3033</v>
      </c>
      <c r="E641" s="8" t="s">
        <v>3034</v>
      </c>
      <c r="F64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('UASY', 'URIC ACID,SYNOVIAL FLUID', '300.3000', 60, 25, 1)</v>
      </c>
    </row>
    <row r="642" spans="1:6" x14ac:dyDescent="0.25">
      <c r="A642" s="8" t="s">
        <v>813</v>
      </c>
      <c r="B642" s="8">
        <f>VLOOKUP(Table10[[#This Row],[CATEGORY]],Table18[], 2,FALSE)</f>
        <v>25</v>
      </c>
      <c r="C642" s="8" t="s">
        <v>3940</v>
      </c>
      <c r="D642" s="8" t="s">
        <v>3035</v>
      </c>
      <c r="E642" s="8" t="s">
        <v>3036</v>
      </c>
      <c r="F64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('UA', 'URINALYSIS', '300.3100', 60, 25, 1)</v>
      </c>
    </row>
    <row r="643" spans="1:6" x14ac:dyDescent="0.25">
      <c r="A643" s="8" t="s">
        <v>813</v>
      </c>
      <c r="B643" s="8">
        <f>VLOOKUP(Table10[[#This Row],[CATEGORY]],Table18[], 2,FALSE)</f>
        <v>25</v>
      </c>
      <c r="C643" s="8" t="s">
        <v>3941</v>
      </c>
      <c r="D643" s="8" t="s">
        <v>3037</v>
      </c>
      <c r="E643" s="8" t="s">
        <v>3038</v>
      </c>
      <c r="F64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('SGU', 'SPECIFIC GRAVITY,URINE', '300.4000', 60, 25, 1)</v>
      </c>
    </row>
    <row r="644" spans="1:6" x14ac:dyDescent="0.25">
      <c r="A644" s="8" t="s">
        <v>813</v>
      </c>
      <c r="B644" s="8">
        <f>VLOOKUP(Table10[[#This Row],[CATEGORY]],Table18[], 2,FALSE)</f>
        <v>25</v>
      </c>
      <c r="C644" s="8" t="s">
        <v>3942</v>
      </c>
      <c r="D644" s="8" t="s">
        <v>3039</v>
      </c>
      <c r="E644" s="8" t="s">
        <v>3040</v>
      </c>
      <c r="F64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('STOB', 'STOOL FOR OCCULT BLOOD', '300.7400', 60, 25, 1)</v>
      </c>
    </row>
    <row r="645" spans="1:6" x14ac:dyDescent="0.25">
      <c r="A645" s="8" t="s">
        <v>813</v>
      </c>
      <c r="B645" s="8">
        <f>VLOOKUP(Table10[[#This Row],[CATEGORY]],Table18[], 2,FALSE)</f>
        <v>25</v>
      </c>
      <c r="C645" s="8" t="s">
        <v>3943</v>
      </c>
      <c r="D645" s="8" t="s">
        <v>3041</v>
      </c>
      <c r="E645" s="8" t="s">
        <v>3042</v>
      </c>
      <c r="F64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('STPH', 'STOOL PH', '300.7800', 60, 25, 1)</v>
      </c>
    </row>
    <row r="646" spans="1:6" x14ac:dyDescent="0.25">
      <c r="A646" s="8" t="s">
        <v>813</v>
      </c>
      <c r="B646" s="8">
        <f>VLOOKUP(Table10[[#This Row],[CATEGORY]],Table18[], 2,FALSE)</f>
        <v>25</v>
      </c>
      <c r="C646" s="8" t="s">
        <v>3944</v>
      </c>
      <c r="D646" s="8" t="s">
        <v>3043</v>
      </c>
      <c r="E646" s="8" t="s">
        <v>3044</v>
      </c>
      <c r="F64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('STFQ', 'STOOL FAT QUALITATIVE', '300.8000', 60, 25, 1)</v>
      </c>
    </row>
    <row r="647" spans="1:6" x14ac:dyDescent="0.25">
      <c r="A647" s="8" t="s">
        <v>813</v>
      </c>
      <c r="B647" s="8">
        <f>VLOOKUP(Table10[[#This Row],[CATEGORY]],Table18[], 2,FALSE)</f>
        <v>25</v>
      </c>
      <c r="C647" s="8" t="s">
        <v>3945</v>
      </c>
      <c r="D647" s="8" t="s">
        <v>3045</v>
      </c>
      <c r="E647" s="8" t="s">
        <v>3046</v>
      </c>
      <c r="F64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('STMF', 'STOOL MEAT FIBERS', '300.8100', 60, 25, 1)</v>
      </c>
    </row>
    <row r="648" spans="1:6" x14ac:dyDescent="0.25">
      <c r="A648" s="8" t="s">
        <v>813</v>
      </c>
      <c r="B648" s="8">
        <f>VLOOKUP(Table10[[#This Row],[CATEGORY]],Table18[], 2,FALSE)</f>
        <v>25</v>
      </c>
      <c r="C648" s="8" t="s">
        <v>3946</v>
      </c>
      <c r="D648" s="8" t="s">
        <v>3047</v>
      </c>
      <c r="E648" s="8" t="s">
        <v>555</v>
      </c>
      <c r="F64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('SA', 'SEMEN ANALYSIS', '300.8200', 60, 25, 1)</v>
      </c>
    </row>
    <row r="649" spans="1:6" x14ac:dyDescent="0.25">
      <c r="A649" s="8" t="s">
        <v>813</v>
      </c>
      <c r="B649" s="8">
        <f>VLOOKUP(Table10[[#This Row],[CATEGORY]],Table18[], 2,FALSE)</f>
        <v>25</v>
      </c>
      <c r="C649" s="8" t="s">
        <v>3947</v>
      </c>
      <c r="D649" s="8" t="s">
        <v>3048</v>
      </c>
      <c r="E649" s="8" t="s">
        <v>3049</v>
      </c>
      <c r="F64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('SAPV', 'SEMEN ANALYSIS POST VASECTOMY', '300.8250', 60, 25, 1)</v>
      </c>
    </row>
    <row r="650" spans="1:6" x14ac:dyDescent="0.25">
      <c r="A650" s="8" t="s">
        <v>813</v>
      </c>
      <c r="B650" s="8">
        <f>VLOOKUP(Table10[[#This Row],[CATEGORY]],Table18[], 2,FALSE)</f>
        <v>25</v>
      </c>
      <c r="C650" s="8" t="s">
        <v>3948</v>
      </c>
      <c r="D650" s="8" t="s">
        <v>2</v>
      </c>
      <c r="E650" s="8" t="s">
        <v>0</v>
      </c>
      <c r="F65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('ABG', 'ARTERIAL BLOOD GAS', '300.9300', 60, 25, 1)</v>
      </c>
    </row>
    <row r="651" spans="1:6" x14ac:dyDescent="0.25">
      <c r="A651" s="8" t="s">
        <v>813</v>
      </c>
      <c r="B651" s="8">
        <f>VLOOKUP(Table10[[#This Row],[CATEGORY]],Table18[], 2,FALSE)</f>
        <v>25</v>
      </c>
      <c r="C651" s="8" t="s">
        <v>3949</v>
      </c>
      <c r="D651" s="8" t="s">
        <v>3050</v>
      </c>
      <c r="E651" s="8" t="s">
        <v>3051</v>
      </c>
      <c r="F65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('COHGB', 'CARBOXYHEMOGLOBIN', '301.7100', 60, 25, 1)</v>
      </c>
    </row>
    <row r="652" spans="1:6" x14ac:dyDescent="0.25">
      <c r="A652" s="8" t="s">
        <v>813</v>
      </c>
      <c r="B652" s="8">
        <f>VLOOKUP(Table10[[#This Row],[CATEGORY]],Table18[], 2,FALSE)</f>
        <v>25</v>
      </c>
      <c r="C652" s="8" t="s">
        <v>3950</v>
      </c>
      <c r="D652" s="8" t="s">
        <v>904</v>
      </c>
      <c r="E652" s="8" t="s">
        <v>905</v>
      </c>
      <c r="F65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('11FP-BIOC', 'FULL PROFILE/SMAC', '400.1000', 60, 25, 1)</v>
      </c>
    </row>
    <row r="653" spans="1:6" x14ac:dyDescent="0.25">
      <c r="A653" s="8" t="s">
        <v>813</v>
      </c>
      <c r="B653" s="8">
        <f>VLOOKUP(Table10[[#This Row],[CATEGORY]],Table18[], 2,FALSE)</f>
        <v>25</v>
      </c>
      <c r="C653" s="8" t="s">
        <v>3951</v>
      </c>
      <c r="D653" s="8" t="s">
        <v>906</v>
      </c>
      <c r="E653" s="8" t="s">
        <v>907</v>
      </c>
      <c r="F65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('CRCL', 'CREATININE CLEARANCE,24 URINE', '400.1200', 60, 25, 1)</v>
      </c>
    </row>
    <row r="654" spans="1:6" x14ac:dyDescent="0.25">
      <c r="A654" s="8" t="s">
        <v>813</v>
      </c>
      <c r="B654" s="8">
        <f>VLOOKUP(Table10[[#This Row],[CATEGORY]],Table18[], 2,FALSE)</f>
        <v>25</v>
      </c>
      <c r="C654" s="8" t="s">
        <v>3952</v>
      </c>
      <c r="D654" s="8" t="s">
        <v>908</v>
      </c>
      <c r="E654" s="8" t="s">
        <v>909</v>
      </c>
      <c r="F65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('8RP-BIOC', 'RENAL PROFILE/ U&amp;E', '400.1300', 60, 25, 1)</v>
      </c>
    </row>
    <row r="655" spans="1:6" x14ac:dyDescent="0.25">
      <c r="A655" s="8" t="s">
        <v>813</v>
      </c>
      <c r="B655" s="8">
        <f>VLOOKUP(Table10[[#This Row],[CATEGORY]],Table18[], 2,FALSE)</f>
        <v>25</v>
      </c>
      <c r="C655" s="8" t="s">
        <v>3953</v>
      </c>
      <c r="D655" s="8" t="s">
        <v>3052</v>
      </c>
      <c r="E655" s="8" t="s">
        <v>520</v>
      </c>
      <c r="F65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('CL', 'CHLORIDE', '400.1600', 60, 25, 1)</v>
      </c>
    </row>
    <row r="656" spans="1:6" x14ac:dyDescent="0.25">
      <c r="A656" s="8" t="s">
        <v>813</v>
      </c>
      <c r="B656" s="8">
        <f>VLOOKUP(Table10[[#This Row],[CATEGORY]],Table18[], 2,FALSE)</f>
        <v>25</v>
      </c>
      <c r="C656" s="8" t="s">
        <v>3954</v>
      </c>
      <c r="D656" s="8" t="s">
        <v>910</v>
      </c>
      <c r="E656" s="8" t="s">
        <v>911</v>
      </c>
      <c r="F65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('9LP-BIOC', 'LIVER PROFILE', '400.1900', 60, 25, 1)</v>
      </c>
    </row>
    <row r="657" spans="1:6" x14ac:dyDescent="0.25">
      <c r="A657" s="8" t="s">
        <v>813</v>
      </c>
      <c r="B657" s="8">
        <f>VLOOKUP(Table10[[#This Row],[CATEGORY]],Table18[], 2,FALSE)</f>
        <v>25</v>
      </c>
      <c r="C657" s="8" t="s">
        <v>3955</v>
      </c>
      <c r="D657" s="8" t="s">
        <v>3053</v>
      </c>
      <c r="E657" s="8" t="s">
        <v>3054</v>
      </c>
      <c r="F65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('BILD', 'BILIRUBIN,DIRECT', '400.2200', 60, 25, 1)</v>
      </c>
    </row>
    <row r="658" spans="1:6" x14ac:dyDescent="0.25">
      <c r="A658" s="8" t="s">
        <v>813</v>
      </c>
      <c r="B658" s="8">
        <f>VLOOKUP(Table10[[#This Row],[CATEGORY]],Table18[], 2,FALSE)</f>
        <v>25</v>
      </c>
      <c r="C658" s="8" t="s">
        <v>3956</v>
      </c>
      <c r="D658" s="8" t="s">
        <v>912</v>
      </c>
      <c r="E658" s="8" t="s">
        <v>913</v>
      </c>
      <c r="F65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('10BP-BIOC', 'BONE PROFILE', '400.2225', 60, 25, 1)</v>
      </c>
    </row>
    <row r="659" spans="1:6" x14ac:dyDescent="0.25">
      <c r="A659" s="8" t="s">
        <v>813</v>
      </c>
      <c r="B659" s="8">
        <f>VLOOKUP(Table10[[#This Row],[CATEGORY]],Table18[], 2,FALSE)</f>
        <v>25</v>
      </c>
      <c r="C659" s="8" t="s">
        <v>3957</v>
      </c>
      <c r="D659" s="8" t="s">
        <v>914</v>
      </c>
      <c r="E659" s="8" t="s">
        <v>915</v>
      </c>
      <c r="F65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('CA', 'CALCIUM', '400.2350', 60, 25, 1)</v>
      </c>
    </row>
    <row r="660" spans="1:6" x14ac:dyDescent="0.25">
      <c r="A660" s="8" t="s">
        <v>813</v>
      </c>
      <c r="B660" s="8">
        <f>VLOOKUP(Table10[[#This Row],[CATEGORY]],Table18[], 2,FALSE)</f>
        <v>25</v>
      </c>
      <c r="C660" s="8" t="s">
        <v>3958</v>
      </c>
      <c r="D660" s="8" t="s">
        <v>916</v>
      </c>
      <c r="E660" s="8" t="s">
        <v>917</v>
      </c>
      <c r="F66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('AMY', 'AMYLASE', '400.2500', 60, 25, 1)</v>
      </c>
    </row>
    <row r="661" spans="1:6" x14ac:dyDescent="0.25">
      <c r="A661" s="8" t="s">
        <v>813</v>
      </c>
      <c r="B661" s="8">
        <f>VLOOKUP(Table10[[#This Row],[CATEGORY]],Table18[], 2,FALSE)</f>
        <v>25</v>
      </c>
      <c r="C661" s="8" t="s">
        <v>3959</v>
      </c>
      <c r="D661" s="8" t="s">
        <v>918</v>
      </c>
      <c r="E661" s="8" t="s">
        <v>919</v>
      </c>
      <c r="F66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('12CP-BIOC', 'CARDIAC PROFILE', '400.2525', 60, 25, 1)</v>
      </c>
    </row>
    <row r="662" spans="1:6" x14ac:dyDescent="0.25">
      <c r="A662" s="8" t="s">
        <v>813</v>
      </c>
      <c r="B662" s="8">
        <f>VLOOKUP(Table10[[#This Row],[CATEGORY]],Table18[], 2,FALSE)</f>
        <v>25</v>
      </c>
      <c r="C662" s="8" t="s">
        <v>3960</v>
      </c>
      <c r="D662" s="8" t="s">
        <v>920</v>
      </c>
      <c r="E662" s="8" t="s">
        <v>921</v>
      </c>
      <c r="F66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('MG', 'MAGNESIUM', '400.2550', 60, 25, 1)</v>
      </c>
    </row>
    <row r="663" spans="1:6" x14ac:dyDescent="0.25">
      <c r="A663" s="8" t="s">
        <v>813</v>
      </c>
      <c r="B663" s="8">
        <f>VLOOKUP(Table10[[#This Row],[CATEGORY]],Table18[], 2,FALSE)</f>
        <v>25</v>
      </c>
      <c r="C663" s="8" t="s">
        <v>3961</v>
      </c>
      <c r="D663" s="8" t="s">
        <v>922</v>
      </c>
      <c r="E663" s="8" t="s">
        <v>922</v>
      </c>
      <c r="F66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('AST', 'AST', '400.2600', 60, 25, 1)</v>
      </c>
    </row>
    <row r="664" spans="1:6" x14ac:dyDescent="0.25">
      <c r="A664" s="8" t="s">
        <v>813</v>
      </c>
      <c r="B664" s="8">
        <f>VLOOKUP(Table10[[#This Row],[CATEGORY]],Table18[], 2,FALSE)</f>
        <v>25</v>
      </c>
      <c r="C664" s="8" t="s">
        <v>3962</v>
      </c>
      <c r="D664" s="8" t="s">
        <v>923</v>
      </c>
      <c r="E664" s="8" t="s">
        <v>923</v>
      </c>
      <c r="F66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('LDH', 'LDH', '400.2650', 60, 25, 1)</v>
      </c>
    </row>
    <row r="665" spans="1:6" x14ac:dyDescent="0.25">
      <c r="A665" s="8" t="s">
        <v>813</v>
      </c>
      <c r="B665" s="8">
        <f>VLOOKUP(Table10[[#This Row],[CATEGORY]],Table18[], 2,FALSE)</f>
        <v>25</v>
      </c>
      <c r="C665" s="8" t="s">
        <v>3963</v>
      </c>
      <c r="D665" s="8" t="s">
        <v>924</v>
      </c>
      <c r="E665" s="8" t="s">
        <v>925</v>
      </c>
      <c r="F66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('URIC', 'URIC ACID', '400.2675', 60, 25, 1)</v>
      </c>
    </row>
    <row r="666" spans="1:6" x14ac:dyDescent="0.25">
      <c r="A666" s="8" t="s">
        <v>813</v>
      </c>
      <c r="B666" s="8">
        <f>VLOOKUP(Table10[[#This Row],[CATEGORY]],Table18[], 2,FALSE)</f>
        <v>25</v>
      </c>
      <c r="C666" s="8" t="s">
        <v>3964</v>
      </c>
      <c r="D666" s="8" t="s">
        <v>926</v>
      </c>
      <c r="E666" s="8" t="s">
        <v>927</v>
      </c>
      <c r="F66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('CK', 'CREATINE KINASE', '400.2700', 60, 25, 1)</v>
      </c>
    </row>
    <row r="667" spans="1:6" x14ac:dyDescent="0.25">
      <c r="A667" s="8" t="s">
        <v>813</v>
      </c>
      <c r="B667" s="8">
        <f>VLOOKUP(Table10[[#This Row],[CATEGORY]],Table18[], 2,FALSE)</f>
        <v>25</v>
      </c>
      <c r="C667" s="8" t="s">
        <v>3965</v>
      </c>
      <c r="D667" s="8" t="s">
        <v>928</v>
      </c>
      <c r="E667" s="8" t="s">
        <v>929</v>
      </c>
      <c r="F66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('TNI', 'TROPONIN I', '400.2750', 60, 25, 1)</v>
      </c>
    </row>
    <row r="668" spans="1:6" x14ac:dyDescent="0.25">
      <c r="A668" s="8" t="s">
        <v>813</v>
      </c>
      <c r="B668" s="8">
        <f>VLOOKUP(Table10[[#This Row],[CATEGORY]],Table18[], 2,FALSE)</f>
        <v>25</v>
      </c>
      <c r="C668" s="8" t="s">
        <v>3966</v>
      </c>
      <c r="D668" s="8" t="s">
        <v>930</v>
      </c>
      <c r="E668" s="8" t="s">
        <v>931</v>
      </c>
      <c r="F66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('GLUR', 'GLUCOSE (RANDOM)-non fasting', '400.2800', 60, 25, 1)</v>
      </c>
    </row>
    <row r="669" spans="1:6" x14ac:dyDescent="0.25">
      <c r="A669" s="8" t="s">
        <v>813</v>
      </c>
      <c r="B669" s="8">
        <f>VLOOKUP(Table10[[#This Row],[CATEGORY]],Table18[], 2,FALSE)</f>
        <v>25</v>
      </c>
      <c r="C669" s="8" t="s">
        <v>3967</v>
      </c>
      <c r="D669" s="8" t="s">
        <v>3968</v>
      </c>
      <c r="E669" s="8" t="s">
        <v>933</v>
      </c>
      <c r="F66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('15GTT-BIOC', 'GTT(Fasting_xDA1A_ Post Prandial)', '400.2825', 60, 25, 1)</v>
      </c>
    </row>
    <row r="670" spans="1:6" x14ac:dyDescent="0.25">
      <c r="A670" s="8" t="s">
        <v>813</v>
      </c>
      <c r="B670" s="8">
        <f>VLOOKUP(Table10[[#This Row],[CATEGORY]],Table18[], 2,FALSE)</f>
        <v>25</v>
      </c>
      <c r="C670" s="8" t="s">
        <v>3969</v>
      </c>
      <c r="D670" s="8" t="s">
        <v>934</v>
      </c>
      <c r="E670" s="8" t="s">
        <v>935</v>
      </c>
      <c r="F67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('16GLUF-BIO', 'FASTING GLUCOSE', '400.2850', 60, 25, 1)</v>
      </c>
    </row>
    <row r="671" spans="1:6" x14ac:dyDescent="0.25">
      <c r="A671" s="8" t="s">
        <v>813</v>
      </c>
      <c r="B671" s="8">
        <f>VLOOKUP(Table10[[#This Row],[CATEGORY]],Table18[], 2,FALSE)</f>
        <v>25</v>
      </c>
      <c r="C671" s="8" t="s">
        <v>3970</v>
      </c>
      <c r="D671" s="8" t="s">
        <v>936</v>
      </c>
      <c r="E671" s="8" t="s">
        <v>937</v>
      </c>
      <c r="F67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('13RLP-BIOC', 'RANDOM LIPID PROFILE', '400.2920', 60, 25, 1)</v>
      </c>
    </row>
    <row r="672" spans="1:6" x14ac:dyDescent="0.25">
      <c r="A672" s="8" t="s">
        <v>813</v>
      </c>
      <c r="B672" s="8">
        <f>VLOOKUP(Table10[[#This Row],[CATEGORY]],Table18[], 2,FALSE)</f>
        <v>25</v>
      </c>
      <c r="C672" s="8" t="s">
        <v>3971</v>
      </c>
      <c r="D672" s="8" t="s">
        <v>938</v>
      </c>
      <c r="E672" s="8" t="s">
        <v>939</v>
      </c>
      <c r="F67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('14FLP-BIOC', 'FASTING LIPID PROFILE', '400.2925', 60, 25, 1)</v>
      </c>
    </row>
    <row r="673" spans="1:6" x14ac:dyDescent="0.25">
      <c r="A673" s="8" t="s">
        <v>813</v>
      </c>
      <c r="B673" s="8">
        <f>VLOOKUP(Table10[[#This Row],[CATEGORY]],Table18[], 2,FALSE)</f>
        <v>25</v>
      </c>
      <c r="C673" s="8" t="s">
        <v>3972</v>
      </c>
      <c r="D673" s="8" t="s">
        <v>940</v>
      </c>
      <c r="E673" s="8" t="s">
        <v>941</v>
      </c>
      <c r="F67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('CHOL', 'CHOLESTEROL', '400.2950', 60, 25, 1)</v>
      </c>
    </row>
    <row r="674" spans="1:6" x14ac:dyDescent="0.25">
      <c r="A674" s="8" t="s">
        <v>813</v>
      </c>
      <c r="B674" s="8">
        <f>VLOOKUP(Table10[[#This Row],[CATEGORY]],Table18[], 2,FALSE)</f>
        <v>25</v>
      </c>
      <c r="C674" s="8" t="s">
        <v>3973</v>
      </c>
      <c r="D674" s="8" t="s">
        <v>942</v>
      </c>
      <c r="E674" s="8" t="s">
        <v>943</v>
      </c>
      <c r="F67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('TRIG', 'TRIGLYCERIDES', '400.3000', 60, 25, 1)</v>
      </c>
    </row>
    <row r="675" spans="1:6" x14ac:dyDescent="0.25">
      <c r="A675" s="8" t="s">
        <v>813</v>
      </c>
      <c r="B675" s="8">
        <f>VLOOKUP(Table10[[#This Row],[CATEGORY]],Table18[], 2,FALSE)</f>
        <v>25</v>
      </c>
      <c r="C675" s="8" t="s">
        <v>3974</v>
      </c>
      <c r="D675" s="8" t="s">
        <v>944</v>
      </c>
      <c r="E675" s="8" t="s">
        <v>945</v>
      </c>
      <c r="F67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('DIG', 'DIGOXIN', '400.3500', 60, 25, 1)</v>
      </c>
    </row>
    <row r="676" spans="1:6" x14ac:dyDescent="0.25">
      <c r="A676" s="8" t="s">
        <v>813</v>
      </c>
      <c r="B676" s="8">
        <f>VLOOKUP(Table10[[#This Row],[CATEGORY]],Table18[], 2,FALSE)</f>
        <v>25</v>
      </c>
      <c r="C676" s="8" t="s">
        <v>3975</v>
      </c>
      <c r="D676" s="8" t="s">
        <v>946</v>
      </c>
      <c r="E676" s="8" t="s">
        <v>947</v>
      </c>
      <c r="F67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('GENT', 'GENTAMICIN TROUGH', '400.3700', 60, 25, 1)</v>
      </c>
    </row>
    <row r="677" spans="1:6" x14ac:dyDescent="0.25">
      <c r="A677" s="8" t="s">
        <v>813</v>
      </c>
      <c r="B677" s="8">
        <f>VLOOKUP(Table10[[#This Row],[CATEGORY]],Table18[], 2,FALSE)</f>
        <v>25</v>
      </c>
      <c r="C677" s="8" t="s">
        <v>3976</v>
      </c>
      <c r="D677" s="8" t="s">
        <v>948</v>
      </c>
      <c r="E677" s="8" t="s">
        <v>949</v>
      </c>
      <c r="F67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('GENM', 'GENTAMYCIN (Mid-interval)', '400.3750', 60, 25, 1)</v>
      </c>
    </row>
    <row r="678" spans="1:6" x14ac:dyDescent="0.25">
      <c r="A678" s="8" t="s">
        <v>813</v>
      </c>
      <c r="B678" s="8">
        <f>VLOOKUP(Table10[[#This Row],[CATEGORY]],Table18[], 2,FALSE)</f>
        <v>25</v>
      </c>
      <c r="C678" s="8" t="s">
        <v>3977</v>
      </c>
      <c r="D678" s="8" t="s">
        <v>3055</v>
      </c>
      <c r="E678" s="8" t="s">
        <v>3056</v>
      </c>
      <c r="F67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('PHU', 'PH,URINE', '400.6200', 60, 25, 1)</v>
      </c>
    </row>
    <row r="679" spans="1:6" x14ac:dyDescent="0.25">
      <c r="A679" s="8" t="s">
        <v>813</v>
      </c>
      <c r="B679" s="8">
        <f>VLOOKUP(Table10[[#This Row],[CATEGORY]],Table18[], 2,FALSE)</f>
        <v>25</v>
      </c>
      <c r="C679" s="8" t="s">
        <v>3978</v>
      </c>
      <c r="D679" s="8" t="s">
        <v>950</v>
      </c>
      <c r="E679" s="8" t="s">
        <v>951</v>
      </c>
      <c r="F67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('PRRU', 'PROTEIN, RANDOM URINE', '400.6300', 60, 25, 1)</v>
      </c>
    </row>
    <row r="680" spans="1:6" x14ac:dyDescent="0.25">
      <c r="A680" s="8" t="s">
        <v>813</v>
      </c>
      <c r="B680" s="8">
        <f>VLOOKUP(Table10[[#This Row],[CATEGORY]],Table18[], 2,FALSE)</f>
        <v>25</v>
      </c>
      <c r="C680" s="8" t="s">
        <v>3979</v>
      </c>
      <c r="D680" s="8" t="s">
        <v>952</v>
      </c>
      <c r="E680" s="8" t="s">
        <v>953</v>
      </c>
      <c r="F68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('MALB', 'MICROALBUMIN(URINE)', '400.6350', 60, 25, 1)</v>
      </c>
    </row>
    <row r="681" spans="1:6" x14ac:dyDescent="0.25">
      <c r="A681" s="8" t="s">
        <v>813</v>
      </c>
      <c r="B681" s="8">
        <f>VLOOKUP(Table10[[#This Row],[CATEGORY]],Table18[], 2,FALSE)</f>
        <v>25</v>
      </c>
      <c r="C681" s="8" t="s">
        <v>3980</v>
      </c>
      <c r="D681" s="8" t="s">
        <v>954</v>
      </c>
      <c r="E681" s="8" t="s">
        <v>955</v>
      </c>
      <c r="F68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('AMRU', 'URINE AMYLASE', '400.6800', 60, 25, 1)</v>
      </c>
    </row>
    <row r="682" spans="1:6" x14ac:dyDescent="0.25">
      <c r="A682" s="8" t="s">
        <v>813</v>
      </c>
      <c r="B682" s="8">
        <f>VLOOKUP(Table10[[#This Row],[CATEGORY]],Table18[], 2,FALSE)</f>
        <v>25</v>
      </c>
      <c r="C682" s="8" t="s">
        <v>3387</v>
      </c>
      <c r="F68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('', '', '500.0100', 60, 25, 1)</v>
      </c>
    </row>
    <row r="683" spans="1:6" x14ac:dyDescent="0.25">
      <c r="A683" s="8" t="s">
        <v>813</v>
      </c>
      <c r="B683" s="8">
        <f>VLOOKUP(Table10[[#This Row],[CATEGORY]],Table18[], 2,FALSE)</f>
        <v>25</v>
      </c>
      <c r="C683" s="8" t="s">
        <v>3981</v>
      </c>
      <c r="D683" s="8" t="s">
        <v>956</v>
      </c>
      <c r="E683" s="8" t="s">
        <v>957</v>
      </c>
      <c r="F68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('17TFT-BIOC', 'THYROID FUNCTION TESTS', '500.1000', 60, 25, 1)</v>
      </c>
    </row>
    <row r="684" spans="1:6" x14ac:dyDescent="0.25">
      <c r="A684" s="8" t="s">
        <v>813</v>
      </c>
      <c r="B684" s="8">
        <f>VLOOKUP(Table10[[#This Row],[CATEGORY]],Table18[], 2,FALSE)</f>
        <v>25</v>
      </c>
      <c r="C684" s="8" t="s">
        <v>3982</v>
      </c>
      <c r="D684" s="8" t="s">
        <v>958</v>
      </c>
      <c r="E684" s="8" t="s">
        <v>959</v>
      </c>
      <c r="F68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('TSH', 'THYROID STIMULATING HORMONE', '500.1050', 60, 25, 1)</v>
      </c>
    </row>
    <row r="685" spans="1:6" x14ac:dyDescent="0.25">
      <c r="A685" s="8" t="s">
        <v>813</v>
      </c>
      <c r="B685" s="8">
        <f>VLOOKUP(Table10[[#This Row],[CATEGORY]],Table18[], 2,FALSE)</f>
        <v>25</v>
      </c>
      <c r="C685" s="8" t="s">
        <v>3983</v>
      </c>
      <c r="D685" s="8" t="s">
        <v>960</v>
      </c>
      <c r="E685" s="8" t="s">
        <v>961</v>
      </c>
      <c r="F68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('FSH', 'FOLLICLE STIMULATING HORMONE', '500.1575', 60, 25, 1)</v>
      </c>
    </row>
    <row r="686" spans="1:6" x14ac:dyDescent="0.25">
      <c r="A686" s="8" t="s">
        <v>813</v>
      </c>
      <c r="B686" s="8">
        <f>VLOOKUP(Table10[[#This Row],[CATEGORY]],Table18[], 2,FALSE)</f>
        <v>25</v>
      </c>
      <c r="C686" s="8" t="s">
        <v>3984</v>
      </c>
      <c r="D686" s="8" t="s">
        <v>962</v>
      </c>
      <c r="E686" s="8" t="s">
        <v>963</v>
      </c>
      <c r="F68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('LH', 'LH (LUTENISING HORMONE)', '500.1600', 60, 25, 1)</v>
      </c>
    </row>
    <row r="687" spans="1:6" x14ac:dyDescent="0.25">
      <c r="A687" s="8" t="s">
        <v>813</v>
      </c>
      <c r="B687" s="8">
        <f>VLOOKUP(Table10[[#This Row],[CATEGORY]],Table18[], 2,FALSE)</f>
        <v>25</v>
      </c>
      <c r="C687" s="8" t="s">
        <v>3985</v>
      </c>
      <c r="D687" s="8" t="s">
        <v>964</v>
      </c>
      <c r="E687" s="8" t="s">
        <v>965</v>
      </c>
      <c r="F68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('OEST', 'OESTRADIOL/OESTROGEN ESTIMATE', '500.1650', 60, 25, 1)</v>
      </c>
    </row>
    <row r="688" spans="1:6" x14ac:dyDescent="0.25">
      <c r="A688" s="8" t="s">
        <v>813</v>
      </c>
      <c r="B688" s="8">
        <f>VLOOKUP(Table10[[#This Row],[CATEGORY]],Table18[], 2,FALSE)</f>
        <v>25</v>
      </c>
      <c r="C688" s="8" t="s">
        <v>3986</v>
      </c>
      <c r="D688" s="8" t="s">
        <v>966</v>
      </c>
      <c r="E688" s="8" t="s">
        <v>967</v>
      </c>
      <c r="F68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('PROG', 'PROGESTERONE', '500.1700', 60, 25, 1)</v>
      </c>
    </row>
    <row r="689" spans="1:6" x14ac:dyDescent="0.25">
      <c r="A689" s="8" t="s">
        <v>813</v>
      </c>
      <c r="B689" s="8">
        <f>VLOOKUP(Table10[[#This Row],[CATEGORY]],Table18[], 2,FALSE)</f>
        <v>25</v>
      </c>
      <c r="C689" s="8" t="s">
        <v>3987</v>
      </c>
      <c r="D689" s="8" t="s">
        <v>968</v>
      </c>
      <c r="E689" s="8" t="s">
        <v>969</v>
      </c>
      <c r="F68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('PROL', 'PROLACTIN', '500.1800', 60, 25, 1)</v>
      </c>
    </row>
    <row r="690" spans="1:6" x14ac:dyDescent="0.25">
      <c r="A690" s="8" t="s">
        <v>813</v>
      </c>
      <c r="B690" s="8">
        <f>VLOOKUP(Table10[[#This Row],[CATEGORY]],Table18[], 2,FALSE)</f>
        <v>25</v>
      </c>
      <c r="C690" s="8" t="s">
        <v>3988</v>
      </c>
      <c r="D690" s="8" t="s">
        <v>970</v>
      </c>
      <c r="E690" s="8" t="s">
        <v>971</v>
      </c>
      <c r="F69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('AFP', 'AFP,TUMOR MARKER', '500.3000', 60, 25, 1)</v>
      </c>
    </row>
    <row r="691" spans="1:6" x14ac:dyDescent="0.25">
      <c r="A691" s="8" t="s">
        <v>813</v>
      </c>
      <c r="B691" s="8">
        <f>VLOOKUP(Table10[[#This Row],[CATEGORY]],Table18[], 2,FALSE)</f>
        <v>25</v>
      </c>
      <c r="C691" s="8" t="s">
        <v>3989</v>
      </c>
      <c r="D691" s="8" t="s">
        <v>972</v>
      </c>
      <c r="E691" s="8" t="s">
        <v>973</v>
      </c>
      <c r="F69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('CEA', 'CARCINOEMBRYONIC ANTIGEN', '500.3050', 60, 25, 1)</v>
      </c>
    </row>
    <row r="692" spans="1:6" x14ac:dyDescent="0.25">
      <c r="A692" s="8" t="s">
        <v>813</v>
      </c>
      <c r="B692" s="8">
        <f>VLOOKUP(Table10[[#This Row],[CATEGORY]],Table18[], 2,FALSE)</f>
        <v>25</v>
      </c>
      <c r="C692" s="8" t="s">
        <v>3990</v>
      </c>
      <c r="D692" s="8" t="s">
        <v>974</v>
      </c>
      <c r="E692" s="8" t="s">
        <v>975</v>
      </c>
      <c r="F69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('CA125', 'CA 125', '500.3200', 60, 25, 1)</v>
      </c>
    </row>
    <row r="693" spans="1:6" x14ac:dyDescent="0.25">
      <c r="A693" s="8" t="s">
        <v>813</v>
      </c>
      <c r="B693" s="8">
        <f>VLOOKUP(Table10[[#This Row],[CATEGORY]],Table18[], 2,FALSE)</f>
        <v>25</v>
      </c>
      <c r="C693" s="8" t="s">
        <v>3991</v>
      </c>
      <c r="D693" s="8" t="s">
        <v>976</v>
      </c>
      <c r="E693" s="8" t="s">
        <v>977</v>
      </c>
      <c r="F69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('CA153', 'CA 15.3', '500.3250', 60, 25, 1)</v>
      </c>
    </row>
    <row r="694" spans="1:6" x14ac:dyDescent="0.25">
      <c r="A694" s="8" t="s">
        <v>813</v>
      </c>
      <c r="B694" s="8">
        <f>VLOOKUP(Table10[[#This Row],[CATEGORY]],Table18[], 2,FALSE)</f>
        <v>25</v>
      </c>
      <c r="C694" s="8" t="s">
        <v>3992</v>
      </c>
      <c r="D694" s="8" t="s">
        <v>978</v>
      </c>
      <c r="E694" s="8" t="s">
        <v>979</v>
      </c>
      <c r="F69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('CA199', 'CA 19-9', '500.3275', 60, 25, 1)</v>
      </c>
    </row>
    <row r="695" spans="1:6" x14ac:dyDescent="0.25">
      <c r="A695" s="8" t="s">
        <v>813</v>
      </c>
      <c r="B695" s="8">
        <f>VLOOKUP(Table10[[#This Row],[CATEGORY]],Table18[], 2,FALSE)</f>
        <v>25</v>
      </c>
      <c r="C695" s="8" t="s">
        <v>3993</v>
      </c>
      <c r="D695" s="8" t="s">
        <v>980</v>
      </c>
      <c r="E695" s="8" t="s">
        <v>981</v>
      </c>
      <c r="F69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('PSA', 'PROSTATE SPECIFIC ANTIGEN', '500.3300', 60, 25, 1)</v>
      </c>
    </row>
    <row r="696" spans="1:6" x14ac:dyDescent="0.25">
      <c r="A696" s="8" t="s">
        <v>813</v>
      </c>
      <c r="B696" s="8">
        <f>VLOOKUP(Table10[[#This Row],[CATEGORY]],Table18[], 2,FALSE)</f>
        <v>25</v>
      </c>
      <c r="C696" s="8" t="s">
        <v>3994</v>
      </c>
      <c r="D696" s="8" t="s">
        <v>3057</v>
      </c>
      <c r="E696" s="8" t="s">
        <v>3058</v>
      </c>
      <c r="F69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('CREU', 'CREATININE,RANDOM URINE', '500.4300', 60, 25, 1)</v>
      </c>
    </row>
    <row r="697" spans="1:6" x14ac:dyDescent="0.25">
      <c r="A697" s="8" t="s">
        <v>813</v>
      </c>
      <c r="B697" s="8">
        <f>VLOOKUP(Table10[[#This Row],[CATEGORY]],Table18[], 2,FALSE)</f>
        <v>25</v>
      </c>
      <c r="C697" s="8" t="s">
        <v>3995</v>
      </c>
      <c r="D697" s="8" t="s">
        <v>3059</v>
      </c>
      <c r="E697" s="8" t="s">
        <v>3060</v>
      </c>
      <c r="F69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('NAU', 'SODIUM,RANDOM URINE', '500.4400', 60, 25, 1)</v>
      </c>
    </row>
    <row r="698" spans="1:6" x14ac:dyDescent="0.25">
      <c r="A698" s="8" t="s">
        <v>813</v>
      </c>
      <c r="B698" s="8">
        <f>VLOOKUP(Table10[[#This Row],[CATEGORY]],Table18[], 2,FALSE)</f>
        <v>25</v>
      </c>
      <c r="C698" s="8" t="s">
        <v>3996</v>
      </c>
      <c r="D698" s="8" t="s">
        <v>3061</v>
      </c>
      <c r="E698" s="8" t="s">
        <v>3062</v>
      </c>
      <c r="F69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('KU', 'POTASSIUM,RANDOM URINE', '500.4500', 60, 25, 1)</v>
      </c>
    </row>
    <row r="699" spans="1:6" x14ac:dyDescent="0.25">
      <c r="A699" s="8" t="s">
        <v>813</v>
      </c>
      <c r="B699" s="8">
        <f>VLOOKUP(Table10[[#This Row],[CATEGORY]],Table18[], 2,FALSE)</f>
        <v>25</v>
      </c>
      <c r="C699" s="8" t="s">
        <v>3997</v>
      </c>
      <c r="D699" s="8" t="s">
        <v>3063</v>
      </c>
      <c r="E699" s="8" t="s">
        <v>3064</v>
      </c>
      <c r="F69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('CLU', 'CHLORIDE,RANDOM URINE', '500.4600', 60, 25, 1)</v>
      </c>
    </row>
    <row r="700" spans="1:6" x14ac:dyDescent="0.25">
      <c r="A700" s="8" t="s">
        <v>813</v>
      </c>
      <c r="B700" s="8">
        <f>VLOOKUP(Table10[[#This Row],[CATEGORY]],Table18[], 2,FALSE)</f>
        <v>25</v>
      </c>
      <c r="C700" s="8" t="s">
        <v>3998</v>
      </c>
      <c r="D700" s="8" t="s">
        <v>3065</v>
      </c>
      <c r="E700" s="8" t="s">
        <v>3066</v>
      </c>
      <c r="F70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('TPU', 'TOTAL PROTEIN,RANDOM URINE', '500.4700', 60, 25, 1)</v>
      </c>
    </row>
    <row r="701" spans="1:6" x14ac:dyDescent="0.25">
      <c r="A701" s="8" t="s">
        <v>813</v>
      </c>
      <c r="B701" s="8">
        <f>VLOOKUP(Table10[[#This Row],[CATEGORY]],Table18[], 2,FALSE)</f>
        <v>25</v>
      </c>
      <c r="C701" s="8" t="s">
        <v>3999</v>
      </c>
      <c r="D701" s="8" t="s">
        <v>3067</v>
      </c>
      <c r="E701" s="8" t="s">
        <v>3068</v>
      </c>
      <c r="F70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('UAU', 'URIC ACID,RANDOM URINE', '500.4800', 60, 25, 1)</v>
      </c>
    </row>
    <row r="702" spans="1:6" x14ac:dyDescent="0.25">
      <c r="A702" s="8" t="s">
        <v>813</v>
      </c>
      <c r="B702" s="8">
        <f>VLOOKUP(Table10[[#This Row],[CATEGORY]],Table18[], 2,FALSE)</f>
        <v>25</v>
      </c>
      <c r="C702" s="8" t="s">
        <v>4000</v>
      </c>
      <c r="D702" s="8" t="s">
        <v>3069</v>
      </c>
      <c r="E702" s="8" t="s">
        <v>3070</v>
      </c>
      <c r="F70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('GLUU', 'GLUCOSE,RANDOM URINE', '500.5000', 60, 25, 1)</v>
      </c>
    </row>
    <row r="703" spans="1:6" x14ac:dyDescent="0.25">
      <c r="A703" s="8" t="s">
        <v>813</v>
      </c>
      <c r="B703" s="8">
        <f>VLOOKUP(Table10[[#This Row],[CATEGORY]],Table18[], 2,FALSE)</f>
        <v>25</v>
      </c>
      <c r="C703" s="8" t="s">
        <v>4001</v>
      </c>
      <c r="D703" s="8" t="s">
        <v>3071</v>
      </c>
      <c r="E703" s="8" t="s">
        <v>3072</v>
      </c>
      <c r="F70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('AMYU', 'AMYLASE,URINE', '500.5100', 60, 25, 1)</v>
      </c>
    </row>
    <row r="704" spans="1:6" x14ac:dyDescent="0.25">
      <c r="A704" s="8" t="s">
        <v>813</v>
      </c>
      <c r="B704" s="8">
        <f>VLOOKUP(Table10[[#This Row],[CATEGORY]],Table18[], 2,FALSE)</f>
        <v>25</v>
      </c>
      <c r="C704" s="8" t="s">
        <v>4002</v>
      </c>
      <c r="D704" s="8" t="s">
        <v>982</v>
      </c>
      <c r="E704" s="8" t="s">
        <v>983</v>
      </c>
      <c r="F70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('RF', 'RHEUMATOID FACTOR', '500.5300', 60, 25, 1)</v>
      </c>
    </row>
    <row r="705" spans="1:6" x14ac:dyDescent="0.25">
      <c r="A705" s="8" t="s">
        <v>813</v>
      </c>
      <c r="B705" s="8">
        <f>VLOOKUP(Table10[[#This Row],[CATEGORY]],Table18[], 2,FALSE)</f>
        <v>25</v>
      </c>
      <c r="C705" s="8" t="s">
        <v>4003</v>
      </c>
      <c r="D705" s="8" t="s">
        <v>984</v>
      </c>
      <c r="E705" s="8" t="s">
        <v>985</v>
      </c>
      <c r="F70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('CRP', 'C-REACTIVE PROTEIN', '500.5350', 60, 25, 1)</v>
      </c>
    </row>
    <row r="706" spans="1:6" x14ac:dyDescent="0.25">
      <c r="A706" s="8" t="s">
        <v>813</v>
      </c>
      <c r="B706" s="8">
        <f>VLOOKUP(Table10[[#This Row],[CATEGORY]],Table18[], 2,FALSE)</f>
        <v>25</v>
      </c>
      <c r="C706" s="8" t="s">
        <v>4004</v>
      </c>
      <c r="D706" s="8" t="s">
        <v>986</v>
      </c>
      <c r="E706" s="8" t="s">
        <v>987</v>
      </c>
      <c r="F70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('FEPR', 'IRON PROFILE &amp; TIBC', '700.0999', 60, 25, 1)</v>
      </c>
    </row>
    <row r="707" spans="1:6" x14ac:dyDescent="0.25">
      <c r="A707" s="8" t="s">
        <v>813</v>
      </c>
      <c r="B707" s="8">
        <f>VLOOKUP(Table10[[#This Row],[CATEGORY]],Table18[], 2,FALSE)</f>
        <v>25</v>
      </c>
      <c r="C707" s="8" t="s">
        <v>4005</v>
      </c>
      <c r="D707" s="8" t="s">
        <v>988</v>
      </c>
      <c r="E707" s="8" t="s">
        <v>989</v>
      </c>
      <c r="F70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('VANCR', 'VANCOMYCIN RANDOM', '700.7900', 60, 25, 1)</v>
      </c>
    </row>
    <row r="708" spans="1:6" x14ac:dyDescent="0.25">
      <c r="A708" s="8" t="s">
        <v>813</v>
      </c>
      <c r="B708" s="8">
        <f>VLOOKUP(Table10[[#This Row],[CATEGORY]],Table18[], 2,FALSE)</f>
        <v>25</v>
      </c>
      <c r="C708" s="8" t="s">
        <v>4006</v>
      </c>
      <c r="D708" s="8" t="s">
        <v>990</v>
      </c>
      <c r="E708" s="8" t="s">
        <v>991</v>
      </c>
      <c r="F70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('VANCT', 'VANCOMYCIN TROUGH', '700.7950', 60, 25, 1)</v>
      </c>
    </row>
    <row r="709" spans="1:6" x14ac:dyDescent="0.25">
      <c r="A709" s="8" t="s">
        <v>813</v>
      </c>
      <c r="B709" s="8">
        <f>VLOOKUP(Table10[[#This Row],[CATEGORY]],Table18[], 2,FALSE)</f>
        <v>25</v>
      </c>
      <c r="C709" s="8" t="s">
        <v>4007</v>
      </c>
      <c r="D709" s="8" t="s">
        <v>992</v>
      </c>
      <c r="E709" s="8" t="s">
        <v>993</v>
      </c>
      <c r="F70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('HBSAG', 'HEPATITIS B SURFACE Ag', '800.5000', 60, 25, 1)</v>
      </c>
    </row>
    <row r="710" spans="1:6" x14ac:dyDescent="0.25">
      <c r="A710" s="8" t="s">
        <v>813</v>
      </c>
      <c r="B710" s="8">
        <f>VLOOKUP(Table10[[#This Row],[CATEGORY]],Table18[], 2,FALSE)</f>
        <v>25</v>
      </c>
      <c r="C710" s="8" t="s">
        <v>4008</v>
      </c>
      <c r="D710" s="8" t="s">
        <v>994</v>
      </c>
      <c r="E710" s="8" t="s">
        <v>995</v>
      </c>
      <c r="F71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('HCV', 'HEP C ANTIBODIES', '800.5100', 60, 25, 1)</v>
      </c>
    </row>
    <row r="711" spans="1:6" x14ac:dyDescent="0.25">
      <c r="A711" s="8" t="s">
        <v>813</v>
      </c>
      <c r="B711" s="8">
        <f>VLOOKUP(Table10[[#This Row],[CATEGORY]],Table18[], 2,FALSE)</f>
        <v>25</v>
      </c>
      <c r="C711" s="8" t="s">
        <v>4009</v>
      </c>
      <c r="D711" s="8" t="s">
        <v>996</v>
      </c>
      <c r="E711" s="8" t="s">
        <v>997</v>
      </c>
      <c r="F71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('HBABS', 'ANTI HBs (Axsym)', '800.5200', 60, 25, 1)</v>
      </c>
    </row>
    <row r="712" spans="1:6" x14ac:dyDescent="0.25">
      <c r="A712" s="8" t="s">
        <v>813</v>
      </c>
      <c r="B712" s="8">
        <f>VLOOKUP(Table10[[#This Row],[CATEGORY]],Table18[], 2,FALSE)</f>
        <v>25</v>
      </c>
      <c r="C712" s="8" t="s">
        <v>4010</v>
      </c>
      <c r="D712" s="8" t="s">
        <v>3073</v>
      </c>
      <c r="E712" s="8" t="s">
        <v>3074</v>
      </c>
      <c r="F71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('CRFL', 'CREATININE (FLUID)', '910.0002', 60, 25, 1)</v>
      </c>
    </row>
    <row r="713" spans="1:6" x14ac:dyDescent="0.25">
      <c r="A713" s="8" t="s">
        <v>813</v>
      </c>
      <c r="B713" s="8">
        <f>VLOOKUP(Table10[[#This Row],[CATEGORY]],Table18[], 2,FALSE)</f>
        <v>25</v>
      </c>
      <c r="C713" s="8" t="s">
        <v>4011</v>
      </c>
      <c r="D713" s="8" t="s">
        <v>3075</v>
      </c>
      <c r="E713" s="8" t="s">
        <v>3076</v>
      </c>
      <c r="F71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('AMFL', 'FLUID AMYLASE', '910.0003', 60, 25, 1)</v>
      </c>
    </row>
    <row r="714" spans="1:6" x14ac:dyDescent="0.25">
      <c r="A714" s="8" t="s">
        <v>813</v>
      </c>
      <c r="B714" s="8">
        <f>VLOOKUP(Table10[[#This Row],[CATEGORY]],Table18[], 2,FALSE)</f>
        <v>25</v>
      </c>
      <c r="C714" s="8" t="s">
        <v>4012</v>
      </c>
      <c r="D714" s="8" t="s">
        <v>998</v>
      </c>
      <c r="E714" s="8" t="s">
        <v>999</v>
      </c>
      <c r="F71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('IHCG', 'Irish Health Care Screen', '0001', 60, 25, 1)</v>
      </c>
    </row>
    <row r="715" spans="1:6" x14ac:dyDescent="0.25">
      <c r="A715" s="8" t="s">
        <v>813</v>
      </c>
      <c r="B715" s="8">
        <f>VLOOKUP(Table10[[#This Row],[CATEGORY]],Table18[], 2,FALSE)</f>
        <v>25</v>
      </c>
      <c r="C715" s="8" t="s">
        <v>4013</v>
      </c>
      <c r="D715" s="8" t="s">
        <v>1000</v>
      </c>
      <c r="E715" s="8" t="s">
        <v>1001</v>
      </c>
      <c r="F71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('LKM', 'LIVER/KIDNEY MICROSOMAL A/BODY', '0011', 60, 25, 1)</v>
      </c>
    </row>
    <row r="716" spans="1:6" x14ac:dyDescent="0.25">
      <c r="A716" s="8" t="s">
        <v>813</v>
      </c>
      <c r="B716" s="8">
        <f>VLOOKUP(Table10[[#This Row],[CATEGORY]],Table18[], 2,FALSE)</f>
        <v>25</v>
      </c>
      <c r="C716" s="8" t="s">
        <v>4014</v>
      </c>
      <c r="D716" s="8" t="s">
        <v>3077</v>
      </c>
      <c r="E716" s="8" t="s">
        <v>3078</v>
      </c>
      <c r="F71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('THROM', 'THROMBOPHILIA SCREEN', '0020', 60, 25, 1)</v>
      </c>
    </row>
    <row r="717" spans="1:6" x14ac:dyDescent="0.25">
      <c r="A717" s="8" t="s">
        <v>813</v>
      </c>
      <c r="B717" s="8">
        <f>VLOOKUP(Table10[[#This Row],[CATEGORY]],Table18[], 2,FALSE)</f>
        <v>25</v>
      </c>
      <c r="C717" s="8" t="s">
        <v>4015</v>
      </c>
      <c r="D717" s="8" t="s">
        <v>1002</v>
      </c>
      <c r="E717" s="8" t="s">
        <v>1003</v>
      </c>
      <c r="F71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('DDIM', 'D - DIMER', '0021', 60, 25, 1)</v>
      </c>
    </row>
    <row r="718" spans="1:6" x14ac:dyDescent="0.25">
      <c r="A718" s="8" t="s">
        <v>813</v>
      </c>
      <c r="B718" s="8">
        <f>VLOOKUP(Table10[[#This Row],[CATEGORY]],Table18[], 2,FALSE)</f>
        <v>25</v>
      </c>
      <c r="C718" s="8" t="s">
        <v>4016</v>
      </c>
      <c r="D718" s="8" t="s">
        <v>1004</v>
      </c>
      <c r="E718" s="8" t="s">
        <v>1005</v>
      </c>
      <c r="F71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('THROMB', 'THROMBOPHILIA SCREE', '0022', 60, 25, 1)</v>
      </c>
    </row>
    <row r="719" spans="1:6" x14ac:dyDescent="0.25">
      <c r="A719" s="8" t="s">
        <v>813</v>
      </c>
      <c r="B719" s="8">
        <f>VLOOKUP(Table10[[#This Row],[CATEGORY]],Table18[], 2,FALSE)</f>
        <v>25</v>
      </c>
      <c r="C719" s="8" t="s">
        <v>4017</v>
      </c>
      <c r="D719" s="8" t="s">
        <v>3079</v>
      </c>
      <c r="E719" s="8" t="s">
        <v>3080</v>
      </c>
      <c r="F71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('THROMBO', 'THROMBOPHILIA SCREENS', '0023', 60, 25, 1)</v>
      </c>
    </row>
    <row r="720" spans="1:6" x14ac:dyDescent="0.25">
      <c r="A720" s="8" t="s">
        <v>813</v>
      </c>
      <c r="B720" s="8">
        <f>VLOOKUP(Table10[[#This Row],[CATEGORY]],Table18[], 2,FALSE)</f>
        <v>25</v>
      </c>
      <c r="C720" s="8" t="s">
        <v>4018</v>
      </c>
      <c r="D720" s="8" t="s">
        <v>1006</v>
      </c>
      <c r="E720" s="8" t="s">
        <v>1006</v>
      </c>
      <c r="F72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('HBA1C', 'HBA1C', '0024', 60, 25, 1)</v>
      </c>
    </row>
    <row r="721" spans="1:6" x14ac:dyDescent="0.25">
      <c r="A721" s="8" t="s">
        <v>813</v>
      </c>
      <c r="B721" s="8">
        <f>VLOOKUP(Table10[[#This Row],[CATEGORY]],Table18[], 2,FALSE)</f>
        <v>25</v>
      </c>
      <c r="C721" s="8" t="s">
        <v>4019</v>
      </c>
      <c r="D721" s="8" t="s">
        <v>1007</v>
      </c>
      <c r="E721" s="8" t="s">
        <v>1008</v>
      </c>
      <c r="F72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('VITE', 'VITAMIN E', '0035', 60, 25, 1)</v>
      </c>
    </row>
    <row r="722" spans="1:6" x14ac:dyDescent="0.25">
      <c r="A722" s="8" t="s">
        <v>813</v>
      </c>
      <c r="B722" s="8">
        <f>VLOOKUP(Table10[[#This Row],[CATEGORY]],Table18[], 2,FALSE)</f>
        <v>25</v>
      </c>
      <c r="C722" s="8" t="s">
        <v>4020</v>
      </c>
      <c r="D722" s="8" t="s">
        <v>1009</v>
      </c>
      <c r="E722" s="8" t="s">
        <v>1010</v>
      </c>
      <c r="F72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('BJP', 'BENCE JONES PROTEINS-Spot Urin', '0057', 60, 25, 1)</v>
      </c>
    </row>
    <row r="723" spans="1:6" x14ac:dyDescent="0.25">
      <c r="A723" s="8" t="s">
        <v>813</v>
      </c>
      <c r="B723" s="8">
        <f>VLOOKUP(Table10[[#This Row],[CATEGORY]],Table18[], 2,FALSE)</f>
        <v>25</v>
      </c>
      <c r="C723" s="8" t="s">
        <v>4021</v>
      </c>
      <c r="D723" s="8" t="s">
        <v>1011</v>
      </c>
      <c r="E723" s="8" t="s">
        <v>1012</v>
      </c>
      <c r="F72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('CSFP', 'CSF PROTEIN', '1004', 60, 25, 1)</v>
      </c>
    </row>
    <row r="724" spans="1:6" x14ac:dyDescent="0.25">
      <c r="A724" s="8" t="s">
        <v>813</v>
      </c>
      <c r="B724" s="8">
        <f>VLOOKUP(Table10[[#This Row],[CATEGORY]],Table18[], 2,FALSE)</f>
        <v>25</v>
      </c>
      <c r="C724" s="8" t="s">
        <v>4022</v>
      </c>
      <c r="D724" s="8" t="s">
        <v>1013</v>
      </c>
      <c r="E724" s="8" t="s">
        <v>1014</v>
      </c>
      <c r="F72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('CSFG', 'CSF GLUCOSE', '1005', 60, 25, 1)</v>
      </c>
    </row>
    <row r="725" spans="1:6" x14ac:dyDescent="0.25">
      <c r="A725" s="8" t="s">
        <v>813</v>
      </c>
      <c r="B725" s="8">
        <f>VLOOKUP(Table10[[#This Row],[CATEGORY]],Table18[], 2,FALSE)</f>
        <v>25</v>
      </c>
      <c r="C725" s="8" t="s">
        <v>4023</v>
      </c>
      <c r="D725" s="8" t="s">
        <v>1015</v>
      </c>
      <c r="E725" s="8" t="s">
        <v>1016</v>
      </c>
      <c r="F72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 FILM', 'BLOOD FILM', '1905', 60, 25, 1)</v>
      </c>
    </row>
    <row r="726" spans="1:6" x14ac:dyDescent="0.25">
      <c r="A726" s="8" t="s">
        <v>813</v>
      </c>
      <c r="B726" s="8">
        <f>VLOOKUP(Table10[[#This Row],[CATEGORY]],Table18[], 2,FALSE)</f>
        <v>25</v>
      </c>
      <c r="C726" s="8" t="s">
        <v>4024</v>
      </c>
      <c r="D726" s="8" t="s">
        <v>1017</v>
      </c>
      <c r="E726" s="8" t="s">
        <v>1018</v>
      </c>
      <c r="F72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('IGE', 'ALLERGY TESTING (IgE)', '00002', 60, 25, 1)</v>
      </c>
    </row>
    <row r="727" spans="1:6" x14ac:dyDescent="0.25">
      <c r="A727" s="8" t="s">
        <v>813</v>
      </c>
      <c r="B727" s="8">
        <f>VLOOKUP(Table10[[#This Row],[CATEGORY]],Table18[], 2,FALSE)</f>
        <v>25</v>
      </c>
      <c r="C727" s="8" t="s">
        <v>4025</v>
      </c>
      <c r="D727" s="8" t="s">
        <v>1019</v>
      </c>
      <c r="E727" s="8" t="s">
        <v>1020</v>
      </c>
      <c r="F72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('C34', 'COMPLEMENT C3 &amp; C4', '00004', 60, 25, 1)</v>
      </c>
    </row>
    <row r="728" spans="1:6" x14ac:dyDescent="0.25">
      <c r="A728" s="8" t="s">
        <v>813</v>
      </c>
      <c r="B728" s="8">
        <f>VLOOKUP(Table10[[#This Row],[CATEGORY]],Table18[], 2,FALSE)</f>
        <v>25</v>
      </c>
      <c r="C728" s="8" t="s">
        <v>4026</v>
      </c>
      <c r="D728" s="8" t="s">
        <v>1021</v>
      </c>
      <c r="E728" s="8" t="s">
        <v>1022</v>
      </c>
      <c r="F72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('DLC', 'DEPUY LAB COLL', '00005', 60, 25, 1)</v>
      </c>
    </row>
    <row r="729" spans="1:6" x14ac:dyDescent="0.25">
      <c r="A729" s="8" t="s">
        <v>813</v>
      </c>
      <c r="B729" s="8">
        <f>VLOOKUP(Table10[[#This Row],[CATEGORY]],Table18[], 2,FALSE)</f>
        <v>25</v>
      </c>
      <c r="C729" s="8" t="s">
        <v>3414</v>
      </c>
      <c r="D729" s="8" t="s">
        <v>1023</v>
      </c>
      <c r="E729" s="8" t="s">
        <v>1024</v>
      </c>
      <c r="F72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('ANA', 'ANTI-NUCLEAR ANTIBODY', '00008', 60, 25, 1)</v>
      </c>
    </row>
    <row r="730" spans="1:6" x14ac:dyDescent="0.25">
      <c r="A730" s="8" t="s">
        <v>813</v>
      </c>
      <c r="B730" s="8">
        <f>VLOOKUP(Table10[[#This Row],[CATEGORY]],Table18[], 2,FALSE)</f>
        <v>25</v>
      </c>
      <c r="C730" s="8" t="s">
        <v>4027</v>
      </c>
      <c r="D730" s="8" t="s">
        <v>1025</v>
      </c>
      <c r="E730" s="8" t="s">
        <v>1026</v>
      </c>
      <c r="F73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('ANCA', 'ANTI-NUCLEAR CYTOPLASMIC ANTIB', '00009', 60, 25, 1)</v>
      </c>
    </row>
    <row r="731" spans="1:6" x14ac:dyDescent="0.25">
      <c r="A731" s="8" t="s">
        <v>813</v>
      </c>
      <c r="B731" s="8">
        <f>VLOOKUP(Table10[[#This Row],[CATEGORY]],Table18[], 2,FALSE)</f>
        <v>25</v>
      </c>
      <c r="C731" s="8" t="s">
        <v>3503</v>
      </c>
      <c r="D731" s="8" t="s">
        <v>1027</v>
      </c>
      <c r="E731" s="8" t="s">
        <v>45</v>
      </c>
      <c r="F73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('CRYO', 'CRYOGLOBULINS (37 degrees)', '00010', 60, 25, 1)</v>
      </c>
    </row>
    <row r="732" spans="1:6" x14ac:dyDescent="0.25">
      <c r="A732" s="8" t="s">
        <v>813</v>
      </c>
      <c r="B732" s="8">
        <f>VLOOKUP(Table10[[#This Row],[CATEGORY]],Table18[], 2,FALSE)</f>
        <v>25</v>
      </c>
      <c r="C732" s="8" t="s">
        <v>4028</v>
      </c>
      <c r="D732" s="8" t="s">
        <v>14</v>
      </c>
      <c r="E732" s="8" t="s">
        <v>133</v>
      </c>
      <c r="F73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('AS', 'ANTIBODY SCREEN', '00011', 60, 25, 1)</v>
      </c>
    </row>
    <row r="733" spans="1:6" x14ac:dyDescent="0.25">
      <c r="A733" s="8" t="s">
        <v>813</v>
      </c>
      <c r="B733" s="8">
        <f>VLOOKUP(Table10[[#This Row],[CATEGORY]],Table18[], 2,FALSE)</f>
        <v>25</v>
      </c>
      <c r="C733" s="8" t="s">
        <v>4029</v>
      </c>
      <c r="D733" s="8" t="s">
        <v>1028</v>
      </c>
      <c r="E733" s="8" t="s">
        <v>1029</v>
      </c>
      <c r="F73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('DNA', 'ANTI-DNA ANTIBODIES', '00012', 60, 25, 1)</v>
      </c>
    </row>
    <row r="734" spans="1:6" x14ac:dyDescent="0.25">
      <c r="A734" s="8" t="s">
        <v>813</v>
      </c>
      <c r="B734" s="8">
        <f>VLOOKUP(Table10[[#This Row],[CATEGORY]],Table18[], 2,FALSE)</f>
        <v>25</v>
      </c>
      <c r="C734" s="8" t="s">
        <v>4030</v>
      </c>
      <c r="D734" s="8" t="s">
        <v>1030</v>
      </c>
      <c r="E734" s="8" t="s">
        <v>1031</v>
      </c>
      <c r="F73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('ENA', 'ENA ANTIBODIES', '00013', 60, 25, 1)</v>
      </c>
    </row>
    <row r="735" spans="1:6" x14ac:dyDescent="0.25">
      <c r="A735" s="8" t="s">
        <v>813</v>
      </c>
      <c r="B735" s="8">
        <f>VLOOKUP(Table10[[#This Row],[CATEGORY]],Table18[], 2,FALSE)</f>
        <v>25</v>
      </c>
      <c r="C735" s="8" t="s">
        <v>4031</v>
      </c>
      <c r="D735" s="8" t="s">
        <v>1032</v>
      </c>
      <c r="E735" s="8" t="s">
        <v>1033</v>
      </c>
      <c r="F73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('ENAI', 'ANTI-Ro/SSA,ANTI-LA/SSB', '00014', 60, 25, 1)</v>
      </c>
    </row>
    <row r="736" spans="1:6" x14ac:dyDescent="0.25">
      <c r="A736" s="8" t="s">
        <v>813</v>
      </c>
      <c r="B736" s="8">
        <f>VLOOKUP(Table10[[#This Row],[CATEGORY]],Table18[], 2,FALSE)</f>
        <v>25</v>
      </c>
      <c r="C736" s="8" t="s">
        <v>4032</v>
      </c>
      <c r="D736" s="8" t="s">
        <v>1034</v>
      </c>
      <c r="E736" s="8" t="s">
        <v>1035</v>
      </c>
      <c r="F73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('HAEM', 'HAEMOCHROMATOSIS SCREEN', '00018', 60, 25, 1)</v>
      </c>
    </row>
    <row r="737" spans="1:6" x14ac:dyDescent="0.25">
      <c r="A737" s="8" t="s">
        <v>813</v>
      </c>
      <c r="B737" s="8">
        <f>VLOOKUP(Table10[[#This Row],[CATEGORY]],Table18[], 2,FALSE)</f>
        <v>25</v>
      </c>
      <c r="C737" s="8" t="s">
        <v>4033</v>
      </c>
      <c r="D737" s="8" t="s">
        <v>1036</v>
      </c>
      <c r="E737" s="8" t="s">
        <v>1037</v>
      </c>
      <c r="F73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('MEAG', 'MEASLES ANTIBODIES IgG', '00019', 60, 25, 1)</v>
      </c>
    </row>
    <row r="738" spans="1:6" x14ac:dyDescent="0.25">
      <c r="A738" s="8" t="s">
        <v>813</v>
      </c>
      <c r="B738" s="8">
        <f>VLOOKUP(Table10[[#This Row],[CATEGORY]],Table18[], 2,FALSE)</f>
        <v>25</v>
      </c>
      <c r="C738" s="8" t="s">
        <v>4034</v>
      </c>
      <c r="D738" s="8" t="s">
        <v>1038</v>
      </c>
      <c r="E738" s="8" t="s">
        <v>1039</v>
      </c>
      <c r="F73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('MUMG', 'MUMPS ANTIBODIES (IgG)', '00020', 60, 25, 1)</v>
      </c>
    </row>
    <row r="739" spans="1:6" x14ac:dyDescent="0.25">
      <c r="A739" s="8" t="s">
        <v>813</v>
      </c>
      <c r="B739" s="8">
        <f>VLOOKUP(Table10[[#This Row],[CATEGORY]],Table18[], 2,FALSE)</f>
        <v>25</v>
      </c>
      <c r="C739" s="8" t="s">
        <v>3776</v>
      </c>
      <c r="D739" s="8" t="s">
        <v>1040</v>
      </c>
      <c r="E739" s="8" t="s">
        <v>1041</v>
      </c>
      <c r="F73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('TPO', 'THYROID PEROXIDASE ANTIBODY', '00021', 60, 25, 1)</v>
      </c>
    </row>
    <row r="740" spans="1:6" x14ac:dyDescent="0.25">
      <c r="A740" s="8" t="s">
        <v>813</v>
      </c>
      <c r="B740" s="8">
        <f>VLOOKUP(Table10[[#This Row],[CATEGORY]],Table18[], 2,FALSE)</f>
        <v>25</v>
      </c>
      <c r="C740" s="8" t="s">
        <v>4035</v>
      </c>
      <c r="D740" s="8" t="s">
        <v>1042</v>
      </c>
      <c r="E740" s="8" t="s">
        <v>1043</v>
      </c>
      <c r="F74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('ACLA', 'ANTI-CARDIOL/ CARDIOLIPIN A/B', '00022', 60, 25, 1)</v>
      </c>
    </row>
    <row r="741" spans="1:6" x14ac:dyDescent="0.25">
      <c r="A741" s="8" t="s">
        <v>813</v>
      </c>
      <c r="B741" s="8">
        <f>VLOOKUP(Table10[[#This Row],[CATEGORY]],Table18[], 2,FALSE)</f>
        <v>25</v>
      </c>
      <c r="C741" s="8" t="s">
        <v>4036</v>
      </c>
      <c r="D741" s="8" t="s">
        <v>1044</v>
      </c>
      <c r="E741" s="8" t="s">
        <v>1045</v>
      </c>
      <c r="F74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('B2M', 'B-2 MICROGLOBULIN', '00023', 60, 25, 1)</v>
      </c>
    </row>
    <row r="742" spans="1:6" x14ac:dyDescent="0.25">
      <c r="A742" s="8" t="s">
        <v>813</v>
      </c>
      <c r="B742" s="8">
        <f>VLOOKUP(Table10[[#This Row],[CATEGORY]],Table18[], 2,FALSE)</f>
        <v>25</v>
      </c>
      <c r="C742" s="8" t="s">
        <v>4037</v>
      </c>
      <c r="D742" s="8" t="s">
        <v>1046</v>
      </c>
      <c r="E742" s="8" t="s">
        <v>1047</v>
      </c>
      <c r="F74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('GAM', 'IgG G,A,M (IMMUNIGLOBULIN)', '00024', 60, 25, 1)</v>
      </c>
    </row>
    <row r="743" spans="1:6" x14ac:dyDescent="0.25">
      <c r="A743" s="8" t="s">
        <v>813</v>
      </c>
      <c r="B743" s="8">
        <f>VLOOKUP(Table10[[#This Row],[CATEGORY]],Table18[], 2,FALSE)</f>
        <v>25</v>
      </c>
      <c r="C743" s="8" t="s">
        <v>4038</v>
      </c>
      <c r="D743" s="8" t="s">
        <v>1048</v>
      </c>
      <c r="E743" s="8" t="s">
        <v>1049</v>
      </c>
      <c r="F74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('LI', 'LITHIUM', '00026', 60, 25, 1)</v>
      </c>
    </row>
    <row r="744" spans="1:6" x14ac:dyDescent="0.25">
      <c r="A744" s="8" t="s">
        <v>813</v>
      </c>
      <c r="B744" s="8">
        <f>VLOOKUP(Table10[[#This Row],[CATEGORY]],Table18[], 2,FALSE)</f>
        <v>25</v>
      </c>
      <c r="C744" s="8" t="s">
        <v>4039</v>
      </c>
      <c r="D744" s="8" t="s">
        <v>1050</v>
      </c>
      <c r="E744" s="8" t="s">
        <v>1051</v>
      </c>
      <c r="F74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('HCY', 'HOMOCYSTEINE', '00027', 60, 25, 1)</v>
      </c>
    </row>
    <row r="745" spans="1:6" x14ac:dyDescent="0.25">
      <c r="A745" s="8" t="s">
        <v>813</v>
      </c>
      <c r="B745" s="8">
        <f>VLOOKUP(Table10[[#This Row],[CATEGORY]],Table18[], 2,FALSE)</f>
        <v>25</v>
      </c>
      <c r="C745" s="8" t="s">
        <v>4040</v>
      </c>
      <c r="D745" s="8" t="s">
        <v>1052</v>
      </c>
      <c r="E745" s="8" t="s">
        <v>1053</v>
      </c>
      <c r="F74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('AAT', 'ALPHA 1 ANTI-TRYPSIN', '00035', 60, 25, 1)</v>
      </c>
    </row>
    <row r="746" spans="1:6" x14ac:dyDescent="0.25">
      <c r="A746" s="8" t="s">
        <v>813</v>
      </c>
      <c r="B746" s="8">
        <f>VLOOKUP(Table10[[#This Row],[CATEGORY]],Table18[], 2,FALSE)</f>
        <v>25</v>
      </c>
      <c r="C746" s="8" t="s">
        <v>4041</v>
      </c>
      <c r="D746" s="8" t="s">
        <v>1054</v>
      </c>
      <c r="E746" s="8" t="s">
        <v>1055</v>
      </c>
      <c r="F74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('PLAVIS', 'PLASMA VISCOSITY', '00037', 60, 25, 1)</v>
      </c>
    </row>
    <row r="747" spans="1:6" x14ac:dyDescent="0.25">
      <c r="A747" s="8" t="s">
        <v>813</v>
      </c>
      <c r="B747" s="8">
        <f>VLOOKUP(Table10[[#This Row],[CATEGORY]],Table18[], 2,FALSE)</f>
        <v>25</v>
      </c>
      <c r="C747" s="8" t="s">
        <v>4042</v>
      </c>
      <c r="D747" s="8" t="s">
        <v>1056</v>
      </c>
      <c r="E747" s="8" t="s">
        <v>1057</v>
      </c>
      <c r="F74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('REN', 'RENIN', '00039', 60, 25, 1)</v>
      </c>
    </row>
    <row r="748" spans="1:6" x14ac:dyDescent="0.25">
      <c r="A748" s="8" t="s">
        <v>813</v>
      </c>
      <c r="B748" s="8">
        <f>VLOOKUP(Table10[[#This Row],[CATEGORY]],Table18[], 2,FALSE)</f>
        <v>25</v>
      </c>
      <c r="C748" s="8" t="s">
        <v>4043</v>
      </c>
      <c r="D748" s="8" t="s">
        <v>1058</v>
      </c>
      <c r="E748" s="8" t="s">
        <v>1059</v>
      </c>
      <c r="F74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('AT3', 'ANTI-THROMBIN 3', '00045', 60, 25, 1)</v>
      </c>
    </row>
    <row r="749" spans="1:6" x14ac:dyDescent="0.25">
      <c r="A749" s="8" t="s">
        <v>813</v>
      </c>
      <c r="B749" s="8">
        <f>VLOOKUP(Table10[[#This Row],[CATEGORY]],Table18[], 2,FALSE)</f>
        <v>25</v>
      </c>
      <c r="C749" s="8" t="s">
        <v>4044</v>
      </c>
      <c r="D749" s="8" t="s">
        <v>1060</v>
      </c>
      <c r="E749" s="8" t="s">
        <v>1061</v>
      </c>
      <c r="F74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('APCR', 'ACTIVATED PROTEIN C RESISTANCE', '00046', 60, 25, 1)</v>
      </c>
    </row>
    <row r="750" spans="1:6" x14ac:dyDescent="0.25">
      <c r="A750" s="8" t="s">
        <v>813</v>
      </c>
      <c r="B750" s="8">
        <f>VLOOKUP(Table10[[#This Row],[CATEGORY]],Table18[], 2,FALSE)</f>
        <v>25</v>
      </c>
      <c r="C750" s="8" t="s">
        <v>4045</v>
      </c>
      <c r="D750" s="8" t="s">
        <v>1062</v>
      </c>
      <c r="E750" s="8" t="s">
        <v>1063</v>
      </c>
      <c r="F75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('LUPUS', 'LUPUS ANTICOAGULANT', '00049', 60, 25, 1)</v>
      </c>
    </row>
    <row r="751" spans="1:6" x14ac:dyDescent="0.25">
      <c r="A751" s="8" t="s">
        <v>813</v>
      </c>
      <c r="B751" s="8">
        <f>VLOOKUP(Table10[[#This Row],[CATEGORY]],Table18[], 2,FALSE)</f>
        <v>25</v>
      </c>
      <c r="C751" s="8" t="s">
        <v>4046</v>
      </c>
      <c r="D751" s="8" t="s">
        <v>1064</v>
      </c>
      <c r="E751" s="8" t="s">
        <v>1065</v>
      </c>
      <c r="F75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('EPO', 'ERYTHROPOIETIN', '00050', 60, 25, 1)</v>
      </c>
    </row>
    <row r="752" spans="1:6" x14ac:dyDescent="0.25">
      <c r="A752" s="8" t="s">
        <v>813</v>
      </c>
      <c r="B752" s="8">
        <f>VLOOKUP(Table10[[#This Row],[CATEGORY]],Table18[], 2,FALSE)</f>
        <v>25</v>
      </c>
      <c r="C752" s="8" t="s">
        <v>4047</v>
      </c>
      <c r="D752" s="8" t="s">
        <v>1066</v>
      </c>
      <c r="E752" s="8" t="s">
        <v>1067</v>
      </c>
      <c r="F75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('CORTMN', 'CORTISOL (midnight)', '00051', 60, 25, 1)</v>
      </c>
    </row>
    <row r="753" spans="1:6" x14ac:dyDescent="0.25">
      <c r="A753" s="8" t="s">
        <v>813</v>
      </c>
      <c r="B753" s="8">
        <f>VLOOKUP(Table10[[#This Row],[CATEGORY]],Table18[], 2,FALSE)</f>
        <v>25</v>
      </c>
      <c r="C753" s="8" t="s">
        <v>4048</v>
      </c>
      <c r="D753" s="8" t="s">
        <v>1068</v>
      </c>
      <c r="E753" s="8" t="s">
        <v>1069</v>
      </c>
      <c r="F75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('PTH', 'PARATHYROID HORMONE (PTH)', '00052', 60, 25, 1)</v>
      </c>
    </row>
    <row r="754" spans="1:6" x14ac:dyDescent="0.25">
      <c r="A754" s="8" t="s">
        <v>813</v>
      </c>
      <c r="B754" s="8">
        <f>VLOOKUP(Table10[[#This Row],[CATEGORY]],Table18[], 2,FALSE)</f>
        <v>25</v>
      </c>
      <c r="C754" s="8" t="s">
        <v>4049</v>
      </c>
      <c r="D754" s="8" t="s">
        <v>1070</v>
      </c>
      <c r="E754" s="8" t="s">
        <v>1071</v>
      </c>
      <c r="F75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('BJP24', 'BENCE JONES PROTEINS-24hrURINE', '00057', 60, 25, 1)</v>
      </c>
    </row>
    <row r="755" spans="1:6" x14ac:dyDescent="0.25">
      <c r="A755" s="8" t="s">
        <v>813</v>
      </c>
      <c r="B755" s="8">
        <f>VLOOKUP(Table10[[#This Row],[CATEGORY]],Table18[], 2,FALSE)</f>
        <v>25</v>
      </c>
      <c r="C755" s="8" t="s">
        <v>4050</v>
      </c>
      <c r="D755" s="8" t="s">
        <v>1072</v>
      </c>
      <c r="E755" s="8" t="s">
        <v>1073</v>
      </c>
      <c r="F75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('OSMU', 'OSMOLARITY (URINE)', '00058', 60, 25, 1)</v>
      </c>
    </row>
    <row r="756" spans="1:6" x14ac:dyDescent="0.25">
      <c r="A756" s="8" t="s">
        <v>813</v>
      </c>
      <c r="B756" s="8">
        <f>VLOOKUP(Table10[[#This Row],[CATEGORY]],Table18[], 2,FALSE)</f>
        <v>25</v>
      </c>
      <c r="C756" s="8" t="s">
        <v>4051</v>
      </c>
      <c r="D756" s="8" t="s">
        <v>1074</v>
      </c>
      <c r="E756" s="8" t="s">
        <v>1075</v>
      </c>
      <c r="F75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('OSM', 'OSMOLARITY (SERUM)', '00059', 60, 25, 1)</v>
      </c>
    </row>
    <row r="757" spans="1:6" x14ac:dyDescent="0.25">
      <c r="A757" s="8" t="s">
        <v>813</v>
      </c>
      <c r="B757" s="8">
        <f>VLOOKUP(Table10[[#This Row],[CATEGORY]],Table18[], 2,FALSE)</f>
        <v>25</v>
      </c>
      <c r="C757" s="8" t="s">
        <v>4052</v>
      </c>
      <c r="D757" s="8" t="s">
        <v>1076</v>
      </c>
      <c r="E757" s="8" t="s">
        <v>1077</v>
      </c>
      <c r="F75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('CF', 'CYSTIC FIBROSIS GENE MUTATION', '00060', 60, 25, 1)</v>
      </c>
    </row>
    <row r="758" spans="1:6" x14ac:dyDescent="0.25">
      <c r="A758" s="8" t="s">
        <v>813</v>
      </c>
      <c r="B758" s="8">
        <f>VLOOKUP(Table10[[#This Row],[CATEGORY]],Table18[], 2,FALSE)</f>
        <v>25</v>
      </c>
      <c r="C758" s="8" t="s">
        <v>4053</v>
      </c>
      <c r="D758" s="8" t="s">
        <v>1078</v>
      </c>
      <c r="E758" s="8" t="s">
        <v>1079</v>
      </c>
      <c r="F75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('MTHFR', 'MTHFR GENE', '00063', 60, 25, 1)</v>
      </c>
    </row>
    <row r="759" spans="1:6" x14ac:dyDescent="0.25">
      <c r="A759" s="8" t="s">
        <v>813</v>
      </c>
      <c r="B759" s="8">
        <f>VLOOKUP(Table10[[#This Row],[CATEGORY]],Table18[], 2,FALSE)</f>
        <v>25</v>
      </c>
      <c r="C759" s="8" t="s">
        <v>4054</v>
      </c>
      <c r="D759" s="8" t="s">
        <v>1080</v>
      </c>
      <c r="E759" s="8" t="s">
        <v>1081</v>
      </c>
      <c r="F75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('OLIGO', 'OLIGOCLONAL BAND', '00066', 60, 25, 1)</v>
      </c>
    </row>
    <row r="760" spans="1:6" x14ac:dyDescent="0.25">
      <c r="A760" s="8" t="s">
        <v>813</v>
      </c>
      <c r="B760" s="8">
        <f>VLOOKUP(Table10[[#This Row],[CATEGORY]],Table18[], 2,FALSE)</f>
        <v>25</v>
      </c>
      <c r="C760" s="8" t="s">
        <v>4055</v>
      </c>
      <c r="D760" s="8" t="s">
        <v>1082</v>
      </c>
      <c r="E760" s="8" t="s">
        <v>1083</v>
      </c>
      <c r="F76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('VWFS', 'VON WILLEBRAND SCREEN (VW)', '00072', 60, 25, 1)</v>
      </c>
    </row>
    <row r="761" spans="1:6" x14ac:dyDescent="0.25">
      <c r="A761" s="8" t="s">
        <v>813</v>
      </c>
      <c r="B761" s="8">
        <f>VLOOKUP(Table10[[#This Row],[CATEGORY]],Table18[], 2,FALSE)</f>
        <v>25</v>
      </c>
      <c r="C761" s="8" t="s">
        <v>4056</v>
      </c>
      <c r="D761" s="8" t="s">
        <v>1084</v>
      </c>
      <c r="E761" s="8" t="s">
        <v>1085</v>
      </c>
      <c r="F76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('FT3', 'FREE T3', '00075', 60, 25, 1)</v>
      </c>
    </row>
    <row r="762" spans="1:6" x14ac:dyDescent="0.25">
      <c r="A762" s="8" t="s">
        <v>813</v>
      </c>
      <c r="B762" s="8">
        <f>VLOOKUP(Table10[[#This Row],[CATEGORY]],Table18[], 2,FALSE)</f>
        <v>25</v>
      </c>
      <c r="C762" s="8" t="s">
        <v>4057</v>
      </c>
      <c r="D762" s="8" t="s">
        <v>1086</v>
      </c>
      <c r="E762" s="8" t="s">
        <v>1087</v>
      </c>
      <c r="F76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('PHENO', 'IMMUNOPHENOTYPING', '00080', 60, 25, 1)</v>
      </c>
    </row>
    <row r="763" spans="1:6" x14ac:dyDescent="0.25">
      <c r="A763" s="8" t="s">
        <v>813</v>
      </c>
      <c r="B763" s="8">
        <f>VLOOKUP(Table10[[#This Row],[CATEGORY]],Table18[], 2,FALSE)</f>
        <v>25</v>
      </c>
      <c r="C763" s="8" t="s">
        <v>4058</v>
      </c>
      <c r="D763" s="8" t="s">
        <v>1088</v>
      </c>
      <c r="E763" s="8" t="s">
        <v>1089</v>
      </c>
      <c r="F76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('PTN', 'PHENYTION', '00087', 60, 25, 1)</v>
      </c>
    </row>
    <row r="764" spans="1:6" x14ac:dyDescent="0.25">
      <c r="A764" s="8" t="s">
        <v>813</v>
      </c>
      <c r="B764" s="8">
        <f>VLOOKUP(Table10[[#This Row],[CATEGORY]],Table18[], 2,FALSE)</f>
        <v>25</v>
      </c>
      <c r="C764" s="8" t="s">
        <v>4059</v>
      </c>
      <c r="D764" s="8" t="s">
        <v>1090</v>
      </c>
      <c r="E764" s="8" t="s">
        <v>1091</v>
      </c>
      <c r="F76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('CTN', 'CALCITONIN', '00092', 60, 25, 1)</v>
      </c>
    </row>
    <row r="765" spans="1:6" x14ac:dyDescent="0.25">
      <c r="A765" s="8" t="s">
        <v>813</v>
      </c>
      <c r="B765" s="8">
        <f>VLOOKUP(Table10[[#This Row],[CATEGORY]],Table18[], 2,FALSE)</f>
        <v>25</v>
      </c>
      <c r="C765" s="8" t="s">
        <v>4060</v>
      </c>
      <c r="D765" s="8" t="s">
        <v>1092</v>
      </c>
      <c r="E765" s="8" t="s">
        <v>1093</v>
      </c>
      <c r="F76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('C1E', 'C1 ESTERASE INHIBITOR FUNCTION', '00096', 60, 25, 1)</v>
      </c>
    </row>
    <row r="766" spans="1:6" x14ac:dyDescent="0.25">
      <c r="A766" s="8" t="s">
        <v>813</v>
      </c>
      <c r="B766" s="8">
        <f>VLOOKUP(Table10[[#This Row],[CATEGORY]],Table18[], 2,FALSE)</f>
        <v>25</v>
      </c>
      <c r="C766" s="8" t="s">
        <v>4061</v>
      </c>
      <c r="D766" s="8" t="s">
        <v>1094</v>
      </c>
      <c r="E766" s="8" t="s">
        <v>1095</v>
      </c>
      <c r="F76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('CATS', 'URINARY CATHECHOLAMINES', '00100', 60, 25, 1)</v>
      </c>
    </row>
    <row r="767" spans="1:6" x14ac:dyDescent="0.25">
      <c r="A767" s="8" t="s">
        <v>813</v>
      </c>
      <c r="B767" s="8">
        <f>VLOOKUP(Table10[[#This Row],[CATEGORY]],Table18[], 2,FALSE)</f>
        <v>25</v>
      </c>
      <c r="C767" s="8" t="s">
        <v>4062</v>
      </c>
      <c r="D767" s="8" t="s">
        <v>1096</v>
      </c>
      <c r="E767" s="8" t="s">
        <v>1097</v>
      </c>
      <c r="F76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('ACTH', 'ADRENOCORTICOTROPIC HORMONE', '00101', 60, 25, 1)</v>
      </c>
    </row>
    <row r="768" spans="1:6" x14ac:dyDescent="0.25">
      <c r="A768" s="8" t="s">
        <v>813</v>
      </c>
      <c r="B768" s="8">
        <f>VLOOKUP(Table10[[#This Row],[CATEGORY]],Table18[], 2,FALSE)</f>
        <v>25</v>
      </c>
      <c r="C768" s="8" t="s">
        <v>4063</v>
      </c>
      <c r="D768" s="8" t="s">
        <v>1098</v>
      </c>
      <c r="E768" s="8" t="s">
        <v>1099</v>
      </c>
      <c r="F76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('GH', 'GROWTH HORMONE', '00102', 60, 25, 1)</v>
      </c>
    </row>
    <row r="769" spans="1:6" x14ac:dyDescent="0.25">
      <c r="A769" s="8" t="s">
        <v>813</v>
      </c>
      <c r="B769" s="8">
        <f>VLOOKUP(Table10[[#This Row],[CATEGORY]],Table18[], 2,FALSE)</f>
        <v>25</v>
      </c>
      <c r="C769" s="8" t="s">
        <v>4064</v>
      </c>
      <c r="D769" s="8" t="s">
        <v>1100</v>
      </c>
      <c r="E769" s="8" t="s">
        <v>1101</v>
      </c>
      <c r="F76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('INSULIN', 'INSULIN LEVELS', '00104', 60, 25, 1)</v>
      </c>
    </row>
    <row r="770" spans="1:6" x14ac:dyDescent="0.25">
      <c r="A770" s="8" t="s">
        <v>813</v>
      </c>
      <c r="B770" s="8">
        <f>VLOOKUP(Table10[[#This Row],[CATEGORY]],Table18[], 2,FALSE)</f>
        <v>25</v>
      </c>
      <c r="C770" s="8" t="s">
        <v>4065</v>
      </c>
      <c r="D770" s="8" t="s">
        <v>1102</v>
      </c>
      <c r="E770" s="8" t="s">
        <v>1103</v>
      </c>
      <c r="F77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('ALDO', 'ALDOSTERONE', '00105', 60, 25, 1)</v>
      </c>
    </row>
    <row r="771" spans="1:6" x14ac:dyDescent="0.25">
      <c r="A771" s="8" t="s">
        <v>813</v>
      </c>
      <c r="B771" s="8">
        <f>VLOOKUP(Table10[[#This Row],[CATEGORY]],Table18[], 2,FALSE)</f>
        <v>25</v>
      </c>
      <c r="C771" s="8" t="s">
        <v>4066</v>
      </c>
      <c r="D771" s="8" t="s">
        <v>1104</v>
      </c>
      <c r="E771" s="8" t="s">
        <v>1105</v>
      </c>
      <c r="F77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('NH3', 'AMMONIA', '00112', 60, 25, 1)</v>
      </c>
    </row>
    <row r="772" spans="1:6" x14ac:dyDescent="0.25">
      <c r="A772" s="8" t="s">
        <v>813</v>
      </c>
      <c r="B772" s="8">
        <f>VLOOKUP(Table10[[#This Row],[CATEGORY]],Table18[], 2,FALSE)</f>
        <v>25</v>
      </c>
      <c r="C772" s="8" t="s">
        <v>4067</v>
      </c>
      <c r="D772" s="8" t="s">
        <v>1106</v>
      </c>
      <c r="E772" s="8" t="s">
        <v>1107</v>
      </c>
      <c r="F77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('CERU', 'CERULOPLASMIN', '00113', 60, 25, 1)</v>
      </c>
    </row>
    <row r="773" spans="1:6" x14ac:dyDescent="0.25">
      <c r="A773" s="8" t="s">
        <v>813</v>
      </c>
      <c r="B773" s="8">
        <f>VLOOKUP(Table10[[#This Row],[CATEGORY]],Table18[], 2,FALSE)</f>
        <v>25</v>
      </c>
      <c r="C773" s="8" t="s">
        <v>4068</v>
      </c>
      <c r="D773" s="8" t="s">
        <v>1108</v>
      </c>
      <c r="E773" s="8" t="s">
        <v>1109</v>
      </c>
      <c r="F77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('THEO', 'THEOPHYLLINE', '00114', 60, 25, 1)</v>
      </c>
    </row>
    <row r="774" spans="1:6" x14ac:dyDescent="0.25">
      <c r="A774" s="8" t="s">
        <v>813</v>
      </c>
      <c r="B774" s="8">
        <f>VLOOKUP(Table10[[#This Row],[CATEGORY]],Table18[], 2,FALSE)</f>
        <v>25</v>
      </c>
      <c r="C774" s="8" t="s">
        <v>4069</v>
      </c>
      <c r="D774" s="8" t="s">
        <v>1110</v>
      </c>
      <c r="E774" s="8" t="s">
        <v>1111</v>
      </c>
      <c r="F77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('CARB', 'CARBAMEZIPIME/TEGRETOL', '00115', 60, 25, 1)</v>
      </c>
    </row>
    <row r="775" spans="1:6" x14ac:dyDescent="0.25">
      <c r="A775" s="8" t="s">
        <v>813</v>
      </c>
      <c r="B775" s="8">
        <f>VLOOKUP(Table10[[#This Row],[CATEGORY]],Table18[], 2,FALSE)</f>
        <v>25</v>
      </c>
      <c r="C775" s="8" t="s">
        <v>4070</v>
      </c>
      <c r="D775" s="8" t="s">
        <v>1112</v>
      </c>
      <c r="E775" s="8" t="s">
        <v>1113</v>
      </c>
      <c r="F77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('CA24', 'URINARY CALCIUM 24 HR', '00117', 60, 25, 1)</v>
      </c>
    </row>
    <row r="776" spans="1:6" x14ac:dyDescent="0.25">
      <c r="A776" s="8" t="s">
        <v>813</v>
      </c>
      <c r="B776" s="8">
        <f>VLOOKUP(Table10[[#This Row],[CATEGORY]],Table18[], 2,FALSE)</f>
        <v>25</v>
      </c>
      <c r="C776" s="8" t="s">
        <v>4071</v>
      </c>
      <c r="D776" s="8" t="s">
        <v>1114</v>
      </c>
      <c r="E776" s="8" t="s">
        <v>1115</v>
      </c>
      <c r="F77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('K24', 'URINARY POTASSIUM 24HR', '00118', 60, 25, 1)</v>
      </c>
    </row>
    <row r="777" spans="1:6" x14ac:dyDescent="0.25">
      <c r="A777" s="8" t="s">
        <v>813</v>
      </c>
      <c r="B777" s="8">
        <f>VLOOKUP(Table10[[#This Row],[CATEGORY]],Table18[], 2,FALSE)</f>
        <v>25</v>
      </c>
      <c r="C777" s="8" t="s">
        <v>4072</v>
      </c>
      <c r="D777" s="8" t="s">
        <v>1116</v>
      </c>
      <c r="E777" s="8" t="s">
        <v>1117</v>
      </c>
      <c r="F77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('NA24', 'URINARY SODIUM 24HR', '00119', 60, 25, 1)</v>
      </c>
    </row>
    <row r="778" spans="1:6" x14ac:dyDescent="0.25">
      <c r="A778" s="8" t="s">
        <v>813</v>
      </c>
      <c r="B778" s="8">
        <f>VLOOKUP(Table10[[#This Row],[CATEGORY]],Table18[], 2,FALSE)</f>
        <v>25</v>
      </c>
      <c r="C778" s="8" t="s">
        <v>4073</v>
      </c>
      <c r="D778" s="8" t="s">
        <v>1118</v>
      </c>
      <c r="E778" s="8" t="s">
        <v>1119</v>
      </c>
      <c r="F77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('UR24', 'URINARY URATE (URIC ACID) 24HR', '00120', 60, 25, 1)</v>
      </c>
    </row>
    <row r="779" spans="1:6" x14ac:dyDescent="0.25">
      <c r="A779" s="8" t="s">
        <v>813</v>
      </c>
      <c r="B779" s="8">
        <f>VLOOKUP(Table10[[#This Row],[CATEGORY]],Table18[], 2,FALSE)</f>
        <v>25</v>
      </c>
      <c r="C779" s="8" t="s">
        <v>4074</v>
      </c>
      <c r="D779" s="8" t="s">
        <v>1120</v>
      </c>
      <c r="E779" s="8" t="s">
        <v>1121</v>
      </c>
      <c r="F77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('P24', 'URINARY PHOSPHATE 24HR', '00121', 60, 25, 1)</v>
      </c>
    </row>
    <row r="780" spans="1:6" x14ac:dyDescent="0.25">
      <c r="A780" s="8" t="s">
        <v>813</v>
      </c>
      <c r="B780" s="8">
        <f>VLOOKUP(Table10[[#This Row],[CATEGORY]],Table18[], 2,FALSE)</f>
        <v>25</v>
      </c>
      <c r="C780" s="8" t="s">
        <v>4075</v>
      </c>
      <c r="D780" s="8" t="s">
        <v>1122</v>
      </c>
      <c r="E780" s="8" t="s">
        <v>1123</v>
      </c>
      <c r="F78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('CYTO', 'CYTOGENETIC SCREEN', '00129', 60, 25, 1)</v>
      </c>
    </row>
    <row r="781" spans="1:6" x14ac:dyDescent="0.25">
      <c r="A781" s="8" t="s">
        <v>813</v>
      </c>
      <c r="B781" s="8">
        <f>VLOOKUP(Table10[[#This Row],[CATEGORY]],Table18[], 2,FALSE)</f>
        <v>25</v>
      </c>
      <c r="C781" s="8" t="s">
        <v>4076</v>
      </c>
      <c r="D781" s="8" t="s">
        <v>1124</v>
      </c>
      <c r="E781" s="8" t="s">
        <v>1125</v>
      </c>
      <c r="F78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('SNACT', 'SYNACTHEN (CORTISOLx3 timed)', '00163', 60, 25, 1)</v>
      </c>
    </row>
    <row r="782" spans="1:6" x14ac:dyDescent="0.25">
      <c r="A782" s="8" t="s">
        <v>813</v>
      </c>
      <c r="B782" s="8">
        <f>VLOOKUP(Table10[[#This Row],[CATEGORY]],Table18[], 2,FALSE)</f>
        <v>25</v>
      </c>
      <c r="C782" s="8" t="s">
        <v>4077</v>
      </c>
      <c r="D782" s="8" t="s">
        <v>1126</v>
      </c>
      <c r="E782" s="8" t="s">
        <v>1127</v>
      </c>
      <c r="F78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('DEXA', 'DEXAMETHASONE SUPPRESSION TEST', '00164', 60, 25, 1)</v>
      </c>
    </row>
    <row r="783" spans="1:6" x14ac:dyDescent="0.25">
      <c r="A783" s="8" t="s">
        <v>813</v>
      </c>
      <c r="B783" s="8">
        <f>VLOOKUP(Table10[[#This Row],[CATEGORY]],Table18[], 2,FALSE)</f>
        <v>25</v>
      </c>
      <c r="C783" s="8" t="s">
        <v>4078</v>
      </c>
      <c r="D783" s="8" t="s">
        <v>3081</v>
      </c>
      <c r="E783" s="8" t="s">
        <v>3082</v>
      </c>
      <c r="F78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('OBC', 'OLIGOCLONAL BANDS', '00166', 60, 25, 1)</v>
      </c>
    </row>
    <row r="784" spans="1:6" x14ac:dyDescent="0.25">
      <c r="A784" s="8" t="s">
        <v>813</v>
      </c>
      <c r="B784" s="8">
        <f>VLOOKUP(Table10[[#This Row],[CATEGORY]],Table18[], 2,FALSE)</f>
        <v>25</v>
      </c>
      <c r="C784" s="8" t="s">
        <v>4079</v>
      </c>
      <c r="D784" s="8" t="s">
        <v>1128</v>
      </c>
      <c r="E784" s="8" t="s">
        <v>1129</v>
      </c>
      <c r="F78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('GBM', 'GBM ANTIBODIES', '00170', 60, 25, 1)</v>
      </c>
    </row>
    <row r="785" spans="1:6" x14ac:dyDescent="0.25">
      <c r="A785" s="8" t="s">
        <v>813</v>
      </c>
      <c r="B785" s="8">
        <f>VLOOKUP(Table10[[#This Row],[CATEGORY]],Table18[], 2,FALSE)</f>
        <v>25</v>
      </c>
      <c r="C785" s="8" t="s">
        <v>4080</v>
      </c>
      <c r="D785" s="8" t="s">
        <v>1130</v>
      </c>
      <c r="E785" s="8" t="s">
        <v>1131</v>
      </c>
      <c r="F78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('LYME', 'LYMES DISEASE/BORELLIA TITRE', '00175', 60, 25, 1)</v>
      </c>
    </row>
    <row r="786" spans="1:6" x14ac:dyDescent="0.25">
      <c r="A786" s="8" t="s">
        <v>813</v>
      </c>
      <c r="B786" s="8">
        <f>VLOOKUP(Table10[[#This Row],[CATEGORY]],Table18[], 2,FALSE)</f>
        <v>25</v>
      </c>
      <c r="C786" s="8" t="s">
        <v>4081</v>
      </c>
      <c r="D786" s="8" t="s">
        <v>1132</v>
      </c>
      <c r="E786" s="8" t="s">
        <v>1133</v>
      </c>
      <c r="F78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('MYCO', 'MYCOPLASMA', '00177', 60, 25, 1)</v>
      </c>
    </row>
    <row r="787" spans="1:6" x14ac:dyDescent="0.25">
      <c r="A787" s="8" t="s">
        <v>813</v>
      </c>
      <c r="B787" s="8">
        <f>VLOOKUP(Table10[[#This Row],[CATEGORY]],Table18[], 2,FALSE)</f>
        <v>25</v>
      </c>
      <c r="C787" s="8" t="s">
        <v>4082</v>
      </c>
      <c r="D787" s="8" t="s">
        <v>1134</v>
      </c>
      <c r="E787" s="8" t="s">
        <v>1135</v>
      </c>
      <c r="F78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('APOLB', 'APOLIPOPROTEIN B', '00224', 60, 25, 1)</v>
      </c>
    </row>
    <row r="788" spans="1:6" x14ac:dyDescent="0.25">
      <c r="A788" s="8" t="s">
        <v>813</v>
      </c>
      <c r="B788" s="8">
        <f>VLOOKUP(Table10[[#This Row],[CATEGORY]],Table18[], 2,FALSE)</f>
        <v>25</v>
      </c>
      <c r="C788" s="8" t="s">
        <v>4083</v>
      </c>
      <c r="D788" s="8" t="s">
        <v>1136</v>
      </c>
      <c r="E788" s="8" t="s">
        <v>1137</v>
      </c>
      <c r="F78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('SLC', 'SERUM FREE LIGHT CHAINS', '00310', 60, 25, 1)</v>
      </c>
    </row>
    <row r="789" spans="1:6" x14ac:dyDescent="0.25">
      <c r="A789" s="8" t="s">
        <v>813</v>
      </c>
      <c r="B789" s="8">
        <f>VLOOKUP(Table10[[#This Row],[CATEGORY]],Table18[], 2,FALSE)</f>
        <v>25</v>
      </c>
      <c r="C789" s="8" t="s">
        <v>4084</v>
      </c>
      <c r="D789" s="8" t="s">
        <v>1138</v>
      </c>
      <c r="E789" s="8" t="s">
        <v>1139</v>
      </c>
      <c r="F78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('VITA', 'VITAMIN A', '00320', 60, 25, 1)</v>
      </c>
    </row>
    <row r="790" spans="1:6" x14ac:dyDescent="0.25">
      <c r="A790" s="8" t="s">
        <v>813</v>
      </c>
      <c r="B790" s="8">
        <f>VLOOKUP(Table10[[#This Row],[CATEGORY]],Table18[], 2,FALSE)</f>
        <v>25</v>
      </c>
      <c r="C790" s="8" t="s">
        <v>4085</v>
      </c>
      <c r="D790" s="8" t="s">
        <v>1140</v>
      </c>
      <c r="E790" s="8" t="s">
        <v>1141</v>
      </c>
      <c r="F79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('PREGS', 'SERUM PREGNANCY TEST', '10001', 60, 25, 1)</v>
      </c>
    </row>
    <row r="791" spans="1:6" x14ac:dyDescent="0.25">
      <c r="A791" s="8" t="s">
        <v>813</v>
      </c>
      <c r="B791" s="8">
        <f>VLOOKUP(Table10[[#This Row],[CATEGORY]],Table18[], 2,FALSE)</f>
        <v>25</v>
      </c>
      <c r="C791" s="8" t="s">
        <v>3786</v>
      </c>
      <c r="D791" s="8" t="s">
        <v>1142</v>
      </c>
      <c r="E791" s="8" t="s">
        <v>1143</v>
      </c>
      <c r="F79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('PREGU', 'URINE PREGNANCY TEST', '10002', 60, 25, 1)</v>
      </c>
    </row>
    <row r="792" spans="1:6" x14ac:dyDescent="0.25">
      <c r="A792" s="8" t="s">
        <v>813</v>
      </c>
      <c r="B792" s="8">
        <f>VLOOKUP(Table10[[#This Row],[CATEGORY]],Table18[], 2,FALSE)</f>
        <v>25</v>
      </c>
      <c r="C792" s="8" t="s">
        <v>3416</v>
      </c>
      <c r="D792" s="8" t="s">
        <v>1144</v>
      </c>
      <c r="E792" s="8" t="s">
        <v>1145</v>
      </c>
      <c r="F79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('PR24', '24 HR URINE TOTAL PROTEIN', '10003', 60, 25, 1)</v>
      </c>
    </row>
    <row r="793" spans="1:6" x14ac:dyDescent="0.25">
      <c r="A793" s="8" t="s">
        <v>813</v>
      </c>
      <c r="B793" s="8">
        <f>VLOOKUP(Table10[[#This Row],[CATEGORY]],Table18[], 2,FALSE)</f>
        <v>25</v>
      </c>
      <c r="C793" s="8" t="s">
        <v>4086</v>
      </c>
      <c r="D793" s="8" t="s">
        <v>1146</v>
      </c>
      <c r="E793" s="8" t="s">
        <v>1147</v>
      </c>
      <c r="F79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('COLD', 'COLD AGGLUTININS SCREEN', '000011', 60, 25, 1)</v>
      </c>
    </row>
    <row r="794" spans="1:6" x14ac:dyDescent="0.25">
      <c r="A794" s="8" t="s">
        <v>813</v>
      </c>
      <c r="B794" s="8">
        <f>VLOOKUP(Table10[[#This Row],[CATEGORY]],Table18[], 2,FALSE)</f>
        <v>25</v>
      </c>
      <c r="C794" s="8" t="s">
        <v>4087</v>
      </c>
      <c r="D794" s="8" t="s">
        <v>1148</v>
      </c>
      <c r="E794" s="8" t="s">
        <v>1149</v>
      </c>
      <c r="F79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('MUMM', 'MUMPS ANTIBODIES (IgM)', '000020', 60, 25, 1)</v>
      </c>
    </row>
    <row r="795" spans="1:6" x14ac:dyDescent="0.25">
      <c r="A795" s="8" t="s">
        <v>813</v>
      </c>
      <c r="B795" s="8">
        <f>VLOOKUP(Table10[[#This Row],[CATEGORY]],Table18[], 2,FALSE)</f>
        <v>25</v>
      </c>
      <c r="C795" s="8" t="s">
        <v>4088</v>
      </c>
      <c r="D795" s="8" t="s">
        <v>1150</v>
      </c>
      <c r="E795" s="8" t="s">
        <v>1151</v>
      </c>
      <c r="F79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('HCGT', 'BHCG TUMOUR MARKER', '000045', 60, 25, 1)</v>
      </c>
    </row>
    <row r="796" spans="1:6" x14ac:dyDescent="0.25">
      <c r="A796" s="8" t="s">
        <v>813</v>
      </c>
      <c r="B796" s="8">
        <f>VLOOKUP(Table10[[#This Row],[CATEGORY]],Table18[], 2,FALSE)</f>
        <v>25</v>
      </c>
      <c r="C796" s="8" t="s">
        <v>4089</v>
      </c>
      <c r="D796" s="8" t="s">
        <v>1152</v>
      </c>
      <c r="E796" s="8" t="s">
        <v>1153</v>
      </c>
      <c r="F79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('CORTAM', 'CORTISOL (8am)', '000051', 60, 25, 1)</v>
      </c>
    </row>
    <row r="797" spans="1:6" x14ac:dyDescent="0.25">
      <c r="A797" s="8" t="s">
        <v>813</v>
      </c>
      <c r="B797" s="8">
        <f>VLOOKUP(Table10[[#This Row],[CATEGORY]],Table18[], 2,FALSE)</f>
        <v>25</v>
      </c>
      <c r="C797" s="8" t="s">
        <v>4090</v>
      </c>
      <c r="D797" s="8" t="s">
        <v>1154</v>
      </c>
      <c r="E797" s="8" t="s">
        <v>1155</v>
      </c>
      <c r="F79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('ACE', 'ANGIOTENSIN CONVERT ENZYME', '100032', 60, 25, 1)</v>
      </c>
    </row>
    <row r="798" spans="1:6" x14ac:dyDescent="0.25">
      <c r="A798" s="8" t="s">
        <v>813</v>
      </c>
      <c r="B798" s="8">
        <f>VLOOKUP(Table10[[#This Row],[CATEGORY]],Table18[], 2,FALSE)</f>
        <v>25</v>
      </c>
      <c r="C798" s="8" t="s">
        <v>4091</v>
      </c>
      <c r="D798" s="8" t="s">
        <v>1156</v>
      </c>
      <c r="E798" s="8" t="s">
        <v>1157</v>
      </c>
      <c r="F79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('CORTR', 'CORTISOL (random)', '0000051', 60, 25, 1)</v>
      </c>
    </row>
    <row r="799" spans="1:6" x14ac:dyDescent="0.25">
      <c r="A799" s="8" t="s">
        <v>1158</v>
      </c>
      <c r="B799" s="8">
        <f>VLOOKUP(Table10[[#This Row],[CATEGORY]],Table18[], 2,FALSE)</f>
        <v>26</v>
      </c>
      <c r="C799" s="8" t="s">
        <v>3549</v>
      </c>
      <c r="D799" s="8" t="s">
        <v>1159</v>
      </c>
      <c r="E799" s="8" t="s">
        <v>1160</v>
      </c>
      <c r="F79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('RADRP', 'RADIOLOGY REPRINTS', '990', 60, 26, 1)</v>
      </c>
    </row>
    <row r="800" spans="1:6" x14ac:dyDescent="0.25">
      <c r="A800" s="8" t="s">
        <v>1158</v>
      </c>
      <c r="B800" s="8">
        <f>VLOOKUP(Table10[[#This Row],[CATEGORY]],Table18[], 2,FALSE)</f>
        <v>26</v>
      </c>
      <c r="C800" s="8" t="s">
        <v>3550</v>
      </c>
      <c r="D800" s="8" t="s">
        <v>314</v>
      </c>
      <c r="E800" s="8" t="s">
        <v>315</v>
      </c>
      <c r="F80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('RADRPL', 'RADIOLOGY REPRINTS-LEGAL', '991', 60, 26, 1)</v>
      </c>
    </row>
    <row r="801" spans="1:6" x14ac:dyDescent="0.25">
      <c r="A801" s="8" t="s">
        <v>1158</v>
      </c>
      <c r="B801" s="8">
        <f>VLOOKUP(Table10[[#This Row],[CATEGORY]],Table18[], 2,FALSE)</f>
        <v>26</v>
      </c>
      <c r="C801" s="8" t="s">
        <v>4092</v>
      </c>
      <c r="D801" s="8" t="s">
        <v>1161</v>
      </c>
      <c r="E801" s="8" t="s">
        <v>1162</v>
      </c>
      <c r="F80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('ADD VIEWS', 'ADDITIONAL VIEWS', '997', 60, 26, 1)</v>
      </c>
    </row>
    <row r="802" spans="1:6" x14ac:dyDescent="0.25">
      <c r="A802" s="8" t="s">
        <v>1158</v>
      </c>
      <c r="B802" s="8">
        <f>VLOOKUP(Table10[[#This Row],[CATEGORY]],Table18[], 2,FALSE)</f>
        <v>26</v>
      </c>
      <c r="C802" s="8" t="s">
        <v>3551</v>
      </c>
      <c r="D802" s="8" t="s">
        <v>1163</v>
      </c>
      <c r="E802" s="8" t="s">
        <v>1164</v>
      </c>
      <c r="F80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('WIRE LOCAL', 'WIRE LOCALISATION POSITION', '998', 60, 26, 1)</v>
      </c>
    </row>
    <row r="803" spans="1:6" x14ac:dyDescent="0.25">
      <c r="A803" s="8" t="s">
        <v>1158</v>
      </c>
      <c r="B803" s="8">
        <f>VLOOKUP(Table10[[#This Row],[CATEGORY]],Table18[], 2,FALSE)</f>
        <v>26</v>
      </c>
      <c r="C803" s="8" t="s">
        <v>4093</v>
      </c>
      <c r="D803" s="8" t="s">
        <v>1165</v>
      </c>
      <c r="E803" s="8" t="s">
        <v>1166</v>
      </c>
      <c r="F80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('MAMB', 'MAMMOGRAM-BILATERAL', '006660', 60, 26, 1)</v>
      </c>
    </row>
    <row r="804" spans="1:6" x14ac:dyDescent="0.25">
      <c r="A804" s="8" t="s">
        <v>1158</v>
      </c>
      <c r="B804" s="8">
        <f>VLOOKUP(Table10[[#This Row],[CATEGORY]],Table18[], 2,FALSE)</f>
        <v>26</v>
      </c>
      <c r="C804" s="8" t="s">
        <v>1167</v>
      </c>
      <c r="D804" s="8" t="s">
        <v>1168</v>
      </c>
      <c r="E804" s="8" t="s">
        <v>1169</v>
      </c>
      <c r="F80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('MAML', 'MAMMOGRAM-UNILATERAL LEFT', '006660-A', 60, 26, 1)</v>
      </c>
    </row>
    <row r="805" spans="1:6" x14ac:dyDescent="0.25">
      <c r="A805" s="8" t="s">
        <v>1158</v>
      </c>
      <c r="B805" s="8">
        <f>VLOOKUP(Table10[[#This Row],[CATEGORY]],Table18[], 2,FALSE)</f>
        <v>26</v>
      </c>
      <c r="C805" s="8" t="s">
        <v>1170</v>
      </c>
      <c r="D805" s="8" t="s">
        <v>1171</v>
      </c>
      <c r="E805" s="8" t="s">
        <v>1172</v>
      </c>
      <c r="F80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('MAMMR', 'MAMMOGRAM-UNILATERAL RIGHT', '006660-B', 60, 26, 1)</v>
      </c>
    </row>
    <row r="806" spans="1:6" x14ac:dyDescent="0.25">
      <c r="A806" s="8" t="s">
        <v>1158</v>
      </c>
      <c r="B806" s="8">
        <f>VLOOKUP(Table10[[#This Row],[CATEGORY]],Table18[], 2,FALSE)</f>
        <v>26</v>
      </c>
      <c r="C806" s="8" t="s">
        <v>1173</v>
      </c>
      <c r="D806" s="8" t="s">
        <v>1174</v>
      </c>
      <c r="E806" s="8" t="s">
        <v>1175</v>
      </c>
      <c r="F80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('MAMS', 'MAMMOGRAM SCREENING', '006660-C', 60, 26, 1)</v>
      </c>
    </row>
    <row r="807" spans="1:6" x14ac:dyDescent="0.25">
      <c r="A807" s="8" t="s">
        <v>1158</v>
      </c>
      <c r="B807" s="8">
        <f>VLOOKUP(Table10[[#This Row],[CATEGORY]],Table18[], 2,FALSE)</f>
        <v>26</v>
      </c>
      <c r="C807" s="8" t="s">
        <v>3685</v>
      </c>
      <c r="D807" s="8" t="s">
        <v>1176</v>
      </c>
      <c r="E807" s="8" t="s">
        <v>1177</v>
      </c>
      <c r="F80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('BRECP', 'BREAST CYST PUNCTURE', '1000001', 60, 26, 1)</v>
      </c>
    </row>
    <row r="808" spans="1:6" x14ac:dyDescent="0.25">
      <c r="A808" s="8" t="s">
        <v>1158</v>
      </c>
      <c r="B808" s="8">
        <f>VLOOKUP(Table10[[#This Row],[CATEGORY]],Table18[], 2,FALSE)</f>
        <v>26</v>
      </c>
      <c r="C808" s="8" t="s">
        <v>3686</v>
      </c>
      <c r="D808" s="8" t="s">
        <v>1178</v>
      </c>
      <c r="E808" s="8" t="s">
        <v>1179</v>
      </c>
      <c r="F80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('BRNL', 'BREAST-NEEDLE LOCALIZATION', '1000002', 60, 26, 1)</v>
      </c>
    </row>
    <row r="809" spans="1:6" x14ac:dyDescent="0.25">
      <c r="A809" s="8" t="s">
        <v>1158</v>
      </c>
      <c r="B809" s="8">
        <f>VLOOKUP(Table10[[#This Row],[CATEGORY]],Table18[], 2,FALSE)</f>
        <v>26</v>
      </c>
      <c r="C809" s="8" t="s">
        <v>3687</v>
      </c>
      <c r="D809" s="8" t="s">
        <v>1180</v>
      </c>
      <c r="E809" s="8" t="s">
        <v>1181</v>
      </c>
      <c r="F80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('BRNLB', 'BREAST-NEEDLE LOCAL BILATERAL', '1000003', 60, 26, 1)</v>
      </c>
    </row>
    <row r="810" spans="1:6" x14ac:dyDescent="0.25">
      <c r="A810" s="8" t="s">
        <v>1158</v>
      </c>
      <c r="B810" s="8">
        <f>VLOOKUP(Table10[[#This Row],[CATEGORY]],Table18[], 2,FALSE)</f>
        <v>26</v>
      </c>
      <c r="C810" s="8" t="s">
        <v>3688</v>
      </c>
      <c r="D810" s="8" t="s">
        <v>1182</v>
      </c>
      <c r="E810" s="8" t="s">
        <v>1183</v>
      </c>
      <c r="F81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('DUCMMCP', 'DUCTOGRAM MAMMARY MULTI DUCTS', '1000004', 60, 26, 1)</v>
      </c>
    </row>
    <row r="811" spans="1:6" x14ac:dyDescent="0.25">
      <c r="A811" s="8" t="s">
        <v>1158</v>
      </c>
      <c r="B811" s="8">
        <f>VLOOKUP(Table10[[#This Row],[CATEGORY]],Table18[], 2,FALSE)</f>
        <v>26</v>
      </c>
      <c r="C811" s="8" t="s">
        <v>3689</v>
      </c>
      <c r="D811" s="8" t="s">
        <v>1184</v>
      </c>
      <c r="E811" s="8" t="s">
        <v>1185</v>
      </c>
      <c r="F81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('DUCMS', 'DUCTOGRAM MAMMARY SINGLE DUCTS', '1000005', 60, 26, 1)</v>
      </c>
    </row>
    <row r="812" spans="1:6" x14ac:dyDescent="0.25">
      <c r="A812" s="8" t="s">
        <v>1158</v>
      </c>
      <c r="B812" s="8">
        <f>VLOOKUP(Table10[[#This Row],[CATEGORY]],Table18[], 2,FALSE)</f>
        <v>26</v>
      </c>
      <c r="C812" s="8" t="s">
        <v>4094</v>
      </c>
      <c r="D812" s="8" t="s">
        <v>1186</v>
      </c>
      <c r="E812" s="8" t="s">
        <v>1187</v>
      </c>
      <c r="F81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('BRESSE', 'BREAST SURGICAL SPECIMEN EXAM', '3200421', 60, 26, 1)</v>
      </c>
    </row>
    <row r="813" spans="1:6" x14ac:dyDescent="0.25">
      <c r="A813" s="8" t="s">
        <v>1188</v>
      </c>
      <c r="B813" s="8">
        <f>VLOOKUP(Table10[[#This Row],[CATEGORY]],Table18[], 2,FALSE)</f>
        <v>27</v>
      </c>
      <c r="C813" s="8" t="s">
        <v>4012</v>
      </c>
      <c r="D813" s="8" t="s">
        <v>1189</v>
      </c>
      <c r="E813" s="8" t="s">
        <v>1190</v>
      </c>
      <c r="F81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('24 PH', '24 pH STUDY', '0001', 60, 27, 1)</v>
      </c>
    </row>
    <row r="814" spans="1:6" x14ac:dyDescent="0.25">
      <c r="A814" s="8" t="s">
        <v>1188</v>
      </c>
      <c r="B814" s="8">
        <f>VLOOKUP(Table10[[#This Row],[CATEGORY]],Table18[], 2,FALSE)</f>
        <v>27</v>
      </c>
      <c r="C814" s="8" t="s">
        <v>4095</v>
      </c>
      <c r="D814" s="8" t="s">
        <v>1191</v>
      </c>
      <c r="E814" s="8" t="s">
        <v>1192</v>
      </c>
      <c r="F81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('AM', 'ANORECTAL MANOMETRY', '000488', 60, 27, 1)</v>
      </c>
    </row>
    <row r="815" spans="1:6" x14ac:dyDescent="0.25">
      <c r="A815" s="8" t="s">
        <v>1188</v>
      </c>
      <c r="B815" s="8">
        <f>VLOOKUP(Table10[[#This Row],[CATEGORY]],Table18[], 2,FALSE)</f>
        <v>27</v>
      </c>
      <c r="C815" s="8" t="s">
        <v>4096</v>
      </c>
      <c r="D815" s="8" t="s">
        <v>1193</v>
      </c>
      <c r="E815" s="8" t="s">
        <v>1194</v>
      </c>
      <c r="F81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('OM', 'OESPHAGEAL MANOMETRY', '005840', 60, 27, 1)</v>
      </c>
    </row>
    <row r="816" spans="1:6" x14ac:dyDescent="0.25">
      <c r="A816" s="8" t="s">
        <v>244</v>
      </c>
      <c r="B816" s="8">
        <f>VLOOKUP(Table10[[#This Row],[CATEGORY]],Table18[], 2,FALSE)</f>
        <v>28</v>
      </c>
      <c r="C816" s="8" t="s">
        <v>3532</v>
      </c>
      <c r="D816" s="8" t="s">
        <v>1195</v>
      </c>
      <c r="E816" s="8" t="s">
        <v>1196</v>
      </c>
      <c r="F81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('ALTIV', 'ALTERNATING IV', '1', 60, 28, 1)</v>
      </c>
    </row>
    <row r="817" spans="1:6" x14ac:dyDescent="0.25">
      <c r="A817" s="8" t="s">
        <v>244</v>
      </c>
      <c r="B817" s="8">
        <f>VLOOKUP(Table10[[#This Row],[CATEGORY]],Table18[], 2,FALSE)</f>
        <v>28</v>
      </c>
      <c r="C817" s="8" t="s">
        <v>3533</v>
      </c>
      <c r="D817" s="8" t="s">
        <v>1197</v>
      </c>
      <c r="E817" s="8" t="s">
        <v>1198</v>
      </c>
      <c r="F81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('COMP', 'COMPOUND', '2', 60, 28, 1)</v>
      </c>
    </row>
    <row r="818" spans="1:6" x14ac:dyDescent="0.25">
      <c r="A818" s="8" t="s">
        <v>244</v>
      </c>
      <c r="B818" s="8">
        <f>VLOOKUP(Table10[[#This Row],[CATEGORY]],Table18[], 2,FALSE)</f>
        <v>28</v>
      </c>
      <c r="C818" s="8" t="s">
        <v>3534</v>
      </c>
      <c r="D818" s="8" t="s">
        <v>1199</v>
      </c>
      <c r="E818" s="8" t="s">
        <v>1200</v>
      </c>
      <c r="F81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('IV', 'INTRAVENOUS', '3', 60, 28, 1)</v>
      </c>
    </row>
    <row r="819" spans="1:6" x14ac:dyDescent="0.25">
      <c r="A819" s="8" t="s">
        <v>244</v>
      </c>
      <c r="B819" s="8">
        <f>VLOOKUP(Table10[[#This Row],[CATEGORY]],Table18[], 2,FALSE)</f>
        <v>28</v>
      </c>
      <c r="C819" s="8" t="s">
        <v>3535</v>
      </c>
      <c r="D819" s="8" t="s">
        <v>1201</v>
      </c>
      <c r="E819" s="8" t="s">
        <v>1202</v>
      </c>
      <c r="F81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('IVDUR', 'IV DUR', '4', 60, 28, 1)</v>
      </c>
    </row>
    <row r="820" spans="1:6" x14ac:dyDescent="0.25">
      <c r="A820" s="8" t="s">
        <v>244</v>
      </c>
      <c r="B820" s="8">
        <f>VLOOKUP(Table10[[#This Row],[CATEGORY]],Table18[], 2,FALSE)</f>
        <v>28</v>
      </c>
      <c r="C820" s="8" t="s">
        <v>3797</v>
      </c>
      <c r="D820" s="8" t="s">
        <v>1203</v>
      </c>
      <c r="E820" s="8" t="s">
        <v>1204</v>
      </c>
      <c r="F82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('IVSIG', 'IV SIG', '5', 60, 28, 1)</v>
      </c>
    </row>
    <row r="821" spans="1:6" x14ac:dyDescent="0.25">
      <c r="A821" s="8" t="s">
        <v>244</v>
      </c>
      <c r="B821" s="8">
        <f>VLOOKUP(Table10[[#This Row],[CATEGORY]],Table18[], 2,FALSE)</f>
        <v>28</v>
      </c>
      <c r="C821" s="8" t="s">
        <v>3536</v>
      </c>
      <c r="D821" s="8" t="s">
        <v>1205</v>
      </c>
      <c r="E821" s="8" t="s">
        <v>244</v>
      </c>
      <c r="F82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('MED', 'MEDICATIONS', '6', 60, 28, 1)</v>
      </c>
    </row>
    <row r="822" spans="1:6" x14ac:dyDescent="0.25">
      <c r="A822" s="8" t="s">
        <v>244</v>
      </c>
      <c r="B822" s="8">
        <f>VLOOKUP(Table10[[#This Row],[CATEGORY]],Table18[], 2,FALSE)</f>
        <v>28</v>
      </c>
      <c r="C822" s="8" t="s">
        <v>3537</v>
      </c>
      <c r="D822" s="8" t="s">
        <v>1206</v>
      </c>
      <c r="E822" s="8" t="s">
        <v>1206</v>
      </c>
      <c r="F82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('PYXISMED', 'PYXISMED', '7', 60, 28, 1)</v>
      </c>
    </row>
    <row r="823" spans="1:6" x14ac:dyDescent="0.25">
      <c r="A823" s="8" t="s">
        <v>244</v>
      </c>
      <c r="B823" s="8">
        <f>VLOOKUP(Table10[[#This Row],[CATEGORY]],Table18[], 2,FALSE)</f>
        <v>28</v>
      </c>
      <c r="C823" s="8" t="s">
        <v>3798</v>
      </c>
      <c r="D823" s="8" t="s">
        <v>1207</v>
      </c>
      <c r="E823" s="8" t="s">
        <v>1208</v>
      </c>
      <c r="F82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('SPLIT', 'SPLIT MEDICATIONS', '8', 60, 28, 1)</v>
      </c>
    </row>
    <row r="824" spans="1:6" x14ac:dyDescent="0.25">
      <c r="A824" s="8" t="s">
        <v>1209</v>
      </c>
      <c r="B824" s="8">
        <f>VLOOKUP(Table10[[#This Row],[CATEGORY]],Table18[], 2,FALSE)</f>
        <v>29</v>
      </c>
      <c r="C824" s="8" t="s">
        <v>4097</v>
      </c>
      <c r="D824" s="8" t="s">
        <v>1210</v>
      </c>
      <c r="E824" s="8" t="s">
        <v>1211</v>
      </c>
      <c r="F82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('BCULT', 'BLOOD CULTURE', '110.0100', 60, 29, 1)</v>
      </c>
    </row>
    <row r="825" spans="1:6" x14ac:dyDescent="0.25">
      <c r="A825" s="8" t="s">
        <v>1209</v>
      </c>
      <c r="B825" s="8">
        <f>VLOOKUP(Table10[[#This Row],[CATEGORY]],Table18[], 2,FALSE)</f>
        <v>29</v>
      </c>
      <c r="C825" s="8" t="s">
        <v>4098</v>
      </c>
      <c r="D825" s="8" t="s">
        <v>1212</v>
      </c>
      <c r="E825" s="8" t="s">
        <v>1213</v>
      </c>
      <c r="F82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('UCULT', 'URINE CULTURE', '200.0025', 60, 29, 1)</v>
      </c>
    </row>
    <row r="826" spans="1:6" x14ac:dyDescent="0.25">
      <c r="A826" s="8" t="s">
        <v>1209</v>
      </c>
      <c r="B826" s="8">
        <f>VLOOKUP(Table10[[#This Row],[CATEGORY]],Table18[], 2,FALSE)</f>
        <v>29</v>
      </c>
      <c r="C826" s="8" t="s">
        <v>4099</v>
      </c>
      <c r="D826" s="8" t="s">
        <v>3083</v>
      </c>
      <c r="E826" s="8" t="s">
        <v>3084</v>
      </c>
      <c r="F82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('PREG', 'PREGNANCY TEST:', '200.3000', 60, 29, 1)</v>
      </c>
    </row>
    <row r="827" spans="1:6" x14ac:dyDescent="0.25">
      <c r="A827" s="8" t="s">
        <v>1209</v>
      </c>
      <c r="B827" s="8">
        <f>VLOOKUP(Table10[[#This Row],[CATEGORY]],Table18[], 2,FALSE)</f>
        <v>29</v>
      </c>
      <c r="C827" s="8" t="s">
        <v>4100</v>
      </c>
      <c r="D827" s="8" t="s">
        <v>3085</v>
      </c>
      <c r="E827" s="8" t="s">
        <v>3086</v>
      </c>
      <c r="F82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('PREG SERUM', 'PREGNANCY TEST SERUM:', '200.3002', 60, 29, 1)</v>
      </c>
    </row>
    <row r="828" spans="1:6" x14ac:dyDescent="0.25">
      <c r="A828" s="8" t="s">
        <v>1209</v>
      </c>
      <c r="B828" s="8">
        <f>VLOOKUP(Table10[[#This Row],[CATEGORY]],Table18[], 2,FALSE)</f>
        <v>29</v>
      </c>
      <c r="C828" s="8" t="s">
        <v>4101</v>
      </c>
      <c r="D828" s="8" t="s">
        <v>3087</v>
      </c>
      <c r="E828" s="8" t="s">
        <v>3088</v>
      </c>
      <c r="F82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('PREG URINE', 'PREGNANCY TEST URINE', '200.3003', 60, 29, 1)</v>
      </c>
    </row>
    <row r="829" spans="1:6" x14ac:dyDescent="0.25">
      <c r="A829" s="8" t="s">
        <v>1209</v>
      </c>
      <c r="B829" s="8">
        <f>VLOOKUP(Table10[[#This Row],[CATEGORY]],Table18[], 2,FALSE)</f>
        <v>29</v>
      </c>
      <c r="C829" s="8" t="s">
        <v>4102</v>
      </c>
      <c r="D829" s="8" t="s">
        <v>1214</v>
      </c>
      <c r="E829" s="8" t="s">
        <v>1215</v>
      </c>
      <c r="F82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('FUNGCULT', 'FUNGAL CULTURE', '300.0000', 60, 29, 1)</v>
      </c>
    </row>
    <row r="830" spans="1:6" x14ac:dyDescent="0.25">
      <c r="A830" s="8" t="s">
        <v>1209</v>
      </c>
      <c r="B830" s="8">
        <f>VLOOKUP(Table10[[#This Row],[CATEGORY]],Table18[], 2,FALSE)</f>
        <v>29</v>
      </c>
      <c r="C830" s="8" t="s">
        <v>4103</v>
      </c>
      <c r="D830" s="8" t="s">
        <v>1216</v>
      </c>
      <c r="E830" s="8" t="s">
        <v>1217</v>
      </c>
      <c r="F83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('TISSCULT', 'TISSUE CULTURE', '300.001', 60, 29, 1)</v>
      </c>
    </row>
    <row r="831" spans="1:6" x14ac:dyDescent="0.25">
      <c r="A831" s="8" t="s">
        <v>1209</v>
      </c>
      <c r="B831" s="8">
        <f>VLOOKUP(Table10[[#This Row],[CATEGORY]],Table18[], 2,FALSE)</f>
        <v>29</v>
      </c>
      <c r="C831" s="8" t="s">
        <v>4104</v>
      </c>
      <c r="D831" s="8" t="s">
        <v>1218</v>
      </c>
      <c r="E831" s="8" t="s">
        <v>1219</v>
      </c>
      <c r="F83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('BALCULT', 'BAL CULTURE', '300.002', 60, 29, 1)</v>
      </c>
    </row>
    <row r="832" spans="1:6" x14ac:dyDescent="0.25">
      <c r="A832" s="8" t="s">
        <v>1209</v>
      </c>
      <c r="B832" s="8">
        <f>VLOOKUP(Table10[[#This Row],[CATEGORY]],Table18[], 2,FALSE)</f>
        <v>29</v>
      </c>
      <c r="C832" s="8" t="s">
        <v>4105</v>
      </c>
      <c r="D832" s="8" t="s">
        <v>1220</v>
      </c>
      <c r="E832" s="8" t="s">
        <v>1221</v>
      </c>
      <c r="F83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('SPCULT', 'SPUTUM CULTURE', '300.1000', 60, 29, 1)</v>
      </c>
    </row>
    <row r="833" spans="1:6" x14ac:dyDescent="0.25">
      <c r="A833" s="8" t="s">
        <v>1209</v>
      </c>
      <c r="B833" s="8">
        <f>VLOOKUP(Table10[[#This Row],[CATEGORY]],Table18[], 2,FALSE)</f>
        <v>29</v>
      </c>
      <c r="C833" s="8" t="s">
        <v>3939</v>
      </c>
      <c r="D833" s="8" t="s">
        <v>1222</v>
      </c>
      <c r="E833" s="8" t="s">
        <v>1223</v>
      </c>
      <c r="F83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('TBCULT', 'TB CULTURE', '300.3000', 60, 29, 1)</v>
      </c>
    </row>
    <row r="834" spans="1:6" x14ac:dyDescent="0.25">
      <c r="A834" s="8" t="s">
        <v>1209</v>
      </c>
      <c r="B834" s="8">
        <f>VLOOKUP(Table10[[#This Row],[CATEGORY]],Table18[], 2,FALSE)</f>
        <v>29</v>
      </c>
      <c r="C834" s="8" t="s">
        <v>4106</v>
      </c>
      <c r="D834" s="8" t="s">
        <v>1224</v>
      </c>
      <c r="E834" s="8" t="s">
        <v>1225</v>
      </c>
      <c r="F83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('FLCULT', 'FLUID CULTURE', '400.0000', 60, 29, 1)</v>
      </c>
    </row>
    <row r="835" spans="1:6" x14ac:dyDescent="0.25">
      <c r="A835" s="8" t="s">
        <v>1209</v>
      </c>
      <c r="B835" s="8">
        <f>VLOOKUP(Table10[[#This Row],[CATEGORY]],Table18[], 2,FALSE)</f>
        <v>29</v>
      </c>
      <c r="C835" s="8" t="s">
        <v>4107</v>
      </c>
      <c r="D835" s="8" t="s">
        <v>1226</v>
      </c>
      <c r="E835" s="8" t="s">
        <v>1227</v>
      </c>
      <c r="F83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('CSFCULT', 'CSF CULTURE', '400.5000', 60, 29, 1)</v>
      </c>
    </row>
    <row r="836" spans="1:6" x14ac:dyDescent="0.25">
      <c r="A836" s="8" t="s">
        <v>1209</v>
      </c>
      <c r="B836" s="8">
        <f>VLOOKUP(Table10[[#This Row],[CATEGORY]],Table18[], 2,FALSE)</f>
        <v>29</v>
      </c>
      <c r="C836" s="8" t="s">
        <v>3386</v>
      </c>
      <c r="D836" s="8" t="s">
        <v>1228</v>
      </c>
      <c r="E836" s="8" t="s">
        <v>1229</v>
      </c>
      <c r="F83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('ASOT', 'ANTI-STREPTOLYSIN O TITRE', '500.0000', 60, 29, 1)</v>
      </c>
    </row>
    <row r="837" spans="1:6" x14ac:dyDescent="0.25">
      <c r="A837" s="8" t="s">
        <v>1209</v>
      </c>
      <c r="B837" s="8">
        <f>VLOOKUP(Table10[[#This Row],[CATEGORY]],Table18[], 2,FALSE)</f>
        <v>29</v>
      </c>
      <c r="C837" s="8" t="s">
        <v>4108</v>
      </c>
      <c r="D837" s="8" t="s">
        <v>1230</v>
      </c>
      <c r="E837" s="8" t="s">
        <v>1231</v>
      </c>
      <c r="F83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('CRECULT', 'CRE SCREEN', '500.0002', 60, 29, 1)</v>
      </c>
    </row>
    <row r="838" spans="1:6" x14ac:dyDescent="0.25">
      <c r="A838" s="8" t="s">
        <v>1209</v>
      </c>
      <c r="B838" s="8">
        <f>VLOOKUP(Table10[[#This Row],[CATEGORY]],Table18[], 2,FALSE)</f>
        <v>29</v>
      </c>
      <c r="C838" s="8" t="s">
        <v>4109</v>
      </c>
      <c r="D838" s="8" t="s">
        <v>3089</v>
      </c>
      <c r="E838" s="8" t="s">
        <v>3090</v>
      </c>
      <c r="F83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('WET', 'WET PREP', '599.0000', 60, 29, 1)</v>
      </c>
    </row>
    <row r="839" spans="1:6" x14ac:dyDescent="0.25">
      <c r="A839" s="8" t="s">
        <v>1209</v>
      </c>
      <c r="B839" s="8">
        <f>VLOOKUP(Table10[[#This Row],[CATEGORY]],Table18[], 2,FALSE)</f>
        <v>29</v>
      </c>
      <c r="C839" s="8" t="s">
        <v>4110</v>
      </c>
      <c r="D839" s="8" t="s">
        <v>3091</v>
      </c>
      <c r="E839" s="8" t="s">
        <v>3092</v>
      </c>
      <c r="F83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('G.GR', 'GRAM STAIN', '599.0050', 60, 29, 1)</v>
      </c>
    </row>
    <row r="840" spans="1:6" x14ac:dyDescent="0.25">
      <c r="A840" s="8" t="s">
        <v>1209</v>
      </c>
      <c r="B840" s="8">
        <f>VLOOKUP(Table10[[#This Row],[CATEGORY]],Table18[], 2,FALSE)</f>
        <v>29</v>
      </c>
      <c r="C840" s="8" t="s">
        <v>4111</v>
      </c>
      <c r="D840" s="8" t="s">
        <v>3091</v>
      </c>
      <c r="E840" s="8" t="s">
        <v>1729</v>
      </c>
      <c r="F84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('GR', 'GRAM STAIN', '599.0100', 60, 29, 1)</v>
      </c>
    </row>
    <row r="841" spans="1:6" x14ac:dyDescent="0.25">
      <c r="A841" s="8" t="s">
        <v>1209</v>
      </c>
      <c r="B841" s="8">
        <f>VLOOKUP(Table10[[#This Row],[CATEGORY]],Table18[], 2,FALSE)</f>
        <v>29</v>
      </c>
      <c r="C841" s="8" t="s">
        <v>4112</v>
      </c>
      <c r="D841" s="8" t="s">
        <v>1232</v>
      </c>
      <c r="E841" s="8" t="s">
        <v>1233</v>
      </c>
      <c r="F84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('VRECULT', 'VRE SWABS', '600.000', 60, 29, 1)</v>
      </c>
    </row>
    <row r="842" spans="1:6" x14ac:dyDescent="0.25">
      <c r="A842" s="8" t="s">
        <v>1209</v>
      </c>
      <c r="B842" s="8">
        <f>VLOOKUP(Table10[[#This Row],[CATEGORY]],Table18[], 2,FALSE)</f>
        <v>29</v>
      </c>
      <c r="C842" s="8" t="s">
        <v>4113</v>
      </c>
      <c r="D842" s="8" t="s">
        <v>1234</v>
      </c>
      <c r="E842" s="8" t="s">
        <v>1235</v>
      </c>
      <c r="F84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('SWABCULT', 'SWAB CULTURE', '600.0000', 60, 29, 1)</v>
      </c>
    </row>
    <row r="843" spans="1:6" x14ac:dyDescent="0.25">
      <c r="A843" s="8" t="s">
        <v>1209</v>
      </c>
      <c r="B843" s="8">
        <f>VLOOKUP(Table10[[#This Row],[CATEGORY]],Table18[], 2,FALSE)</f>
        <v>29</v>
      </c>
      <c r="C843" s="8" t="s">
        <v>4114</v>
      </c>
      <c r="D843" s="8" t="s">
        <v>1236</v>
      </c>
      <c r="E843" s="8" t="s">
        <v>1237</v>
      </c>
      <c r="F84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('TIPCULT', 'CATHETER TIP CULTURE', '600.5000', 60, 29, 1)</v>
      </c>
    </row>
    <row r="844" spans="1:6" x14ac:dyDescent="0.25">
      <c r="A844" s="8" t="s">
        <v>1209</v>
      </c>
      <c r="B844" s="8">
        <f>VLOOKUP(Table10[[#This Row],[CATEGORY]],Table18[], 2,FALSE)</f>
        <v>29</v>
      </c>
      <c r="C844" s="8" t="s">
        <v>4115</v>
      </c>
      <c r="D844" s="8" t="s">
        <v>1238</v>
      </c>
      <c r="E844" s="8" t="s">
        <v>1239</v>
      </c>
      <c r="F84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('MRSACULT', 'MRSA CULTURE', '602.0000', 60, 29, 1)</v>
      </c>
    </row>
    <row r="845" spans="1:6" x14ac:dyDescent="0.25">
      <c r="A845" s="8" t="s">
        <v>1209</v>
      </c>
      <c r="B845" s="8">
        <f>VLOOKUP(Table10[[#This Row],[CATEGORY]],Table18[], 2,FALSE)</f>
        <v>29</v>
      </c>
      <c r="C845" s="8" t="s">
        <v>4116</v>
      </c>
      <c r="D845" s="8" t="s">
        <v>1240</v>
      </c>
      <c r="E845" s="8" t="s">
        <v>1241</v>
      </c>
      <c r="F84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('FOB', 'FAECAL OCCULT BLOOD:', '700.0000', 60, 29, 1)</v>
      </c>
    </row>
    <row r="846" spans="1:6" x14ac:dyDescent="0.25">
      <c r="A846" s="8" t="s">
        <v>1209</v>
      </c>
      <c r="B846" s="8">
        <f>VLOOKUP(Table10[[#This Row],[CATEGORY]],Table18[], 2,FALSE)</f>
        <v>29</v>
      </c>
      <c r="C846" s="8" t="s">
        <v>4117</v>
      </c>
      <c r="D846" s="8" t="s">
        <v>1242</v>
      </c>
      <c r="E846" s="8" t="s">
        <v>1243</v>
      </c>
      <c r="F84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('CDT', 'CLOS. DIFFICILE TOXIN A/B:', '700.1000', 60, 29, 1)</v>
      </c>
    </row>
    <row r="847" spans="1:6" x14ac:dyDescent="0.25">
      <c r="A847" s="8" t="s">
        <v>1209</v>
      </c>
      <c r="B847" s="8">
        <f>VLOOKUP(Table10[[#This Row],[CATEGORY]],Table18[], 2,FALSE)</f>
        <v>29</v>
      </c>
      <c r="C847" s="8" t="s">
        <v>4118</v>
      </c>
      <c r="D847" s="8" t="s">
        <v>1244</v>
      </c>
      <c r="E847" s="8" t="s">
        <v>1245</v>
      </c>
      <c r="F84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('FCULT', 'FAECES CULTURE', '700.4000', 60, 29, 1)</v>
      </c>
    </row>
    <row r="848" spans="1:6" x14ac:dyDescent="0.25">
      <c r="A848" s="8" t="s">
        <v>1209</v>
      </c>
      <c r="B848" s="8">
        <f>VLOOKUP(Table10[[#This Row],[CATEGORY]],Table18[], 2,FALSE)</f>
        <v>29</v>
      </c>
      <c r="C848" s="8" t="s">
        <v>4119</v>
      </c>
      <c r="D848" s="8" t="s">
        <v>1246</v>
      </c>
      <c r="E848" s="8" t="s">
        <v>1247</v>
      </c>
      <c r="F84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('FOP', 'FAECAL OVA PARASITES:', '700.5000', 60, 29, 1)</v>
      </c>
    </row>
    <row r="849" spans="1:6" x14ac:dyDescent="0.25">
      <c r="A849" s="8" t="s">
        <v>1209</v>
      </c>
      <c r="B849" s="8">
        <f>VLOOKUP(Table10[[#This Row],[CATEGORY]],Table18[], 2,FALSE)</f>
        <v>29</v>
      </c>
      <c r="C849" s="8" t="s">
        <v>4120</v>
      </c>
      <c r="D849" s="8" t="s">
        <v>1248</v>
      </c>
      <c r="E849" s="8" t="s">
        <v>1249</v>
      </c>
      <c r="F84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('HEPY', 'H.PYLORI STOOL ANTIGEN:', '700.6000', 60, 29, 1)</v>
      </c>
    </row>
    <row r="850" spans="1:6" x14ac:dyDescent="0.25">
      <c r="A850" s="8" t="s">
        <v>1209</v>
      </c>
      <c r="B850" s="8">
        <f>VLOOKUP(Table10[[#This Row],[CATEGORY]],Table18[], 2,FALSE)</f>
        <v>29</v>
      </c>
      <c r="C850" s="8" t="s">
        <v>3399</v>
      </c>
      <c r="D850" s="8" t="s">
        <v>1250</v>
      </c>
      <c r="E850" s="8" t="s">
        <v>1251</v>
      </c>
      <c r="F85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('WATERCULT', 'ENDOSCOPY WATER CULTURE', '900.0100', 60, 29, 1)</v>
      </c>
    </row>
    <row r="851" spans="1:6" x14ac:dyDescent="0.25">
      <c r="A851" s="8" t="s">
        <v>1252</v>
      </c>
      <c r="B851" s="8">
        <f>VLOOKUP(Table10[[#This Row],[CATEGORY]],Table18[], 2,FALSE)</f>
        <v>30</v>
      </c>
      <c r="C851" s="8" t="s">
        <v>4121</v>
      </c>
      <c r="D851" s="8" t="s">
        <v>1253</v>
      </c>
      <c r="E851" s="8" t="s">
        <v>1254</v>
      </c>
      <c r="F85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('WO', 'WORK ORDER', '0000010', 60, 30, 1)</v>
      </c>
    </row>
    <row r="852" spans="1:6" x14ac:dyDescent="0.25">
      <c r="A852" s="8" t="s">
        <v>1255</v>
      </c>
      <c r="B852" s="8">
        <f>VLOOKUP(Table10[[#This Row],[CATEGORY]],Table18[], 2,FALSE)</f>
        <v>31</v>
      </c>
      <c r="C852" s="8" t="s">
        <v>3798</v>
      </c>
      <c r="D852" s="8" t="s">
        <v>1256</v>
      </c>
      <c r="E852" s="8" t="s">
        <v>1257</v>
      </c>
      <c r="F85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('BRACH PLEX', 'BRACHIAL PLEXUS', '8', 60, 31, 1)</v>
      </c>
    </row>
    <row r="853" spans="1:6" x14ac:dyDescent="0.25">
      <c r="A853" s="8" t="s">
        <v>1255</v>
      </c>
      <c r="B853" s="8">
        <f>VLOOKUP(Table10[[#This Row],[CATEGORY]],Table18[], 2,FALSE)</f>
        <v>31</v>
      </c>
      <c r="C853" s="8" t="s">
        <v>4122</v>
      </c>
      <c r="D853" s="8" t="s">
        <v>504</v>
      </c>
      <c r="E853" s="8" t="s">
        <v>504</v>
      </c>
      <c r="F85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('VENOGRAM', 'VENOGRAM', '888', 60, 31, 1)</v>
      </c>
    </row>
    <row r="854" spans="1:6" x14ac:dyDescent="0.25">
      <c r="A854" s="8" t="s">
        <v>1255</v>
      </c>
      <c r="B854" s="8">
        <f>VLOOKUP(Table10[[#This Row],[CATEGORY]],Table18[], 2,FALSE)</f>
        <v>31</v>
      </c>
      <c r="C854" s="8" t="s">
        <v>3549</v>
      </c>
      <c r="D854" s="8" t="s">
        <v>1159</v>
      </c>
      <c r="E854" s="8" t="s">
        <v>1160</v>
      </c>
      <c r="F85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('RADRP', 'RADIOLOGY REPRINTS', '990', 60, 31, 1)</v>
      </c>
    </row>
    <row r="855" spans="1:6" x14ac:dyDescent="0.25">
      <c r="A855" s="8" t="s">
        <v>1255</v>
      </c>
      <c r="B855" s="8">
        <f>VLOOKUP(Table10[[#This Row],[CATEGORY]],Table18[], 2,FALSE)</f>
        <v>31</v>
      </c>
      <c r="C855" s="8" t="s">
        <v>3550</v>
      </c>
      <c r="D855" s="8" t="s">
        <v>314</v>
      </c>
      <c r="E855" s="8" t="s">
        <v>315</v>
      </c>
      <c r="F85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('RADRPL', 'RADIOLOGY REPRINTS-LEGAL', '991', 60, 31, 1)</v>
      </c>
    </row>
    <row r="856" spans="1:6" x14ac:dyDescent="0.25">
      <c r="A856" s="8" t="s">
        <v>1255</v>
      </c>
      <c r="B856" s="8">
        <f>VLOOKUP(Table10[[#This Row],[CATEGORY]],Table18[], 2,FALSE)</f>
        <v>31</v>
      </c>
      <c r="C856" s="8" t="s">
        <v>4123</v>
      </c>
      <c r="D856" s="8" t="s">
        <v>1258</v>
      </c>
      <c r="E856" s="8" t="s">
        <v>1259</v>
      </c>
      <c r="F85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('LYMPHO', 'LYMPHOGRAM', '0009', 60, 31, 1)</v>
      </c>
    </row>
    <row r="857" spans="1:6" x14ac:dyDescent="0.25">
      <c r="A857" s="8" t="s">
        <v>1255</v>
      </c>
      <c r="B857" s="8">
        <f>VLOOKUP(Table10[[#This Row],[CATEGORY]],Table18[], 2,FALSE)</f>
        <v>31</v>
      </c>
      <c r="C857" s="8" t="s">
        <v>4124</v>
      </c>
      <c r="D857" s="8" t="s">
        <v>1260</v>
      </c>
      <c r="E857" s="8" t="s">
        <v>1261</v>
      </c>
      <c r="F85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('ENTERO', 'ENTEROCLYSIS', '4545', 60, 31, 1)</v>
      </c>
    </row>
    <row r="858" spans="1:6" x14ac:dyDescent="0.25">
      <c r="A858" s="8" t="s">
        <v>1255</v>
      </c>
      <c r="B858" s="8">
        <f>VLOOKUP(Table10[[#This Row],[CATEGORY]],Table18[], 2,FALSE)</f>
        <v>31</v>
      </c>
      <c r="C858" s="8" t="s">
        <v>3596</v>
      </c>
      <c r="D858" s="8" t="s">
        <v>1262</v>
      </c>
      <c r="E858" s="8" t="s">
        <v>1263</v>
      </c>
      <c r="F85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('SCJNT', 'SACROILIAC JOINTS', '10006', 60, 31, 1)</v>
      </c>
    </row>
    <row r="859" spans="1:6" x14ac:dyDescent="0.25">
      <c r="A859" s="8" t="s">
        <v>1255</v>
      </c>
      <c r="B859" s="8">
        <f>VLOOKUP(Table10[[#This Row],[CATEGORY]],Table18[], 2,FALSE)</f>
        <v>31</v>
      </c>
      <c r="C859" s="8" t="s">
        <v>4125</v>
      </c>
      <c r="D859" s="8" t="s">
        <v>1264</v>
      </c>
      <c r="E859" s="8" t="s">
        <v>1265</v>
      </c>
      <c r="F85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('URO', 'UROGRAM', '10007', 60, 31, 1)</v>
      </c>
    </row>
    <row r="860" spans="1:6" x14ac:dyDescent="0.25">
      <c r="A860" s="8" t="s">
        <v>1255</v>
      </c>
      <c r="B860" s="8">
        <f>VLOOKUP(Table10[[#This Row],[CATEGORY]],Table18[], 2,FALSE)</f>
        <v>31</v>
      </c>
      <c r="C860" s="8" t="s">
        <v>3597</v>
      </c>
      <c r="D860" s="8" t="s">
        <v>1266</v>
      </c>
      <c r="E860" s="8" t="s">
        <v>33</v>
      </c>
      <c r="F86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('WB', 'WHOLE BODY', '11111', 60, 31, 1)</v>
      </c>
    </row>
    <row r="861" spans="1:6" x14ac:dyDescent="0.25">
      <c r="A861" s="8" t="s">
        <v>1255</v>
      </c>
      <c r="B861" s="8">
        <f>VLOOKUP(Table10[[#This Row],[CATEGORY]],Table18[], 2,FALSE)</f>
        <v>31</v>
      </c>
      <c r="C861" s="8" t="s">
        <v>4126</v>
      </c>
      <c r="D861" s="8" t="s">
        <v>2296</v>
      </c>
      <c r="E861" s="8" t="s">
        <v>2297</v>
      </c>
      <c r="F86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('AABD', 'AORTA, ABDOMINAL', '006230', 60, 31, 1)</v>
      </c>
    </row>
    <row r="862" spans="1:6" x14ac:dyDescent="0.25">
      <c r="A862" s="8" t="s">
        <v>1255</v>
      </c>
      <c r="B862" s="8">
        <f>VLOOKUP(Table10[[#This Row],[CATEGORY]],Table18[], 2,FALSE)</f>
        <v>31</v>
      </c>
      <c r="C862" s="8" t="s">
        <v>1267</v>
      </c>
      <c r="D862" s="8" t="s">
        <v>1268</v>
      </c>
      <c r="E862" s="8" t="s">
        <v>1269</v>
      </c>
      <c r="F86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('HNL', 'HAND - LEFT', '006230-1', 60, 31, 1)</v>
      </c>
    </row>
    <row r="863" spans="1:6" x14ac:dyDescent="0.25">
      <c r="A863" s="8" t="s">
        <v>1255</v>
      </c>
      <c r="B863" s="8">
        <f>VLOOKUP(Table10[[#This Row],[CATEGORY]],Table18[], 2,FALSE)</f>
        <v>31</v>
      </c>
      <c r="C863" s="8" t="s">
        <v>1270</v>
      </c>
      <c r="D863" s="8" t="s">
        <v>1271</v>
      </c>
      <c r="E863" s="8" t="s">
        <v>1272</v>
      </c>
      <c r="F86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('HNR', 'HAND - RIGHT', '006230-2', 60, 31, 1)</v>
      </c>
    </row>
    <row r="864" spans="1:6" x14ac:dyDescent="0.25">
      <c r="A864" s="8" t="s">
        <v>1255</v>
      </c>
      <c r="B864" s="8">
        <f>VLOOKUP(Table10[[#This Row],[CATEGORY]],Table18[], 2,FALSE)</f>
        <v>31</v>
      </c>
      <c r="C864" s="8" t="s">
        <v>1273</v>
      </c>
      <c r="D864" s="8" t="s">
        <v>1274</v>
      </c>
      <c r="E864" s="8" t="s">
        <v>1275</v>
      </c>
      <c r="F86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('ABDMR', 'ABDOMEN', '006230-A', 60, 31, 1)</v>
      </c>
    </row>
    <row r="865" spans="1:6" x14ac:dyDescent="0.25">
      <c r="A865" s="8" t="s">
        <v>1255</v>
      </c>
      <c r="B865" s="8">
        <f>VLOOKUP(Table10[[#This Row],[CATEGORY]],Table18[], 2,FALSE)</f>
        <v>31</v>
      </c>
      <c r="C865" s="8" t="s">
        <v>1276</v>
      </c>
      <c r="D865" s="8" t="s">
        <v>1277</v>
      </c>
      <c r="E865" s="8" t="s">
        <v>1278</v>
      </c>
      <c r="F86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('ABDP', 'ABDOMEN AND PELVIS', '006230-B', 60, 31, 1)</v>
      </c>
    </row>
    <row r="866" spans="1:6" x14ac:dyDescent="0.25">
      <c r="A866" s="8" t="s">
        <v>1255</v>
      </c>
      <c r="B866" s="8">
        <f>VLOOKUP(Table10[[#This Row],[CATEGORY]],Table18[], 2,FALSE)</f>
        <v>31</v>
      </c>
      <c r="C866" s="8" t="s">
        <v>1279</v>
      </c>
      <c r="D866" s="8" t="s">
        <v>1280</v>
      </c>
      <c r="E866" s="8" t="s">
        <v>1281</v>
      </c>
      <c r="F86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('ANK', 'ANKLE - BOTH', '006230-C', 60, 31, 1)</v>
      </c>
    </row>
    <row r="867" spans="1:6" x14ac:dyDescent="0.25">
      <c r="A867" s="8" t="s">
        <v>1255</v>
      </c>
      <c r="B867" s="8">
        <f>VLOOKUP(Table10[[#This Row],[CATEGORY]],Table18[], 2,FALSE)</f>
        <v>31</v>
      </c>
      <c r="C867" s="8" t="s">
        <v>1282</v>
      </c>
      <c r="D867" s="8" t="s">
        <v>1283</v>
      </c>
      <c r="E867" s="8" t="s">
        <v>1284</v>
      </c>
      <c r="F86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('ATHO', 'AORTA, THORACIC', '006230-D', 60, 31, 1)</v>
      </c>
    </row>
    <row r="868" spans="1:6" x14ac:dyDescent="0.25">
      <c r="A868" s="8" t="s">
        <v>1255</v>
      </c>
      <c r="B868" s="8">
        <f>VLOOKUP(Table10[[#This Row],[CATEGORY]],Table18[], 2,FALSE)</f>
        <v>31</v>
      </c>
      <c r="C868" s="8" t="s">
        <v>1285</v>
      </c>
      <c r="D868" s="8" t="s">
        <v>1286</v>
      </c>
      <c r="E868" s="8" t="s">
        <v>1287</v>
      </c>
      <c r="F86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('CAR', 'CAROTID ARTERY', '006230-E', 60, 31, 1)</v>
      </c>
    </row>
    <row r="869" spans="1:6" x14ac:dyDescent="0.25">
      <c r="A869" s="8" t="s">
        <v>1255</v>
      </c>
      <c r="B869" s="8">
        <f>VLOOKUP(Table10[[#This Row],[CATEGORY]],Table18[], 2,FALSE)</f>
        <v>31</v>
      </c>
      <c r="C869" s="8" t="s">
        <v>1288</v>
      </c>
      <c r="D869" s="8" t="s">
        <v>1289</v>
      </c>
      <c r="E869" s="8" t="s">
        <v>1290</v>
      </c>
      <c r="F86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('CH', 'CHEST', '006230-F', 60, 31, 1)</v>
      </c>
    </row>
    <row r="870" spans="1:6" x14ac:dyDescent="0.25">
      <c r="A870" s="8" t="s">
        <v>1255</v>
      </c>
      <c r="B870" s="8">
        <f>VLOOKUP(Table10[[#This Row],[CATEGORY]],Table18[], 2,FALSE)</f>
        <v>31</v>
      </c>
      <c r="C870" s="8" t="s">
        <v>1291</v>
      </c>
      <c r="D870" s="8" t="s">
        <v>439</v>
      </c>
      <c r="E870" s="8" t="s">
        <v>273</v>
      </c>
      <c r="F87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('CS', 'CERVICAL SPINE', '006230-G', 60, 31, 1)</v>
      </c>
    </row>
    <row r="871" spans="1:6" x14ac:dyDescent="0.25">
      <c r="A871" s="8" t="s">
        <v>1255</v>
      </c>
      <c r="B871" s="8">
        <f>VLOOKUP(Table10[[#This Row],[CATEGORY]],Table18[], 2,FALSE)</f>
        <v>31</v>
      </c>
      <c r="C871" s="8" t="s">
        <v>1292</v>
      </c>
      <c r="D871" s="8" t="s">
        <v>1293</v>
      </c>
      <c r="E871" s="8" t="s">
        <v>1294</v>
      </c>
      <c r="F87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('CSW', 'CERVICAL SPINE W/ CONTRAST', '006230-H', 60, 31, 1)</v>
      </c>
    </row>
    <row r="872" spans="1:6" x14ac:dyDescent="0.25">
      <c r="A872" s="8" t="s">
        <v>1255</v>
      </c>
      <c r="B872" s="8">
        <f>VLOOKUP(Table10[[#This Row],[CATEGORY]],Table18[], 2,FALSE)</f>
        <v>31</v>
      </c>
      <c r="C872" s="8" t="s">
        <v>1295</v>
      </c>
      <c r="D872" s="8" t="s">
        <v>1296</v>
      </c>
      <c r="E872" s="8" t="s">
        <v>1297</v>
      </c>
      <c r="F87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('EL', 'ELBOW - BOTH', '006230-I', 60, 31, 1)</v>
      </c>
    </row>
    <row r="873" spans="1:6" x14ac:dyDescent="0.25">
      <c r="A873" s="8" t="s">
        <v>1255</v>
      </c>
      <c r="B873" s="8">
        <f>VLOOKUP(Table10[[#This Row],[CATEGORY]],Table18[], 2,FALSE)</f>
        <v>31</v>
      </c>
      <c r="C873" s="8" t="s">
        <v>1298</v>
      </c>
      <c r="D873" s="8" t="s">
        <v>1299</v>
      </c>
      <c r="E873" s="8" t="s">
        <v>1300</v>
      </c>
      <c r="F87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('FC', 'FACE', '006230-J', 60, 31, 1)</v>
      </c>
    </row>
    <row r="874" spans="1:6" x14ac:dyDescent="0.25">
      <c r="A874" s="8" t="s">
        <v>1255</v>
      </c>
      <c r="B874" s="8">
        <f>VLOOKUP(Table10[[#This Row],[CATEGORY]],Table18[], 2,FALSE)</f>
        <v>31</v>
      </c>
      <c r="C874" s="8" t="s">
        <v>1301</v>
      </c>
      <c r="D874" s="8" t="s">
        <v>1302</v>
      </c>
      <c r="E874" s="8" t="s">
        <v>1303</v>
      </c>
      <c r="F87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('FCW', 'FACE W/ CONTRAST', '006230-K', 60, 31, 1)</v>
      </c>
    </row>
    <row r="875" spans="1:6" x14ac:dyDescent="0.25">
      <c r="A875" s="8" t="s">
        <v>1255</v>
      </c>
      <c r="B875" s="8">
        <f>VLOOKUP(Table10[[#This Row],[CATEGORY]],Table18[], 2,FALSE)</f>
        <v>31</v>
      </c>
      <c r="C875" s="8" t="s">
        <v>1304</v>
      </c>
      <c r="D875" s="8" t="s">
        <v>1305</v>
      </c>
      <c r="E875" s="8" t="s">
        <v>1306</v>
      </c>
      <c r="F87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('FT', 'FEET (BOTH)', '006230-L', 60, 31, 1)</v>
      </c>
    </row>
    <row r="876" spans="1:6" x14ac:dyDescent="0.25">
      <c r="A876" s="8" t="s">
        <v>1255</v>
      </c>
      <c r="B876" s="8">
        <f>VLOOKUP(Table10[[#This Row],[CATEGORY]],Table18[], 2,FALSE)</f>
        <v>31</v>
      </c>
      <c r="C876" s="8" t="s">
        <v>2298</v>
      </c>
      <c r="D876" s="8" t="s">
        <v>3093</v>
      </c>
      <c r="E876" s="8" t="s">
        <v>2299</v>
      </c>
      <c r="F87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('HEAD', '*HEAD', '006230-M', 60, 31, 1)</v>
      </c>
    </row>
    <row r="877" spans="1:6" x14ac:dyDescent="0.25">
      <c r="A877" s="8" t="s">
        <v>1255</v>
      </c>
      <c r="B877" s="8">
        <f>VLOOKUP(Table10[[#This Row],[CATEGORY]],Table18[], 2,FALSE)</f>
        <v>31</v>
      </c>
      <c r="C877" s="8" t="s">
        <v>2301</v>
      </c>
      <c r="D877" s="8" t="s">
        <v>3094</v>
      </c>
      <c r="E877" s="8" t="s">
        <v>2303</v>
      </c>
      <c r="F87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('HDW', '*HEAD W/ CONTRAST', '006230-N', 60, 31, 1)</v>
      </c>
    </row>
    <row r="878" spans="1:6" x14ac:dyDescent="0.25">
      <c r="A878" s="8" t="s">
        <v>1255</v>
      </c>
      <c r="B878" s="8">
        <f>VLOOKUP(Table10[[#This Row],[CATEGORY]],Table18[], 2,FALSE)</f>
        <v>31</v>
      </c>
      <c r="C878" s="8" t="s">
        <v>1307</v>
      </c>
      <c r="D878" s="8" t="s">
        <v>1308</v>
      </c>
      <c r="E878" s="8" t="s">
        <v>1309</v>
      </c>
      <c r="F87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('HN', 'HAND - BOTH', '006230-O', 60, 31, 1)</v>
      </c>
    </row>
    <row r="879" spans="1:6" x14ac:dyDescent="0.25">
      <c r="A879" s="8" t="s">
        <v>1255</v>
      </c>
      <c r="B879" s="8">
        <f>VLOOKUP(Table10[[#This Row],[CATEGORY]],Table18[], 2,FALSE)</f>
        <v>31</v>
      </c>
      <c r="C879" s="8" t="s">
        <v>1310</v>
      </c>
      <c r="D879" s="8" t="s">
        <v>1311</v>
      </c>
      <c r="E879" s="8" t="s">
        <v>1312</v>
      </c>
      <c r="F87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('HP', 'HIP', '006230-P', 60, 31, 1)</v>
      </c>
    </row>
    <row r="880" spans="1:6" x14ac:dyDescent="0.25">
      <c r="A880" s="8" t="s">
        <v>1255</v>
      </c>
      <c r="B880" s="8">
        <f>VLOOKUP(Table10[[#This Row],[CATEGORY]],Table18[], 2,FALSE)</f>
        <v>31</v>
      </c>
      <c r="C880" s="8" t="s">
        <v>1313</v>
      </c>
      <c r="D880" s="8" t="s">
        <v>1314</v>
      </c>
      <c r="E880" s="8" t="s">
        <v>543</v>
      </c>
      <c r="F88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('HT', 'HEART', '006230-Q', 60, 31, 1)</v>
      </c>
    </row>
    <row r="881" spans="1:6" x14ac:dyDescent="0.25">
      <c r="A881" s="8" t="s">
        <v>1255</v>
      </c>
      <c r="B881" s="8">
        <f>VLOOKUP(Table10[[#This Row],[CATEGORY]],Table18[], 2,FALSE)</f>
        <v>31</v>
      </c>
      <c r="C881" s="8" t="s">
        <v>1315</v>
      </c>
      <c r="D881" s="8" t="s">
        <v>1316</v>
      </c>
      <c r="E881" s="8" t="s">
        <v>1317</v>
      </c>
      <c r="F88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('ICV', 'INTERCRANIAL VESSELS', '006230-R', 60, 31, 1)</v>
      </c>
    </row>
    <row r="882" spans="1:6" x14ac:dyDescent="0.25">
      <c r="A882" s="8" t="s">
        <v>1255</v>
      </c>
      <c r="B882" s="8">
        <f>VLOOKUP(Table10[[#This Row],[CATEGORY]],Table18[], 2,FALSE)</f>
        <v>31</v>
      </c>
      <c r="C882" s="8" t="s">
        <v>1318</v>
      </c>
      <c r="D882" s="8" t="s">
        <v>1319</v>
      </c>
      <c r="E882" s="8" t="s">
        <v>1320</v>
      </c>
      <c r="F88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('KID', 'KIDNEYS', '006230-S', 60, 31, 1)</v>
      </c>
    </row>
    <row r="883" spans="1:6" x14ac:dyDescent="0.25">
      <c r="A883" s="8" t="s">
        <v>1255</v>
      </c>
      <c r="B883" s="8">
        <f>VLOOKUP(Table10[[#This Row],[CATEGORY]],Table18[], 2,FALSE)</f>
        <v>31</v>
      </c>
      <c r="C883" s="8" t="s">
        <v>1321</v>
      </c>
      <c r="D883" s="8" t="s">
        <v>1322</v>
      </c>
      <c r="E883" s="8" t="s">
        <v>1323</v>
      </c>
      <c r="F88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('KN', 'KNEE - BOTH', '006230-T', 60, 31, 1)</v>
      </c>
    </row>
    <row r="884" spans="1:6" x14ac:dyDescent="0.25">
      <c r="A884" s="8" t="s">
        <v>1255</v>
      </c>
      <c r="B884" s="8">
        <f>VLOOKUP(Table10[[#This Row],[CATEGORY]],Table18[], 2,FALSE)</f>
        <v>31</v>
      </c>
      <c r="C884" s="8" t="s">
        <v>1324</v>
      </c>
      <c r="D884" s="8" t="s">
        <v>1325</v>
      </c>
      <c r="E884" s="8" t="s">
        <v>1326</v>
      </c>
      <c r="F88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('LE', 'LOWER EXTREMITY', '006230-U', 60, 31, 1)</v>
      </c>
    </row>
    <row r="885" spans="1:6" x14ac:dyDescent="0.25">
      <c r="A885" s="8" t="s">
        <v>1255</v>
      </c>
      <c r="B885" s="8">
        <f>VLOOKUP(Table10[[#This Row],[CATEGORY]],Table18[], 2,FALSE)</f>
        <v>31</v>
      </c>
      <c r="C885" s="8" t="s">
        <v>1327</v>
      </c>
      <c r="D885" s="8" t="s">
        <v>1328</v>
      </c>
      <c r="E885" s="8" t="s">
        <v>1329</v>
      </c>
      <c r="F88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('LIV', 'LIVER', '006230-V', 60, 31, 1)</v>
      </c>
    </row>
    <row r="886" spans="1:6" x14ac:dyDescent="0.25">
      <c r="A886" s="8" t="s">
        <v>1255</v>
      </c>
      <c r="B886" s="8">
        <f>VLOOKUP(Table10[[#This Row],[CATEGORY]],Table18[], 2,FALSE)</f>
        <v>31</v>
      </c>
      <c r="C886" s="8" t="s">
        <v>1330</v>
      </c>
      <c r="D886" s="8" t="s">
        <v>506</v>
      </c>
      <c r="E886" s="8" t="s">
        <v>1331</v>
      </c>
      <c r="F88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('LS', 'LUMBAR SPINE', '006230-W', 60, 31, 1)</v>
      </c>
    </row>
    <row r="887" spans="1:6" x14ac:dyDescent="0.25">
      <c r="A887" s="8" t="s">
        <v>1255</v>
      </c>
      <c r="B887" s="8">
        <f>VLOOKUP(Table10[[#This Row],[CATEGORY]],Table18[], 2,FALSE)</f>
        <v>31</v>
      </c>
      <c r="C887" s="8" t="s">
        <v>1332</v>
      </c>
      <c r="D887" s="8" t="s">
        <v>1333</v>
      </c>
      <c r="E887" s="8" t="s">
        <v>1334</v>
      </c>
      <c r="F88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('LSW', 'LUMBAR SPINE W/ CONTRAST', '006230-X', 60, 31, 1)</v>
      </c>
    </row>
    <row r="888" spans="1:6" x14ac:dyDescent="0.25">
      <c r="A888" s="8" t="s">
        <v>1255</v>
      </c>
      <c r="B888" s="8">
        <f>VLOOKUP(Table10[[#This Row],[CATEGORY]],Table18[], 2,FALSE)</f>
        <v>31</v>
      </c>
      <c r="C888" s="8" t="s">
        <v>1335</v>
      </c>
      <c r="D888" s="8" t="s">
        <v>1336</v>
      </c>
      <c r="E888" s="8" t="s">
        <v>1337</v>
      </c>
      <c r="F88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('NK', 'NECK', '006230-Y', 60, 31, 1)</v>
      </c>
    </row>
    <row r="889" spans="1:6" x14ac:dyDescent="0.25">
      <c r="A889" s="8" t="s">
        <v>1255</v>
      </c>
      <c r="B889" s="8">
        <f>VLOOKUP(Table10[[#This Row],[CATEGORY]],Table18[], 2,FALSE)</f>
        <v>31</v>
      </c>
      <c r="C889" s="8" t="s">
        <v>1338</v>
      </c>
      <c r="D889" s="8" t="s">
        <v>1339</v>
      </c>
      <c r="E889" s="8" t="s">
        <v>1340</v>
      </c>
      <c r="F88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('NKW', 'NECK W/ CONTRAST', '006230-Z', 60, 31, 1)</v>
      </c>
    </row>
    <row r="890" spans="1:6" x14ac:dyDescent="0.25">
      <c r="A890" s="8" t="s">
        <v>1255</v>
      </c>
      <c r="B890" s="8">
        <f>VLOOKUP(Table10[[#This Row],[CATEGORY]],Table18[], 2,FALSE)</f>
        <v>31</v>
      </c>
      <c r="C890" s="8" t="s">
        <v>4127</v>
      </c>
      <c r="D890" s="8" t="s">
        <v>1341</v>
      </c>
      <c r="E890" s="8" t="s">
        <v>1342</v>
      </c>
      <c r="F89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('MR ANGIO', 'MR ANGIOGRAM', '006231', 60, 31, 1)</v>
      </c>
    </row>
    <row r="891" spans="1:6" x14ac:dyDescent="0.25">
      <c r="A891" s="8" t="s">
        <v>1255</v>
      </c>
      <c r="B891" s="8">
        <f>VLOOKUP(Table10[[#This Row],[CATEGORY]],Table18[], 2,FALSE)</f>
        <v>31</v>
      </c>
      <c r="C891" s="8" t="s">
        <v>4128</v>
      </c>
      <c r="D891" s="8" t="s">
        <v>1343</v>
      </c>
      <c r="E891" s="8" t="s">
        <v>1344</v>
      </c>
      <c r="F89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('BRAINW', 'BRAIN WITH CONTRAST', '006233', 60, 31, 1)</v>
      </c>
    </row>
    <row r="892" spans="1:6" x14ac:dyDescent="0.25">
      <c r="A892" s="8" t="s">
        <v>1255</v>
      </c>
      <c r="B892" s="8">
        <f>VLOOKUP(Table10[[#This Row],[CATEGORY]],Table18[], 2,FALSE)</f>
        <v>31</v>
      </c>
      <c r="C892" s="8" t="s">
        <v>4129</v>
      </c>
      <c r="D892" s="8" t="s">
        <v>1345</v>
      </c>
      <c r="E892" s="8" t="s">
        <v>330</v>
      </c>
      <c r="F89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('BRAIN', 'BRAIN WITHOUT CONTRAST', '006234', 60, 31, 1)</v>
      </c>
    </row>
    <row r="893" spans="1:6" x14ac:dyDescent="0.25">
      <c r="A893" s="8" t="s">
        <v>1255</v>
      </c>
      <c r="B893" s="8">
        <f>VLOOKUP(Table10[[#This Row],[CATEGORY]],Table18[], 2,FALSE)</f>
        <v>31</v>
      </c>
      <c r="C893" s="8" t="s">
        <v>4130</v>
      </c>
      <c r="D893" s="8" t="s">
        <v>1346</v>
      </c>
      <c r="E893" s="8" t="s">
        <v>1347</v>
      </c>
      <c r="F89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('MRCP', 'MRCP MRCholangiopancreatograpy', '006235', 60, 31, 1)</v>
      </c>
    </row>
    <row r="894" spans="1:6" x14ac:dyDescent="0.25">
      <c r="A894" s="8" t="s">
        <v>1255</v>
      </c>
      <c r="B894" s="8">
        <f>VLOOKUP(Table10[[#This Row],[CATEGORY]],Table18[], 2,FALSE)</f>
        <v>31</v>
      </c>
      <c r="C894" s="8" t="s">
        <v>3764</v>
      </c>
      <c r="D894" s="8" t="s">
        <v>1348</v>
      </c>
      <c r="E894" s="8" t="s">
        <v>1349</v>
      </c>
      <c r="F89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('ARTHRO', 'ARTHROGRAM', '006955', 60, 31, 1)</v>
      </c>
    </row>
    <row r="895" spans="1:6" x14ac:dyDescent="0.25">
      <c r="A895" s="8" t="s">
        <v>1255</v>
      </c>
      <c r="B895" s="8">
        <f>VLOOKUP(Table10[[#This Row],[CATEGORY]],Table18[], 2,FALSE)</f>
        <v>31</v>
      </c>
      <c r="C895" s="8" t="s">
        <v>4131</v>
      </c>
      <c r="D895" s="8" t="s">
        <v>1350</v>
      </c>
      <c r="E895" s="8" t="s">
        <v>1351</v>
      </c>
      <c r="F89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('SFT TIS PE', 'SOFT TISSUE PELVIS', '007061', 60, 31, 1)</v>
      </c>
    </row>
    <row r="896" spans="1:6" x14ac:dyDescent="0.25">
      <c r="A896" s="8" t="s">
        <v>1255</v>
      </c>
      <c r="B896" s="8">
        <f>VLOOKUP(Table10[[#This Row],[CATEGORY]],Table18[], 2,FALSE)</f>
        <v>31</v>
      </c>
      <c r="C896" s="8" t="s">
        <v>4132</v>
      </c>
      <c r="D896" s="8" t="s">
        <v>1352</v>
      </c>
      <c r="E896" s="8" t="s">
        <v>1353</v>
      </c>
      <c r="F89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('UCH ABD', 'ABDOMEN (UCH)', '062305', 60, 31, 1)</v>
      </c>
    </row>
    <row r="897" spans="1:6" x14ac:dyDescent="0.25">
      <c r="A897" s="8" t="s">
        <v>1255</v>
      </c>
      <c r="B897" s="8">
        <f>VLOOKUP(Table10[[#This Row],[CATEGORY]],Table18[], 2,FALSE)</f>
        <v>31</v>
      </c>
      <c r="C897" s="8" t="s">
        <v>4133</v>
      </c>
      <c r="D897" s="8" t="s">
        <v>1354</v>
      </c>
      <c r="E897" s="8" t="s">
        <v>1355</v>
      </c>
      <c r="F89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('UCH HIP', 'HIP (UCH)', '062306', 60, 31, 1)</v>
      </c>
    </row>
    <row r="898" spans="1:6" x14ac:dyDescent="0.25">
      <c r="A898" s="8" t="s">
        <v>1255</v>
      </c>
      <c r="B898" s="8">
        <f>VLOOKUP(Table10[[#This Row],[CATEGORY]],Table18[], 2,FALSE)</f>
        <v>31</v>
      </c>
      <c r="C898" s="8" t="s">
        <v>4134</v>
      </c>
      <c r="D898" s="8" t="s">
        <v>1356</v>
      </c>
      <c r="E898" s="8" t="s">
        <v>1357</v>
      </c>
      <c r="F89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('UCH KID', 'KIDNEY (UCH)', '062307', 60, 31, 1)</v>
      </c>
    </row>
    <row r="899" spans="1:6" x14ac:dyDescent="0.25">
      <c r="A899" s="8" t="s">
        <v>1255</v>
      </c>
      <c r="B899" s="8">
        <f>VLOOKUP(Table10[[#This Row],[CATEGORY]],Table18[], 2,FALSE)</f>
        <v>31</v>
      </c>
      <c r="C899" s="8" t="s">
        <v>4135</v>
      </c>
      <c r="D899" s="8" t="s">
        <v>1358</v>
      </c>
      <c r="E899" s="8" t="s">
        <v>1359</v>
      </c>
      <c r="F89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('UCH LIV', 'LIVER (UCH)', '062308', 60, 31, 1)</v>
      </c>
    </row>
    <row r="900" spans="1:6" x14ac:dyDescent="0.25">
      <c r="A900" s="8" t="s">
        <v>1255</v>
      </c>
      <c r="B900" s="8">
        <f>VLOOKUP(Table10[[#This Row],[CATEGORY]],Table18[], 2,FALSE)</f>
        <v>31</v>
      </c>
      <c r="C900" s="8" t="s">
        <v>4136</v>
      </c>
      <c r="D900" s="8" t="s">
        <v>1360</v>
      </c>
      <c r="E900" s="8" t="s">
        <v>1361</v>
      </c>
      <c r="F90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('UCH PELVIS', 'PELVIS (UCH)', '062309', 60, 31, 1)</v>
      </c>
    </row>
    <row r="901" spans="1:6" x14ac:dyDescent="0.25">
      <c r="A901" s="8" t="s">
        <v>1255</v>
      </c>
      <c r="B901" s="8">
        <f>VLOOKUP(Table10[[#This Row],[CATEGORY]],Table18[], 2,FALSE)</f>
        <v>31</v>
      </c>
      <c r="C901" s="8" t="s">
        <v>4137</v>
      </c>
      <c r="D901" s="8" t="s">
        <v>1362</v>
      </c>
      <c r="E901" s="8" t="s">
        <v>1363</v>
      </c>
      <c r="F90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('RECALL', 'MRI RECALL', '623000', 60, 31, 1)</v>
      </c>
    </row>
    <row r="902" spans="1:6" x14ac:dyDescent="0.25">
      <c r="A902" s="8" t="s">
        <v>1255</v>
      </c>
      <c r="B902" s="8">
        <f>VLOOKUP(Table10[[#This Row],[CATEGORY]],Table18[], 2,FALSE)</f>
        <v>31</v>
      </c>
      <c r="C902" s="8" t="s">
        <v>4138</v>
      </c>
      <c r="D902" s="8" t="s">
        <v>1364</v>
      </c>
      <c r="E902" s="8" t="s">
        <v>1365</v>
      </c>
      <c r="F90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('UCH RECALL', 'RECALL MRI (UCH)', '623001', 60, 31, 1)</v>
      </c>
    </row>
    <row r="903" spans="1:6" x14ac:dyDescent="0.25">
      <c r="A903" s="8" t="s">
        <v>1255</v>
      </c>
      <c r="B903" s="8">
        <f>VLOOKUP(Table10[[#This Row],[CATEGORY]],Table18[], 2,FALSE)</f>
        <v>31</v>
      </c>
      <c r="C903" s="8" t="s">
        <v>4139</v>
      </c>
      <c r="D903" s="8" t="s">
        <v>1366</v>
      </c>
      <c r="E903" s="8" t="s">
        <v>1367</v>
      </c>
      <c r="F90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('DEPUY RECL', 'DEPUY RECALL', '623002', 60, 31, 1)</v>
      </c>
    </row>
    <row r="904" spans="1:6" x14ac:dyDescent="0.25">
      <c r="A904" s="8" t="s">
        <v>1255</v>
      </c>
      <c r="B904" s="8">
        <f>VLOOKUP(Table10[[#This Row],[CATEGORY]],Table18[], 2,FALSE)</f>
        <v>31</v>
      </c>
      <c r="C904" s="8" t="s">
        <v>4140</v>
      </c>
      <c r="D904" s="8" t="s">
        <v>1368</v>
      </c>
      <c r="E904" s="8" t="s">
        <v>1369</v>
      </c>
      <c r="F90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('UCHCAROTID', 'CAROTID ARTERY (UCH)', '623003', 60, 31, 1)</v>
      </c>
    </row>
    <row r="905" spans="1:6" x14ac:dyDescent="0.25">
      <c r="A905" s="8" t="s">
        <v>1255</v>
      </c>
      <c r="B905" s="8">
        <f>VLOOKUP(Table10[[#This Row],[CATEGORY]],Table18[], 2,FALSE)</f>
        <v>31</v>
      </c>
      <c r="C905" s="8" t="s">
        <v>4141</v>
      </c>
      <c r="D905" s="8" t="s">
        <v>1370</v>
      </c>
      <c r="E905" s="8" t="s">
        <v>1371</v>
      </c>
      <c r="F90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('UCH CSPINE', 'CERVICAL SPINE (UCH)', '623004', 60, 31, 1)</v>
      </c>
    </row>
    <row r="906" spans="1:6" x14ac:dyDescent="0.25">
      <c r="A906" s="8" t="s">
        <v>1255</v>
      </c>
      <c r="B906" s="8">
        <f>VLOOKUP(Table10[[#This Row],[CATEGORY]],Table18[], 2,FALSE)</f>
        <v>31</v>
      </c>
      <c r="C906" s="8" t="s">
        <v>4142</v>
      </c>
      <c r="D906" s="8" t="s">
        <v>1372</v>
      </c>
      <c r="E906" s="8" t="s">
        <v>1373</v>
      </c>
      <c r="F90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('UCH LSPINE', 'LUMBAR SPINE (UCH)', '623005', 60, 31, 1)</v>
      </c>
    </row>
    <row r="907" spans="1:6" x14ac:dyDescent="0.25">
      <c r="A907" s="8" t="s">
        <v>1255</v>
      </c>
      <c r="B907" s="8">
        <f>VLOOKUP(Table10[[#This Row],[CATEGORY]],Table18[], 2,FALSE)</f>
        <v>31</v>
      </c>
      <c r="C907" s="8" t="s">
        <v>4143</v>
      </c>
      <c r="D907" s="8" t="s">
        <v>1374</v>
      </c>
      <c r="E907" s="8" t="s">
        <v>1375</v>
      </c>
      <c r="F90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('UCH TSPINE', 'THORACIC SPINE (UCH)', '0062006', 60, 31, 1)</v>
      </c>
    </row>
    <row r="908" spans="1:6" x14ac:dyDescent="0.25">
      <c r="A908" s="8" t="s">
        <v>1255</v>
      </c>
      <c r="B908" s="8">
        <f>VLOOKUP(Table10[[#This Row],[CATEGORY]],Table18[], 2,FALSE)</f>
        <v>31</v>
      </c>
      <c r="C908" s="8" t="s">
        <v>4144</v>
      </c>
      <c r="D908" s="8" t="s">
        <v>1376</v>
      </c>
      <c r="E908" s="8" t="s">
        <v>1377</v>
      </c>
      <c r="F90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('ANKL', 'ANKLE - LEFT', '0062301', 60, 31, 1)</v>
      </c>
    </row>
    <row r="909" spans="1:6" x14ac:dyDescent="0.25">
      <c r="A909" s="8" t="s">
        <v>1255</v>
      </c>
      <c r="B909" s="8">
        <f>VLOOKUP(Table10[[#This Row],[CATEGORY]],Table18[], 2,FALSE)</f>
        <v>31</v>
      </c>
      <c r="C909" s="8" t="s">
        <v>4145</v>
      </c>
      <c r="D909" s="8" t="s">
        <v>1378</v>
      </c>
      <c r="E909" s="8" t="s">
        <v>1379</v>
      </c>
      <c r="F90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('ANKR', 'ANKLE - RIGHT', '0062302', 60, 31, 1)</v>
      </c>
    </row>
    <row r="910" spans="1:6" x14ac:dyDescent="0.25">
      <c r="A910" s="8" t="s">
        <v>1255</v>
      </c>
      <c r="B910" s="8">
        <f>VLOOKUP(Table10[[#This Row],[CATEGORY]],Table18[], 2,FALSE)</f>
        <v>31</v>
      </c>
      <c r="C910" s="8" t="s">
        <v>4146</v>
      </c>
      <c r="D910" s="8" t="s">
        <v>1380</v>
      </c>
      <c r="E910" s="8" t="s">
        <v>1381</v>
      </c>
      <c r="F91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('ELL', 'ELBOW - LEFT', '0062303', 60, 31, 1)</v>
      </c>
    </row>
    <row r="911" spans="1:6" x14ac:dyDescent="0.25">
      <c r="A911" s="8" t="s">
        <v>1255</v>
      </c>
      <c r="B911" s="8">
        <f>VLOOKUP(Table10[[#This Row],[CATEGORY]],Table18[], 2,FALSE)</f>
        <v>31</v>
      </c>
      <c r="C911" s="8" t="s">
        <v>4147</v>
      </c>
      <c r="D911" s="8" t="s">
        <v>1382</v>
      </c>
      <c r="E911" s="8" t="s">
        <v>1383</v>
      </c>
      <c r="F91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('ELR', 'ELBOW - RIGHT', '0062304', 60, 31, 1)</v>
      </c>
    </row>
    <row r="912" spans="1:6" x14ac:dyDescent="0.25">
      <c r="A912" s="8" t="s">
        <v>1255</v>
      </c>
      <c r="B912" s="8">
        <f>VLOOKUP(Table10[[#This Row],[CATEGORY]],Table18[], 2,FALSE)</f>
        <v>31</v>
      </c>
      <c r="C912" s="8" t="s">
        <v>4148</v>
      </c>
      <c r="D912" s="8" t="s">
        <v>1384</v>
      </c>
      <c r="E912" s="8" t="s">
        <v>1385</v>
      </c>
      <c r="F91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('FOREARM L', 'FOREARM - LEFT', '0062305', 60, 31, 1)</v>
      </c>
    </row>
    <row r="913" spans="1:6" x14ac:dyDescent="0.25">
      <c r="A913" s="8" t="s">
        <v>1255</v>
      </c>
      <c r="B913" s="8">
        <f>VLOOKUP(Table10[[#This Row],[CATEGORY]],Table18[], 2,FALSE)</f>
        <v>31</v>
      </c>
      <c r="C913" s="8" t="s">
        <v>4149</v>
      </c>
      <c r="D913" s="8" t="s">
        <v>1386</v>
      </c>
      <c r="E913" s="8" t="s">
        <v>1387</v>
      </c>
      <c r="F91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('FOREARM R', 'FOREARM - RIGHT', '0062306', 60, 31, 1)</v>
      </c>
    </row>
    <row r="914" spans="1:6" x14ac:dyDescent="0.25">
      <c r="A914" s="8" t="s">
        <v>1255</v>
      </c>
      <c r="B914" s="8">
        <f>VLOOKUP(Table10[[#This Row],[CATEGORY]],Table18[], 2,FALSE)</f>
        <v>31</v>
      </c>
      <c r="C914" s="8" t="s">
        <v>4150</v>
      </c>
      <c r="D914" s="8" t="s">
        <v>1388</v>
      </c>
      <c r="E914" s="8" t="s">
        <v>1389</v>
      </c>
      <c r="F91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('FT L', 'FOOT - LEFT', '0062307', 60, 31, 1)</v>
      </c>
    </row>
    <row r="915" spans="1:6" x14ac:dyDescent="0.25">
      <c r="A915" s="8" t="s">
        <v>1255</v>
      </c>
      <c r="B915" s="8">
        <f>VLOOKUP(Table10[[#This Row],[CATEGORY]],Table18[], 2,FALSE)</f>
        <v>31</v>
      </c>
      <c r="C915" s="8" t="s">
        <v>4151</v>
      </c>
      <c r="D915" s="8" t="s">
        <v>1390</v>
      </c>
      <c r="E915" s="8" t="s">
        <v>1391</v>
      </c>
      <c r="F91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('FT R', 'FOOT - RIGHT', '0062308', 60, 31, 1)</v>
      </c>
    </row>
    <row r="916" spans="1:6" x14ac:dyDescent="0.25">
      <c r="A916" s="8" t="s">
        <v>1255</v>
      </c>
      <c r="B916" s="8">
        <f>VLOOKUP(Table10[[#This Row],[CATEGORY]],Table18[], 2,FALSE)</f>
        <v>31</v>
      </c>
      <c r="C916" s="8" t="s">
        <v>4152</v>
      </c>
      <c r="D916" s="8" t="s">
        <v>1392</v>
      </c>
      <c r="E916" s="8" t="s">
        <v>1393</v>
      </c>
      <c r="F91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('BR', 'BREAST', '0062309', 60, 31, 1)</v>
      </c>
    </row>
    <row r="917" spans="1:6" x14ac:dyDescent="0.25">
      <c r="A917" s="8" t="s">
        <v>1255</v>
      </c>
      <c r="B917" s="8">
        <f>VLOOKUP(Table10[[#This Row],[CATEGORY]],Table18[], 2,FALSE)</f>
        <v>31</v>
      </c>
      <c r="C917" s="8" t="s">
        <v>4153</v>
      </c>
      <c r="D917" s="8" t="s">
        <v>1394</v>
      </c>
      <c r="E917" s="8" t="s">
        <v>1395</v>
      </c>
      <c r="F91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('UEL R', 'ELBOW - RIGHT (UCH)', '0063306', 60, 31, 1)</v>
      </c>
    </row>
    <row r="918" spans="1:6" x14ac:dyDescent="0.25">
      <c r="A918" s="8" t="s">
        <v>1255</v>
      </c>
      <c r="B918" s="8">
        <f>VLOOKUP(Table10[[#This Row],[CATEGORY]],Table18[], 2,FALSE)</f>
        <v>31</v>
      </c>
      <c r="C918" s="8" t="s">
        <v>4154</v>
      </c>
      <c r="D918" s="8" t="s">
        <v>1396</v>
      </c>
      <c r="E918" s="8" t="s">
        <v>1397</v>
      </c>
      <c r="F91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('UEL L', 'ELBOW - LEFT (UCH)', '0063307', 60, 31, 1)</v>
      </c>
    </row>
    <row r="919" spans="1:6" x14ac:dyDescent="0.25">
      <c r="A919" s="8" t="s">
        <v>1255</v>
      </c>
      <c r="B919" s="8">
        <f>VLOOKUP(Table10[[#This Row],[CATEGORY]],Table18[], 2,FALSE)</f>
        <v>31</v>
      </c>
      <c r="C919" s="8" t="s">
        <v>4155</v>
      </c>
      <c r="D919" s="8" t="s">
        <v>1398</v>
      </c>
      <c r="E919" s="8" t="s">
        <v>1399</v>
      </c>
      <c r="F91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('UANK R', 'ANKLE - RIGHT (UCH)', '0063308', 60, 31, 1)</v>
      </c>
    </row>
    <row r="920" spans="1:6" x14ac:dyDescent="0.25">
      <c r="A920" s="8" t="s">
        <v>1255</v>
      </c>
      <c r="B920" s="8">
        <f>VLOOKUP(Table10[[#This Row],[CATEGORY]],Table18[], 2,FALSE)</f>
        <v>31</v>
      </c>
      <c r="C920" s="8" t="s">
        <v>4156</v>
      </c>
      <c r="D920" s="8" t="s">
        <v>1400</v>
      </c>
      <c r="E920" s="8" t="s">
        <v>1401</v>
      </c>
      <c r="F92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('UANK L', 'ANKLE - LEFT (UCH)', '0063309', 60, 31, 1)</v>
      </c>
    </row>
    <row r="921" spans="1:6" x14ac:dyDescent="0.25">
      <c r="A921" s="8" t="s">
        <v>1255</v>
      </c>
      <c r="B921" s="8">
        <f>VLOOKUP(Table10[[#This Row],[CATEGORY]],Table18[], 2,FALSE)</f>
        <v>31</v>
      </c>
      <c r="C921" s="8" t="s">
        <v>4157</v>
      </c>
      <c r="D921" s="8" t="s">
        <v>1402</v>
      </c>
      <c r="E921" s="8" t="s">
        <v>1403</v>
      </c>
      <c r="F92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('UFT L', 'Foot - LEFT (UCH)', '0063310', 60, 31, 1)</v>
      </c>
    </row>
    <row r="922" spans="1:6" x14ac:dyDescent="0.25">
      <c r="A922" s="8" t="s">
        <v>1255</v>
      </c>
      <c r="B922" s="8">
        <f>VLOOKUP(Table10[[#This Row],[CATEGORY]],Table18[], 2,FALSE)</f>
        <v>31</v>
      </c>
      <c r="C922" s="8" t="s">
        <v>4158</v>
      </c>
      <c r="D922" s="8" t="s">
        <v>1404</v>
      </c>
      <c r="E922" s="8" t="s">
        <v>1405</v>
      </c>
      <c r="F92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('UFT R', 'FOOT - RIGHT (UCH)', '0063311', 60, 31, 1)</v>
      </c>
    </row>
    <row r="923" spans="1:6" x14ac:dyDescent="0.25">
      <c r="A923" s="8" t="s">
        <v>1255</v>
      </c>
      <c r="B923" s="8">
        <f>VLOOKUP(Table10[[#This Row],[CATEGORY]],Table18[], 2,FALSE)</f>
        <v>31</v>
      </c>
      <c r="C923" s="8" t="s">
        <v>4159</v>
      </c>
      <c r="D923" s="8" t="s">
        <v>1406</v>
      </c>
      <c r="E923" s="8" t="s">
        <v>1407</v>
      </c>
      <c r="F92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('UHD', 'HEAD (UCH)', '0063312', 60, 31, 1)</v>
      </c>
    </row>
    <row r="924" spans="1:6" x14ac:dyDescent="0.25">
      <c r="A924" s="8" t="s">
        <v>1255</v>
      </c>
      <c r="B924" s="8">
        <f>VLOOKUP(Table10[[#This Row],[CATEGORY]],Table18[], 2,FALSE)</f>
        <v>31</v>
      </c>
      <c r="C924" s="8" t="s">
        <v>4160</v>
      </c>
      <c r="D924" s="8" t="s">
        <v>1408</v>
      </c>
      <c r="E924" s="8" t="s">
        <v>1409</v>
      </c>
      <c r="F92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('UHDW', 'HEAD W/CONTRAST (UCH)', '0063313', 60, 31, 1)</v>
      </c>
    </row>
    <row r="925" spans="1:6" x14ac:dyDescent="0.25">
      <c r="A925" s="8" t="s">
        <v>1255</v>
      </c>
      <c r="B925" s="8">
        <f>VLOOKUP(Table10[[#This Row],[CATEGORY]],Table18[], 2,FALSE)</f>
        <v>31</v>
      </c>
      <c r="C925" s="8" t="s">
        <v>4161</v>
      </c>
      <c r="D925" s="8" t="s">
        <v>1410</v>
      </c>
      <c r="E925" s="8" t="s">
        <v>1411</v>
      </c>
      <c r="F92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('UHN L', 'HAND - LEFT (UCH)', '0063314', 60, 31, 1)</v>
      </c>
    </row>
    <row r="926" spans="1:6" x14ac:dyDescent="0.25">
      <c r="A926" s="8" t="s">
        <v>1255</v>
      </c>
      <c r="B926" s="8">
        <f>VLOOKUP(Table10[[#This Row],[CATEGORY]],Table18[], 2,FALSE)</f>
        <v>31</v>
      </c>
      <c r="C926" s="8" t="s">
        <v>4162</v>
      </c>
      <c r="D926" s="8" t="s">
        <v>1412</v>
      </c>
      <c r="E926" s="8" t="s">
        <v>1413</v>
      </c>
      <c r="F92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('UHN R', 'HAND - RIGHT (UCH)', '0063315', 60, 31, 1)</v>
      </c>
    </row>
    <row r="927" spans="1:6" x14ac:dyDescent="0.25">
      <c r="A927" s="8" t="s">
        <v>1255</v>
      </c>
      <c r="B927" s="8">
        <f>VLOOKUP(Table10[[#This Row],[CATEGORY]],Table18[], 2,FALSE)</f>
        <v>31</v>
      </c>
      <c r="C927" s="8" t="s">
        <v>4163</v>
      </c>
      <c r="D927" s="8" t="s">
        <v>1414</v>
      </c>
      <c r="E927" s="8" t="s">
        <v>1415</v>
      </c>
      <c r="F92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('UORB', 'ORBIT (UCH)', '0063316', 60, 31, 1)</v>
      </c>
    </row>
    <row r="928" spans="1:6" x14ac:dyDescent="0.25">
      <c r="A928" s="8" t="s">
        <v>1255</v>
      </c>
      <c r="B928" s="8">
        <f>VLOOKUP(Table10[[#This Row],[CATEGORY]],Table18[], 2,FALSE)</f>
        <v>31</v>
      </c>
      <c r="C928" s="8" t="s">
        <v>4164</v>
      </c>
      <c r="D928" s="8" t="s">
        <v>1416</v>
      </c>
      <c r="E928" s="8" t="s">
        <v>1417</v>
      </c>
      <c r="F92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('UORBW', 'ORBIT W/CONTRAST (UCH)', '0063317', 60, 31, 1)</v>
      </c>
    </row>
    <row r="929" spans="1:6" x14ac:dyDescent="0.25">
      <c r="A929" s="8" t="s">
        <v>1255</v>
      </c>
      <c r="B929" s="8">
        <f>VLOOKUP(Table10[[#This Row],[CATEGORY]],Table18[], 2,FALSE)</f>
        <v>31</v>
      </c>
      <c r="C929" s="8" t="s">
        <v>4165</v>
      </c>
      <c r="D929" s="8" t="s">
        <v>1418</v>
      </c>
      <c r="E929" s="8" t="s">
        <v>1419</v>
      </c>
      <c r="F92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('USH L', 'SHOULDER - LEFT (UCH)', '0063318', 60, 31, 1)</v>
      </c>
    </row>
    <row r="930" spans="1:6" x14ac:dyDescent="0.25">
      <c r="A930" s="8" t="s">
        <v>1255</v>
      </c>
      <c r="B930" s="8">
        <f>VLOOKUP(Table10[[#This Row],[CATEGORY]],Table18[], 2,FALSE)</f>
        <v>31</v>
      </c>
      <c r="C930" s="8" t="s">
        <v>4166</v>
      </c>
      <c r="D930" s="8" t="s">
        <v>1420</v>
      </c>
      <c r="E930" s="8" t="s">
        <v>1421</v>
      </c>
      <c r="F93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('USH R', 'SHOULDER - RIGHT (UCH)', '0063319', 60, 31, 1)</v>
      </c>
    </row>
    <row r="931" spans="1:6" x14ac:dyDescent="0.25">
      <c r="A931" s="8" t="s">
        <v>1255</v>
      </c>
      <c r="B931" s="8">
        <f>VLOOKUP(Table10[[#This Row],[CATEGORY]],Table18[], 2,FALSE)</f>
        <v>31</v>
      </c>
      <c r="C931" s="8" t="s">
        <v>4167</v>
      </c>
      <c r="D931" s="8" t="s">
        <v>1422</v>
      </c>
      <c r="E931" s="8" t="s">
        <v>1423</v>
      </c>
      <c r="F93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('UMR ANGIO', 'MR ANGIOGRAM (UCH)', '0063320', 60, 31, 1)</v>
      </c>
    </row>
    <row r="932" spans="1:6" x14ac:dyDescent="0.25">
      <c r="A932" s="8" t="s">
        <v>1255</v>
      </c>
      <c r="B932" s="8">
        <f>VLOOKUP(Table10[[#This Row],[CATEGORY]],Table18[], 2,FALSE)</f>
        <v>31</v>
      </c>
      <c r="C932" s="8" t="s">
        <v>4168</v>
      </c>
      <c r="D932" s="8" t="s">
        <v>1424</v>
      </c>
      <c r="E932" s="8" t="s">
        <v>1425</v>
      </c>
      <c r="F93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('UCH PROS', 'PROSTATE (UCH)', '0623010', 60, 31, 1)</v>
      </c>
    </row>
    <row r="933" spans="1:6" x14ac:dyDescent="0.25">
      <c r="A933" s="8" t="s">
        <v>1255</v>
      </c>
      <c r="B933" s="8">
        <f>VLOOKUP(Table10[[#This Row],[CATEGORY]],Table18[], 2,FALSE)</f>
        <v>31</v>
      </c>
      <c r="C933" s="8" t="s">
        <v>4169</v>
      </c>
      <c r="D933" s="8" t="s">
        <v>1426</v>
      </c>
      <c r="E933" s="8" t="s">
        <v>1427</v>
      </c>
      <c r="F93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('UCH SCJNT', 'SACROILIAC JOINTS (UCH)', '0623011', 60, 31, 1)</v>
      </c>
    </row>
    <row r="934" spans="1:6" x14ac:dyDescent="0.25">
      <c r="A934" s="8" t="s">
        <v>1255</v>
      </c>
      <c r="B934" s="8">
        <f>VLOOKUP(Table10[[#This Row],[CATEGORY]],Table18[], 2,FALSE)</f>
        <v>31</v>
      </c>
      <c r="C934" s="8" t="s">
        <v>3685</v>
      </c>
      <c r="D934" s="8" t="s">
        <v>339</v>
      </c>
      <c r="E934" s="8" t="s">
        <v>1428</v>
      </c>
      <c r="F93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('ORB', 'ORBIT', '1000001', 60, 31, 1)</v>
      </c>
    </row>
    <row r="935" spans="1:6" x14ac:dyDescent="0.25">
      <c r="A935" s="8" t="s">
        <v>1255</v>
      </c>
      <c r="B935" s="8">
        <f>VLOOKUP(Table10[[#This Row],[CATEGORY]],Table18[], 2,FALSE)</f>
        <v>31</v>
      </c>
      <c r="C935" s="8" t="s">
        <v>3686</v>
      </c>
      <c r="D935" s="8" t="s">
        <v>1429</v>
      </c>
      <c r="E935" s="8" t="s">
        <v>1430</v>
      </c>
      <c r="F93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('ORBW', 'ORBIT W/ CONTRAST', '1000002', 60, 31, 1)</v>
      </c>
    </row>
    <row r="936" spans="1:6" x14ac:dyDescent="0.25">
      <c r="A936" s="8" t="s">
        <v>1255</v>
      </c>
      <c r="B936" s="8">
        <f>VLOOKUP(Table10[[#This Row],[CATEGORY]],Table18[], 2,FALSE)</f>
        <v>31</v>
      </c>
      <c r="C936" s="8" t="s">
        <v>3687</v>
      </c>
      <c r="D936" s="8" t="s">
        <v>1431</v>
      </c>
      <c r="E936" s="8" t="s">
        <v>1432</v>
      </c>
      <c r="F93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('PE', 'PELVIS', '1000003', 60, 31, 1)</v>
      </c>
    </row>
    <row r="937" spans="1:6" x14ac:dyDescent="0.25">
      <c r="A937" s="8" t="s">
        <v>1255</v>
      </c>
      <c r="B937" s="8">
        <f>VLOOKUP(Table10[[#This Row],[CATEGORY]],Table18[], 2,FALSE)</f>
        <v>31</v>
      </c>
      <c r="C937" s="8" t="s">
        <v>3688</v>
      </c>
      <c r="D937" s="8" t="s">
        <v>1433</v>
      </c>
      <c r="E937" s="8" t="s">
        <v>1434</v>
      </c>
      <c r="F93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('PROS', 'PROSTATE', '1000004', 60, 31, 1)</v>
      </c>
    </row>
    <row r="938" spans="1:6" x14ac:dyDescent="0.25">
      <c r="A938" s="8" t="s">
        <v>1255</v>
      </c>
      <c r="B938" s="8">
        <f>VLOOKUP(Table10[[#This Row],[CATEGORY]],Table18[], 2,FALSE)</f>
        <v>31</v>
      </c>
      <c r="C938" s="8" t="s">
        <v>3689</v>
      </c>
      <c r="D938" s="8" t="s">
        <v>1435</v>
      </c>
      <c r="E938" s="8" t="s">
        <v>1436</v>
      </c>
      <c r="F93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('SH', 'SHOULDER - BOTH', '1000005', 60, 31, 1)</v>
      </c>
    </row>
    <row r="939" spans="1:6" x14ac:dyDescent="0.25">
      <c r="A939" s="8" t="s">
        <v>1255</v>
      </c>
      <c r="B939" s="8">
        <f>VLOOKUP(Table10[[#This Row],[CATEGORY]],Table18[], 2,FALSE)</f>
        <v>31</v>
      </c>
      <c r="C939" s="8" t="s">
        <v>3690</v>
      </c>
      <c r="D939" s="8" t="s">
        <v>1437</v>
      </c>
      <c r="E939" s="8" t="s">
        <v>1438</v>
      </c>
      <c r="F93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('SPE', 'SPINE-ENTIRE', '1000006', 60, 31, 1)</v>
      </c>
    </row>
    <row r="940" spans="1:6" x14ac:dyDescent="0.25">
      <c r="A940" s="8" t="s">
        <v>1255</v>
      </c>
      <c r="B940" s="8">
        <f>VLOOKUP(Table10[[#This Row],[CATEGORY]],Table18[], 2,FALSE)</f>
        <v>31</v>
      </c>
      <c r="C940" s="8" t="s">
        <v>3691</v>
      </c>
      <c r="D940" s="8" t="s">
        <v>1439</v>
      </c>
      <c r="E940" s="8" t="s">
        <v>1440</v>
      </c>
      <c r="F94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('SPEW', 'SPINE ENTIRE W/ CONTRAST', '1000007', 60, 31, 1)</v>
      </c>
    </row>
    <row r="941" spans="1:6" x14ac:dyDescent="0.25">
      <c r="A941" s="8" t="s">
        <v>1255</v>
      </c>
      <c r="B941" s="8">
        <f>VLOOKUP(Table10[[#This Row],[CATEGORY]],Table18[], 2,FALSE)</f>
        <v>31</v>
      </c>
      <c r="C941" s="8" t="s">
        <v>3692</v>
      </c>
      <c r="D941" s="8" t="s">
        <v>2304</v>
      </c>
      <c r="E941" s="8" t="s">
        <v>2305</v>
      </c>
      <c r="F94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('TEST', 'TEST EXAM', '1000008', 60, 31, 1)</v>
      </c>
    </row>
    <row r="942" spans="1:6" x14ac:dyDescent="0.25">
      <c r="A942" s="8" t="s">
        <v>1255</v>
      </c>
      <c r="B942" s="8">
        <f>VLOOKUP(Table10[[#This Row],[CATEGORY]],Table18[], 2,FALSE)</f>
        <v>31</v>
      </c>
      <c r="C942" s="8" t="s">
        <v>3792</v>
      </c>
      <c r="D942" s="8" t="s">
        <v>1441</v>
      </c>
      <c r="E942" s="8" t="s">
        <v>1442</v>
      </c>
      <c r="F94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('TMJ', 'TEMPORAL MANDIBULAR JOINT', '1000009', 60, 31, 1)</v>
      </c>
    </row>
    <row r="943" spans="1:6" x14ac:dyDescent="0.25">
      <c r="A943" s="8" t="s">
        <v>1255</v>
      </c>
      <c r="B943" s="8">
        <f>VLOOKUP(Table10[[#This Row],[CATEGORY]],Table18[], 2,FALSE)</f>
        <v>31</v>
      </c>
      <c r="C943" s="8" t="s">
        <v>3793</v>
      </c>
      <c r="D943" s="8" t="s">
        <v>508</v>
      </c>
      <c r="E943" s="8" t="s">
        <v>7</v>
      </c>
      <c r="F94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('TS', 'THORACIC SPINE', '1000010', 60, 31, 1)</v>
      </c>
    </row>
    <row r="944" spans="1:6" x14ac:dyDescent="0.25">
      <c r="A944" s="8" t="s">
        <v>1255</v>
      </c>
      <c r="B944" s="8">
        <f>VLOOKUP(Table10[[#This Row],[CATEGORY]],Table18[], 2,FALSE)</f>
        <v>31</v>
      </c>
      <c r="C944" s="8" t="s">
        <v>3794</v>
      </c>
      <c r="D944" s="8" t="s">
        <v>1443</v>
      </c>
      <c r="E944" s="8" t="s">
        <v>1444</v>
      </c>
      <c r="F94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('TSW', 'THORACIC SPINE W/ CONTRAST', '1000011', 60, 31, 1)</v>
      </c>
    </row>
    <row r="945" spans="1:6" x14ac:dyDescent="0.25">
      <c r="A945" s="8" t="s">
        <v>1255</v>
      </c>
      <c r="B945" s="8">
        <f>VLOOKUP(Table10[[#This Row],[CATEGORY]],Table18[], 2,FALSE)</f>
        <v>31</v>
      </c>
      <c r="C945" s="8" t="s">
        <v>3795</v>
      </c>
      <c r="D945" s="8" t="s">
        <v>1445</v>
      </c>
      <c r="E945" s="8" t="s">
        <v>1446</v>
      </c>
      <c r="F94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('UPEX', 'UPPER EXTREMITY', '1000012', 60, 31, 1)</v>
      </c>
    </row>
    <row r="946" spans="1:6" x14ac:dyDescent="0.25">
      <c r="A946" s="8" t="s">
        <v>1255</v>
      </c>
      <c r="B946" s="8">
        <f>VLOOKUP(Table10[[#This Row],[CATEGORY]],Table18[], 2,FALSE)</f>
        <v>31</v>
      </c>
      <c r="C946" s="8" t="s">
        <v>3796</v>
      </c>
      <c r="D946" s="8" t="s">
        <v>1447</v>
      </c>
      <c r="E946" s="8" t="s">
        <v>1448</v>
      </c>
      <c r="F94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('UT', 'UTERUS', '1000013', 60, 31, 1)</v>
      </c>
    </row>
    <row r="947" spans="1:6" x14ac:dyDescent="0.25">
      <c r="A947" s="8" t="s">
        <v>1255</v>
      </c>
      <c r="B947" s="8">
        <f>VLOOKUP(Table10[[#This Row],[CATEGORY]],Table18[], 2,FALSE)</f>
        <v>31</v>
      </c>
      <c r="C947" s="8" t="s">
        <v>4170</v>
      </c>
      <c r="D947" s="8" t="s">
        <v>1449</v>
      </c>
      <c r="E947" s="8" t="s">
        <v>1450</v>
      </c>
      <c r="F94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('UTW', 'UTERUS W/ CONTRAST', '1000014', 60, 31, 1)</v>
      </c>
    </row>
    <row r="948" spans="1:6" x14ac:dyDescent="0.25">
      <c r="A948" s="8" t="s">
        <v>1255</v>
      </c>
      <c r="B948" s="8">
        <f>VLOOKUP(Table10[[#This Row],[CATEGORY]],Table18[], 2,FALSE)</f>
        <v>31</v>
      </c>
      <c r="C948" s="8" t="s">
        <v>4171</v>
      </c>
      <c r="D948" s="8" t="s">
        <v>1451</v>
      </c>
      <c r="E948" s="8" t="s">
        <v>1452</v>
      </c>
      <c r="F94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('ANAL', 'ANAL SPHINCTER', '1000015', 60, 31, 1)</v>
      </c>
    </row>
    <row r="949" spans="1:6" x14ac:dyDescent="0.25">
      <c r="A949" s="8" t="s">
        <v>1255</v>
      </c>
      <c r="B949" s="8">
        <f>VLOOKUP(Table10[[#This Row],[CATEGORY]],Table18[], 2,FALSE)</f>
        <v>31</v>
      </c>
      <c r="C949" s="8" t="s">
        <v>4172</v>
      </c>
      <c r="D949" s="8" t="s">
        <v>1453</v>
      </c>
      <c r="E949" s="8" t="s">
        <v>1454</v>
      </c>
      <c r="F94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('FOREARM', 'FOREARM - BOTH', '1000016', 60, 31, 1)</v>
      </c>
    </row>
    <row r="950" spans="1:6" x14ac:dyDescent="0.25">
      <c r="A950" s="8" t="s">
        <v>1255</v>
      </c>
      <c r="B950" s="8">
        <f>VLOOKUP(Table10[[#This Row],[CATEGORY]],Table18[], 2,FALSE)</f>
        <v>31</v>
      </c>
      <c r="C950" s="8" t="s">
        <v>4173</v>
      </c>
      <c r="D950" s="8" t="s">
        <v>1455</v>
      </c>
      <c r="E950" s="8" t="s">
        <v>1456</v>
      </c>
      <c r="F95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('WRIST', 'WRIST - BOTH', '1000020', 60, 31, 1)</v>
      </c>
    </row>
    <row r="951" spans="1:6" x14ac:dyDescent="0.25">
      <c r="A951" s="8" t="s">
        <v>1255</v>
      </c>
      <c r="B951" s="8">
        <f>VLOOKUP(Table10[[#This Row],[CATEGORY]],Table18[], 2,FALSE)</f>
        <v>31</v>
      </c>
      <c r="C951" s="8" t="s">
        <v>4174</v>
      </c>
      <c r="D951" s="8" t="s">
        <v>1457</v>
      </c>
      <c r="E951" s="8" t="s">
        <v>1458</v>
      </c>
      <c r="F95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('SCASTNC', 'SCAPHOID STUDY NO CHARGE', '2222222', 60, 31, 1)</v>
      </c>
    </row>
    <row r="952" spans="1:6" x14ac:dyDescent="0.25">
      <c r="A952" s="8" t="s">
        <v>1255</v>
      </c>
      <c r="B952" s="8">
        <f>VLOOKUP(Table10[[#This Row],[CATEGORY]],Table18[], 2,FALSE)</f>
        <v>31</v>
      </c>
      <c r="C952" s="8" t="s">
        <v>4175</v>
      </c>
      <c r="F95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('', '', '6100030', 60, 31, 1)</v>
      </c>
    </row>
    <row r="953" spans="1:6" x14ac:dyDescent="0.25">
      <c r="A953" s="8" t="s">
        <v>1255</v>
      </c>
      <c r="B953" s="8">
        <f>VLOOKUP(Table10[[#This Row],[CATEGORY]],Table18[], 2,FALSE)</f>
        <v>31</v>
      </c>
      <c r="C953" s="8" t="s">
        <v>4176</v>
      </c>
      <c r="D953" s="8" t="s">
        <v>1459</v>
      </c>
      <c r="E953" s="8" t="s">
        <v>1460</v>
      </c>
      <c r="F95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('KN L', 'KNEE - LEFT', '00623010', 60, 31, 1)</v>
      </c>
    </row>
    <row r="954" spans="1:6" x14ac:dyDescent="0.25">
      <c r="A954" s="8" t="s">
        <v>1255</v>
      </c>
      <c r="B954" s="8">
        <f>VLOOKUP(Table10[[#This Row],[CATEGORY]],Table18[], 2,FALSE)</f>
        <v>31</v>
      </c>
      <c r="C954" s="8" t="s">
        <v>4177</v>
      </c>
      <c r="D954" s="8" t="s">
        <v>1461</v>
      </c>
      <c r="E954" s="8" t="s">
        <v>1462</v>
      </c>
      <c r="F95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('KN R', 'KNEE - RIGHT', '00623011', 60, 31, 1)</v>
      </c>
    </row>
    <row r="955" spans="1:6" x14ac:dyDescent="0.25">
      <c r="A955" s="8" t="s">
        <v>1255</v>
      </c>
      <c r="B955" s="8">
        <f>VLOOKUP(Table10[[#This Row],[CATEGORY]],Table18[], 2,FALSE)</f>
        <v>31</v>
      </c>
      <c r="C955" s="8" t="s">
        <v>4178</v>
      </c>
      <c r="D955" s="8" t="s">
        <v>1463</v>
      </c>
      <c r="E955" s="8" t="s">
        <v>1464</v>
      </c>
      <c r="F95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('SH L', 'SHOULDER - LEFT', '00623013', 60, 31, 1)</v>
      </c>
    </row>
    <row r="956" spans="1:6" x14ac:dyDescent="0.25">
      <c r="A956" s="8" t="s">
        <v>1255</v>
      </c>
      <c r="B956" s="8">
        <f>VLOOKUP(Table10[[#This Row],[CATEGORY]],Table18[], 2,FALSE)</f>
        <v>31</v>
      </c>
      <c r="C956" s="8" t="s">
        <v>4179</v>
      </c>
      <c r="D956" s="8" t="s">
        <v>1465</v>
      </c>
      <c r="E956" s="8" t="s">
        <v>1466</v>
      </c>
      <c r="F95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('SH R', 'SHOULDER - RIGHT', '00623015', 60, 31, 1)</v>
      </c>
    </row>
    <row r="957" spans="1:6" x14ac:dyDescent="0.25">
      <c r="A957" s="8" t="s">
        <v>1255</v>
      </c>
      <c r="B957" s="8">
        <f>VLOOKUP(Table10[[#This Row],[CATEGORY]],Table18[], 2,FALSE)</f>
        <v>31</v>
      </c>
      <c r="C957" s="8" t="s">
        <v>4180</v>
      </c>
      <c r="D957" s="8" t="s">
        <v>1467</v>
      </c>
      <c r="E957" s="8" t="s">
        <v>1468</v>
      </c>
      <c r="F95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('WRIST L', 'WRIST - LEFT', '00623017', 60, 31, 1)</v>
      </c>
    </row>
    <row r="958" spans="1:6" x14ac:dyDescent="0.25">
      <c r="A958" s="8" t="s">
        <v>1255</v>
      </c>
      <c r="B958" s="8">
        <f>VLOOKUP(Table10[[#This Row],[CATEGORY]],Table18[], 2,FALSE)</f>
        <v>31</v>
      </c>
      <c r="C958" s="8" t="s">
        <v>4181</v>
      </c>
      <c r="D958" s="8" t="s">
        <v>1469</v>
      </c>
      <c r="E958" s="8" t="s">
        <v>1470</v>
      </c>
      <c r="F95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('WRIST R', 'WRIST - RIGHT', '00623018', 60, 31, 1)</v>
      </c>
    </row>
    <row r="959" spans="1:6" x14ac:dyDescent="0.25">
      <c r="A959" s="8" t="s">
        <v>1255</v>
      </c>
      <c r="B959" s="8">
        <f>VLOOKUP(Table10[[#This Row],[CATEGORY]],Table18[], 2,FALSE)</f>
        <v>31</v>
      </c>
      <c r="C959" s="8" t="s">
        <v>4182</v>
      </c>
      <c r="D959" s="8" t="s">
        <v>1471</v>
      </c>
      <c r="E959" s="8" t="s">
        <v>1472</v>
      </c>
      <c r="F95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('CLAV R', 'CLAVICLE RIGHT', '00623020', 60, 31, 1)</v>
      </c>
    </row>
    <row r="960" spans="1:6" x14ac:dyDescent="0.25">
      <c r="A960" s="8" t="s">
        <v>1255</v>
      </c>
      <c r="B960" s="8">
        <f>VLOOKUP(Table10[[#This Row],[CATEGORY]],Table18[], 2,FALSE)</f>
        <v>31</v>
      </c>
      <c r="C960" s="8" t="s">
        <v>4183</v>
      </c>
      <c r="D960" s="8" t="s">
        <v>1473</v>
      </c>
      <c r="E960" s="8" t="s">
        <v>1474</v>
      </c>
      <c r="F96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('CLAV L', 'CLAVICLE LEFT', '00623021', 60, 31, 1)</v>
      </c>
    </row>
    <row r="961" spans="1:6" x14ac:dyDescent="0.25">
      <c r="A961" s="8" t="s">
        <v>1475</v>
      </c>
      <c r="B961" s="8">
        <f>VLOOKUP(Table10[[#This Row],[CATEGORY]],Table18[], 2,FALSE)</f>
        <v>32</v>
      </c>
      <c r="C961" s="8" t="s">
        <v>3532</v>
      </c>
      <c r="D961" s="8" t="s">
        <v>1476</v>
      </c>
      <c r="E961" s="8" t="s">
        <v>1477</v>
      </c>
      <c r="F96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('UBON', 'UCH BONE SCAN', '1', 60, 32, 1)</v>
      </c>
    </row>
    <row r="962" spans="1:6" x14ac:dyDescent="0.25">
      <c r="A962" s="8" t="s">
        <v>1475</v>
      </c>
      <c r="B962" s="8">
        <f>VLOOKUP(Table10[[#This Row],[CATEGORY]],Table18[], 2,FALSE)</f>
        <v>32</v>
      </c>
      <c r="C962" s="8" t="s">
        <v>3736</v>
      </c>
      <c r="D962" s="8" t="s">
        <v>1478</v>
      </c>
      <c r="E962" s="8" t="s">
        <v>587</v>
      </c>
      <c r="F96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('VIDEO', 'VIDEO FLUORO', '050', 60, 32, 1)</v>
      </c>
    </row>
    <row r="963" spans="1:6" x14ac:dyDescent="0.25">
      <c r="A963" s="8" t="s">
        <v>1475</v>
      </c>
      <c r="B963" s="8">
        <f>VLOOKUP(Table10[[#This Row],[CATEGORY]],Table18[], 2,FALSE)</f>
        <v>32</v>
      </c>
      <c r="C963" s="8" t="s">
        <v>4184</v>
      </c>
      <c r="D963" s="8" t="s">
        <v>1479</v>
      </c>
      <c r="E963" s="8" t="s">
        <v>1480</v>
      </c>
      <c r="F96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('GAST EMPT', 'GASTRIC EMPTYING PROCEDURE', '051', 60, 32, 1)</v>
      </c>
    </row>
    <row r="964" spans="1:6" x14ac:dyDescent="0.25">
      <c r="A964" s="8" t="s">
        <v>1475</v>
      </c>
      <c r="B964" s="8">
        <f>VLOOKUP(Table10[[#This Row],[CATEGORY]],Table18[], 2,FALSE)</f>
        <v>32</v>
      </c>
      <c r="C964" s="8" t="s">
        <v>3715</v>
      </c>
      <c r="D964" s="8" t="s">
        <v>1481</v>
      </c>
      <c r="E964" s="8" t="s">
        <v>1481</v>
      </c>
      <c r="F96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('DMSA', 'DMSA', '100', 60, 32, 1)</v>
      </c>
    </row>
    <row r="965" spans="1:6" x14ac:dyDescent="0.25">
      <c r="A965" s="8" t="s">
        <v>1475</v>
      </c>
      <c r="B965" s="8">
        <f>VLOOKUP(Table10[[#This Row],[CATEGORY]],Table18[], 2,FALSE)</f>
        <v>32</v>
      </c>
      <c r="C965" s="8" t="s">
        <v>3716</v>
      </c>
      <c r="D965" s="8" t="s">
        <v>1482</v>
      </c>
      <c r="E965" s="8" t="s">
        <v>236</v>
      </c>
      <c r="F96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('ENDO', 'ENDOCRINE', '101', 60, 32, 1)</v>
      </c>
    </row>
    <row r="966" spans="1:6" x14ac:dyDescent="0.25">
      <c r="A966" s="8" t="s">
        <v>1475</v>
      </c>
      <c r="B966" s="8">
        <f>VLOOKUP(Table10[[#This Row],[CATEGORY]],Table18[], 2,FALSE)</f>
        <v>32</v>
      </c>
      <c r="C966" s="8" t="s">
        <v>3717</v>
      </c>
      <c r="D966" s="8" t="s">
        <v>3095</v>
      </c>
      <c r="E966" s="8" t="s">
        <v>3096</v>
      </c>
      <c r="F96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('RENO', 'RENOGRAM', '102', 60, 32, 1)</v>
      </c>
    </row>
    <row r="967" spans="1:6" x14ac:dyDescent="0.25">
      <c r="A967" s="8" t="s">
        <v>1475</v>
      </c>
      <c r="B967" s="8">
        <f>VLOOKUP(Table10[[#This Row],[CATEGORY]],Table18[], 2,FALSE)</f>
        <v>32</v>
      </c>
      <c r="C967" s="8" t="s">
        <v>3865</v>
      </c>
      <c r="D967" s="8" t="s">
        <v>1483</v>
      </c>
      <c r="E967" s="8" t="s">
        <v>1484</v>
      </c>
      <c r="F96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('DIURRENO', 'DIURETIC RENOGRAM', '103', 60, 32, 1)</v>
      </c>
    </row>
    <row r="968" spans="1:6" x14ac:dyDescent="0.25">
      <c r="A968" s="8" t="s">
        <v>1475</v>
      </c>
      <c r="B968" s="8">
        <f>VLOOKUP(Table10[[#This Row],[CATEGORY]],Table18[], 2,FALSE)</f>
        <v>32</v>
      </c>
      <c r="C968" s="8" t="s">
        <v>4185</v>
      </c>
      <c r="D968" s="8" t="s">
        <v>1485</v>
      </c>
      <c r="E968" s="8" t="s">
        <v>1486</v>
      </c>
      <c r="F96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('COMBRENO', 'COMBINED RENOGRAM/GFR', '104', 60, 32, 1)</v>
      </c>
    </row>
    <row r="969" spans="1:6" x14ac:dyDescent="0.25">
      <c r="A969" s="8" t="s">
        <v>1475</v>
      </c>
      <c r="B969" s="8">
        <f>VLOOKUP(Table10[[#This Row],[CATEGORY]],Table18[], 2,FALSE)</f>
        <v>32</v>
      </c>
      <c r="C969" s="8" t="s">
        <v>4186</v>
      </c>
      <c r="D969" s="8" t="s">
        <v>1487</v>
      </c>
      <c r="E969" s="8" t="s">
        <v>1488</v>
      </c>
      <c r="F96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('SIJU', 'SI JOINT UPTAKE', '105', 60, 32, 1)</v>
      </c>
    </row>
    <row r="970" spans="1:6" x14ac:dyDescent="0.25">
      <c r="A970" s="8" t="s">
        <v>1475</v>
      </c>
      <c r="B970" s="8">
        <f>VLOOKUP(Table10[[#This Row],[CATEGORY]],Table18[], 2,FALSE)</f>
        <v>32</v>
      </c>
      <c r="C970" s="8" t="s">
        <v>4187</v>
      </c>
      <c r="D970" s="8" t="s">
        <v>2308</v>
      </c>
      <c r="E970" s="8" t="s">
        <v>2309</v>
      </c>
      <c r="F97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('TCTHYRD', 'TC THYROID', '106', 60, 32, 1)</v>
      </c>
    </row>
    <row r="971" spans="1:6" x14ac:dyDescent="0.25">
      <c r="A971" s="8" t="s">
        <v>1475</v>
      </c>
      <c r="B971" s="8">
        <f>VLOOKUP(Table10[[#This Row],[CATEGORY]],Table18[], 2,FALSE)</f>
        <v>32</v>
      </c>
      <c r="C971" s="8" t="s">
        <v>4188</v>
      </c>
      <c r="D971" s="8" t="s">
        <v>3097</v>
      </c>
      <c r="E971" s="8" t="s">
        <v>2464</v>
      </c>
      <c r="F97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('VENT', 'VENTILATION/PERFUSION', '107', 60, 32, 1)</v>
      </c>
    </row>
    <row r="972" spans="1:6" x14ac:dyDescent="0.25">
      <c r="A972" s="8" t="s">
        <v>1475</v>
      </c>
      <c r="B972" s="8">
        <f>VLOOKUP(Table10[[#This Row],[CATEGORY]],Table18[], 2,FALSE)</f>
        <v>32</v>
      </c>
      <c r="C972" s="8" t="s">
        <v>4189</v>
      </c>
      <c r="D972" s="8" t="s">
        <v>3098</v>
      </c>
      <c r="E972" s="8" t="s">
        <v>3099</v>
      </c>
      <c r="F97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('WBBS', 'WHOLE BODY BONE SCAN', '108', 60, 32, 1)</v>
      </c>
    </row>
    <row r="973" spans="1:6" x14ac:dyDescent="0.25">
      <c r="A973" s="8" t="s">
        <v>1475</v>
      </c>
      <c r="B973" s="8">
        <f>VLOOKUP(Table10[[#This Row],[CATEGORY]],Table18[], 2,FALSE)</f>
        <v>32</v>
      </c>
      <c r="C973" s="8" t="s">
        <v>4190</v>
      </c>
      <c r="D973" s="8" t="s">
        <v>1489</v>
      </c>
      <c r="E973" s="8" t="s">
        <v>1490</v>
      </c>
      <c r="F97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('SENTL NODE', 'SENTINEL NODE', '109', 60, 32, 1)</v>
      </c>
    </row>
    <row r="974" spans="1:6" x14ac:dyDescent="0.25">
      <c r="A974" s="8" t="s">
        <v>1475</v>
      </c>
      <c r="B974" s="8">
        <f>VLOOKUP(Table10[[#This Row],[CATEGORY]],Table18[], 2,FALSE)</f>
        <v>32</v>
      </c>
      <c r="C974" s="8" t="s">
        <v>4191</v>
      </c>
      <c r="D974" s="8" t="s">
        <v>1491</v>
      </c>
      <c r="E974" s="8" t="s">
        <v>1492</v>
      </c>
      <c r="F97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('MEC DIV', 'Meckels Diverticulum', '777', 60, 32, 1)</v>
      </c>
    </row>
    <row r="975" spans="1:6" x14ac:dyDescent="0.25">
      <c r="A975" s="8" t="s">
        <v>1475</v>
      </c>
      <c r="B975" s="8">
        <f>VLOOKUP(Table10[[#This Row],[CATEGORY]],Table18[], 2,FALSE)</f>
        <v>32</v>
      </c>
      <c r="C975" s="8" t="s">
        <v>3549</v>
      </c>
      <c r="D975" s="8" t="s">
        <v>1159</v>
      </c>
      <c r="E975" s="8" t="s">
        <v>1160</v>
      </c>
      <c r="F97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('RADRP', 'RADIOLOGY REPRINTS', '990', 60, 32, 1)</v>
      </c>
    </row>
    <row r="976" spans="1:6" x14ac:dyDescent="0.25">
      <c r="A976" s="8" t="s">
        <v>1475</v>
      </c>
      <c r="B976" s="8">
        <f>VLOOKUP(Table10[[#This Row],[CATEGORY]],Table18[], 2,FALSE)</f>
        <v>32</v>
      </c>
      <c r="C976" s="8" t="s">
        <v>3550</v>
      </c>
      <c r="D976" s="8" t="s">
        <v>314</v>
      </c>
      <c r="E976" s="8" t="s">
        <v>315</v>
      </c>
      <c r="F97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('RADRPL', 'RADIOLOGY REPRINTS-LEGAL', '991', 60, 32, 1)</v>
      </c>
    </row>
    <row r="977" spans="1:6" x14ac:dyDescent="0.25">
      <c r="A977" s="8" t="s">
        <v>1475</v>
      </c>
      <c r="B977" s="8">
        <f>VLOOKUP(Table10[[#This Row],[CATEGORY]],Table18[], 2,FALSE)</f>
        <v>32</v>
      </c>
      <c r="C977" s="8" t="s">
        <v>4192</v>
      </c>
      <c r="D977" s="8" t="s">
        <v>1506</v>
      </c>
      <c r="E977" s="8" t="s">
        <v>3100</v>
      </c>
      <c r="F97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('OLGMUGA', 'MULTI-GATED BLOOD POOL', '6365', 60, 32, 1)</v>
      </c>
    </row>
    <row r="978" spans="1:6" x14ac:dyDescent="0.25">
      <c r="A978" s="8" t="s">
        <v>1475</v>
      </c>
      <c r="B978" s="8">
        <f>VLOOKUP(Table10[[#This Row],[CATEGORY]],Table18[], 2,FALSE)</f>
        <v>32</v>
      </c>
      <c r="C978" s="8" t="s">
        <v>4193</v>
      </c>
      <c r="D978" s="8" t="s">
        <v>4194</v>
      </c>
      <c r="E978" s="8" t="s">
        <v>1509</v>
      </c>
      <c r="F97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 PERF R', 'CARDIAC PERFUSION REST  STRES', '7896', 60, 32, 1)</v>
      </c>
    </row>
    <row r="979" spans="1:6" x14ac:dyDescent="0.25">
      <c r="A979" s="8" t="s">
        <v>1475</v>
      </c>
      <c r="B979" s="8">
        <f>VLOOKUP(Table10[[#This Row],[CATEGORY]],Table18[], 2,FALSE)</f>
        <v>32</v>
      </c>
      <c r="C979" s="8" t="s">
        <v>3416</v>
      </c>
      <c r="D979" s="8" t="s">
        <v>1495</v>
      </c>
      <c r="E979" s="8" t="s">
        <v>1496</v>
      </c>
      <c r="F97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('3BS', '3 PHASE BONE SCAN', '10003', 60, 32, 1)</v>
      </c>
    </row>
    <row r="980" spans="1:6" x14ac:dyDescent="0.25">
      <c r="A980" s="8" t="s">
        <v>1475</v>
      </c>
      <c r="B980" s="8">
        <f>VLOOKUP(Table10[[#This Row],[CATEGORY]],Table18[], 2,FALSE)</f>
        <v>32</v>
      </c>
      <c r="C980" s="8" t="s">
        <v>3594</v>
      </c>
      <c r="D980" s="8" t="s">
        <v>1497</v>
      </c>
      <c r="E980" s="8" t="s">
        <v>1498</v>
      </c>
      <c r="F98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('LYMPHSCINT', 'LYMPHISCINTIGRAM', '10004', 60, 32, 1)</v>
      </c>
    </row>
    <row r="981" spans="1:6" x14ac:dyDescent="0.25">
      <c r="A981" s="8" t="s">
        <v>1475</v>
      </c>
      <c r="B981" s="8">
        <f>VLOOKUP(Table10[[#This Row],[CATEGORY]],Table18[], 2,FALSE)</f>
        <v>32</v>
      </c>
      <c r="C981" s="8" t="s">
        <v>3596</v>
      </c>
      <c r="D981" s="8" t="s">
        <v>1499</v>
      </c>
      <c r="E981" s="8" t="s">
        <v>1500</v>
      </c>
      <c r="F98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('LVENT', 'LUNG VENNTILATION/PERFUSION', '10006', 60, 32, 1)</v>
      </c>
    </row>
    <row r="982" spans="1:6" x14ac:dyDescent="0.25">
      <c r="A982" s="8" t="s">
        <v>1475</v>
      </c>
      <c r="B982" s="8">
        <f>VLOOKUP(Table10[[#This Row],[CATEGORY]],Table18[], 2,FALSE)</f>
        <v>32</v>
      </c>
      <c r="C982" s="8" t="s">
        <v>4195</v>
      </c>
      <c r="D982" s="8" t="s">
        <v>3101</v>
      </c>
      <c r="E982" s="8" t="s">
        <v>3102</v>
      </c>
      <c r="F98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('IND OCTRED', 'INDIUM OCTREOSCAN', '000999', 60, 32, 1)</v>
      </c>
    </row>
    <row r="983" spans="1:6" x14ac:dyDescent="0.25">
      <c r="A983" s="8" t="s">
        <v>1475</v>
      </c>
      <c r="B983" s="8">
        <f>VLOOKUP(Table10[[#This Row],[CATEGORY]],Table18[], 2,FALSE)</f>
        <v>32</v>
      </c>
      <c r="C983" s="8" t="s">
        <v>4196</v>
      </c>
      <c r="D983" s="8" t="s">
        <v>1501</v>
      </c>
      <c r="E983" s="8" t="s">
        <v>1502</v>
      </c>
      <c r="F98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('BON', 'BONE SCAN WHOLE BODY', '006295', 60, 32, 1)</v>
      </c>
    </row>
    <row r="984" spans="1:6" x14ac:dyDescent="0.25">
      <c r="A984" s="8" t="s">
        <v>1475</v>
      </c>
      <c r="B984" s="8">
        <f>VLOOKUP(Table10[[#This Row],[CATEGORY]],Table18[], 2,FALSE)</f>
        <v>32</v>
      </c>
      <c r="C984" s="8" t="s">
        <v>1503</v>
      </c>
      <c r="D984" s="8" t="s">
        <v>1504</v>
      </c>
      <c r="E984" s="8" t="s">
        <v>1505</v>
      </c>
      <c r="F98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('BONSP', 'BONE SCAN - SPEC', '006295-A', 60, 32, 1)</v>
      </c>
    </row>
    <row r="985" spans="1:6" x14ac:dyDescent="0.25">
      <c r="A985" s="8" t="s">
        <v>1475</v>
      </c>
      <c r="B985" s="8">
        <f>VLOOKUP(Table10[[#This Row],[CATEGORY]],Table18[], 2,FALSE)</f>
        <v>32</v>
      </c>
      <c r="C985" s="8" t="s">
        <v>4197</v>
      </c>
      <c r="D985" s="8" t="s">
        <v>1506</v>
      </c>
      <c r="E985" s="8" t="s">
        <v>1507</v>
      </c>
      <c r="F98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('MUGA', 'MULTI-GATED BLOOD POOL', '006365', 60, 32, 1)</v>
      </c>
    </row>
    <row r="986" spans="1:6" x14ac:dyDescent="0.25">
      <c r="A986" s="8" t="s">
        <v>1475</v>
      </c>
      <c r="B986" s="8">
        <f>VLOOKUP(Table10[[#This Row],[CATEGORY]],Table18[], 2,FALSE)</f>
        <v>32</v>
      </c>
      <c r="C986" s="8" t="s">
        <v>4198</v>
      </c>
      <c r="D986" s="8" t="s">
        <v>1508</v>
      </c>
      <c r="E986" s="8" t="s">
        <v>1509</v>
      </c>
      <c r="F98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 PERF R', 'CARDIAC PERFUSION REST', '006375', 60, 32, 1)</v>
      </c>
    </row>
    <row r="987" spans="1:6" x14ac:dyDescent="0.25">
      <c r="A987" s="8" t="s">
        <v>1475</v>
      </c>
      <c r="B987" s="8">
        <f>VLOOKUP(Table10[[#This Row],[CATEGORY]],Table18[], 2,FALSE)</f>
        <v>32</v>
      </c>
      <c r="C987" s="8" t="s">
        <v>4199</v>
      </c>
      <c r="D987" s="8" t="s">
        <v>1510</v>
      </c>
      <c r="E987" s="8" t="s">
        <v>1511</v>
      </c>
      <c r="F98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 PERF S', 'CARDIAC PERFUSION STRESS', '006380', 60, 32, 1)</v>
      </c>
    </row>
    <row r="988" spans="1:6" x14ac:dyDescent="0.25">
      <c r="A988" s="8" t="s">
        <v>1475</v>
      </c>
      <c r="B988" s="8">
        <f>VLOOKUP(Table10[[#This Row],[CATEGORY]],Table18[], 2,FALSE)</f>
        <v>32</v>
      </c>
      <c r="C988" s="8" t="s">
        <v>4200</v>
      </c>
      <c r="D988" s="8" t="s">
        <v>1512</v>
      </c>
      <c r="E988" s="8" t="s">
        <v>1513</v>
      </c>
      <c r="F98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('RNFU', 'RENOGRAM-', '006415', 60, 32, 1)</v>
      </c>
    </row>
    <row r="989" spans="1:6" x14ac:dyDescent="0.25">
      <c r="A989" s="8" t="s">
        <v>1475</v>
      </c>
      <c r="B989" s="8">
        <f>VLOOKUP(Table10[[#This Row],[CATEGORY]],Table18[], 2,FALSE)</f>
        <v>32</v>
      </c>
      <c r="C989" s="8" t="s">
        <v>3103</v>
      </c>
      <c r="D989" s="8" t="s">
        <v>3104</v>
      </c>
      <c r="E989" s="8" t="s">
        <v>3105</v>
      </c>
      <c r="F98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('RNLX', 'RENAL SCAN W/ LASIX', '006415-A', 60, 32, 1)</v>
      </c>
    </row>
    <row r="990" spans="1:6" x14ac:dyDescent="0.25">
      <c r="A990" s="8" t="s">
        <v>1475</v>
      </c>
      <c r="B990" s="8">
        <f>VLOOKUP(Table10[[#This Row],[CATEGORY]],Table18[], 2,FALSE)</f>
        <v>32</v>
      </c>
      <c r="C990" s="8" t="s">
        <v>4201</v>
      </c>
      <c r="D990" s="8" t="s">
        <v>1514</v>
      </c>
      <c r="E990" s="8" t="s">
        <v>1515</v>
      </c>
      <c r="F99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('HIDA', 'HIDA SCAN', '006455', 60, 32, 1)</v>
      </c>
    </row>
    <row r="991" spans="1:6" x14ac:dyDescent="0.25">
      <c r="A991" s="8" t="s">
        <v>1475</v>
      </c>
      <c r="B991" s="8">
        <f>VLOOKUP(Table10[[#This Row],[CATEGORY]],Table18[], 2,FALSE)</f>
        <v>32</v>
      </c>
      <c r="C991" s="8" t="s">
        <v>4202</v>
      </c>
      <c r="D991" s="8" t="s">
        <v>1516</v>
      </c>
      <c r="E991" s="8" t="s">
        <v>1517</v>
      </c>
      <c r="F99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('LNGP', 'LUNG SCAN-PERFUSION', '006480', 60, 32, 1)</v>
      </c>
    </row>
    <row r="992" spans="1:6" x14ac:dyDescent="0.25">
      <c r="A992" s="8" t="s">
        <v>1475</v>
      </c>
      <c r="B992" s="8">
        <f>VLOOKUP(Table10[[#This Row],[CATEGORY]],Table18[], 2,FALSE)</f>
        <v>32</v>
      </c>
      <c r="C992" s="8" t="s">
        <v>4203</v>
      </c>
      <c r="D992" s="8" t="s">
        <v>1518</v>
      </c>
      <c r="E992" s="8" t="s">
        <v>59</v>
      </c>
      <c r="F99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('LEUKO', 'LEUKO SCAN', '006510', 60, 32, 1)</v>
      </c>
    </row>
    <row r="993" spans="1:6" x14ac:dyDescent="0.25">
      <c r="A993" s="8" t="s">
        <v>1475</v>
      </c>
      <c r="B993" s="8">
        <f>VLOOKUP(Table10[[#This Row],[CATEGORY]],Table18[], 2,FALSE)</f>
        <v>32</v>
      </c>
      <c r="C993" s="8" t="s">
        <v>4204</v>
      </c>
      <c r="D993" s="8" t="s">
        <v>3106</v>
      </c>
      <c r="E993" s="8" t="s">
        <v>3107</v>
      </c>
      <c r="F99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('THYI', 'THYROID SCAN I 123', '006555', 60, 32, 1)</v>
      </c>
    </row>
    <row r="994" spans="1:6" x14ac:dyDescent="0.25">
      <c r="A994" s="8" t="s">
        <v>1475</v>
      </c>
      <c r="B994" s="8">
        <f>VLOOKUP(Table10[[#This Row],[CATEGORY]],Table18[], 2,FALSE)</f>
        <v>32</v>
      </c>
      <c r="C994" s="8" t="s">
        <v>1519</v>
      </c>
      <c r="D994" s="8" t="s">
        <v>1520</v>
      </c>
      <c r="E994" s="8" t="s">
        <v>1521</v>
      </c>
      <c r="F99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('THYT', 'THYROID SCAN TC', '006555-A', 60, 32, 1)</v>
      </c>
    </row>
    <row r="995" spans="1:6" x14ac:dyDescent="0.25">
      <c r="A995" s="8" t="s">
        <v>1475</v>
      </c>
      <c r="B995" s="8">
        <f>VLOOKUP(Table10[[#This Row],[CATEGORY]],Table18[], 2,FALSE)</f>
        <v>32</v>
      </c>
      <c r="C995" s="8" t="s">
        <v>3108</v>
      </c>
      <c r="D995" s="8" t="s">
        <v>3109</v>
      </c>
      <c r="E995" s="8" t="s">
        <v>3110</v>
      </c>
      <c r="F99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('THYU', 'THYROID UPTAKE', '006555-B', 60, 32, 1)</v>
      </c>
    </row>
    <row r="996" spans="1:6" x14ac:dyDescent="0.25">
      <c r="A996" s="8" t="s">
        <v>1475</v>
      </c>
      <c r="B996" s="8">
        <f>VLOOKUP(Table10[[#This Row],[CATEGORY]],Table18[], 2,FALSE)</f>
        <v>32</v>
      </c>
      <c r="C996" s="8" t="s">
        <v>4205</v>
      </c>
      <c r="D996" s="8" t="s">
        <v>1522</v>
      </c>
      <c r="E996" s="8" t="s">
        <v>1523</v>
      </c>
      <c r="F99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('IOD THY131', 'IODINE THYROID(131) SCAN', '006569', 60, 32, 1)</v>
      </c>
    </row>
    <row r="997" spans="1:6" x14ac:dyDescent="0.25">
      <c r="A997" s="8" t="s">
        <v>1475</v>
      </c>
      <c r="B997" s="8">
        <f>VLOOKUP(Table10[[#This Row],[CATEGORY]],Table18[], 2,FALSE)</f>
        <v>32</v>
      </c>
      <c r="C997" s="8" t="s">
        <v>3685</v>
      </c>
      <c r="D997" s="8" t="s">
        <v>3111</v>
      </c>
      <c r="E997" s="8" t="s">
        <v>331</v>
      </c>
      <c r="F99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('BRN', 'BRAIN SCAN', '1000001', 60, 32, 1)</v>
      </c>
    </row>
    <row r="998" spans="1:6" x14ac:dyDescent="0.25">
      <c r="A998" s="8" t="s">
        <v>1475</v>
      </c>
      <c r="B998" s="8">
        <f>VLOOKUP(Table10[[#This Row],[CATEGORY]],Table18[], 2,FALSE)</f>
        <v>32</v>
      </c>
      <c r="C998" s="8" t="s">
        <v>3686</v>
      </c>
      <c r="D998" s="8" t="s">
        <v>3112</v>
      </c>
      <c r="E998" s="8" t="s">
        <v>3113</v>
      </c>
      <c r="F99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('BRNF', 'BRAIN FLOW', '1000002', 60, 32, 1)</v>
      </c>
    </row>
    <row r="999" spans="1:6" x14ac:dyDescent="0.25">
      <c r="A999" s="8" t="s">
        <v>1475</v>
      </c>
      <c r="B999" s="8">
        <f>VLOOKUP(Table10[[#This Row],[CATEGORY]],Table18[], 2,FALSE)</f>
        <v>32</v>
      </c>
      <c r="C999" s="8" t="s">
        <v>3687</v>
      </c>
      <c r="D999" s="8" t="s">
        <v>3114</v>
      </c>
      <c r="E999" s="8" t="s">
        <v>3115</v>
      </c>
      <c r="F99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('BRNSP', 'BRAIN SPECT', '1000003', 60, 32, 1)</v>
      </c>
    </row>
    <row r="1000" spans="1:6" x14ac:dyDescent="0.25">
      <c r="A1000" s="8" t="s">
        <v>1475</v>
      </c>
      <c r="B1000" s="8">
        <f>VLOOKUP(Table10[[#This Row],[CATEGORY]],Table18[], 2,FALSE)</f>
        <v>32</v>
      </c>
      <c r="C1000" s="8" t="s">
        <v>3688</v>
      </c>
      <c r="D1000" s="8" t="s">
        <v>3116</v>
      </c>
      <c r="E1000" s="8" t="s">
        <v>3117</v>
      </c>
      <c r="F100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('CIS', 'CISTERNOGRAM', '1000004', 60, 32, 1)</v>
      </c>
    </row>
    <row r="1001" spans="1:6" x14ac:dyDescent="0.25">
      <c r="A1001" s="8" t="s">
        <v>1475</v>
      </c>
      <c r="B1001" s="8">
        <f>VLOOKUP(Table10[[#This Row],[CATEGORY]],Table18[], 2,FALSE)</f>
        <v>32</v>
      </c>
      <c r="C1001" s="8" t="s">
        <v>3689</v>
      </c>
      <c r="D1001" s="8" t="s">
        <v>3118</v>
      </c>
      <c r="E1001" s="8" t="s">
        <v>3119</v>
      </c>
      <c r="F100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('CPAL', 'COMPUTER ANAL OVER 30 MIN LONG', '1000005', 60, 32, 1)</v>
      </c>
    </row>
    <row r="1002" spans="1:6" x14ac:dyDescent="0.25">
      <c r="A1002" s="8" t="s">
        <v>1475</v>
      </c>
      <c r="B1002" s="8">
        <f>VLOOKUP(Table10[[#This Row],[CATEGORY]],Table18[], 2,FALSE)</f>
        <v>32</v>
      </c>
      <c r="C1002" s="8" t="s">
        <v>3690</v>
      </c>
      <c r="D1002" s="8" t="s">
        <v>3120</v>
      </c>
      <c r="E1002" s="8" t="s">
        <v>3121</v>
      </c>
      <c r="F100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('CPAS', 'COMPUTER ANAL LESS 30 MIN', '1000006', 60, 32, 1)</v>
      </c>
    </row>
    <row r="1003" spans="1:6" x14ac:dyDescent="0.25">
      <c r="A1003" s="8" t="s">
        <v>1475</v>
      </c>
      <c r="B1003" s="8">
        <f>VLOOKUP(Table10[[#This Row],[CATEGORY]],Table18[], 2,FALSE)</f>
        <v>32</v>
      </c>
      <c r="C1003" s="8" t="s">
        <v>3691</v>
      </c>
      <c r="D1003" s="8" t="s">
        <v>3122</v>
      </c>
      <c r="E1003" s="8" t="s">
        <v>3123</v>
      </c>
      <c r="F100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('CTHPL', 'CATHETER PLACEMENT', '1000007', 60, 32, 1)</v>
      </c>
    </row>
    <row r="1004" spans="1:6" x14ac:dyDescent="0.25">
      <c r="A1004" s="8" t="s">
        <v>1475</v>
      </c>
      <c r="B1004" s="8">
        <f>VLOOKUP(Table10[[#This Row],[CATEGORY]],Table18[], 2,FALSE)</f>
        <v>32</v>
      </c>
      <c r="C1004" s="8" t="s">
        <v>3692</v>
      </c>
      <c r="D1004" s="8" t="s">
        <v>292</v>
      </c>
      <c r="E1004" s="8" t="s">
        <v>293</v>
      </c>
      <c r="F100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('CYSTO', 'CYSTOGRAM', '1000008', 60, 32, 1)</v>
      </c>
    </row>
    <row r="1005" spans="1:6" x14ac:dyDescent="0.25">
      <c r="A1005" s="8" t="s">
        <v>1475</v>
      </c>
      <c r="B1005" s="8">
        <f>VLOOKUP(Table10[[#This Row],[CATEGORY]],Table18[], 2,FALSE)</f>
        <v>32</v>
      </c>
      <c r="C1005" s="8" t="s">
        <v>3792</v>
      </c>
      <c r="D1005" s="8" t="s">
        <v>3124</v>
      </c>
      <c r="E1005" s="8" t="s">
        <v>3125</v>
      </c>
      <c r="F100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('GB', 'GALL BLADDER SCAN', '1000009', 60, 32, 1)</v>
      </c>
    </row>
    <row r="1006" spans="1:6" x14ac:dyDescent="0.25">
      <c r="A1006" s="8" t="s">
        <v>1475</v>
      </c>
      <c r="B1006" s="8">
        <f>VLOOKUP(Table10[[#This Row],[CATEGORY]],Table18[], 2,FALSE)</f>
        <v>32</v>
      </c>
      <c r="C1006" s="8" t="s">
        <v>3793</v>
      </c>
      <c r="D1006" s="8" t="s">
        <v>3126</v>
      </c>
      <c r="E1006" s="8" t="s">
        <v>3127</v>
      </c>
      <c r="F100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('GE', 'GASTRIC EMPTYING', '1000010', 60, 32, 1)</v>
      </c>
    </row>
    <row r="1007" spans="1:6" x14ac:dyDescent="0.25">
      <c r="A1007" s="8" t="s">
        <v>1475</v>
      </c>
      <c r="B1007" s="8">
        <f>VLOOKUP(Table10[[#This Row],[CATEGORY]],Table18[], 2,FALSE)</f>
        <v>32</v>
      </c>
      <c r="C1007" s="8" t="s">
        <v>3794</v>
      </c>
      <c r="D1007" s="8" t="s">
        <v>3128</v>
      </c>
      <c r="E1007" s="8" t="s">
        <v>3129</v>
      </c>
      <c r="F100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('GHT', 'GATED HEART', '1000011', 60, 32, 1)</v>
      </c>
    </row>
    <row r="1008" spans="1:6" x14ac:dyDescent="0.25">
      <c r="A1008" s="8" t="s">
        <v>1475</v>
      </c>
      <c r="B1008" s="8">
        <f>VLOOKUP(Table10[[#This Row],[CATEGORY]],Table18[], 2,FALSE)</f>
        <v>32</v>
      </c>
      <c r="C1008" s="8" t="s">
        <v>3795</v>
      </c>
      <c r="D1008" s="8" t="s">
        <v>3130</v>
      </c>
      <c r="E1008" s="8" t="s">
        <v>3131</v>
      </c>
      <c r="F100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('GHT1P', 'GATED HEART W/ 1 PASS', '1000012', 60, 32, 1)</v>
      </c>
    </row>
    <row r="1009" spans="1:6" x14ac:dyDescent="0.25">
      <c r="A1009" s="8" t="s">
        <v>1475</v>
      </c>
      <c r="B1009" s="8">
        <f>VLOOKUP(Table10[[#This Row],[CATEGORY]],Table18[], 2,FALSE)</f>
        <v>32</v>
      </c>
      <c r="C1009" s="8" t="s">
        <v>3796</v>
      </c>
      <c r="D1009" s="8" t="s">
        <v>3132</v>
      </c>
      <c r="E1009" s="8" t="s">
        <v>3133</v>
      </c>
      <c r="F100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('GIB', 'GI BLEED (TAGGED RBC)', '1000013', 60, 32, 1)</v>
      </c>
    </row>
    <row r="1010" spans="1:6" x14ac:dyDescent="0.25">
      <c r="A1010" s="8" t="s">
        <v>1475</v>
      </c>
      <c r="B1010" s="8">
        <f>VLOOKUP(Table10[[#This Row],[CATEGORY]],Table18[], 2,FALSE)</f>
        <v>32</v>
      </c>
      <c r="C1010" s="8" t="s">
        <v>4170</v>
      </c>
      <c r="D1010" s="8" t="s">
        <v>3134</v>
      </c>
      <c r="E1010" s="8" t="s">
        <v>3135</v>
      </c>
      <c r="F101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('GLLR', 'GALLIUM LIMITED RETURN', '1000014', 60, 32, 1)</v>
      </c>
    </row>
    <row r="1011" spans="1:6" x14ac:dyDescent="0.25">
      <c r="A1011" s="8" t="s">
        <v>1475</v>
      </c>
      <c r="B1011" s="8">
        <f>VLOOKUP(Table10[[#This Row],[CATEGORY]],Table18[], 2,FALSE)</f>
        <v>32</v>
      </c>
      <c r="C1011" s="8" t="s">
        <v>4171</v>
      </c>
      <c r="D1011" s="8" t="s">
        <v>3136</v>
      </c>
      <c r="E1011" s="8" t="s">
        <v>3137</v>
      </c>
      <c r="F101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('GLMR', 'GALLIUM MULTIPLE RETURN', '1000015', 60, 32, 1)</v>
      </c>
    </row>
    <row r="1012" spans="1:6" x14ac:dyDescent="0.25">
      <c r="A1012" s="8" t="s">
        <v>1475</v>
      </c>
      <c r="B1012" s="8">
        <f>VLOOKUP(Table10[[#This Row],[CATEGORY]],Table18[], 2,FALSE)</f>
        <v>32</v>
      </c>
      <c r="C1012" s="8" t="s">
        <v>4172</v>
      </c>
      <c r="D1012" s="8" t="s">
        <v>3138</v>
      </c>
      <c r="E1012" s="8" t="s">
        <v>3139</v>
      </c>
      <c r="F101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('GLSP', 'GALLIUM SPECT', '1000016', 60, 32, 1)</v>
      </c>
    </row>
    <row r="1013" spans="1:6" x14ac:dyDescent="0.25">
      <c r="A1013" s="8" t="s">
        <v>1475</v>
      </c>
      <c r="B1013" s="8">
        <f>VLOOKUP(Table10[[#This Row],[CATEGORY]],Table18[], 2,FALSE)</f>
        <v>32</v>
      </c>
      <c r="C1013" s="8" t="s">
        <v>4206</v>
      </c>
      <c r="D1013" s="8" t="s">
        <v>3140</v>
      </c>
      <c r="E1013" s="8" t="s">
        <v>3141</v>
      </c>
      <c r="F101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('GLWB', 'GALLIUM WHOLE BODY', '1000017', 60, 32, 1)</v>
      </c>
    </row>
    <row r="1014" spans="1:6" x14ac:dyDescent="0.25">
      <c r="A1014" s="8" t="s">
        <v>1475</v>
      </c>
      <c r="B1014" s="8">
        <f>VLOOKUP(Table10[[#This Row],[CATEGORY]],Table18[], 2,FALSE)</f>
        <v>32</v>
      </c>
      <c r="C1014" s="8" t="s">
        <v>4207</v>
      </c>
      <c r="D1014" s="8" t="s">
        <v>3142</v>
      </c>
      <c r="E1014" s="8" t="s">
        <v>3143</v>
      </c>
      <c r="F101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('HEM', 'HEMANGIOMA SCAN/LABELED RBC'S', '1000018', 60, 32, 1)</v>
      </c>
    </row>
    <row r="1015" spans="1:6" x14ac:dyDescent="0.25">
      <c r="A1015" s="8" t="s">
        <v>1475</v>
      </c>
      <c r="B1015" s="8">
        <f>VLOOKUP(Table10[[#This Row],[CATEGORY]],Table18[], 2,FALSE)</f>
        <v>32</v>
      </c>
      <c r="C1015" s="8" t="s">
        <v>4208</v>
      </c>
      <c r="D1015" s="8" t="s">
        <v>3144</v>
      </c>
      <c r="E1015" s="8" t="s">
        <v>3145</v>
      </c>
      <c r="F101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('HEMSP', 'HEMANGIOMA STUDY W/ SPECT', '1000019', 60, 32, 1)</v>
      </c>
    </row>
    <row r="1016" spans="1:6" x14ac:dyDescent="0.25">
      <c r="A1016" s="8" t="s">
        <v>1475</v>
      </c>
      <c r="B1016" s="8">
        <f>VLOOKUP(Table10[[#This Row],[CATEGORY]],Table18[], 2,FALSE)</f>
        <v>32</v>
      </c>
      <c r="C1016" s="8" t="s">
        <v>4173</v>
      </c>
      <c r="D1016" s="8" t="s">
        <v>3146</v>
      </c>
      <c r="E1016" s="8" t="s">
        <v>1329</v>
      </c>
      <c r="F101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('LIV', 'LIVER SCAN', '1000020', 60, 32, 1)</v>
      </c>
    </row>
    <row r="1017" spans="1:6" x14ac:dyDescent="0.25">
      <c r="A1017" s="8" t="s">
        <v>1475</v>
      </c>
      <c r="B1017" s="8">
        <f>VLOOKUP(Table10[[#This Row],[CATEGORY]],Table18[], 2,FALSE)</f>
        <v>32</v>
      </c>
      <c r="C1017" s="8" t="s">
        <v>4209</v>
      </c>
      <c r="D1017" s="8" t="s">
        <v>3147</v>
      </c>
      <c r="E1017" s="8" t="s">
        <v>3148</v>
      </c>
      <c r="F101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('LIVSP', 'LIVER SCAN W/ SPECT', '1000021', 60, 32, 1)</v>
      </c>
    </row>
    <row r="1018" spans="1:6" x14ac:dyDescent="0.25">
      <c r="A1018" s="8" t="s">
        <v>1475</v>
      </c>
      <c r="B1018" s="8">
        <f>VLOOKUP(Table10[[#This Row],[CATEGORY]],Table18[], 2,FALSE)</f>
        <v>32</v>
      </c>
      <c r="C1018" s="8" t="s">
        <v>4210</v>
      </c>
      <c r="D1018" s="8" t="s">
        <v>3149</v>
      </c>
      <c r="E1018" s="8" t="s">
        <v>3150</v>
      </c>
      <c r="F101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('LNGVA', 'LUNG VENT (AERO)', '1000022', 60, 32, 1)</v>
      </c>
    </row>
    <row r="1019" spans="1:6" x14ac:dyDescent="0.25">
      <c r="A1019" s="8" t="s">
        <v>1475</v>
      </c>
      <c r="B1019" s="8">
        <f>VLOOKUP(Table10[[#This Row],[CATEGORY]],Table18[], 2,FALSE)</f>
        <v>32</v>
      </c>
      <c r="C1019" s="8" t="s">
        <v>4211</v>
      </c>
      <c r="D1019" s="8" t="s">
        <v>3151</v>
      </c>
      <c r="E1019" s="8" t="s">
        <v>3152</v>
      </c>
      <c r="F101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('LNGVK', 'LUNG VENT (KRYPTON)', '1000023', 60, 32, 1)</v>
      </c>
    </row>
    <row r="1020" spans="1:6" x14ac:dyDescent="0.25">
      <c r="A1020" s="8" t="s">
        <v>1475</v>
      </c>
      <c r="B1020" s="8">
        <f>VLOOKUP(Table10[[#This Row],[CATEGORY]],Table18[], 2,FALSE)</f>
        <v>32</v>
      </c>
      <c r="C1020" s="8" t="s">
        <v>4212</v>
      </c>
      <c r="D1020" s="8" t="s">
        <v>3153</v>
      </c>
      <c r="E1020" s="8" t="s">
        <v>3154</v>
      </c>
      <c r="F102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('MECK', 'MECKLE'S DIVERICULUM', '1000024', 60, 32, 1)</v>
      </c>
    </row>
    <row r="1021" spans="1:6" x14ac:dyDescent="0.25">
      <c r="A1021" s="8" t="s">
        <v>1475</v>
      </c>
      <c r="B1021" s="8">
        <f>VLOOKUP(Table10[[#This Row],[CATEGORY]],Table18[], 2,FALSE)</f>
        <v>32</v>
      </c>
      <c r="C1021" s="8" t="s">
        <v>4213</v>
      </c>
      <c r="D1021" s="8" t="s">
        <v>3155</v>
      </c>
      <c r="E1021" s="8" t="s">
        <v>3156</v>
      </c>
      <c r="F102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('MYOP', 'MYOCARDIUM PERSANTINE W/O SPEC', '1000025', 60, 32, 1)</v>
      </c>
    </row>
    <row r="1022" spans="1:6" x14ac:dyDescent="0.25">
      <c r="A1022" s="8" t="s">
        <v>1475</v>
      </c>
      <c r="B1022" s="8">
        <f>VLOOKUP(Table10[[#This Row],[CATEGORY]],Table18[], 2,FALSE)</f>
        <v>32</v>
      </c>
      <c r="C1022" s="8" t="s">
        <v>4214</v>
      </c>
      <c r="D1022" s="8" t="s">
        <v>3157</v>
      </c>
      <c r="E1022" s="8" t="s">
        <v>3158</v>
      </c>
      <c r="F102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('MYOPECT', 'CARDIOLITE PERSANTINE SPECT', '1000026', 60, 32, 1)</v>
      </c>
    </row>
    <row r="1023" spans="1:6" x14ac:dyDescent="0.25">
      <c r="A1023" s="8" t="s">
        <v>1475</v>
      </c>
      <c r="B1023" s="8">
        <f>VLOOKUP(Table10[[#This Row],[CATEGORY]],Table18[], 2,FALSE)</f>
        <v>32</v>
      </c>
      <c r="C1023" s="8" t="s">
        <v>4215</v>
      </c>
      <c r="D1023" s="8" t="s">
        <v>3159</v>
      </c>
      <c r="E1023" s="8" t="s">
        <v>3160</v>
      </c>
      <c r="F102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('MYOPP', 'CARDIOLITE PERSANTINE PLANAR', '1000027', 60, 32, 1)</v>
      </c>
    </row>
    <row r="1024" spans="1:6" x14ac:dyDescent="0.25">
      <c r="A1024" s="8" t="s">
        <v>1475</v>
      </c>
      <c r="B1024" s="8">
        <f>VLOOKUP(Table10[[#This Row],[CATEGORY]],Table18[], 2,FALSE)</f>
        <v>32</v>
      </c>
      <c r="C1024" s="8" t="s">
        <v>4216</v>
      </c>
      <c r="D1024" s="8" t="s">
        <v>3161</v>
      </c>
      <c r="E1024" s="8" t="s">
        <v>3162</v>
      </c>
      <c r="F102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('MYOPSP', 'MYOCARDIUM PERSANTINE W/ SPEC', '1000028', 60, 32, 1)</v>
      </c>
    </row>
    <row r="1025" spans="1:6" x14ac:dyDescent="0.25">
      <c r="A1025" s="8" t="s">
        <v>1475</v>
      </c>
      <c r="B1025" s="8">
        <f>VLOOKUP(Table10[[#This Row],[CATEGORY]],Table18[], 2,FALSE)</f>
        <v>32</v>
      </c>
      <c r="C1025" s="8" t="s">
        <v>4217</v>
      </c>
      <c r="D1025" s="8" t="s">
        <v>3163</v>
      </c>
      <c r="E1025" s="8" t="s">
        <v>3164</v>
      </c>
      <c r="F102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('MYOR', 'MYOCARDIAL-R-PLANTAR TC', '1000029', 60, 32, 1)</v>
      </c>
    </row>
    <row r="1026" spans="1:6" x14ac:dyDescent="0.25">
      <c r="A1026" s="8" t="s">
        <v>1475</v>
      </c>
      <c r="B1026" s="8">
        <f>VLOOKUP(Table10[[#This Row],[CATEGORY]],Table18[], 2,FALSE)</f>
        <v>32</v>
      </c>
      <c r="C1026" s="8" t="s">
        <v>4218</v>
      </c>
      <c r="D1026" s="8" t="s">
        <v>3165</v>
      </c>
      <c r="E1026" s="8" t="s">
        <v>3166</v>
      </c>
      <c r="F102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('MYORECT', 'CARDIOLITE-R-SPECT', '1000030', 60, 32, 1)</v>
      </c>
    </row>
    <row r="1027" spans="1:6" x14ac:dyDescent="0.25">
      <c r="A1027" s="8" t="s">
        <v>1475</v>
      </c>
      <c r="B1027" s="8">
        <f>VLOOKUP(Table10[[#This Row],[CATEGORY]],Table18[], 2,FALSE)</f>
        <v>32</v>
      </c>
      <c r="C1027" s="8" t="s">
        <v>4219</v>
      </c>
      <c r="D1027" s="8" t="s">
        <v>3167</v>
      </c>
      <c r="E1027" s="8" t="s">
        <v>3168</v>
      </c>
      <c r="F102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('MYORPC', 'CARDIOLITE-R-PLANAR', '1000031', 60, 32, 1)</v>
      </c>
    </row>
    <row r="1028" spans="1:6" x14ac:dyDescent="0.25">
      <c r="A1028" s="8" t="s">
        <v>1475</v>
      </c>
      <c r="B1028" s="8">
        <f>VLOOKUP(Table10[[#This Row],[CATEGORY]],Table18[], 2,FALSE)</f>
        <v>32</v>
      </c>
      <c r="C1028" s="8" t="s">
        <v>4220</v>
      </c>
      <c r="D1028" s="8" t="s">
        <v>3169</v>
      </c>
      <c r="E1028" s="8" t="s">
        <v>3170</v>
      </c>
      <c r="F102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('MYORSP', 'MYOCARDIAL-R-SPECT TC', '1000032', 60, 32, 1)</v>
      </c>
    </row>
    <row r="1029" spans="1:6" x14ac:dyDescent="0.25">
      <c r="A1029" s="8" t="s">
        <v>1475</v>
      </c>
      <c r="B1029" s="8">
        <f>VLOOKUP(Table10[[#This Row],[CATEGORY]],Table18[], 2,FALSE)</f>
        <v>32</v>
      </c>
      <c r="C1029" s="8" t="s">
        <v>4221</v>
      </c>
      <c r="D1029" s="8" t="s">
        <v>3171</v>
      </c>
      <c r="E1029" s="8" t="s">
        <v>3172</v>
      </c>
      <c r="F102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('MYOS', 'MYOCARDIAL-S-PLANAR TC', '1000033', 60, 32, 1)</v>
      </c>
    </row>
    <row r="1030" spans="1:6" x14ac:dyDescent="0.25">
      <c r="A1030" s="8" t="s">
        <v>1475</v>
      </c>
      <c r="B1030" s="8">
        <f>VLOOKUP(Table10[[#This Row],[CATEGORY]],Table18[], 2,FALSE)</f>
        <v>32</v>
      </c>
      <c r="C1030" s="8" t="s">
        <v>4222</v>
      </c>
      <c r="D1030" s="8" t="s">
        <v>3173</v>
      </c>
      <c r="E1030" s="8" t="s">
        <v>3174</v>
      </c>
      <c r="F103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('MYOSECT', 'CARDIOLITE-S-SPECT', '1000034', 60, 32, 1)</v>
      </c>
    </row>
    <row r="1031" spans="1:6" x14ac:dyDescent="0.25">
      <c r="A1031" s="8" t="s">
        <v>1475</v>
      </c>
      <c r="B1031" s="8">
        <f>VLOOKUP(Table10[[#This Row],[CATEGORY]],Table18[], 2,FALSE)</f>
        <v>32</v>
      </c>
      <c r="C1031" s="8" t="s">
        <v>4223</v>
      </c>
      <c r="D1031" s="8" t="s">
        <v>3175</v>
      </c>
      <c r="E1031" s="8" t="s">
        <v>3176</v>
      </c>
      <c r="F103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('MYOSP', 'MYOCARDIAL-S-SPECT TC', '1000035', 60, 32, 1)</v>
      </c>
    </row>
    <row r="1032" spans="1:6" x14ac:dyDescent="0.25">
      <c r="A1032" s="8" t="s">
        <v>1475</v>
      </c>
      <c r="B1032" s="8">
        <f>VLOOKUP(Table10[[#This Row],[CATEGORY]],Table18[], 2,FALSE)</f>
        <v>32</v>
      </c>
      <c r="C1032" s="8" t="s">
        <v>4224</v>
      </c>
      <c r="D1032" s="8" t="s">
        <v>3177</v>
      </c>
      <c r="E1032" s="8" t="s">
        <v>3178</v>
      </c>
      <c r="F103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('MYOSPC', 'CARDIOLITE-S-PLANAR', '1000036', 60, 32, 1)</v>
      </c>
    </row>
    <row r="1033" spans="1:6" x14ac:dyDescent="0.25">
      <c r="A1033" s="8" t="s">
        <v>1475</v>
      </c>
      <c r="B1033" s="8">
        <f>VLOOKUP(Table10[[#This Row],[CATEGORY]],Table18[], 2,FALSE)</f>
        <v>32</v>
      </c>
      <c r="C1033" s="8" t="s">
        <v>4225</v>
      </c>
      <c r="D1033" s="8" t="s">
        <v>4226</v>
      </c>
      <c r="E1033" s="8" t="s">
        <v>3179</v>
      </c>
      <c r="F103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('MYOTECT', 'THALLIUM S SPECT', '1000037', 60, 32, 1)</v>
      </c>
    </row>
    <row r="1034" spans="1:6" x14ac:dyDescent="0.25">
      <c r="A1034" s="8" t="s">
        <v>1475</v>
      </c>
      <c r="B1034" s="8">
        <f>VLOOKUP(Table10[[#This Row],[CATEGORY]],Table18[], 2,FALSE)</f>
        <v>32</v>
      </c>
      <c r="C1034" s="8" t="s">
        <v>4227</v>
      </c>
      <c r="D1034" s="8" t="s">
        <v>4228</v>
      </c>
      <c r="E1034" s="8" t="s">
        <v>3180</v>
      </c>
      <c r="F103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('MYOTLP', 'THALLIUM S PLANAR', '1000038', 60, 32, 1)</v>
      </c>
    </row>
    <row r="1035" spans="1:6" x14ac:dyDescent="0.25">
      <c r="A1035" s="8" t="s">
        <v>1475</v>
      </c>
      <c r="B1035" s="8">
        <f>VLOOKUP(Table10[[#This Row],[CATEGORY]],Table18[], 2,FALSE)</f>
        <v>32</v>
      </c>
      <c r="C1035" s="8" t="s">
        <v>4229</v>
      </c>
      <c r="D1035" s="8" t="s">
        <v>3181</v>
      </c>
      <c r="E1035" s="8" t="s">
        <v>3182</v>
      </c>
      <c r="F103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('MYOTPECT', 'THALLIUM PERSANTINE SPECT', '1000039', 60, 32, 1)</v>
      </c>
    </row>
    <row r="1036" spans="1:6" x14ac:dyDescent="0.25">
      <c r="A1036" s="8" t="s">
        <v>1475</v>
      </c>
      <c r="B1036" s="8">
        <f>VLOOKUP(Table10[[#This Row],[CATEGORY]],Table18[], 2,FALSE)</f>
        <v>32</v>
      </c>
      <c r="C1036" s="8" t="s">
        <v>4230</v>
      </c>
      <c r="D1036" s="8" t="s">
        <v>4231</v>
      </c>
      <c r="E1036" s="8" t="s">
        <v>3183</v>
      </c>
      <c r="F103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('MYOTPP', 'THALLIUM PERSANT䑄 PLANAR', '1000040', 60, 32, 1)</v>
      </c>
    </row>
    <row r="1037" spans="1:6" x14ac:dyDescent="0.25">
      <c r="A1037" s="8" t="s">
        <v>1475</v>
      </c>
      <c r="B1037" s="8">
        <f>VLOOKUP(Table10[[#This Row],[CATEGORY]],Table18[], 2,FALSE)</f>
        <v>32</v>
      </c>
      <c r="C1037" s="8" t="s">
        <v>4232</v>
      </c>
      <c r="D1037" s="8" t="s">
        <v>3184</v>
      </c>
      <c r="E1037" s="8" t="s">
        <v>3185</v>
      </c>
      <c r="F103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('MYOTRI', 'THALLIUM REINJECTION', '1000041', 60, 32, 1)</v>
      </c>
    </row>
    <row r="1038" spans="1:6" x14ac:dyDescent="0.25">
      <c r="A1038" s="8" t="s">
        <v>1475</v>
      </c>
      <c r="B1038" s="8">
        <f>VLOOKUP(Table10[[#This Row],[CATEGORY]],Table18[], 2,FALSE)</f>
        <v>32</v>
      </c>
      <c r="C1038" s="8" t="s">
        <v>4233</v>
      </c>
      <c r="D1038" s="8" t="s">
        <v>3186</v>
      </c>
      <c r="E1038" s="8" t="s">
        <v>3187</v>
      </c>
      <c r="F103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('NC', 'NO CHARGE', '1000042', 60, 32, 1)</v>
      </c>
    </row>
    <row r="1039" spans="1:6" x14ac:dyDescent="0.25">
      <c r="A1039" s="8" t="s">
        <v>1475</v>
      </c>
      <c r="B1039" s="8">
        <f>VLOOKUP(Table10[[#This Row],[CATEGORY]],Table18[], 2,FALSE)</f>
        <v>32</v>
      </c>
      <c r="C1039" s="8" t="s">
        <v>4234</v>
      </c>
      <c r="D1039" s="8" t="s">
        <v>1524</v>
      </c>
      <c r="E1039" s="8" t="s">
        <v>1525</v>
      </c>
      <c r="F103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('PARA', 'PARATHYROID', '1000043', 60, 32, 1)</v>
      </c>
    </row>
    <row r="1040" spans="1:6" x14ac:dyDescent="0.25">
      <c r="A1040" s="8" t="s">
        <v>1475</v>
      </c>
      <c r="B1040" s="8">
        <f>VLOOKUP(Table10[[#This Row],[CATEGORY]],Table18[], 2,FALSE)</f>
        <v>32</v>
      </c>
      <c r="C1040" s="8" t="s">
        <v>4235</v>
      </c>
      <c r="D1040" s="8" t="s">
        <v>3188</v>
      </c>
      <c r="E1040" s="8" t="s">
        <v>3189</v>
      </c>
      <c r="F104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('PTL', 'PERSANTINE W/O SPECT', '1000044', 60, 32, 1)</v>
      </c>
    </row>
    <row r="1041" spans="1:6" x14ac:dyDescent="0.25">
      <c r="A1041" s="8" t="s">
        <v>1475</v>
      </c>
      <c r="B1041" s="8">
        <f>VLOOKUP(Table10[[#This Row],[CATEGORY]],Table18[], 2,FALSE)</f>
        <v>32</v>
      </c>
      <c r="C1041" s="8" t="s">
        <v>4236</v>
      </c>
      <c r="D1041" s="8" t="s">
        <v>3190</v>
      </c>
      <c r="E1041" s="8" t="s">
        <v>3191</v>
      </c>
      <c r="F104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('PTLS', 'PERSANTINE TL W/ SPECT', '1000045', 60, 32, 1)</v>
      </c>
    </row>
    <row r="1042" spans="1:6" x14ac:dyDescent="0.25">
      <c r="A1042" s="8" t="s">
        <v>1475</v>
      </c>
      <c r="B1042" s="8">
        <f>VLOOKUP(Table10[[#This Row],[CATEGORY]],Table18[], 2,FALSE)</f>
        <v>32</v>
      </c>
      <c r="C1042" s="8" t="s">
        <v>4237</v>
      </c>
      <c r="D1042" s="8" t="s">
        <v>3192</v>
      </c>
      <c r="E1042" s="8" t="s">
        <v>3193</v>
      </c>
      <c r="F104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('PYROC', 'PYROPHOSPHATE CARDIAC', '1000046', 60, 32, 1)</v>
      </c>
    </row>
    <row r="1043" spans="1:6" x14ac:dyDescent="0.25">
      <c r="A1043" s="8" t="s">
        <v>1475</v>
      </c>
      <c r="B1043" s="8">
        <f>VLOOKUP(Table10[[#This Row],[CATEGORY]],Table18[], 2,FALSE)</f>
        <v>32</v>
      </c>
      <c r="C1043" s="8" t="s">
        <v>4238</v>
      </c>
      <c r="D1043" s="8" t="s">
        <v>3194</v>
      </c>
      <c r="E1043" s="8" t="s">
        <v>3195</v>
      </c>
      <c r="F104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('RNCP', 'RENAL SCAN W/ CAPTOPRIL', '1000047', 60, 32, 1)</v>
      </c>
    </row>
    <row r="1044" spans="1:6" x14ac:dyDescent="0.25">
      <c r="A1044" s="8" t="s">
        <v>1475</v>
      </c>
      <c r="B1044" s="8">
        <f>VLOOKUP(Table10[[#This Row],[CATEGORY]],Table18[], 2,FALSE)</f>
        <v>32</v>
      </c>
      <c r="C1044" s="8" t="s">
        <v>4239</v>
      </c>
      <c r="D1044" s="8" t="s">
        <v>3196</v>
      </c>
      <c r="E1044" s="8" t="s">
        <v>3197</v>
      </c>
      <c r="F104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('RNFL', 'RENAL FLOW', '1000048', 60, 32, 1)</v>
      </c>
    </row>
    <row r="1045" spans="1:6" x14ac:dyDescent="0.25">
      <c r="A1045" s="8" t="s">
        <v>1475</v>
      </c>
      <c r="B1045" s="8">
        <f>VLOOKUP(Table10[[#This Row],[CATEGORY]],Table18[], 2,FALSE)</f>
        <v>32</v>
      </c>
      <c r="C1045" s="8" t="s">
        <v>4240</v>
      </c>
      <c r="D1045" s="8" t="s">
        <v>3198</v>
      </c>
      <c r="E1045" s="8" t="s">
        <v>536</v>
      </c>
      <c r="F104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('S', 'SUPPLIES', '1000049', 60, 32, 1)</v>
      </c>
    </row>
    <row r="1046" spans="1:6" x14ac:dyDescent="0.25">
      <c r="A1046" s="8" t="s">
        <v>1475</v>
      </c>
      <c r="B1046" s="8">
        <f>VLOOKUP(Table10[[#This Row],[CATEGORY]],Table18[], 2,FALSE)</f>
        <v>32</v>
      </c>
      <c r="C1046" s="8" t="s">
        <v>4241</v>
      </c>
      <c r="D1046" s="8" t="s">
        <v>3199</v>
      </c>
      <c r="E1046" s="8" t="s">
        <v>3200</v>
      </c>
      <c r="F104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('SPL', 'SPLEEN SCAN', '1000050', 60, 32, 1)</v>
      </c>
    </row>
    <row r="1047" spans="1:6" x14ac:dyDescent="0.25">
      <c r="A1047" s="8" t="s">
        <v>1475</v>
      </c>
      <c r="B1047" s="8">
        <f>VLOOKUP(Table10[[#This Row],[CATEGORY]],Table18[], 2,FALSE)</f>
        <v>32</v>
      </c>
      <c r="C1047" s="8" t="s">
        <v>4242</v>
      </c>
      <c r="D1047" s="8" t="s">
        <v>3201</v>
      </c>
      <c r="E1047" s="8" t="s">
        <v>2305</v>
      </c>
      <c r="F104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('TEST', 'TESTICULAR SCAN', '1000051', 60, 32, 1)</v>
      </c>
    </row>
    <row r="1048" spans="1:6" x14ac:dyDescent="0.25">
      <c r="A1048" s="8" t="s">
        <v>1475</v>
      </c>
      <c r="B1048" s="8">
        <f>VLOOKUP(Table10[[#This Row],[CATEGORY]],Table18[], 2,FALSE)</f>
        <v>32</v>
      </c>
      <c r="C1048" s="8" t="s">
        <v>4243</v>
      </c>
      <c r="D1048" s="8" t="s">
        <v>3202</v>
      </c>
      <c r="E1048" s="8" t="s">
        <v>3203</v>
      </c>
      <c r="F104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('TLPP', 'TL PERFUSION-PLANAR THALLIUM', '1000052', 60, 32, 1)</v>
      </c>
    </row>
    <row r="1049" spans="1:6" x14ac:dyDescent="0.25">
      <c r="A1049" s="8" t="s">
        <v>1475</v>
      </c>
      <c r="B1049" s="8">
        <f>VLOOKUP(Table10[[#This Row],[CATEGORY]],Table18[], 2,FALSE)</f>
        <v>32</v>
      </c>
      <c r="C1049" s="8" t="s">
        <v>4244</v>
      </c>
      <c r="D1049" s="8" t="s">
        <v>3204</v>
      </c>
      <c r="E1049" s="8" t="s">
        <v>3205</v>
      </c>
      <c r="F104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('TLPSP', 'TL PERFUSION-SPECT (THALLIUM)', '1000053', 60, 32, 1)</v>
      </c>
    </row>
    <row r="1050" spans="1:6" x14ac:dyDescent="0.25">
      <c r="A1050" s="8" t="s">
        <v>1475</v>
      </c>
      <c r="B1050" s="8">
        <f>VLOOKUP(Table10[[#This Row],[CATEGORY]],Table18[], 2,FALSE)</f>
        <v>32</v>
      </c>
      <c r="C1050" s="8" t="s">
        <v>4245</v>
      </c>
      <c r="D1050" s="8" t="s">
        <v>3206</v>
      </c>
      <c r="E1050" s="8" t="s">
        <v>3207</v>
      </c>
      <c r="F105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('TLRNJ', 'TL REINJECTION (THALLIUM)', '1000054', 60, 32, 1)</v>
      </c>
    </row>
    <row r="1051" spans="1:6" x14ac:dyDescent="0.25">
      <c r="A1051" s="8" t="s">
        <v>1475</v>
      </c>
      <c r="B1051" s="8">
        <f>VLOOKUP(Table10[[#This Row],[CATEGORY]],Table18[], 2,FALSE)</f>
        <v>32</v>
      </c>
      <c r="C1051" s="8" t="s">
        <v>4246</v>
      </c>
      <c r="D1051" s="8" t="s">
        <v>3208</v>
      </c>
      <c r="E1051" s="8" t="s">
        <v>3209</v>
      </c>
      <c r="F105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('ADS', 'ADDITIONAL SERIES (2-5)', '3400010', 60, 32, 1)</v>
      </c>
    </row>
    <row r="1052" spans="1:6" x14ac:dyDescent="0.25">
      <c r="A1052" s="8" t="s">
        <v>1475</v>
      </c>
      <c r="B1052" s="8">
        <f>VLOOKUP(Table10[[#This Row],[CATEGORY]],Table18[], 2,FALSE)</f>
        <v>32</v>
      </c>
      <c r="C1052" s="8" t="s">
        <v>4247</v>
      </c>
      <c r="D1052" s="8" t="s">
        <v>3210</v>
      </c>
      <c r="E1052" s="8" t="s">
        <v>3211</v>
      </c>
      <c r="F105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('ADV', 'ADDITIONAL VIEWS (1-2)', '3400020', 60, 32, 1)</v>
      </c>
    </row>
    <row r="1053" spans="1:6" x14ac:dyDescent="0.25">
      <c r="A1053" s="8" t="s">
        <v>1475</v>
      </c>
      <c r="B1053" s="8">
        <f>VLOOKUP(Table10[[#This Row],[CATEGORY]],Table18[], 2,FALSE)</f>
        <v>32</v>
      </c>
      <c r="C1053" s="8" t="s">
        <v>4248</v>
      </c>
      <c r="D1053" s="8" t="s">
        <v>3212</v>
      </c>
      <c r="E1053" s="8" t="s">
        <v>3213</v>
      </c>
      <c r="F105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('BLFL', 'BLOOD FLOW', '3400030', 60, 32, 1)</v>
      </c>
    </row>
    <row r="1054" spans="1:6" x14ac:dyDescent="0.25">
      <c r="A1054" s="8" t="s">
        <v>1526</v>
      </c>
      <c r="B1054" s="8">
        <f>VLOOKUP(Table10[[#This Row],[CATEGORY]],Table18[], 2,FALSE)</f>
        <v>33</v>
      </c>
      <c r="C1054" s="8" t="s">
        <v>3693</v>
      </c>
      <c r="D1054" s="8" t="s">
        <v>513</v>
      </c>
      <c r="E1054" s="8" t="s">
        <v>514</v>
      </c>
      <c r="F105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('2GMNA', '2 GRAM SODIUM', '0000020', 60, 33, 1)</v>
      </c>
    </row>
    <row r="1055" spans="1:6" x14ac:dyDescent="0.25">
      <c r="A1055" s="8" t="s">
        <v>1526</v>
      </c>
      <c r="B1055" s="8">
        <f>VLOOKUP(Table10[[#This Row],[CATEGORY]],Table18[], 2,FALSE)</f>
        <v>33</v>
      </c>
      <c r="C1055" s="8" t="s">
        <v>3694</v>
      </c>
      <c r="D1055" s="8" t="s">
        <v>1527</v>
      </c>
      <c r="E1055" s="8" t="s">
        <v>1528</v>
      </c>
      <c r="F105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('ADA', 'AMERICAN DIABETIC ASSOC - DIET', '0000030', 60, 33, 1)</v>
      </c>
    </row>
    <row r="1056" spans="1:6" x14ac:dyDescent="0.25">
      <c r="A1056" s="8" t="s">
        <v>1526</v>
      </c>
      <c r="B1056" s="8">
        <f>VLOOKUP(Table10[[#This Row],[CATEGORY]],Table18[], 2,FALSE)</f>
        <v>33</v>
      </c>
      <c r="C1056" s="8" t="s">
        <v>3695</v>
      </c>
      <c r="D1056" s="8" t="s">
        <v>515</v>
      </c>
      <c r="E1056" s="8" t="s">
        <v>516</v>
      </c>
      <c r="F105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('BL', 'BLAND', '0000040', 60, 33, 1)</v>
      </c>
    </row>
    <row r="1057" spans="1:6" x14ac:dyDescent="0.25">
      <c r="A1057" s="8" t="s">
        <v>1526</v>
      </c>
      <c r="B1057" s="8">
        <f>VLOOKUP(Table10[[#This Row],[CATEGORY]],Table18[], 2,FALSE)</f>
        <v>33</v>
      </c>
      <c r="C1057" s="8" t="s">
        <v>3696</v>
      </c>
      <c r="D1057" s="8" t="s">
        <v>517</v>
      </c>
      <c r="E1057" s="8" t="s">
        <v>518</v>
      </c>
      <c r="F105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('CC', 'CALORIE CONTROLLED', '0000050', 60, 33, 1)</v>
      </c>
    </row>
    <row r="1058" spans="1:6" x14ac:dyDescent="0.25">
      <c r="A1058" s="8" t="s">
        <v>1526</v>
      </c>
      <c r="B1058" s="8">
        <f>VLOOKUP(Table10[[#This Row],[CATEGORY]],Table18[], 2,FALSE)</f>
        <v>33</v>
      </c>
      <c r="C1058" s="8" t="s">
        <v>3697</v>
      </c>
      <c r="D1058" s="8" t="s">
        <v>519</v>
      </c>
      <c r="E1058" s="8" t="s">
        <v>520</v>
      </c>
      <c r="F105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('CL', 'CLEAR LIQUID', '0000060', 60, 33, 1)</v>
      </c>
    </row>
    <row r="1059" spans="1:6" x14ac:dyDescent="0.25">
      <c r="A1059" s="8" t="s">
        <v>1526</v>
      </c>
      <c r="B1059" s="8">
        <f>VLOOKUP(Table10[[#This Row],[CATEGORY]],Table18[], 2,FALSE)</f>
        <v>33</v>
      </c>
      <c r="C1059" s="8" t="s">
        <v>3698</v>
      </c>
      <c r="D1059" s="8" t="s">
        <v>521</v>
      </c>
      <c r="E1059" s="8" t="s">
        <v>522</v>
      </c>
      <c r="F105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('HF', 'HIGH FIBER', '0000070', 60, 33, 1)</v>
      </c>
    </row>
    <row r="1060" spans="1:6" x14ac:dyDescent="0.25">
      <c r="A1060" s="8" t="s">
        <v>1526</v>
      </c>
      <c r="B1060" s="8">
        <f>VLOOKUP(Table10[[#This Row],[CATEGORY]],Table18[], 2,FALSE)</f>
        <v>33</v>
      </c>
      <c r="C1060" s="8" t="s">
        <v>3699</v>
      </c>
      <c r="D1060" s="8" t="s">
        <v>1529</v>
      </c>
      <c r="E1060" s="8" t="s">
        <v>1530</v>
      </c>
      <c r="F106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('H', 'HOUSE', '0000080', 60, 33, 1)</v>
      </c>
    </row>
    <row r="1061" spans="1:6" x14ac:dyDescent="0.25">
      <c r="A1061" s="8" t="s">
        <v>1526</v>
      </c>
      <c r="B1061" s="8">
        <f>VLOOKUP(Table10[[#This Row],[CATEGORY]],Table18[], 2,FALSE)</f>
        <v>33</v>
      </c>
      <c r="C1061" s="8" t="s">
        <v>3700</v>
      </c>
      <c r="D1061" s="8" t="s">
        <v>523</v>
      </c>
      <c r="E1061" s="8" t="s">
        <v>524</v>
      </c>
      <c r="F106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('LC', 'LOW CHOLESTEROL', '0000090', 60, 33, 1)</v>
      </c>
    </row>
    <row r="1062" spans="1:6" x14ac:dyDescent="0.25">
      <c r="A1062" s="8" t="s">
        <v>1526</v>
      </c>
      <c r="B1062" s="8">
        <f>VLOOKUP(Table10[[#This Row],[CATEGORY]],Table18[], 2,FALSE)</f>
        <v>33</v>
      </c>
      <c r="C1062" s="8" t="s">
        <v>3701</v>
      </c>
      <c r="D1062" s="8" t="s">
        <v>525</v>
      </c>
      <c r="E1062" s="8" t="s">
        <v>526</v>
      </c>
      <c r="F106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('LF', 'LOW FAT', '0000100', 60, 33, 1)</v>
      </c>
    </row>
    <row r="1063" spans="1:6" x14ac:dyDescent="0.25">
      <c r="A1063" s="8" t="s">
        <v>1526</v>
      </c>
      <c r="B1063" s="8">
        <f>VLOOKUP(Table10[[#This Row],[CATEGORY]],Table18[], 2,FALSE)</f>
        <v>33</v>
      </c>
      <c r="C1063" s="8" t="s">
        <v>3702</v>
      </c>
      <c r="D1063" s="8" t="s">
        <v>527</v>
      </c>
      <c r="E1063" s="8" t="s">
        <v>528</v>
      </c>
      <c r="F106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('LONA', 'LOW SODIUM', '0000110', 60, 33, 1)</v>
      </c>
    </row>
    <row r="1064" spans="1:6" x14ac:dyDescent="0.25">
      <c r="A1064" s="8" t="s">
        <v>1526</v>
      </c>
      <c r="B1064" s="8">
        <f>VLOOKUP(Table10[[#This Row],[CATEGORY]],Table18[], 2,FALSE)</f>
        <v>33</v>
      </c>
      <c r="C1064" s="8" t="s">
        <v>3703</v>
      </c>
      <c r="D1064" s="8" t="s">
        <v>529</v>
      </c>
      <c r="E1064" s="8" t="s">
        <v>530</v>
      </c>
      <c r="F106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('NAS', 'NO ADDED SALT', '0000120', 60, 33, 1)</v>
      </c>
    </row>
    <row r="1065" spans="1:6" x14ac:dyDescent="0.25">
      <c r="A1065" s="8" t="s">
        <v>1526</v>
      </c>
      <c r="B1065" s="8">
        <f>VLOOKUP(Table10[[#This Row],[CATEGORY]],Table18[], 2,FALSE)</f>
        <v>33</v>
      </c>
      <c r="C1065" s="8" t="s">
        <v>3704</v>
      </c>
      <c r="D1065" s="8" t="s">
        <v>1531</v>
      </c>
      <c r="E1065" s="8" t="s">
        <v>532</v>
      </c>
      <c r="F106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('NPO', 'NOTHNG BY MOUTH', '0000130', 60, 33, 1)</v>
      </c>
    </row>
    <row r="1066" spans="1:6" x14ac:dyDescent="0.25">
      <c r="A1066" s="8" t="s">
        <v>1526</v>
      </c>
      <c r="B1066" s="8">
        <f>VLOOKUP(Table10[[#This Row],[CATEGORY]],Table18[], 2,FALSE)</f>
        <v>33</v>
      </c>
      <c r="C1066" s="8" t="s">
        <v>3705</v>
      </c>
      <c r="D1066" s="8" t="s">
        <v>533</v>
      </c>
      <c r="E1066" s="8" t="s">
        <v>534</v>
      </c>
      <c r="F106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('RNL', 'RENAL', '0000140', 60, 33, 1)</v>
      </c>
    </row>
    <row r="1067" spans="1:6" x14ac:dyDescent="0.25">
      <c r="A1067" s="8" t="s">
        <v>1526</v>
      </c>
      <c r="B1067" s="8">
        <f>VLOOKUP(Table10[[#This Row],[CATEGORY]],Table18[], 2,FALSE)</f>
        <v>33</v>
      </c>
      <c r="C1067" s="8" t="s">
        <v>3706</v>
      </c>
      <c r="D1067" s="8" t="s">
        <v>535</v>
      </c>
      <c r="E1067" s="8" t="s">
        <v>536</v>
      </c>
      <c r="F106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('S', 'SOFT', '0000150', 60, 33, 1)</v>
      </c>
    </row>
    <row r="1068" spans="1:6" x14ac:dyDescent="0.25">
      <c r="A1068" s="8" t="s">
        <v>1532</v>
      </c>
      <c r="B1068" s="8">
        <f>VLOOKUP(Table10[[#This Row],[CATEGORY]],Table18[], 2,FALSE)</f>
        <v>34</v>
      </c>
      <c r="C1068" s="8" t="s">
        <v>3707</v>
      </c>
      <c r="D1068" s="8" t="s">
        <v>540</v>
      </c>
      <c r="E1068" s="8" t="s">
        <v>541</v>
      </c>
      <c r="F106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('GT', 'GUEST TRAY', '9900010', 60, 34, 1)</v>
      </c>
    </row>
    <row r="1069" spans="1:6" x14ac:dyDescent="0.25">
      <c r="A1069" s="8" t="s">
        <v>1532</v>
      </c>
      <c r="B1069" s="8">
        <f>VLOOKUP(Table10[[#This Row],[CATEGORY]],Table18[], 2,FALSE)</f>
        <v>34</v>
      </c>
      <c r="C1069" s="8" t="s">
        <v>3708</v>
      </c>
      <c r="D1069" s="8" t="s">
        <v>542</v>
      </c>
      <c r="E1069" s="8" t="s">
        <v>543</v>
      </c>
      <c r="F106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('HT', 'HOLD TRAY', '9900020', 60, 34, 1)</v>
      </c>
    </row>
    <row r="1070" spans="1:6" x14ac:dyDescent="0.25">
      <c r="A1070" s="8" t="s">
        <v>1532</v>
      </c>
      <c r="B1070" s="8">
        <f>VLOOKUP(Table10[[#This Row],[CATEGORY]],Table18[], 2,FALSE)</f>
        <v>34</v>
      </c>
      <c r="C1070" s="8" t="s">
        <v>3709</v>
      </c>
      <c r="D1070" s="8" t="s">
        <v>544</v>
      </c>
      <c r="E1070" s="8" t="s">
        <v>545</v>
      </c>
      <c r="F107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('LT', 'LATE TRAY', '9900030', 60, 34, 1)</v>
      </c>
    </row>
    <row r="1071" spans="1:6" x14ac:dyDescent="0.25">
      <c r="A1071" s="8" t="s">
        <v>1532</v>
      </c>
      <c r="B1071" s="8">
        <f>VLOOKUP(Table10[[#This Row],[CATEGORY]],Table18[], 2,FALSE)</f>
        <v>34</v>
      </c>
      <c r="C1071" s="8" t="s">
        <v>3710</v>
      </c>
      <c r="D1071" s="8" t="s">
        <v>546</v>
      </c>
      <c r="E1071" s="8" t="s">
        <v>266</v>
      </c>
      <c r="F107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('RT', 'RESUME TRAY', '9900040', 60, 34, 1)</v>
      </c>
    </row>
    <row r="1072" spans="1:6" x14ac:dyDescent="0.25">
      <c r="A1072" s="8" t="s">
        <v>1533</v>
      </c>
      <c r="B1072" s="8">
        <f>VLOOKUP(Table10[[#This Row],[CATEGORY]],Table18[], 2,FALSE)</f>
        <v>35</v>
      </c>
      <c r="C1072" s="8" t="s">
        <v>4249</v>
      </c>
      <c r="D1072" s="8" t="s">
        <v>1534</v>
      </c>
      <c r="E1072" s="8" t="s">
        <v>1535</v>
      </c>
      <c r="F107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('CWFU', 'Initial Consultation', '222222', 60, 35, 1)</v>
      </c>
    </row>
    <row r="1073" spans="1:6" x14ac:dyDescent="0.25">
      <c r="A1073" s="8" t="s">
        <v>1533</v>
      </c>
      <c r="B1073" s="8">
        <f>VLOOKUP(Table10[[#This Row],[CATEGORY]],Table18[], 2,FALSE)</f>
        <v>35</v>
      </c>
      <c r="C1073" s="8" t="s">
        <v>4250</v>
      </c>
      <c r="D1073" s="8" t="s">
        <v>3214</v>
      </c>
      <c r="E1073" s="8" t="s">
        <v>3215</v>
      </c>
      <c r="F107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('CFU', 'Consultation with F/up', '333333', 60, 35, 1)</v>
      </c>
    </row>
    <row r="1074" spans="1:6" x14ac:dyDescent="0.25">
      <c r="A1074" s="8" t="s">
        <v>1533</v>
      </c>
      <c r="B1074" s="8">
        <f>VLOOKUP(Table10[[#This Row],[CATEGORY]],Table18[], 2,FALSE)</f>
        <v>35</v>
      </c>
      <c r="C1074" s="8" t="s">
        <v>4251</v>
      </c>
      <c r="D1074" s="8" t="s">
        <v>1536</v>
      </c>
      <c r="E1074" s="8" t="s">
        <v>1537</v>
      </c>
      <c r="F107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('RC', 'Rheumatology initial Con', '444444', 60, 35, 1)</v>
      </c>
    </row>
    <row r="1075" spans="1:6" x14ac:dyDescent="0.25">
      <c r="A1075" s="8" t="s">
        <v>1533</v>
      </c>
      <c r="B1075" s="8">
        <f>VLOOKUP(Table10[[#This Row],[CATEGORY]],Table18[], 2,FALSE)</f>
        <v>35</v>
      </c>
      <c r="C1075" s="8" t="s">
        <v>4252</v>
      </c>
      <c r="D1075" s="8" t="s">
        <v>1538</v>
      </c>
      <c r="E1075" s="8" t="s">
        <v>1539</v>
      </c>
      <c r="F107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('RCFU', 'Rheumatology 2nd Consultation', '555555', 60, 35, 1)</v>
      </c>
    </row>
    <row r="1076" spans="1:6" x14ac:dyDescent="0.25">
      <c r="A1076" s="8" t="s">
        <v>1533</v>
      </c>
      <c r="B1076" s="8">
        <f>VLOOKUP(Table10[[#This Row],[CATEGORY]],Table18[], 2,FALSE)</f>
        <v>35</v>
      </c>
      <c r="C1076" s="8" t="s">
        <v>4253</v>
      </c>
      <c r="D1076" s="8" t="s">
        <v>1540</v>
      </c>
      <c r="E1076" s="8" t="s">
        <v>1541</v>
      </c>
      <c r="F107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('CON2', '2nd Consultation', '777777', 60, 35, 1)</v>
      </c>
    </row>
    <row r="1077" spans="1:6" x14ac:dyDescent="0.25">
      <c r="A1077" s="8" t="s">
        <v>1533</v>
      </c>
      <c r="B1077" s="8">
        <f>VLOOKUP(Table10[[#This Row],[CATEGORY]],Table18[], 2,FALSE)</f>
        <v>35</v>
      </c>
      <c r="C1077" s="8" t="s">
        <v>4254</v>
      </c>
      <c r="D1077" s="8" t="s">
        <v>1542</v>
      </c>
      <c r="E1077" s="8" t="s">
        <v>1543</v>
      </c>
      <c r="F107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('ENTW', 'ENT Consultation', '888888', 60, 35, 1)</v>
      </c>
    </row>
    <row r="1078" spans="1:6" x14ac:dyDescent="0.25">
      <c r="A1078" s="8" t="s">
        <v>1533</v>
      </c>
      <c r="B1078" s="8">
        <f>VLOOKUP(Table10[[#This Row],[CATEGORY]],Table18[], 2,FALSE)</f>
        <v>35</v>
      </c>
      <c r="C1078" s="8" t="s">
        <v>4255</v>
      </c>
      <c r="D1078" s="8" t="s">
        <v>1544</v>
      </c>
      <c r="E1078" s="8" t="s">
        <v>238</v>
      </c>
      <c r="F107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('ENT', 'ENT Consult with F/up', '999999', 60, 35, 1)</v>
      </c>
    </row>
    <row r="1079" spans="1:6" x14ac:dyDescent="0.25">
      <c r="A1079" s="8" t="s">
        <v>1545</v>
      </c>
      <c r="B1079" s="8">
        <f>VLOOKUP(Table10[[#This Row],[CATEGORY]],Table18[], 2,FALSE)</f>
        <v>36</v>
      </c>
      <c r="C1079" s="8" t="s">
        <v>4256</v>
      </c>
      <c r="D1079" s="8" t="s">
        <v>1546</v>
      </c>
      <c r="E1079" s="8" t="s">
        <v>1547</v>
      </c>
      <c r="F107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('RMcL-PAT', 'PAT Special Order', '00.01', 60, 36, 1)</v>
      </c>
    </row>
    <row r="1080" spans="1:6" x14ac:dyDescent="0.25">
      <c r="A1080" s="8" t="s">
        <v>1545</v>
      </c>
      <c r="B1080" s="8">
        <f>VLOOKUP(Table10[[#This Row],[CATEGORY]],Table18[], 2,FALSE)</f>
        <v>36</v>
      </c>
      <c r="C1080" s="8" t="s">
        <v>4257</v>
      </c>
      <c r="D1080" s="8" t="s">
        <v>1548</v>
      </c>
      <c r="E1080" s="8" t="s">
        <v>1549</v>
      </c>
      <c r="F108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('PAT ORDER', 'Ray McLaughlin's PAT Spec. Ord', '001.01', 60, 36, 1)</v>
      </c>
    </row>
    <row r="1081" spans="1:6" x14ac:dyDescent="0.25">
      <c r="A1081" s="8" t="s">
        <v>250</v>
      </c>
      <c r="B1081" s="8">
        <f>VLOOKUP(Table10[[#This Row],[CATEGORY]],Table18[], 2,FALSE)</f>
        <v>37</v>
      </c>
      <c r="C1081" s="8" t="s">
        <v>4012</v>
      </c>
      <c r="D1081" s="8" t="s">
        <v>1550</v>
      </c>
      <c r="E1081" s="8" t="s">
        <v>1551</v>
      </c>
      <c r="F108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('ONC REM IN', 'ONCOLOGY - REMICADE INFUSION', '0001', 60, 37, 1)</v>
      </c>
    </row>
    <row r="1082" spans="1:6" x14ac:dyDescent="0.25">
      <c r="A1082" s="8" t="s">
        <v>250</v>
      </c>
      <c r="B1082" s="8">
        <f>VLOOKUP(Table10[[#This Row],[CATEGORY]],Table18[], 2,FALSE)</f>
        <v>37</v>
      </c>
      <c r="C1082" s="8" t="s">
        <v>4258</v>
      </c>
      <c r="D1082" s="8" t="s">
        <v>1552</v>
      </c>
      <c r="E1082" s="8" t="s">
        <v>1553</v>
      </c>
      <c r="F108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('ONC ELECTR', 'ONCOLOGY - ELECTROLYTES', '0002', 60, 37, 1)</v>
      </c>
    </row>
    <row r="1083" spans="1:6" x14ac:dyDescent="0.25">
      <c r="A1083" s="8" t="s">
        <v>250</v>
      </c>
      <c r="B1083" s="8">
        <f>VLOOKUP(Table10[[#This Row],[CATEGORY]],Table18[], 2,FALSE)</f>
        <v>37</v>
      </c>
      <c r="C1083" s="8" t="s">
        <v>3719</v>
      </c>
      <c r="D1083" s="8" t="s">
        <v>1554</v>
      </c>
      <c r="E1083" s="8" t="s">
        <v>1555</v>
      </c>
      <c r="F108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('ONC ORAL', 'ONCOLOGY - ORAL CHEMO', '0003', 60, 37, 1)</v>
      </c>
    </row>
    <row r="1084" spans="1:6" x14ac:dyDescent="0.25">
      <c r="A1084" s="8" t="s">
        <v>250</v>
      </c>
      <c r="B1084" s="8">
        <f>VLOOKUP(Table10[[#This Row],[CATEGORY]],Table18[], 2,FALSE)</f>
        <v>37</v>
      </c>
      <c r="C1084" s="8" t="s">
        <v>3409</v>
      </c>
      <c r="D1084" s="8" t="s">
        <v>1556</v>
      </c>
      <c r="E1084" s="8" t="s">
        <v>1557</v>
      </c>
      <c r="F108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('ONC DEFER', 'ONCOLOGY - TREATMENT DEFERRED', '0004', 60, 37, 1)</v>
      </c>
    </row>
    <row r="1085" spans="1:6" x14ac:dyDescent="0.25">
      <c r="A1085" s="8" t="s">
        <v>250</v>
      </c>
      <c r="B1085" s="8">
        <f>VLOOKUP(Table10[[#This Row],[CATEGORY]],Table18[], 2,FALSE)</f>
        <v>37</v>
      </c>
      <c r="C1085" s="8" t="s">
        <v>3410</v>
      </c>
      <c r="D1085" s="8" t="s">
        <v>1558</v>
      </c>
      <c r="E1085" s="8" t="s">
        <v>1559</v>
      </c>
      <c r="F108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('ONC INFUS', 'ONCOLOGY - CHEMO INFUSION', '0005', 60, 37, 1)</v>
      </c>
    </row>
    <row r="1086" spans="1:6" x14ac:dyDescent="0.25">
      <c r="A1086" s="8" t="s">
        <v>250</v>
      </c>
      <c r="B1086" s="8">
        <f>VLOOKUP(Table10[[#This Row],[CATEGORY]],Table18[], 2,FALSE)</f>
        <v>37</v>
      </c>
      <c r="C1086" s="8" t="s">
        <v>4015</v>
      </c>
      <c r="D1086" s="8" t="s">
        <v>1560</v>
      </c>
      <c r="E1086" s="8" t="s">
        <v>1561</v>
      </c>
      <c r="F108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('DROP IN', 'DROP IN REVIEW ONCOLOGY', '0021', 60, 37, 1)</v>
      </c>
    </row>
    <row r="1087" spans="1:6" x14ac:dyDescent="0.25">
      <c r="A1087" s="8" t="s">
        <v>250</v>
      </c>
      <c r="B1087" s="8">
        <f>VLOOKUP(Table10[[#This Row],[CATEGORY]],Table18[], 2,FALSE)</f>
        <v>37</v>
      </c>
      <c r="C1087" s="8" t="s">
        <v>4016</v>
      </c>
      <c r="D1087" s="8" t="s">
        <v>1562</v>
      </c>
      <c r="E1087" s="8" t="s">
        <v>1563</v>
      </c>
      <c r="F108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('FLUSH/DISC', 'PORT FLUSH AND/OR PUMP DISCONN', '0022', 60, 37, 1)</v>
      </c>
    </row>
    <row r="1088" spans="1:6" x14ac:dyDescent="0.25">
      <c r="A1088" s="8" t="s">
        <v>250</v>
      </c>
      <c r="B1088" s="8">
        <f>VLOOKUP(Table10[[#This Row],[CATEGORY]],Table18[], 2,FALSE)</f>
        <v>37</v>
      </c>
      <c r="C1088" s="8" t="s">
        <v>4259</v>
      </c>
      <c r="D1088" s="8" t="s">
        <v>1564</v>
      </c>
      <c r="E1088" s="8" t="s">
        <v>1565</v>
      </c>
      <c r="F108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('ONC TOCIL', 'ONCOLOGY - TOCILIZUMAB', '1594', 60, 37, 1)</v>
      </c>
    </row>
    <row r="1089" spans="1:6" x14ac:dyDescent="0.25">
      <c r="A1089" s="8" t="s">
        <v>250</v>
      </c>
      <c r="B1089" s="8">
        <f>VLOOKUP(Table10[[#This Row],[CATEGORY]],Table18[], 2,FALSE)</f>
        <v>37</v>
      </c>
      <c r="C1089" s="8" t="s">
        <v>4260</v>
      </c>
      <c r="D1089" s="8" t="s">
        <v>1566</v>
      </c>
      <c r="E1089" s="8" t="s">
        <v>1567</v>
      </c>
      <c r="F108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('MABT/RITUX', 'ONCOLOGY - MABTHERA/RITUXIMAB', '1668', 60, 37, 1)</v>
      </c>
    </row>
    <row r="1090" spans="1:6" x14ac:dyDescent="0.25">
      <c r="A1090" s="8" t="s">
        <v>250</v>
      </c>
      <c r="B1090" s="8">
        <f>VLOOKUP(Table10[[#This Row],[CATEGORY]],Table18[], 2,FALSE)</f>
        <v>37</v>
      </c>
      <c r="C1090" s="8" t="s">
        <v>3503</v>
      </c>
      <c r="D1090" s="8" t="s">
        <v>1568</v>
      </c>
      <c r="E1090" s="8" t="s">
        <v>1569</v>
      </c>
      <c r="F109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('CHEMO PREP', 'CHEMO PREPARATION ORDER', '00010', 60, 37, 1)</v>
      </c>
    </row>
    <row r="1091" spans="1:6" x14ac:dyDescent="0.25">
      <c r="A1091" s="8" t="s">
        <v>250</v>
      </c>
      <c r="B1091" s="8">
        <f>VLOOKUP(Table10[[#This Row],[CATEGORY]],Table18[], 2,FALSE)</f>
        <v>37</v>
      </c>
      <c r="C1091" s="8" t="s">
        <v>4261</v>
      </c>
      <c r="D1091" s="8" t="s">
        <v>1570</v>
      </c>
      <c r="E1091" s="8" t="s">
        <v>1570</v>
      </c>
      <c r="F109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('BCG CHEMO', 'BCG CHEMO', '000843', 60, 37, 1)</v>
      </c>
    </row>
    <row r="1092" spans="1:6" x14ac:dyDescent="0.25">
      <c r="A1092" s="8" t="s">
        <v>250</v>
      </c>
      <c r="B1092" s="8">
        <f>VLOOKUP(Table10[[#This Row],[CATEGORY]],Table18[], 2,FALSE)</f>
        <v>37</v>
      </c>
      <c r="C1092" s="8" t="s">
        <v>4262</v>
      </c>
      <c r="D1092" s="8" t="s">
        <v>1571</v>
      </c>
      <c r="E1092" s="8" t="s">
        <v>1572</v>
      </c>
      <c r="F109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('ROACTEMRA', 'ONCOLOGY - ROACTEMRA INFUSION', '001594', 60, 37, 1)</v>
      </c>
    </row>
    <row r="1093" spans="1:6" x14ac:dyDescent="0.25">
      <c r="A1093" s="8" t="s">
        <v>250</v>
      </c>
      <c r="B1093" s="8">
        <f>VLOOKUP(Table10[[#This Row],[CATEGORY]],Table18[], 2,FALSE)</f>
        <v>37</v>
      </c>
      <c r="C1093" s="8" t="s">
        <v>4263</v>
      </c>
      <c r="D1093" s="8" t="s">
        <v>1573</v>
      </c>
      <c r="E1093" s="8" t="s">
        <v>1574</v>
      </c>
      <c r="F109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('ACLASTA', 'Intravenous Infusion Aclasta', '001606', 60, 37, 1)</v>
      </c>
    </row>
    <row r="1094" spans="1:6" x14ac:dyDescent="0.25">
      <c r="A1094" s="8" t="s">
        <v>250</v>
      </c>
      <c r="B1094" s="8">
        <f>VLOOKUP(Table10[[#This Row],[CATEGORY]],Table18[], 2,FALSE)</f>
        <v>37</v>
      </c>
      <c r="C1094" s="8" t="s">
        <v>4264</v>
      </c>
      <c r="D1094" s="8" t="s">
        <v>1575</v>
      </c>
      <c r="E1094" s="8" t="s">
        <v>1576</v>
      </c>
      <c r="F109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('ABATACEPT', 'ONCOLOGY - ABATACEPT (ORENCIA)', '001607', 60, 37, 1)</v>
      </c>
    </row>
    <row r="1095" spans="1:6" x14ac:dyDescent="0.25">
      <c r="A1095" s="8" t="s">
        <v>250</v>
      </c>
      <c r="B1095" s="8">
        <f>VLOOKUP(Table10[[#This Row],[CATEGORY]],Table18[], 2,FALSE)</f>
        <v>37</v>
      </c>
      <c r="C1095" s="8" t="s">
        <v>4265</v>
      </c>
      <c r="D1095" s="8" t="s">
        <v>1577</v>
      </c>
      <c r="E1095" s="8" t="s">
        <v>1578</v>
      </c>
      <c r="F109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('IIFT', 'INTRAVENOUS INFUS FOR THERAPY', '001613', 60, 37, 1)</v>
      </c>
    </row>
    <row r="1096" spans="1:6" x14ac:dyDescent="0.25">
      <c r="A1096" s="8" t="s">
        <v>250</v>
      </c>
      <c r="B1096" s="8">
        <f>VLOOKUP(Table10[[#This Row],[CATEGORY]],Table18[], 2,FALSE)</f>
        <v>37</v>
      </c>
      <c r="C1096" s="8" t="s">
        <v>4266</v>
      </c>
      <c r="D1096" s="8" t="s">
        <v>1579</v>
      </c>
      <c r="E1096" s="8" t="s">
        <v>1580</v>
      </c>
      <c r="F109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('ONC ZOMETA', 'ONCOLOGY - ZOMETA INFUSION', '001624', 60, 37, 1)</v>
      </c>
    </row>
    <row r="1097" spans="1:6" x14ac:dyDescent="0.25">
      <c r="A1097" s="8" t="s">
        <v>1581</v>
      </c>
      <c r="B1097" s="8">
        <f>VLOOKUP(Table10[[#This Row],[CATEGORY]],Table18[], 2,FALSE)</f>
        <v>38</v>
      </c>
      <c r="C1097" s="8" t="s">
        <v>4267</v>
      </c>
      <c r="D1097" s="8" t="s">
        <v>1582</v>
      </c>
      <c r="E1097" s="8" t="s">
        <v>1583</v>
      </c>
      <c r="F109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('MISC', 'MISCELLANEOUS EQUIPMENT', '3600010', 60, 38, 1)</v>
      </c>
    </row>
    <row r="1098" spans="1:6" x14ac:dyDescent="0.25">
      <c r="A1098" s="8" t="s">
        <v>1581</v>
      </c>
      <c r="B1098" s="8">
        <f>VLOOKUP(Table10[[#This Row],[CATEGORY]],Table18[], 2,FALSE)</f>
        <v>38</v>
      </c>
      <c r="C1098" s="8" t="s">
        <v>4268</v>
      </c>
      <c r="D1098" s="8" t="s">
        <v>1584</v>
      </c>
      <c r="E1098" s="8" t="s">
        <v>1581</v>
      </c>
      <c r="F109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('OR', 'OR CHARGE 15 MINUTES', '3600020', 60, 38, 1)</v>
      </c>
    </row>
    <row r="1099" spans="1:6" x14ac:dyDescent="0.25">
      <c r="A1099" s="8" t="s">
        <v>1581</v>
      </c>
      <c r="B1099" s="8">
        <f>VLOOKUP(Table10[[#This Row],[CATEGORY]],Table18[], 2,FALSE)</f>
        <v>38</v>
      </c>
      <c r="C1099" s="8" t="s">
        <v>4269</v>
      </c>
      <c r="D1099" s="8" t="s">
        <v>1585</v>
      </c>
      <c r="E1099" s="8" t="s">
        <v>3804</v>
      </c>
      <c r="F109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('15', 'OR CHARGE 1-15 MINUTES', '3600030', 60, 38, 1)</v>
      </c>
    </row>
    <row r="1100" spans="1:6" x14ac:dyDescent="0.25">
      <c r="A1100" s="8" t="s">
        <v>1581</v>
      </c>
      <c r="B1100" s="8">
        <f>VLOOKUP(Table10[[#This Row],[CATEGORY]],Table18[], 2,FALSE)</f>
        <v>38</v>
      </c>
      <c r="C1100" s="8" t="s">
        <v>4270</v>
      </c>
      <c r="D1100" s="8" t="s">
        <v>1586</v>
      </c>
      <c r="E1100" s="8" t="s">
        <v>3805</v>
      </c>
      <c r="F110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('16', 'OR CHARGE 16-30 MINUTES', '3600040', 60, 38, 1)</v>
      </c>
    </row>
    <row r="1101" spans="1:6" x14ac:dyDescent="0.25">
      <c r="A1101" s="8" t="s">
        <v>1581</v>
      </c>
      <c r="B1101" s="8">
        <f>VLOOKUP(Table10[[#This Row],[CATEGORY]],Table18[], 2,FALSE)</f>
        <v>38</v>
      </c>
      <c r="C1101" s="8" t="s">
        <v>4271</v>
      </c>
      <c r="D1101" s="8" t="s">
        <v>1587</v>
      </c>
      <c r="E1101" s="8" t="s">
        <v>3820</v>
      </c>
      <c r="F110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('31', 'OR CHARGE 31-60 MINUTES', '3600050', 60, 38, 1)</v>
      </c>
    </row>
    <row r="1102" spans="1:6" x14ac:dyDescent="0.25">
      <c r="A1102" s="8" t="s">
        <v>1588</v>
      </c>
      <c r="B1102" s="8">
        <f>VLOOKUP(Table10[[#This Row],[CATEGORY]],Table18[], 2,FALSE)</f>
        <v>39</v>
      </c>
      <c r="C1102" s="8" t="s">
        <v>4272</v>
      </c>
      <c r="D1102" s="8" t="s">
        <v>1589</v>
      </c>
      <c r="E1102" s="8" t="s">
        <v>1590</v>
      </c>
      <c r="F110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('BF', 'BIOFEEDBACK', '4300010', 60, 39, 1)</v>
      </c>
    </row>
    <row r="1103" spans="1:6" x14ac:dyDescent="0.25">
      <c r="A1103" s="8" t="s">
        <v>1588</v>
      </c>
      <c r="B1103" s="8">
        <f>VLOOKUP(Table10[[#This Row],[CATEGORY]],Table18[], 2,FALSE)</f>
        <v>39</v>
      </c>
      <c r="C1103" s="8" t="s">
        <v>4273</v>
      </c>
      <c r="D1103" s="8" t="s">
        <v>1591</v>
      </c>
      <c r="E1103" s="8" t="s">
        <v>1592</v>
      </c>
      <c r="F110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('EVAL', 'OT EVALUATION', '4300020', 60, 39, 1)</v>
      </c>
    </row>
    <row r="1104" spans="1:6" x14ac:dyDescent="0.25">
      <c r="A1104" s="8" t="s">
        <v>1588</v>
      </c>
      <c r="B1104" s="8">
        <f>VLOOKUP(Table10[[#This Row],[CATEGORY]],Table18[], 2,FALSE)</f>
        <v>39</v>
      </c>
      <c r="C1104" s="8" t="s">
        <v>4274</v>
      </c>
      <c r="D1104" s="8" t="s">
        <v>1593</v>
      </c>
      <c r="E1104" s="8" t="s">
        <v>1594</v>
      </c>
      <c r="F110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('BT', 'BEDSIDE TRAINING 30 MINUTES', '4300030', 60, 39, 1)</v>
      </c>
    </row>
    <row r="1105" spans="1:6" x14ac:dyDescent="0.25">
      <c r="A1105" s="8" t="s">
        <v>1588</v>
      </c>
      <c r="B1105" s="8">
        <f>VLOOKUP(Table10[[#This Row],[CATEGORY]],Table18[], 2,FALSE)</f>
        <v>39</v>
      </c>
      <c r="C1105" s="8" t="s">
        <v>4275</v>
      </c>
      <c r="D1105" s="8" t="s">
        <v>1595</v>
      </c>
      <c r="E1105" s="8" t="s">
        <v>1596</v>
      </c>
      <c r="F110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('REQ', 'OT REQUEST FOR TREATMENT', '4300040', 60, 39, 1)</v>
      </c>
    </row>
    <row r="1106" spans="1:6" x14ac:dyDescent="0.25">
      <c r="A1106" s="8" t="s">
        <v>1588</v>
      </c>
      <c r="B1106" s="8">
        <f>VLOOKUP(Table10[[#This Row],[CATEGORY]],Table18[], 2,FALSE)</f>
        <v>39</v>
      </c>
      <c r="C1106" s="8" t="s">
        <v>4276</v>
      </c>
      <c r="D1106" s="8" t="s">
        <v>1597</v>
      </c>
      <c r="E1106" s="8" t="s">
        <v>1598</v>
      </c>
      <c r="F110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('PMT', 'PERCEPTUAL MOTOR TRAIN -15 MIN', '4300050', 60, 39, 1)</v>
      </c>
    </row>
    <row r="1107" spans="1:6" x14ac:dyDescent="0.25">
      <c r="A1107" s="8" t="s">
        <v>1588</v>
      </c>
      <c r="B1107" s="8">
        <f>VLOOKUP(Table10[[#This Row],[CATEGORY]],Table18[], 2,FALSE)</f>
        <v>39</v>
      </c>
      <c r="C1107" s="8" t="s">
        <v>4277</v>
      </c>
      <c r="D1107" s="8" t="s">
        <v>1599</v>
      </c>
      <c r="E1107" s="8" t="s">
        <v>1600</v>
      </c>
      <c r="F110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('PTR', 'PROSTHETIC TRAINING - 15 MIN', '4300060', 60, 39, 1)</v>
      </c>
    </row>
    <row r="1108" spans="1:6" x14ac:dyDescent="0.25">
      <c r="A1108" s="8" t="s">
        <v>1601</v>
      </c>
      <c r="B1108" s="8">
        <f>VLOOKUP(Table10[[#This Row],[CATEGORY]],Table18[], 2,FALSE)</f>
        <v>40</v>
      </c>
      <c r="C1108" s="8" t="s">
        <v>4278</v>
      </c>
      <c r="D1108" s="8" t="s">
        <v>1602</v>
      </c>
      <c r="E1108" s="8" t="s">
        <v>1603</v>
      </c>
      <c r="F110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('ORP 04', 'Phaco charge(Dr Kinsella)', '04', 60, 40, 1)</v>
      </c>
    </row>
    <row r="1109" spans="1:6" x14ac:dyDescent="0.25">
      <c r="A1109" s="8" t="s">
        <v>1601</v>
      </c>
      <c r="B1109" s="8">
        <f>VLOOKUP(Table10[[#This Row],[CATEGORY]],Table18[], 2,FALSE)</f>
        <v>40</v>
      </c>
      <c r="C1109" s="8" t="s">
        <v>4279</v>
      </c>
      <c r="D1109" s="8" t="s">
        <v>1604</v>
      </c>
      <c r="E1109" s="8" t="s">
        <v>1605</v>
      </c>
      <c r="F110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('ORP 05', 'UROLOGY PRE OP 2Bouchier Hayes', '05', 60, 40, 1)</v>
      </c>
    </row>
    <row r="1110" spans="1:6" x14ac:dyDescent="0.25">
      <c r="A1110" s="8" t="s">
        <v>1601</v>
      </c>
      <c r="B1110" s="8">
        <f>VLOOKUP(Table10[[#This Row],[CATEGORY]],Table18[], 2,FALSE)</f>
        <v>40</v>
      </c>
      <c r="C1110" s="8" t="s">
        <v>4280</v>
      </c>
      <c r="D1110" s="8" t="s">
        <v>1606</v>
      </c>
      <c r="E1110" s="8" t="s">
        <v>1607</v>
      </c>
      <c r="F111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('ORP04', 'UROLOGY PRE OP 1Bouchier Hayes', '004', 60, 40, 1)</v>
      </c>
    </row>
    <row r="1111" spans="1:6" x14ac:dyDescent="0.25">
      <c r="A1111" s="8" t="s">
        <v>1608</v>
      </c>
      <c r="B1111" s="8">
        <f>VLOOKUP(Table10[[#This Row],[CATEGORY]],Table18[], 2,FALSE)</f>
        <v>41</v>
      </c>
      <c r="C1111" s="8" t="s">
        <v>4281</v>
      </c>
      <c r="D1111" s="8" t="s">
        <v>1609</v>
      </c>
      <c r="E1111" s="8" t="s">
        <v>1610</v>
      </c>
      <c r="F111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('MASSAGE', 'OT: Massage', '140000', 60, 41, 1)</v>
      </c>
    </row>
    <row r="1112" spans="1:6" x14ac:dyDescent="0.25">
      <c r="A1112" s="8" t="s">
        <v>1608</v>
      </c>
      <c r="B1112" s="8">
        <f>VLOOKUP(Table10[[#This Row],[CATEGORY]],Table18[], 2,FALSE)</f>
        <v>41</v>
      </c>
      <c r="C1112" s="8" t="s">
        <v>4282</v>
      </c>
      <c r="D1112" s="8" t="s">
        <v>1611</v>
      </c>
      <c r="E1112" s="8" t="s">
        <v>1612</v>
      </c>
      <c r="F111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('HANDEVAL', 'OT: Hand Evaluation', '140005', 60, 41, 1)</v>
      </c>
    </row>
    <row r="1113" spans="1:6" x14ac:dyDescent="0.25">
      <c r="A1113" s="8" t="s">
        <v>1608</v>
      </c>
      <c r="B1113" s="8">
        <f>VLOOKUP(Table10[[#This Row],[CATEGORY]],Table18[], 2,FALSE)</f>
        <v>41</v>
      </c>
      <c r="C1113" s="8" t="s">
        <v>4283</v>
      </c>
      <c r="D1113" s="8" t="s">
        <v>1613</v>
      </c>
      <c r="E1113" s="8" t="s">
        <v>1614</v>
      </c>
      <c r="F111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('LIV-SKILLS', 'OT: Daily Living Skills Asess', '140010', 60, 41, 1)</v>
      </c>
    </row>
    <row r="1114" spans="1:6" x14ac:dyDescent="0.25">
      <c r="A1114" s="8" t="s">
        <v>1608</v>
      </c>
      <c r="B1114" s="8">
        <f>VLOOKUP(Table10[[#This Row],[CATEGORY]],Table18[], 2,FALSE)</f>
        <v>41</v>
      </c>
      <c r="C1114" s="8" t="s">
        <v>4284</v>
      </c>
      <c r="D1114" s="8" t="s">
        <v>1615</v>
      </c>
      <c r="E1114" s="8" t="s">
        <v>1616</v>
      </c>
      <c r="F111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('FLUIDO', 'OT: Fluidotherapy', '140015', 60, 41, 1)</v>
      </c>
    </row>
    <row r="1115" spans="1:6" x14ac:dyDescent="0.25">
      <c r="A1115" s="8" t="s">
        <v>1608</v>
      </c>
      <c r="B1115" s="8">
        <f>VLOOKUP(Table10[[#This Row],[CATEGORY]],Table18[], 2,FALSE)</f>
        <v>41</v>
      </c>
      <c r="C1115" s="8" t="s">
        <v>4285</v>
      </c>
      <c r="D1115" s="8" t="s">
        <v>1617</v>
      </c>
      <c r="E1115" s="8" t="s">
        <v>1618</v>
      </c>
      <c r="F111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('CONT-BATH', 'OT: Contrast Bath', '140020', 60, 41, 1)</v>
      </c>
    </row>
    <row r="1116" spans="1:6" x14ac:dyDescent="0.25">
      <c r="A1116" s="8" t="s">
        <v>1608</v>
      </c>
      <c r="B1116" s="8">
        <f>VLOOKUP(Table10[[#This Row],[CATEGORY]],Table18[], 2,FALSE)</f>
        <v>41</v>
      </c>
      <c r="C1116" s="8" t="s">
        <v>4286</v>
      </c>
      <c r="D1116" s="8" t="s">
        <v>1619</v>
      </c>
      <c r="E1116" s="8" t="s">
        <v>1620</v>
      </c>
      <c r="F111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('US', 'OT: Ultrasound', '140025', 60, 41, 1)</v>
      </c>
    </row>
    <row r="1117" spans="1:6" x14ac:dyDescent="0.25">
      <c r="A1117" s="8" t="s">
        <v>1608</v>
      </c>
      <c r="B1117" s="8">
        <f>VLOOKUP(Table10[[#This Row],[CATEGORY]],Table18[], 2,FALSE)</f>
        <v>41</v>
      </c>
      <c r="C1117" s="8" t="s">
        <v>4287</v>
      </c>
      <c r="D1117" s="8" t="s">
        <v>1621</v>
      </c>
      <c r="E1117" s="8" t="s">
        <v>1622</v>
      </c>
      <c r="F111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('IONTOPHORE', 'OT: Iontophoresis', '140035', 60, 41, 1)</v>
      </c>
    </row>
    <row r="1118" spans="1:6" x14ac:dyDescent="0.25">
      <c r="A1118" s="8" t="s">
        <v>1608</v>
      </c>
      <c r="B1118" s="8">
        <f>VLOOKUP(Table10[[#This Row],[CATEGORY]],Table18[], 2,FALSE)</f>
        <v>41</v>
      </c>
      <c r="C1118" s="8" t="s">
        <v>4288</v>
      </c>
      <c r="D1118" s="8" t="s">
        <v>1623</v>
      </c>
      <c r="E1118" s="8" t="s">
        <v>1624</v>
      </c>
      <c r="F111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('ELECT-STIM', 'OT: Electrical Stimulation', '140040', 60, 41, 1)</v>
      </c>
    </row>
    <row r="1119" spans="1:6" x14ac:dyDescent="0.25">
      <c r="A1119" s="8" t="s">
        <v>1608</v>
      </c>
      <c r="B1119" s="8">
        <f>VLOOKUP(Table10[[#This Row],[CATEGORY]],Table18[], 2,FALSE)</f>
        <v>41</v>
      </c>
      <c r="C1119" s="8" t="s">
        <v>4289</v>
      </c>
      <c r="D1119" s="8" t="s">
        <v>1625</v>
      </c>
      <c r="E1119" s="8" t="s">
        <v>1626</v>
      </c>
      <c r="F111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('VISUAL', 'OT: Cognitive/Visual Treatment', '140045', 60, 41, 1)</v>
      </c>
    </row>
    <row r="1120" spans="1:6" x14ac:dyDescent="0.25">
      <c r="A1120" s="8" t="s">
        <v>1608</v>
      </c>
      <c r="B1120" s="8">
        <f>VLOOKUP(Table10[[#This Row],[CATEGORY]],Table18[], 2,FALSE)</f>
        <v>41</v>
      </c>
      <c r="C1120" s="8" t="s">
        <v>4290</v>
      </c>
      <c r="D1120" s="8" t="s">
        <v>1627</v>
      </c>
      <c r="E1120" s="8" t="s">
        <v>1628</v>
      </c>
      <c r="F112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('PARAFFIN', 'OT: Paraffin', '140050', 60, 41, 1)</v>
      </c>
    </row>
    <row r="1121" spans="1:6" x14ac:dyDescent="0.25">
      <c r="A1121" s="8" t="s">
        <v>1629</v>
      </c>
      <c r="B1121" s="8">
        <f>VLOOKUP(Table10[[#This Row],[CATEGORY]],Table18[], 2,FALSE)</f>
        <v>42</v>
      </c>
      <c r="C1121" s="8" t="s">
        <v>4291</v>
      </c>
      <c r="D1121" s="8" t="s">
        <v>1630</v>
      </c>
      <c r="E1121" s="8" t="s">
        <v>3804</v>
      </c>
      <c r="F112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('15', 'PACU CHARGE 1-15 MINUTES', '7100010', 60, 42, 1)</v>
      </c>
    </row>
    <row r="1122" spans="1:6" x14ac:dyDescent="0.25">
      <c r="A1122" s="8" t="s">
        <v>1629</v>
      </c>
      <c r="B1122" s="8">
        <f>VLOOKUP(Table10[[#This Row],[CATEGORY]],Table18[], 2,FALSE)</f>
        <v>42</v>
      </c>
      <c r="C1122" s="8" t="s">
        <v>4292</v>
      </c>
      <c r="D1122" s="8" t="s">
        <v>1631</v>
      </c>
      <c r="E1122" s="8" t="s">
        <v>3805</v>
      </c>
      <c r="F112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('16', 'PACU CHARGE 16-30 MINUTES', '7100020', 60, 42, 1)</v>
      </c>
    </row>
    <row r="1123" spans="1:6" x14ac:dyDescent="0.25">
      <c r="A1123" s="8" t="s">
        <v>1629</v>
      </c>
      <c r="B1123" s="8">
        <f>VLOOKUP(Table10[[#This Row],[CATEGORY]],Table18[], 2,FALSE)</f>
        <v>42</v>
      </c>
      <c r="C1123" s="8" t="s">
        <v>4293</v>
      </c>
      <c r="D1123" s="8" t="s">
        <v>1632</v>
      </c>
      <c r="E1123" s="8" t="s">
        <v>3820</v>
      </c>
      <c r="F112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('31', 'PACU CHARGE 31-60 MINUTES', '7100030', 60, 42, 1)</v>
      </c>
    </row>
    <row r="1124" spans="1:6" x14ac:dyDescent="0.25">
      <c r="A1124" s="8" t="s">
        <v>1629</v>
      </c>
      <c r="B1124" s="8">
        <f>VLOOKUP(Table10[[#This Row],[CATEGORY]],Table18[], 2,FALSE)</f>
        <v>42</v>
      </c>
      <c r="C1124" s="8" t="s">
        <v>4294</v>
      </c>
      <c r="D1124" s="8" t="s">
        <v>1633</v>
      </c>
      <c r="E1124" s="8" t="s">
        <v>1634</v>
      </c>
      <c r="F112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('CHG', 'PACU CHARGE - 30 MINUTES', '7100040', 60, 42, 1)</v>
      </c>
    </row>
    <row r="1125" spans="1:6" x14ac:dyDescent="0.25">
      <c r="A1125" s="8" t="s">
        <v>1635</v>
      </c>
      <c r="B1125" s="8">
        <f>VLOOKUP(Table10[[#This Row],[CATEGORY]],Table18[], 2,FALSE)</f>
        <v>43</v>
      </c>
      <c r="C1125" s="8" t="s">
        <v>4295</v>
      </c>
      <c r="D1125" s="8" t="s">
        <v>1636</v>
      </c>
      <c r="E1125" s="8" t="s">
        <v>1637</v>
      </c>
      <c r="F112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('AMEX', 'AMERICAN EXPRESS', '0000170', 60, 43, 1)</v>
      </c>
    </row>
    <row r="1126" spans="1:6" x14ac:dyDescent="0.25">
      <c r="A1126" s="8" t="s">
        <v>1635</v>
      </c>
      <c r="B1126" s="8">
        <f>VLOOKUP(Table10[[#This Row],[CATEGORY]],Table18[], 2,FALSE)</f>
        <v>43</v>
      </c>
      <c r="C1126" s="8" t="s">
        <v>4296</v>
      </c>
      <c r="D1126" s="8" t="s">
        <v>1638</v>
      </c>
      <c r="E1126" s="8" t="s">
        <v>1638</v>
      </c>
      <c r="F112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('CASH', 'CASH', '0000180', 60, 43, 1)</v>
      </c>
    </row>
    <row r="1127" spans="1:6" x14ac:dyDescent="0.25">
      <c r="A1127" s="8" t="s">
        <v>1635</v>
      </c>
      <c r="B1127" s="8">
        <f>VLOOKUP(Table10[[#This Row],[CATEGORY]],Table18[], 2,FALSE)</f>
        <v>43</v>
      </c>
      <c r="C1127" s="8" t="s">
        <v>4297</v>
      </c>
      <c r="D1127" s="8" t="s">
        <v>1639</v>
      </c>
      <c r="E1127" s="8" t="s">
        <v>1290</v>
      </c>
      <c r="F112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('CH', 'PERSONAL CHECK', '0000190', 60, 43, 1)</v>
      </c>
    </row>
    <row r="1128" spans="1:6" x14ac:dyDescent="0.25">
      <c r="A1128" s="8" t="s">
        <v>1635</v>
      </c>
      <c r="B1128" s="8">
        <f>VLOOKUP(Table10[[#This Row],[CATEGORY]],Table18[], 2,FALSE)</f>
        <v>43</v>
      </c>
      <c r="C1128" s="8" t="s">
        <v>4298</v>
      </c>
      <c r="D1128" s="8" t="s">
        <v>1640</v>
      </c>
      <c r="E1128" s="8" t="s">
        <v>1641</v>
      </c>
      <c r="F112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('CR', 'CREDIT', '0000200', 60, 43, 1)</v>
      </c>
    </row>
    <row r="1129" spans="1:6" x14ac:dyDescent="0.25">
      <c r="A1129" s="8" t="s">
        <v>1635</v>
      </c>
      <c r="B1129" s="8">
        <f>VLOOKUP(Table10[[#This Row],[CATEGORY]],Table18[], 2,FALSE)</f>
        <v>43</v>
      </c>
      <c r="C1129" s="8" t="s">
        <v>4299</v>
      </c>
      <c r="D1129" s="8" t="s">
        <v>1642</v>
      </c>
      <c r="E1129" s="8" t="s">
        <v>1643</v>
      </c>
      <c r="F112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('DON', 'DONATIONS', '0000210', 60, 43, 1)</v>
      </c>
    </row>
    <row r="1130" spans="1:6" x14ac:dyDescent="0.25">
      <c r="A1130" s="8" t="s">
        <v>1635</v>
      </c>
      <c r="B1130" s="8">
        <f>VLOOKUP(Table10[[#This Row],[CATEGORY]],Table18[], 2,FALSE)</f>
        <v>43</v>
      </c>
      <c r="C1130" s="8" t="s">
        <v>4300</v>
      </c>
      <c r="D1130" s="8" t="s">
        <v>1644</v>
      </c>
      <c r="E1130" s="8" t="s">
        <v>1645</v>
      </c>
      <c r="F113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('GIFT', 'GIFT SHOP RECEIPTS', '0000220', 60, 43, 1)</v>
      </c>
    </row>
    <row r="1131" spans="1:6" x14ac:dyDescent="0.25">
      <c r="A1131" s="8" t="s">
        <v>1635</v>
      </c>
      <c r="B1131" s="8">
        <f>VLOOKUP(Table10[[#This Row],[CATEGORY]],Table18[], 2,FALSE)</f>
        <v>43</v>
      </c>
      <c r="C1131" s="8" t="s">
        <v>4301</v>
      </c>
      <c r="D1131" s="8" t="s">
        <v>1646</v>
      </c>
      <c r="E1131" s="8" t="s">
        <v>1647</v>
      </c>
      <c r="F113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('MC', 'MASTER CHARGE', '0000230', 60, 43, 1)</v>
      </c>
    </row>
    <row r="1132" spans="1:6" x14ac:dyDescent="0.25">
      <c r="A1132" s="8" t="s">
        <v>1635</v>
      </c>
      <c r="B1132" s="8">
        <f>VLOOKUP(Table10[[#This Row],[CATEGORY]],Table18[], 2,FALSE)</f>
        <v>43</v>
      </c>
      <c r="C1132" s="8" t="s">
        <v>4302</v>
      </c>
      <c r="D1132" s="8" t="s">
        <v>1648</v>
      </c>
      <c r="E1132" s="8" t="s">
        <v>1648</v>
      </c>
      <c r="F113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('VISA', 'VISA', '0000240', 60, 43, 1)</v>
      </c>
    </row>
    <row r="1133" spans="1:6" x14ac:dyDescent="0.25">
      <c r="A1133" s="8" t="s">
        <v>1649</v>
      </c>
      <c r="B1133" s="8">
        <f>VLOOKUP(Table10[[#This Row],[CATEGORY]],Table18[], 2,FALSE)</f>
        <v>44</v>
      </c>
      <c r="C1133" s="8" t="s">
        <v>3800</v>
      </c>
      <c r="D1133" s="8" t="s">
        <v>1650</v>
      </c>
      <c r="E1133" s="8" t="s">
        <v>1651</v>
      </c>
      <c r="F113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('UCH-HN', 'UCH ONC HEAD &amp; NECK', '10', 60, 44, 1)</v>
      </c>
    </row>
    <row r="1134" spans="1:6" x14ac:dyDescent="0.25">
      <c r="A1134" s="8" t="s">
        <v>1649</v>
      </c>
      <c r="B1134" s="8">
        <f>VLOOKUP(Table10[[#This Row],[CATEGORY]],Table18[], 2,FALSE)</f>
        <v>44</v>
      </c>
      <c r="C1134" s="8" t="s">
        <v>3538</v>
      </c>
      <c r="D1134" s="8" t="s">
        <v>1652</v>
      </c>
      <c r="E1134" s="8" t="s">
        <v>1653</v>
      </c>
      <c r="F113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('UCH-HNWB', 'UCH ONCOLOGY HEAD NECK &amp; WB', '11', 60, 44, 1)</v>
      </c>
    </row>
    <row r="1135" spans="1:6" x14ac:dyDescent="0.25">
      <c r="A1135" s="8" t="s">
        <v>1649</v>
      </c>
      <c r="B1135" s="8">
        <f>VLOOKUP(Table10[[#This Row],[CATEGORY]],Table18[], 2,FALSE)</f>
        <v>44</v>
      </c>
      <c r="C1135" s="8" t="s">
        <v>3801</v>
      </c>
      <c r="D1135" s="8" t="s">
        <v>1654</v>
      </c>
      <c r="E1135" s="8" t="s">
        <v>1655</v>
      </c>
      <c r="F113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('UCH-WB', 'UCH WHOLE BODY', '12', 60, 44, 1)</v>
      </c>
    </row>
    <row r="1136" spans="1:6" x14ac:dyDescent="0.25">
      <c r="A1136" s="8" t="s">
        <v>1649</v>
      </c>
      <c r="B1136" s="8">
        <f>VLOOKUP(Table10[[#This Row],[CATEGORY]],Table18[], 2,FALSE)</f>
        <v>44</v>
      </c>
      <c r="C1136" s="8" t="s">
        <v>3802</v>
      </c>
      <c r="D1136" s="8" t="s">
        <v>1656</v>
      </c>
      <c r="E1136" s="8" t="s">
        <v>1657</v>
      </c>
      <c r="F113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('UCH-WBL', 'UCH WHOLE BODY LONG', '13', 60, 44, 1)</v>
      </c>
    </row>
    <row r="1137" spans="1:6" x14ac:dyDescent="0.25">
      <c r="A1137" s="8" t="s">
        <v>1649</v>
      </c>
      <c r="B1137" s="8">
        <f>VLOOKUP(Table10[[#This Row],[CATEGORY]],Table18[], 2,FALSE)</f>
        <v>44</v>
      </c>
      <c r="C1137" s="8" t="s">
        <v>3549</v>
      </c>
      <c r="D1137" s="8" t="s">
        <v>1159</v>
      </c>
      <c r="E1137" s="8" t="s">
        <v>1160</v>
      </c>
      <c r="F113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('RADRP', 'RADIOLOGY REPRINTS', '990', 60, 44, 1)</v>
      </c>
    </row>
    <row r="1138" spans="1:6" x14ac:dyDescent="0.25">
      <c r="A1138" s="8" t="s">
        <v>1649</v>
      </c>
      <c r="B1138" s="8">
        <f>VLOOKUP(Table10[[#This Row],[CATEGORY]],Table18[], 2,FALSE)</f>
        <v>44</v>
      </c>
      <c r="C1138" s="8" t="s">
        <v>3550</v>
      </c>
      <c r="D1138" s="8" t="s">
        <v>314</v>
      </c>
      <c r="E1138" s="8" t="s">
        <v>315</v>
      </c>
      <c r="F113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('RADRPL', 'RADIOLOGY REPRINTS-LEGAL', '991', 60, 44, 1)</v>
      </c>
    </row>
    <row r="1139" spans="1:6" x14ac:dyDescent="0.25">
      <c r="A1139" s="8" t="s">
        <v>1649</v>
      </c>
      <c r="B1139" s="8">
        <f>VLOOKUP(Table10[[#This Row],[CATEGORY]],Table18[], 2,FALSE)</f>
        <v>44</v>
      </c>
      <c r="C1139" s="8" t="s">
        <v>3551</v>
      </c>
      <c r="D1139" s="8" t="s">
        <v>316</v>
      </c>
      <c r="E1139" s="8" t="s">
        <v>1658</v>
      </c>
      <c r="F113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('RADRS', 'RADIOTHERAPY RE-SCAN', '998', 60, 44, 1)</v>
      </c>
    </row>
    <row r="1140" spans="1:6" x14ac:dyDescent="0.25">
      <c r="A1140" s="8" t="s">
        <v>1649</v>
      </c>
      <c r="B1140" s="8">
        <f>VLOOKUP(Table10[[#This Row],[CATEGORY]],Table18[], 2,FALSE)</f>
        <v>44</v>
      </c>
      <c r="C1140" s="8" t="s">
        <v>4012</v>
      </c>
      <c r="D1140" s="8" t="s">
        <v>1659</v>
      </c>
      <c r="E1140" s="8" t="s">
        <v>1660</v>
      </c>
      <c r="F114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('CARD-HIB', 'CARDIOLOGY HIBERNATION', '0001', 60, 44, 1)</v>
      </c>
    </row>
    <row r="1141" spans="1:6" x14ac:dyDescent="0.25">
      <c r="A1141" s="8" t="s">
        <v>1649</v>
      </c>
      <c r="B1141" s="8">
        <f>VLOOKUP(Table10[[#This Row],[CATEGORY]],Table18[], 2,FALSE)</f>
        <v>44</v>
      </c>
      <c r="C1141" s="8" t="s">
        <v>4258</v>
      </c>
      <c r="D1141" s="8" t="s">
        <v>1661</v>
      </c>
      <c r="E1141" s="8" t="s">
        <v>1662</v>
      </c>
      <c r="F114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('NUERO-BR', 'NEUROLOGY BRAIN', '0002', 60, 44, 1)</v>
      </c>
    </row>
    <row r="1142" spans="1:6" x14ac:dyDescent="0.25">
      <c r="A1142" s="8" t="s">
        <v>1649</v>
      </c>
      <c r="B1142" s="8">
        <f>VLOOKUP(Table10[[#This Row],[CATEGORY]],Table18[], 2,FALSE)</f>
        <v>44</v>
      </c>
      <c r="C1142" s="8" t="s">
        <v>3719</v>
      </c>
      <c r="D1142" s="8" t="s">
        <v>1663</v>
      </c>
      <c r="E1142" s="8" t="s">
        <v>1664</v>
      </c>
      <c r="F114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('ONC-HN', 'ONCOLOGY HEAD AND NECK', '0003', 60, 44, 1)</v>
      </c>
    </row>
    <row r="1143" spans="1:6" x14ac:dyDescent="0.25">
      <c r="A1143" s="8" t="s">
        <v>1649</v>
      </c>
      <c r="B1143" s="8">
        <f>VLOOKUP(Table10[[#This Row],[CATEGORY]],Table18[], 2,FALSE)</f>
        <v>44</v>
      </c>
      <c r="C1143" s="8" t="s">
        <v>3409</v>
      </c>
      <c r="D1143" s="8" t="s">
        <v>1665</v>
      </c>
      <c r="E1143" s="8" t="s">
        <v>1666</v>
      </c>
      <c r="F114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('ONC-HN&amp;WB', 'ONCOLOGY HEAD NECK &amp; WB', '0004', 60, 44, 1)</v>
      </c>
    </row>
    <row r="1144" spans="1:6" x14ac:dyDescent="0.25">
      <c r="A1144" s="8" t="s">
        <v>1649</v>
      </c>
      <c r="B1144" s="8">
        <f>VLOOKUP(Table10[[#This Row],[CATEGORY]],Table18[], 2,FALSE)</f>
        <v>44</v>
      </c>
      <c r="C1144" s="8" t="s">
        <v>3410</v>
      </c>
      <c r="D1144" s="8" t="s">
        <v>1266</v>
      </c>
      <c r="E1144" s="8" t="s">
        <v>1667</v>
      </c>
      <c r="F114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('ONC-WB', 'WHOLE BODY', '0005', 60, 44, 1)</v>
      </c>
    </row>
    <row r="1145" spans="1:6" x14ac:dyDescent="0.25">
      <c r="A1145" s="8" t="s">
        <v>1649</v>
      </c>
      <c r="B1145" s="8">
        <f>VLOOKUP(Table10[[#This Row],[CATEGORY]],Table18[], 2,FALSE)</f>
        <v>44</v>
      </c>
      <c r="C1145" s="8" t="s">
        <v>3411</v>
      </c>
      <c r="D1145" s="8" t="s">
        <v>1668</v>
      </c>
      <c r="E1145" s="8" t="s">
        <v>1669</v>
      </c>
      <c r="F114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('ONC-WBL', 'WHOLE BODY LONG', '0006', 60, 44, 1)</v>
      </c>
    </row>
    <row r="1146" spans="1:6" x14ac:dyDescent="0.25">
      <c r="A1146" s="8" t="s">
        <v>1649</v>
      </c>
      <c r="B1146" s="8">
        <f>VLOOKUP(Table10[[#This Row],[CATEGORY]],Table18[], 2,FALSE)</f>
        <v>44</v>
      </c>
      <c r="C1146" s="8" t="s">
        <v>3573</v>
      </c>
      <c r="D1146" s="8" t="s">
        <v>348</v>
      </c>
      <c r="E1146" s="8" t="s">
        <v>266</v>
      </c>
      <c r="F114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('RT', 'RADIOTHERAPY WITHOUT CONTRAST', '4020', 60, 44, 1)</v>
      </c>
    </row>
    <row r="1147" spans="1:6" x14ac:dyDescent="0.25">
      <c r="A1147" s="8" t="s">
        <v>1649</v>
      </c>
      <c r="B1147" s="8">
        <f>VLOOKUP(Table10[[#This Row],[CATEGORY]],Table18[], 2,FALSE)</f>
        <v>44</v>
      </c>
      <c r="C1147" s="8" t="s">
        <v>4303</v>
      </c>
      <c r="D1147" s="8" t="s">
        <v>1670</v>
      </c>
      <c r="E1147" s="8" t="s">
        <v>1670</v>
      </c>
      <c r="F114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('PET QA', 'PET QA', '5421', 60, 44, 1)</v>
      </c>
    </row>
    <row r="1148" spans="1:6" x14ac:dyDescent="0.25">
      <c r="A1148" s="8" t="s">
        <v>1649</v>
      </c>
      <c r="B1148" s="8">
        <f>VLOOKUP(Table10[[#This Row],[CATEGORY]],Table18[], 2,FALSE)</f>
        <v>44</v>
      </c>
      <c r="C1148" s="8" t="s">
        <v>3587</v>
      </c>
      <c r="D1148" s="8" t="s">
        <v>372</v>
      </c>
      <c r="E1148" s="8" t="s">
        <v>373</v>
      </c>
      <c r="F114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('RAD REV', 'RADIOTHERAPY REVIEW', '9009', 60, 44, 1)</v>
      </c>
    </row>
    <row r="1149" spans="1:6" x14ac:dyDescent="0.25">
      <c r="A1149" s="8" t="s">
        <v>1649</v>
      </c>
      <c r="B1149" s="8">
        <f>VLOOKUP(Table10[[#This Row],[CATEGORY]],Table18[], 2,FALSE)</f>
        <v>44</v>
      </c>
      <c r="C1149" s="8" t="s">
        <v>3588</v>
      </c>
      <c r="D1149" s="8" t="s">
        <v>374</v>
      </c>
      <c r="E1149" s="8" t="s">
        <v>1671</v>
      </c>
      <c r="F114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('RTW', 'RADIOTHERAPY WITH CONTRAST', '9999', 60, 44, 1)</v>
      </c>
    </row>
    <row r="1150" spans="1:6" x14ac:dyDescent="0.25">
      <c r="A1150" s="8" t="s">
        <v>1672</v>
      </c>
      <c r="B1150" s="8">
        <f>VLOOKUP(Table10[[#This Row],[CATEGORY]],Table18[], 2,FALSE)</f>
        <v>45</v>
      </c>
      <c r="C1150" s="8" t="s">
        <v>4304</v>
      </c>
      <c r="D1150" s="8" t="s">
        <v>1673</v>
      </c>
      <c r="E1150" s="8" t="s">
        <v>1674</v>
      </c>
      <c r="F115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('NA', 'SODIUM', '400.1400', 60, 45, 1)</v>
      </c>
    </row>
    <row r="1151" spans="1:6" x14ac:dyDescent="0.25">
      <c r="A1151" s="8" t="s">
        <v>1672</v>
      </c>
      <c r="B1151" s="8">
        <f>VLOOKUP(Table10[[#This Row],[CATEGORY]],Table18[], 2,FALSE)</f>
        <v>45</v>
      </c>
      <c r="C1151" s="8" t="s">
        <v>4305</v>
      </c>
      <c r="D1151" s="8" t="s">
        <v>1675</v>
      </c>
      <c r="E1151" s="8" t="s">
        <v>1676</v>
      </c>
      <c r="F115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('K', 'POTASSIUM', '400.1500', 60, 45, 1)</v>
      </c>
    </row>
    <row r="1152" spans="1:6" x14ac:dyDescent="0.25">
      <c r="A1152" s="8" t="s">
        <v>1672</v>
      </c>
      <c r="B1152" s="8">
        <f>VLOOKUP(Table10[[#This Row],[CATEGORY]],Table18[], 2,FALSE)</f>
        <v>45</v>
      </c>
      <c r="C1152" s="8" t="s">
        <v>3953</v>
      </c>
      <c r="D1152" s="8" t="s">
        <v>52</v>
      </c>
      <c r="E1152" s="8" t="s">
        <v>53</v>
      </c>
      <c r="F115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('ALB', 'ALBUMIN', '400.1600', 60, 45, 1)</v>
      </c>
    </row>
    <row r="1153" spans="1:6" x14ac:dyDescent="0.25">
      <c r="A1153" s="8" t="s">
        <v>1677</v>
      </c>
      <c r="B1153" s="8">
        <f>VLOOKUP(Table10[[#This Row],[CATEGORY]],Table18[], 2,FALSE)</f>
        <v>46</v>
      </c>
      <c r="C1153" s="8" t="s">
        <v>3953</v>
      </c>
      <c r="D1153" s="8" t="s">
        <v>1678</v>
      </c>
      <c r="E1153" s="8" t="s">
        <v>1679</v>
      </c>
      <c r="F115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('KNEE', 'KNEE STRNGTH TESTING', '400.1600', 60, 46, 1)</v>
      </c>
    </row>
    <row r="1154" spans="1:6" x14ac:dyDescent="0.25">
      <c r="A1154" s="8" t="s">
        <v>1677</v>
      </c>
      <c r="B1154" s="8">
        <f>VLOOKUP(Table10[[#This Row],[CATEGORY]],Table18[], 2,FALSE)</f>
        <v>46</v>
      </c>
      <c r="C1154" s="8" t="s">
        <v>4306</v>
      </c>
      <c r="D1154" s="8" t="s">
        <v>1680</v>
      </c>
      <c r="E1154" s="8" t="s">
        <v>1681</v>
      </c>
      <c r="F115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('BSCK', 'BACK MASSAGE', '400.1800', 60, 46, 1)</v>
      </c>
    </row>
    <row r="1155" spans="1:6" x14ac:dyDescent="0.25">
      <c r="A1155" s="8" t="s">
        <v>1682</v>
      </c>
      <c r="B1155" s="8">
        <f>VLOOKUP(Table10[[#This Row],[CATEGORY]],Table18[], 2,FALSE)</f>
        <v>47</v>
      </c>
      <c r="C1155" s="8" t="s">
        <v>3801</v>
      </c>
      <c r="D1155" s="8" t="s">
        <v>1700</v>
      </c>
      <c r="E1155" s="8" t="s">
        <v>1701</v>
      </c>
      <c r="F115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('STT', 'SOFT TISSUE TECHNIQUES', '12', 60, 47, 1)</v>
      </c>
    </row>
    <row r="1156" spans="1:6" x14ac:dyDescent="0.25">
      <c r="A1156" s="8" t="s">
        <v>1682</v>
      </c>
      <c r="B1156" s="8">
        <f>VLOOKUP(Table10[[#This Row],[CATEGORY]],Table18[], 2,FALSE)</f>
        <v>47</v>
      </c>
      <c r="C1156" s="8" t="s">
        <v>3802</v>
      </c>
      <c r="D1156" s="8" t="s">
        <v>1702</v>
      </c>
      <c r="E1156" s="8" t="s">
        <v>1703</v>
      </c>
      <c r="F115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('ET', 'ELECTROTHERAPY', '13', 60, 47, 1)</v>
      </c>
    </row>
    <row r="1157" spans="1:6" x14ac:dyDescent="0.25">
      <c r="A1157" s="8" t="s">
        <v>1682</v>
      </c>
      <c r="B1157" s="8">
        <f>VLOOKUP(Table10[[#This Row],[CATEGORY]],Table18[], 2,FALSE)</f>
        <v>47</v>
      </c>
      <c r="C1157" s="8" t="s">
        <v>3803</v>
      </c>
      <c r="D1157" s="8" t="s">
        <v>1704</v>
      </c>
      <c r="E1157" s="8" t="s">
        <v>1705</v>
      </c>
      <c r="F115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('ET1', 'ELECTROTHERAPY- US LONG RANGE', '14', 60, 47, 1)</v>
      </c>
    </row>
    <row r="1158" spans="1:6" x14ac:dyDescent="0.25">
      <c r="A1158" s="8" t="s">
        <v>1682</v>
      </c>
      <c r="B1158" s="8">
        <f>VLOOKUP(Table10[[#This Row],[CATEGORY]],Table18[], 2,FALSE)</f>
        <v>47</v>
      </c>
      <c r="C1158" s="8" t="s">
        <v>3804</v>
      </c>
      <c r="D1158" s="8" t="s">
        <v>1706</v>
      </c>
      <c r="E1158" s="8" t="s">
        <v>1707</v>
      </c>
      <c r="F115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('ET2', 'ELECTROTHERAPY - US', '15', 60, 47, 1)</v>
      </c>
    </row>
    <row r="1159" spans="1:6" x14ac:dyDescent="0.25">
      <c r="A1159" s="8" t="s">
        <v>1682</v>
      </c>
      <c r="B1159" s="8">
        <f>VLOOKUP(Table10[[#This Row],[CATEGORY]],Table18[], 2,FALSE)</f>
        <v>47</v>
      </c>
      <c r="C1159" s="8" t="s">
        <v>3805</v>
      </c>
      <c r="D1159" s="8" t="s">
        <v>1708</v>
      </c>
      <c r="E1159" s="8" t="s">
        <v>1709</v>
      </c>
      <c r="F115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('ET3', 'ELECTROTHERAPY -INTERFERENTIAL', '16', 60, 47, 1)</v>
      </c>
    </row>
    <row r="1160" spans="1:6" x14ac:dyDescent="0.25">
      <c r="A1160" s="8" t="s">
        <v>1682</v>
      </c>
      <c r="B1160" s="8">
        <f>VLOOKUP(Table10[[#This Row],[CATEGORY]],Table18[], 2,FALSE)</f>
        <v>47</v>
      </c>
      <c r="C1160" s="8" t="s">
        <v>3806</v>
      </c>
      <c r="D1160" s="8" t="s">
        <v>1710</v>
      </c>
      <c r="E1160" s="8" t="s">
        <v>1711</v>
      </c>
      <c r="F116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('ET4', 'ELECTROTHERAPY - LASER', '17', 60, 47, 1)</v>
      </c>
    </row>
    <row r="1161" spans="1:6" x14ac:dyDescent="0.25">
      <c r="A1161" s="8" t="s">
        <v>1682</v>
      </c>
      <c r="B1161" s="8">
        <f>VLOOKUP(Table10[[#This Row],[CATEGORY]],Table18[], 2,FALSE)</f>
        <v>47</v>
      </c>
      <c r="C1161" s="8" t="s">
        <v>3807</v>
      </c>
      <c r="D1161" s="8" t="s">
        <v>1712</v>
      </c>
      <c r="E1161" s="8" t="s">
        <v>1713</v>
      </c>
      <c r="F116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('ET5', 'ELECTROTHERAPY - TENS', '18', 60, 47, 1)</v>
      </c>
    </row>
    <row r="1162" spans="1:6" x14ac:dyDescent="0.25">
      <c r="A1162" s="8" t="s">
        <v>1682</v>
      </c>
      <c r="B1162" s="8">
        <f>VLOOKUP(Table10[[#This Row],[CATEGORY]],Table18[], 2,FALSE)</f>
        <v>47</v>
      </c>
      <c r="C1162" s="8" t="s">
        <v>3808</v>
      </c>
      <c r="D1162" s="8" t="s">
        <v>1714</v>
      </c>
      <c r="E1162" s="8" t="s">
        <v>1715</v>
      </c>
      <c r="F116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('ET6', 'ELECTROTHERAPY - NEUROTECH', '19', 60, 47, 1)</v>
      </c>
    </row>
    <row r="1163" spans="1:6" x14ac:dyDescent="0.25">
      <c r="A1163" s="8" t="s">
        <v>1682</v>
      </c>
      <c r="B1163" s="8">
        <f>VLOOKUP(Table10[[#This Row],[CATEGORY]],Table18[], 2,FALSE)</f>
        <v>47</v>
      </c>
      <c r="C1163" s="8" t="s">
        <v>3809</v>
      </c>
      <c r="D1163" s="8" t="s">
        <v>1716</v>
      </c>
      <c r="E1163" s="8" t="s">
        <v>1717</v>
      </c>
      <c r="F116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('BIO', 'BIOFEEDBACK-EMG', '20', 60, 47, 1)</v>
      </c>
    </row>
    <row r="1164" spans="1:6" x14ac:dyDescent="0.25">
      <c r="A1164" s="8" t="s">
        <v>1682</v>
      </c>
      <c r="B1164" s="8">
        <f>VLOOKUP(Table10[[#This Row],[CATEGORY]],Table18[], 2,FALSE)</f>
        <v>47</v>
      </c>
      <c r="C1164" s="8" t="s">
        <v>3810</v>
      </c>
      <c r="D1164" s="8" t="s">
        <v>3216</v>
      </c>
      <c r="E1164" s="8" t="s">
        <v>3217</v>
      </c>
      <c r="F116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('BF1', 'BIOFEEDBACK -PRESSURE', '21', 60, 47, 1)</v>
      </c>
    </row>
    <row r="1165" spans="1:6" x14ac:dyDescent="0.25">
      <c r="A1165" s="8" t="s">
        <v>1682</v>
      </c>
      <c r="B1165" s="8">
        <f>VLOOKUP(Table10[[#This Row],[CATEGORY]],Table18[], 2,FALSE)</f>
        <v>47</v>
      </c>
      <c r="C1165" s="8" t="s">
        <v>3811</v>
      </c>
      <c r="D1165" s="8" t="s">
        <v>1718</v>
      </c>
      <c r="E1165" s="8" t="s">
        <v>1719</v>
      </c>
      <c r="F116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('PNF', 'PROPRIOCEPTION NM FACILITATION', '22', 60, 47, 1)</v>
      </c>
    </row>
    <row r="1166" spans="1:6" x14ac:dyDescent="0.25">
      <c r="A1166" s="8" t="s">
        <v>1682</v>
      </c>
      <c r="B1166" s="8">
        <f>VLOOKUP(Table10[[#This Row],[CATEGORY]],Table18[], 2,FALSE)</f>
        <v>47</v>
      </c>
      <c r="C1166" s="8" t="s">
        <v>3812</v>
      </c>
      <c r="D1166" s="8" t="s">
        <v>1720</v>
      </c>
      <c r="E1166" s="8" t="s">
        <v>1721</v>
      </c>
      <c r="F116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('ED', 'EDUCATION', '23', 60, 47, 1)</v>
      </c>
    </row>
    <row r="1167" spans="1:6" x14ac:dyDescent="0.25">
      <c r="A1167" s="8" t="s">
        <v>1682</v>
      </c>
      <c r="B1167" s="8">
        <f>VLOOKUP(Table10[[#This Row],[CATEGORY]],Table18[], 2,FALSE)</f>
        <v>47</v>
      </c>
      <c r="C1167" s="8" t="s">
        <v>3813</v>
      </c>
      <c r="D1167" s="8" t="s">
        <v>3218</v>
      </c>
      <c r="E1167" s="8" t="s">
        <v>3219</v>
      </c>
      <c r="F116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('AC', 'ACUPUNCTURE', '24', 60, 47, 1)</v>
      </c>
    </row>
    <row r="1168" spans="1:6" x14ac:dyDescent="0.25">
      <c r="A1168" s="8" t="s">
        <v>1682</v>
      </c>
      <c r="B1168" s="8">
        <f>VLOOKUP(Table10[[#This Row],[CATEGORY]],Table18[], 2,FALSE)</f>
        <v>47</v>
      </c>
      <c r="C1168" s="8" t="s">
        <v>3814</v>
      </c>
      <c r="D1168" s="8" t="s">
        <v>1722</v>
      </c>
      <c r="E1168" s="8" t="s">
        <v>1723</v>
      </c>
      <c r="F116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('CRY', 'CRYOTHERAPY', '25', 60, 47, 1)</v>
      </c>
    </row>
    <row r="1169" spans="1:6" x14ac:dyDescent="0.25">
      <c r="A1169" s="8" t="s">
        <v>1682</v>
      </c>
      <c r="B1169" s="8">
        <f>VLOOKUP(Table10[[#This Row],[CATEGORY]],Table18[], 2,FALSE)</f>
        <v>47</v>
      </c>
      <c r="C1169" s="8" t="s">
        <v>3815</v>
      </c>
      <c r="D1169" s="8" t="s">
        <v>1724</v>
      </c>
      <c r="E1169" s="8" t="s">
        <v>543</v>
      </c>
      <c r="F116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('HT', 'HEAT THERAPY', '26', 60, 47, 1)</v>
      </c>
    </row>
    <row r="1170" spans="1:6" x14ac:dyDescent="0.25">
      <c r="A1170" s="8" t="s">
        <v>1682</v>
      </c>
      <c r="B1170" s="8">
        <f>VLOOKUP(Table10[[#This Row],[CATEGORY]],Table18[], 2,FALSE)</f>
        <v>47</v>
      </c>
      <c r="C1170" s="8" t="s">
        <v>3816</v>
      </c>
      <c r="D1170" s="8" t="s">
        <v>1725</v>
      </c>
      <c r="E1170" s="8" t="s">
        <v>1726</v>
      </c>
      <c r="F117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('PR', 'PROPIROCEPTION REEDUCATION', '27', 60, 47, 1)</v>
      </c>
    </row>
    <row r="1171" spans="1:6" x14ac:dyDescent="0.25">
      <c r="A1171" s="8" t="s">
        <v>1682</v>
      </c>
      <c r="B1171" s="8">
        <f>VLOOKUP(Table10[[#This Row],[CATEGORY]],Table18[], 2,FALSE)</f>
        <v>47</v>
      </c>
      <c r="C1171" s="8" t="s">
        <v>3818</v>
      </c>
      <c r="D1171" s="8" t="s">
        <v>1727</v>
      </c>
      <c r="E1171" s="8" t="s">
        <v>1306</v>
      </c>
      <c r="F117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('FT', 'FITNESS TRAINING', '29', 60, 47, 1)</v>
      </c>
    </row>
    <row r="1172" spans="1:6" x14ac:dyDescent="0.25">
      <c r="A1172" s="8" t="s">
        <v>1682</v>
      </c>
      <c r="B1172" s="8">
        <f>VLOOKUP(Table10[[#This Row],[CATEGORY]],Table18[], 2,FALSE)</f>
        <v>47</v>
      </c>
      <c r="C1172" s="8" t="s">
        <v>3819</v>
      </c>
      <c r="D1172" s="8" t="s">
        <v>1728</v>
      </c>
      <c r="E1172" s="8" t="s">
        <v>1729</v>
      </c>
      <c r="F117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('GR', 'GAIT REEDUCATION-NON WEIGHT', '30', 60, 47, 1)</v>
      </c>
    </row>
    <row r="1173" spans="1:6" x14ac:dyDescent="0.25">
      <c r="A1173" s="8" t="s">
        <v>1682</v>
      </c>
      <c r="B1173" s="8">
        <f>VLOOKUP(Table10[[#This Row],[CATEGORY]],Table18[], 2,FALSE)</f>
        <v>47</v>
      </c>
      <c r="C1173" s="8" t="s">
        <v>3820</v>
      </c>
      <c r="D1173" s="8" t="s">
        <v>1730</v>
      </c>
      <c r="E1173" s="8" t="s">
        <v>1731</v>
      </c>
      <c r="F117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('GR1', 'GAIT RE-EDUCATION-FULL WEIGHT', '31', 60, 47, 1)</v>
      </c>
    </row>
    <row r="1174" spans="1:6" x14ac:dyDescent="0.25">
      <c r="A1174" s="8" t="s">
        <v>1682</v>
      </c>
      <c r="B1174" s="8">
        <f>VLOOKUP(Table10[[#This Row],[CATEGORY]],Table18[], 2,FALSE)</f>
        <v>47</v>
      </c>
      <c r="C1174" s="8" t="s">
        <v>3821</v>
      </c>
      <c r="D1174" s="8" t="s">
        <v>1732</v>
      </c>
      <c r="E1174" s="8" t="s">
        <v>1733</v>
      </c>
      <c r="F117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('GR2', 'GAIT REDUCATION-PARTIAL WEIGHT', '32', 60, 47, 1)</v>
      </c>
    </row>
    <row r="1175" spans="1:6" x14ac:dyDescent="0.25">
      <c r="A1175" s="8" t="s">
        <v>1682</v>
      </c>
      <c r="B1175" s="8">
        <f>VLOOKUP(Table10[[#This Row],[CATEGORY]],Table18[], 2,FALSE)</f>
        <v>47</v>
      </c>
      <c r="C1175" s="8" t="s">
        <v>3822</v>
      </c>
      <c r="D1175" s="8" t="s">
        <v>1734</v>
      </c>
      <c r="E1175" s="8" t="s">
        <v>1735</v>
      </c>
      <c r="F117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('GR3', 'GAIT RE-EDUCATION - STAIRS', '33', 60, 47, 1)</v>
      </c>
    </row>
    <row r="1176" spans="1:6" x14ac:dyDescent="0.25">
      <c r="A1176" s="8" t="s">
        <v>1682</v>
      </c>
      <c r="B1176" s="8">
        <f>VLOOKUP(Table10[[#This Row],[CATEGORY]],Table18[], 2,FALSE)</f>
        <v>47</v>
      </c>
      <c r="C1176" s="8" t="s">
        <v>3823</v>
      </c>
      <c r="D1176" s="8" t="s">
        <v>1736</v>
      </c>
      <c r="E1176" s="8" t="s">
        <v>1737</v>
      </c>
      <c r="F117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('GE5', 'GAIT RE-EDUCATION FLAT SURFACE', '34', 60, 47, 1)</v>
      </c>
    </row>
    <row r="1177" spans="1:6" x14ac:dyDescent="0.25">
      <c r="A1177" s="8" t="s">
        <v>1682</v>
      </c>
      <c r="B1177" s="8">
        <f>VLOOKUP(Table10[[#This Row],[CATEGORY]],Table18[], 2,FALSE)</f>
        <v>47</v>
      </c>
      <c r="C1177" s="8" t="s">
        <v>3824</v>
      </c>
      <c r="D1177" s="8" t="s">
        <v>1738</v>
      </c>
      <c r="E1177" s="8" t="s">
        <v>1739</v>
      </c>
      <c r="F117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('MA', 'ISSUE AID-ZIMMER FRAME', '35', 60, 47, 1)</v>
      </c>
    </row>
    <row r="1178" spans="1:6" x14ac:dyDescent="0.25">
      <c r="A1178" s="8" t="s">
        <v>1682</v>
      </c>
      <c r="B1178" s="8">
        <f>VLOOKUP(Table10[[#This Row],[CATEGORY]],Table18[], 2,FALSE)</f>
        <v>47</v>
      </c>
      <c r="C1178" s="8" t="s">
        <v>3825</v>
      </c>
      <c r="D1178" s="8" t="s">
        <v>1740</v>
      </c>
      <c r="E1178" s="8" t="s">
        <v>1741</v>
      </c>
      <c r="F117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('EC', 'ISSUE AID - ELBOW CRUTCHES', '36', 60, 47, 1)</v>
      </c>
    </row>
    <row r="1179" spans="1:6" x14ac:dyDescent="0.25">
      <c r="A1179" s="8" t="s">
        <v>1682</v>
      </c>
      <c r="B1179" s="8">
        <f>VLOOKUP(Table10[[#This Row],[CATEGORY]],Table18[], 2,FALSE)</f>
        <v>47</v>
      </c>
      <c r="C1179" s="8" t="s">
        <v>3826</v>
      </c>
      <c r="D1179" s="8" t="s">
        <v>1742</v>
      </c>
      <c r="E1179" s="8" t="s">
        <v>1743</v>
      </c>
      <c r="F117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('WS', 'ISSUE AID- WALKING STICK', '37', 60, 47, 1)</v>
      </c>
    </row>
    <row r="1180" spans="1:6" x14ac:dyDescent="0.25">
      <c r="A1180" s="8" t="s">
        <v>1682</v>
      </c>
      <c r="B1180" s="8">
        <f>VLOOKUP(Table10[[#This Row],[CATEGORY]],Table18[], 2,FALSE)</f>
        <v>47</v>
      </c>
      <c r="C1180" s="8" t="s">
        <v>3827</v>
      </c>
      <c r="D1180" s="8" t="s">
        <v>1744</v>
      </c>
      <c r="E1180" s="8" t="s">
        <v>137</v>
      </c>
      <c r="F118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('FS', 'ISSUE AID- FICSHER STICK', '38', 60, 47, 1)</v>
      </c>
    </row>
    <row r="1181" spans="1:6" x14ac:dyDescent="0.25">
      <c r="A1181" s="8" t="s">
        <v>1682</v>
      </c>
      <c r="B1181" s="8">
        <f>VLOOKUP(Table10[[#This Row],[CATEGORY]],Table18[], 2,FALSE)</f>
        <v>47</v>
      </c>
      <c r="C1181" s="8" t="s">
        <v>3828</v>
      </c>
      <c r="D1181" s="8" t="s">
        <v>1745</v>
      </c>
      <c r="E1181" s="8" t="s">
        <v>1746</v>
      </c>
      <c r="F118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('GF', 'ISSUE AID- GUTTER FRAME', '39', 60, 47, 1)</v>
      </c>
    </row>
    <row r="1182" spans="1:6" x14ac:dyDescent="0.25">
      <c r="A1182" s="8" t="s">
        <v>1682</v>
      </c>
      <c r="B1182" s="8">
        <f>VLOOKUP(Table10[[#This Row],[CATEGORY]],Table18[], 2,FALSE)</f>
        <v>47</v>
      </c>
      <c r="C1182" s="8" t="s">
        <v>3829</v>
      </c>
      <c r="D1182" s="8" t="s">
        <v>1747</v>
      </c>
      <c r="E1182" s="8" t="s">
        <v>1748</v>
      </c>
      <c r="F118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('GC', 'ISSUE AID- GUTTER CRUTCH', '40', 60, 47, 1)</v>
      </c>
    </row>
    <row r="1183" spans="1:6" x14ac:dyDescent="0.25">
      <c r="A1183" s="8" t="s">
        <v>1682</v>
      </c>
      <c r="B1183" s="8">
        <f>VLOOKUP(Table10[[#This Row],[CATEGORY]],Table18[], 2,FALSE)</f>
        <v>47</v>
      </c>
      <c r="C1183" s="8" t="s">
        <v>3830</v>
      </c>
      <c r="D1183" s="8" t="s">
        <v>1749</v>
      </c>
      <c r="E1183" s="8" t="s">
        <v>715</v>
      </c>
      <c r="F118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('IS', 'RESP - INCENTIVE SPIROMETRY', '41', 60, 47, 1)</v>
      </c>
    </row>
    <row r="1184" spans="1:6" x14ac:dyDescent="0.25">
      <c r="A1184" s="8" t="s">
        <v>1682</v>
      </c>
      <c r="B1184" s="8">
        <f>VLOOKUP(Table10[[#This Row],[CATEGORY]],Table18[], 2,FALSE)</f>
        <v>47</v>
      </c>
      <c r="C1184" s="8" t="s">
        <v>3831</v>
      </c>
      <c r="D1184" s="8" t="s">
        <v>3220</v>
      </c>
      <c r="E1184" s="8" t="s">
        <v>3221</v>
      </c>
      <c r="F118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('ACBT', 'RESP-ACTIVE CYCLE BREATHING', '42', 60, 47, 1)</v>
      </c>
    </row>
    <row r="1185" spans="1:6" x14ac:dyDescent="0.25">
      <c r="A1185" s="8" t="s">
        <v>1682</v>
      </c>
      <c r="B1185" s="8">
        <f>VLOOKUP(Table10[[#This Row],[CATEGORY]],Table18[], 2,FALSE)</f>
        <v>47</v>
      </c>
      <c r="C1185" s="8" t="s">
        <v>3832</v>
      </c>
      <c r="D1185" s="8" t="s">
        <v>3222</v>
      </c>
      <c r="E1185" s="8" t="s">
        <v>3223</v>
      </c>
      <c r="F118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('BCE', 'RESP- BREATHING CONTROL EXERC', '43', 60, 47, 1)</v>
      </c>
    </row>
    <row r="1186" spans="1:6" x14ac:dyDescent="0.25">
      <c r="A1186" s="8" t="s">
        <v>1682</v>
      </c>
      <c r="B1186" s="8">
        <f>VLOOKUP(Table10[[#This Row],[CATEGORY]],Table18[], 2,FALSE)</f>
        <v>47</v>
      </c>
      <c r="C1186" s="8" t="s">
        <v>3833</v>
      </c>
      <c r="D1186" s="8" t="s">
        <v>1750</v>
      </c>
      <c r="E1186" s="8" t="s">
        <v>1751</v>
      </c>
      <c r="F118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('ETT', 'RESP- EXERCISE TOLERANCE TRAIN', '44', 60, 47, 1)</v>
      </c>
    </row>
    <row r="1187" spans="1:6" x14ac:dyDescent="0.25">
      <c r="A1187" s="8" t="s">
        <v>1682</v>
      </c>
      <c r="B1187" s="8">
        <f>VLOOKUP(Table10[[#This Row],[CATEGORY]],Table18[], 2,FALSE)</f>
        <v>47</v>
      </c>
      <c r="C1187" s="8" t="s">
        <v>3834</v>
      </c>
      <c r="D1187" s="8" t="s">
        <v>1752</v>
      </c>
      <c r="E1187" s="8" t="s">
        <v>1753</v>
      </c>
      <c r="F118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('VIB', 'RESP- VIBRATIONS', '45', 60, 47, 1)</v>
      </c>
    </row>
    <row r="1188" spans="1:6" x14ac:dyDescent="0.25">
      <c r="A1188" s="8" t="s">
        <v>1682</v>
      </c>
      <c r="B1188" s="8">
        <f>VLOOKUP(Table10[[#This Row],[CATEGORY]],Table18[], 2,FALSE)</f>
        <v>47</v>
      </c>
      <c r="C1188" s="8" t="s">
        <v>3835</v>
      </c>
      <c r="D1188" s="8" t="s">
        <v>1754</v>
      </c>
      <c r="E1188" s="8" t="s">
        <v>1755</v>
      </c>
      <c r="F118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('SHK', 'RESP- SHAKINGS', '46', 60, 47, 1)</v>
      </c>
    </row>
    <row r="1189" spans="1:6" x14ac:dyDescent="0.25">
      <c r="A1189" s="8" t="s">
        <v>1682</v>
      </c>
      <c r="B1189" s="8">
        <f>VLOOKUP(Table10[[#This Row],[CATEGORY]],Table18[], 2,FALSE)</f>
        <v>47</v>
      </c>
      <c r="C1189" s="8" t="s">
        <v>3836</v>
      </c>
      <c r="D1189" s="8" t="s">
        <v>1756</v>
      </c>
      <c r="E1189" s="8" t="s">
        <v>1757</v>
      </c>
      <c r="F118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('PERC', 'RESP- PERCUSSION', '47', 60, 47, 1)</v>
      </c>
    </row>
    <row r="1190" spans="1:6" x14ac:dyDescent="0.25">
      <c r="A1190" s="8" t="s">
        <v>1682</v>
      </c>
      <c r="B1190" s="8">
        <f>VLOOKUP(Table10[[#This Row],[CATEGORY]],Table18[], 2,FALSE)</f>
        <v>47</v>
      </c>
      <c r="C1190" s="8" t="s">
        <v>4307</v>
      </c>
      <c r="D1190" s="8" t="s">
        <v>1758</v>
      </c>
      <c r="E1190" s="8" t="s">
        <v>1759</v>
      </c>
      <c r="F119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('OXYT', 'RESP- OXYGEN THERAPY', '48', 60, 47, 1)</v>
      </c>
    </row>
    <row r="1191" spans="1:6" x14ac:dyDescent="0.25">
      <c r="A1191" s="8" t="s">
        <v>1682</v>
      </c>
      <c r="B1191" s="8">
        <f>VLOOKUP(Table10[[#This Row],[CATEGORY]],Table18[], 2,FALSE)</f>
        <v>47</v>
      </c>
      <c r="C1191" s="8" t="s">
        <v>4308</v>
      </c>
      <c r="D1191" s="8" t="s">
        <v>1760</v>
      </c>
      <c r="E1191" s="8" t="s">
        <v>1761</v>
      </c>
      <c r="F119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('SN', 'RESP- SALINE NEBULISATION', '49', 60, 47, 1)</v>
      </c>
    </row>
    <row r="1192" spans="1:6" x14ac:dyDescent="0.25">
      <c r="A1192" s="8" t="s">
        <v>1682</v>
      </c>
      <c r="B1192" s="8">
        <f>VLOOKUP(Table10[[#This Row],[CATEGORY]],Table18[], 2,FALSE)</f>
        <v>47</v>
      </c>
      <c r="C1192" s="8" t="s">
        <v>4309</v>
      </c>
      <c r="D1192" s="8" t="s">
        <v>1762</v>
      </c>
      <c r="E1192" s="8" t="s">
        <v>1763</v>
      </c>
      <c r="F119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('IT', 'RESP- INHALER TECHNIQUE', '50', 60, 47, 1)</v>
      </c>
    </row>
    <row r="1193" spans="1:6" x14ac:dyDescent="0.25">
      <c r="A1193" s="8" t="s">
        <v>1682</v>
      </c>
      <c r="B1193" s="8">
        <f>VLOOKUP(Table10[[#This Row],[CATEGORY]],Table18[], 2,FALSE)</f>
        <v>47</v>
      </c>
      <c r="C1193" s="8" t="s">
        <v>3545</v>
      </c>
      <c r="D1193" s="8" t="s">
        <v>1683</v>
      </c>
      <c r="E1193" s="8" t="s">
        <v>1684</v>
      </c>
      <c r="F119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('PTEVALM', 'PHYSIO EVALUATION: MOBILITY', '001', 60, 47, 1)</v>
      </c>
    </row>
    <row r="1194" spans="1:6" x14ac:dyDescent="0.25">
      <c r="A1194" s="8" t="s">
        <v>1682</v>
      </c>
      <c r="B1194" s="8">
        <f>VLOOKUP(Table10[[#This Row],[CATEGORY]],Table18[], 2,FALSE)</f>
        <v>47</v>
      </c>
      <c r="C1194" s="8" t="s">
        <v>3546</v>
      </c>
      <c r="D1194" s="8" t="s">
        <v>1685</v>
      </c>
      <c r="E1194" s="8" t="s">
        <v>1686</v>
      </c>
      <c r="F119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('PTEVALG', 'PHYSIO EVALUATION: GENERAL', '002', 60, 47, 1)</v>
      </c>
    </row>
    <row r="1195" spans="1:6" x14ac:dyDescent="0.25">
      <c r="A1195" s="8" t="s">
        <v>1682</v>
      </c>
      <c r="B1195" s="8">
        <f>VLOOKUP(Table10[[#This Row],[CATEGORY]],Table18[], 2,FALSE)</f>
        <v>47</v>
      </c>
      <c r="C1195" s="8" t="s">
        <v>4310</v>
      </c>
      <c r="D1195" s="8" t="s">
        <v>1687</v>
      </c>
      <c r="E1195" s="8" t="s">
        <v>1688</v>
      </c>
      <c r="F119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('PTEVALRE', 'PHYSIO EVALUATION: RESPIRATORY', '003', 60, 47, 1)</v>
      </c>
    </row>
    <row r="1196" spans="1:6" x14ac:dyDescent="0.25">
      <c r="A1196" s="8" t="s">
        <v>1682</v>
      </c>
      <c r="B1196" s="8">
        <f>VLOOKUP(Table10[[#This Row],[CATEGORY]],Table18[], 2,FALSE)</f>
        <v>47</v>
      </c>
      <c r="C1196" s="8" t="s">
        <v>4280</v>
      </c>
      <c r="D1196" s="8" t="s">
        <v>1689</v>
      </c>
      <c r="E1196" s="8" t="s">
        <v>1690</v>
      </c>
      <c r="F119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('PTEVALN', 'PHYSIO EVALUATION-NEUROLOGICAL', '004', 60, 47, 1)</v>
      </c>
    </row>
    <row r="1197" spans="1:6" x14ac:dyDescent="0.25">
      <c r="A1197" s="8" t="s">
        <v>1682</v>
      </c>
      <c r="B1197" s="8">
        <f>VLOOKUP(Table10[[#This Row],[CATEGORY]],Table18[], 2,FALSE)</f>
        <v>47</v>
      </c>
      <c r="C1197" s="8" t="s">
        <v>4311</v>
      </c>
      <c r="D1197" s="8" t="s">
        <v>1691</v>
      </c>
      <c r="E1197" s="8" t="s">
        <v>1692</v>
      </c>
      <c r="F119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('PTEVALP', 'PHYSIO EVAL: PAIN ASSESSMENT', '005', 60, 47, 1)</v>
      </c>
    </row>
    <row r="1198" spans="1:6" x14ac:dyDescent="0.25">
      <c r="A1198" s="8" t="s">
        <v>1682</v>
      </c>
      <c r="B1198" s="8">
        <f>VLOOKUP(Table10[[#This Row],[CATEGORY]],Table18[], 2,FALSE)</f>
        <v>47</v>
      </c>
      <c r="C1198" s="8" t="s">
        <v>3846</v>
      </c>
      <c r="D1198" s="8" t="s">
        <v>1693</v>
      </c>
      <c r="E1198" s="8" t="s">
        <v>1694</v>
      </c>
      <c r="F119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('PTEVALF', 'PHYSIO EVALUATION: FOLLOW-UP', '006', 60, 47, 1)</v>
      </c>
    </row>
    <row r="1199" spans="1:6" x14ac:dyDescent="0.25">
      <c r="A1199" s="8" t="s">
        <v>1682</v>
      </c>
      <c r="B1199" s="8">
        <f>VLOOKUP(Table10[[#This Row],[CATEGORY]],Table18[], 2,FALSE)</f>
        <v>47</v>
      </c>
      <c r="C1199" s="8" t="s">
        <v>4312</v>
      </c>
      <c r="D1199" s="8" t="s">
        <v>1695</v>
      </c>
      <c r="E1199" s="8" t="s">
        <v>1696</v>
      </c>
      <c r="F119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('PTEVALD', 'PHYSIO EVALUATION: DESAT TEST', '007', 60, 47, 1)</v>
      </c>
    </row>
    <row r="1200" spans="1:6" x14ac:dyDescent="0.25">
      <c r="A1200" s="8" t="s">
        <v>1682</v>
      </c>
      <c r="B1200" s="8">
        <f>VLOOKUP(Table10[[#This Row],[CATEGORY]],Table18[], 2,FALSE)</f>
        <v>47</v>
      </c>
      <c r="C1200" s="8" t="s">
        <v>4313</v>
      </c>
      <c r="D1200" s="8" t="s">
        <v>1697</v>
      </c>
      <c r="E1200" s="8" t="s">
        <v>1698</v>
      </c>
      <c r="F120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('PTEVALV', 'PHYSIO: VESTIBULAR ASSESSMENT', '008', 60, 47, 1)</v>
      </c>
    </row>
    <row r="1201" spans="1:6" x14ac:dyDescent="0.25">
      <c r="A1201" s="8" t="s">
        <v>1682</v>
      </c>
      <c r="B1201" s="8">
        <f>VLOOKUP(Table10[[#This Row],[CATEGORY]],Table18[], 2,FALSE)</f>
        <v>47</v>
      </c>
      <c r="C1201" s="8" t="s">
        <v>4258</v>
      </c>
      <c r="D1201" s="8" t="s">
        <v>3224</v>
      </c>
      <c r="E1201" s="8" t="s">
        <v>3225</v>
      </c>
      <c r="F120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('PTEVALR', 'PHYSIO EVALUATION-RESPIRATORY', '0002', 60, 47, 1)</v>
      </c>
    </row>
    <row r="1202" spans="1:6" x14ac:dyDescent="0.25">
      <c r="A1202" s="8" t="s">
        <v>1682</v>
      </c>
      <c r="B1202" s="8">
        <f>VLOOKUP(Table10[[#This Row],[CATEGORY]],Table18[], 2,FALSE)</f>
        <v>47</v>
      </c>
      <c r="C1202" s="8" t="s">
        <v>3719</v>
      </c>
      <c r="D1202" s="8" t="s">
        <v>1774</v>
      </c>
      <c r="E1202" s="8" t="s">
        <v>3226</v>
      </c>
      <c r="F120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('ISO1', 'ISOKINETIC EVALUATION', '0003', 60, 47, 1)</v>
      </c>
    </row>
    <row r="1203" spans="1:6" x14ac:dyDescent="0.25">
      <c r="A1203" s="8" t="s">
        <v>1682</v>
      </c>
      <c r="B1203" s="8">
        <f>VLOOKUP(Table10[[#This Row],[CATEGORY]],Table18[], 2,FALSE)</f>
        <v>47</v>
      </c>
      <c r="C1203" s="8" t="s">
        <v>3409</v>
      </c>
      <c r="D1203" s="8" t="s">
        <v>1776</v>
      </c>
      <c r="E1203" s="8" t="s">
        <v>3227</v>
      </c>
      <c r="F120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('ISO2', 'ISOKINETIC FOLLOW UP', '0004', 60, 47, 1)</v>
      </c>
    </row>
    <row r="1204" spans="1:6" x14ac:dyDescent="0.25">
      <c r="A1204" s="8" t="s">
        <v>1682</v>
      </c>
      <c r="B1204" s="8">
        <f>VLOOKUP(Table10[[#This Row],[CATEGORY]],Table18[], 2,FALSE)</f>
        <v>47</v>
      </c>
      <c r="C1204" s="8" t="s">
        <v>3411</v>
      </c>
      <c r="D1204" s="8" t="s">
        <v>1778</v>
      </c>
      <c r="E1204" s="8" t="s">
        <v>3228</v>
      </c>
      <c r="F120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('WA', 'WORKSTATION ASSESSMENT', '0006', 60, 47, 1)</v>
      </c>
    </row>
    <row r="1205" spans="1:6" x14ac:dyDescent="0.25">
      <c r="A1205" s="8" t="s">
        <v>1682</v>
      </c>
      <c r="B1205" s="8">
        <f>VLOOKUP(Table10[[#This Row],[CATEGORY]],Table18[], 2,FALSE)</f>
        <v>47</v>
      </c>
      <c r="C1205" s="8" t="s">
        <v>4314</v>
      </c>
      <c r="D1205" s="8" t="s">
        <v>3229</v>
      </c>
      <c r="E1205" s="8" t="s">
        <v>3230</v>
      </c>
      <c r="F120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('EVALM', 'PHYSIO EVALUATION-MOBILITY', '1000.05', 60, 47, 1)</v>
      </c>
    </row>
    <row r="1206" spans="1:6" x14ac:dyDescent="0.25">
      <c r="A1206" s="8" t="s">
        <v>1682</v>
      </c>
      <c r="B1206" s="8">
        <f>VLOOKUP(Table10[[#This Row],[CATEGORY]],Table18[], 2,FALSE)</f>
        <v>47</v>
      </c>
      <c r="C1206" s="8" t="s">
        <v>3552</v>
      </c>
      <c r="D1206" s="8" t="s">
        <v>3231</v>
      </c>
      <c r="E1206" s="8" t="s">
        <v>1818</v>
      </c>
      <c r="F120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('STAIRS', '15 Minute Stair Assessment', '1234', 60, 47, 1)</v>
      </c>
    </row>
    <row r="1207" spans="1:6" x14ac:dyDescent="0.25">
      <c r="A1207" s="8" t="s">
        <v>1682</v>
      </c>
      <c r="B1207" s="8">
        <f>VLOOKUP(Table10[[#This Row],[CATEGORY]],Table18[], 2,FALSE)</f>
        <v>47</v>
      </c>
      <c r="C1207" s="8" t="s">
        <v>4036</v>
      </c>
      <c r="D1207" s="8" t="s">
        <v>3232</v>
      </c>
      <c r="E1207" s="8" t="s">
        <v>3233</v>
      </c>
      <c r="F120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('PTFU', 'PHYSIO FOLLOW-UP', '00023', 60, 47, 1)</v>
      </c>
    </row>
    <row r="1208" spans="1:6" x14ac:dyDescent="0.25">
      <c r="A1208" s="8" t="s">
        <v>1682</v>
      </c>
      <c r="B1208" s="8">
        <f>VLOOKUP(Table10[[#This Row],[CATEGORY]],Table18[], 2,FALSE)</f>
        <v>47</v>
      </c>
      <c r="C1208" s="8" t="s">
        <v>3786</v>
      </c>
      <c r="D1208" s="8" t="s">
        <v>1845</v>
      </c>
      <c r="E1208" s="8" t="s">
        <v>3234</v>
      </c>
      <c r="F120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('PT PRE', 'PRE OPERATION EVALUATION', '10002', 60, 47, 1)</v>
      </c>
    </row>
    <row r="1209" spans="1:6" x14ac:dyDescent="0.25">
      <c r="A1209" s="8" t="s">
        <v>1682</v>
      </c>
      <c r="B1209" s="8">
        <f>VLOOKUP(Table10[[#This Row],[CATEGORY]],Table18[], 2,FALSE)</f>
        <v>47</v>
      </c>
      <c r="C1209" s="8" t="s">
        <v>4315</v>
      </c>
      <c r="D1209" s="8" t="s">
        <v>1865</v>
      </c>
      <c r="E1209" s="8" t="s">
        <v>1866</v>
      </c>
      <c r="F120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('EP', 'EXERCISE PRESCRIPTION', '4200010', 60, 47, 1)</v>
      </c>
    </row>
    <row r="1210" spans="1:6" x14ac:dyDescent="0.25">
      <c r="A1210" s="8" t="s">
        <v>1682</v>
      </c>
      <c r="B1210" s="8">
        <f>VLOOKUP(Table10[[#This Row],[CATEGORY]],Table18[], 2,FALSE)</f>
        <v>47</v>
      </c>
      <c r="C1210" s="8" t="s">
        <v>4316</v>
      </c>
      <c r="D1210" s="8" t="s">
        <v>1867</v>
      </c>
      <c r="E1210" s="8" t="s">
        <v>1868</v>
      </c>
      <c r="F121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('JMAN', 'JOINT MANIPULATION', '4200020', 60, 47, 1)</v>
      </c>
    </row>
    <row r="1211" spans="1:6" x14ac:dyDescent="0.25">
      <c r="A1211" s="8" t="s">
        <v>1682</v>
      </c>
      <c r="B1211" s="8">
        <f>VLOOKUP(Table10[[#This Row],[CATEGORY]],Table18[], 2,FALSE)</f>
        <v>47</v>
      </c>
      <c r="C1211" s="8" t="s">
        <v>4317</v>
      </c>
      <c r="D1211" s="8" t="s">
        <v>1829</v>
      </c>
      <c r="E1211" s="8" t="s">
        <v>1592</v>
      </c>
      <c r="F121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('EVAL', 'PHYSIOTHERAPY CONSULTATION', '4200030', 60, 47, 1)</v>
      </c>
    </row>
    <row r="1212" spans="1:6" x14ac:dyDescent="0.25">
      <c r="A1212" s="8" t="s">
        <v>1682</v>
      </c>
      <c r="B1212" s="8">
        <f>VLOOKUP(Table10[[#This Row],[CATEGORY]],Table18[], 2,FALSE)</f>
        <v>47</v>
      </c>
      <c r="C1212" s="8" t="s">
        <v>4318</v>
      </c>
      <c r="D1212" s="8" t="s">
        <v>1870</v>
      </c>
      <c r="E1212" s="8" t="s">
        <v>1871</v>
      </c>
      <c r="F121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('JMOB', 'JOINT MOBILISATION', '4200040', 60, 47, 1)</v>
      </c>
    </row>
    <row r="1213" spans="1:6" x14ac:dyDescent="0.25">
      <c r="A1213" s="8" t="s">
        <v>1682</v>
      </c>
      <c r="B1213" s="8">
        <f>VLOOKUP(Table10[[#This Row],[CATEGORY]],Table18[], 2,FALSE)</f>
        <v>47</v>
      </c>
      <c r="C1213" s="8" t="s">
        <v>4319</v>
      </c>
      <c r="D1213" s="8" t="s">
        <v>1872</v>
      </c>
      <c r="E1213" s="8" t="s">
        <v>1596</v>
      </c>
      <c r="F121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('REQ', 'PT REQUEST FOR TREATMENT', '4200050', 60, 47, 1)</v>
      </c>
    </row>
    <row r="1214" spans="1:6" x14ac:dyDescent="0.25">
      <c r="A1214" s="8" t="s">
        <v>1682</v>
      </c>
      <c r="B1214" s="8">
        <f>VLOOKUP(Table10[[#This Row],[CATEGORY]],Table18[], 2,FALSE)</f>
        <v>47</v>
      </c>
      <c r="C1214" s="8" t="s">
        <v>4320</v>
      </c>
      <c r="D1214" s="8" t="s">
        <v>1873</v>
      </c>
      <c r="E1214" s="8" t="s">
        <v>1874</v>
      </c>
      <c r="F121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('ROM', 'RANGE OF MOTION - 15 MINUTES', '4200060', 60, 47, 1)</v>
      </c>
    </row>
    <row r="1215" spans="1:6" x14ac:dyDescent="0.25">
      <c r="A1215" s="8" t="s">
        <v>1682</v>
      </c>
      <c r="B1215" s="8">
        <f>VLOOKUP(Table10[[#This Row],[CATEGORY]],Table18[], 2,FALSE)</f>
        <v>47</v>
      </c>
      <c r="C1215" s="8" t="s">
        <v>4321</v>
      </c>
      <c r="D1215" s="8" t="s">
        <v>1875</v>
      </c>
      <c r="E1215" s="8" t="s">
        <v>1876</v>
      </c>
      <c r="F121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('WP', 'WHIRLPOOL - 15 MINUTES', '4200070', 60, 47, 1)</v>
      </c>
    </row>
    <row r="1216" spans="1:6" x14ac:dyDescent="0.25">
      <c r="A1216" s="8" t="s">
        <v>1699</v>
      </c>
      <c r="B1216" s="8">
        <f>VLOOKUP(Table10[[#This Row],[CATEGORY]],Table18[], 2,FALSE)</f>
        <v>48</v>
      </c>
      <c r="C1216" s="8" t="s">
        <v>3801</v>
      </c>
      <c r="D1216" s="8" t="s">
        <v>1700</v>
      </c>
      <c r="E1216" s="8" t="s">
        <v>1701</v>
      </c>
      <c r="F121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('STT', 'SOFT TISSUE TECHNIQUES', '12', 60, 48, 1)</v>
      </c>
    </row>
    <row r="1217" spans="1:6" x14ac:dyDescent="0.25">
      <c r="A1217" s="8" t="s">
        <v>1699</v>
      </c>
      <c r="B1217" s="8">
        <f>VLOOKUP(Table10[[#This Row],[CATEGORY]],Table18[], 2,FALSE)</f>
        <v>48</v>
      </c>
      <c r="C1217" s="8" t="s">
        <v>3802</v>
      </c>
      <c r="D1217" s="8" t="s">
        <v>1702</v>
      </c>
      <c r="E1217" s="8" t="s">
        <v>1703</v>
      </c>
      <c r="F121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('ET', 'ELECTROTHERAPY', '13', 60, 48, 1)</v>
      </c>
    </row>
    <row r="1218" spans="1:6" x14ac:dyDescent="0.25">
      <c r="A1218" s="8" t="s">
        <v>1699</v>
      </c>
      <c r="B1218" s="8">
        <f>VLOOKUP(Table10[[#This Row],[CATEGORY]],Table18[], 2,FALSE)</f>
        <v>48</v>
      </c>
      <c r="C1218" s="8" t="s">
        <v>3803</v>
      </c>
      <c r="D1218" s="8" t="s">
        <v>1704</v>
      </c>
      <c r="E1218" s="8" t="s">
        <v>1705</v>
      </c>
      <c r="F121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('ET1', 'ELECTROTHERAPY- US LONG RANGE', '14', 60, 48, 1)</v>
      </c>
    </row>
    <row r="1219" spans="1:6" x14ac:dyDescent="0.25">
      <c r="A1219" s="8" t="s">
        <v>1699</v>
      </c>
      <c r="B1219" s="8">
        <f>VLOOKUP(Table10[[#This Row],[CATEGORY]],Table18[], 2,FALSE)</f>
        <v>48</v>
      </c>
      <c r="C1219" s="8" t="s">
        <v>3804</v>
      </c>
      <c r="D1219" s="8" t="s">
        <v>1706</v>
      </c>
      <c r="E1219" s="8" t="s">
        <v>1707</v>
      </c>
      <c r="F121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('ET2', 'ELECTROTHERAPY - US', '15', 60, 48, 1)</v>
      </c>
    </row>
    <row r="1220" spans="1:6" x14ac:dyDescent="0.25">
      <c r="A1220" s="8" t="s">
        <v>1699</v>
      </c>
      <c r="B1220" s="8">
        <f>VLOOKUP(Table10[[#This Row],[CATEGORY]],Table18[], 2,FALSE)</f>
        <v>48</v>
      </c>
      <c r="C1220" s="8" t="s">
        <v>3805</v>
      </c>
      <c r="D1220" s="8" t="s">
        <v>1708</v>
      </c>
      <c r="E1220" s="8" t="s">
        <v>1709</v>
      </c>
      <c r="F122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('ET3', 'ELECTROTHERAPY -INTERFERENTIAL', '16', 60, 48, 1)</v>
      </c>
    </row>
    <row r="1221" spans="1:6" x14ac:dyDescent="0.25">
      <c r="A1221" s="8" t="s">
        <v>1699</v>
      </c>
      <c r="B1221" s="8">
        <f>VLOOKUP(Table10[[#This Row],[CATEGORY]],Table18[], 2,FALSE)</f>
        <v>48</v>
      </c>
      <c r="C1221" s="8" t="s">
        <v>3806</v>
      </c>
      <c r="D1221" s="8" t="s">
        <v>1710</v>
      </c>
      <c r="E1221" s="8" t="s">
        <v>1711</v>
      </c>
      <c r="F122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('ET4', 'ELECTROTHERAPY - LASER', '17', 60, 48, 1)</v>
      </c>
    </row>
    <row r="1222" spans="1:6" x14ac:dyDescent="0.25">
      <c r="A1222" s="8" t="s">
        <v>1699</v>
      </c>
      <c r="B1222" s="8">
        <f>VLOOKUP(Table10[[#This Row],[CATEGORY]],Table18[], 2,FALSE)</f>
        <v>48</v>
      </c>
      <c r="C1222" s="8" t="s">
        <v>3807</v>
      </c>
      <c r="D1222" s="8" t="s">
        <v>1712</v>
      </c>
      <c r="E1222" s="8" t="s">
        <v>1713</v>
      </c>
      <c r="F122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('ET5', 'ELECTROTHERAPY - TENS', '18', 60, 48, 1)</v>
      </c>
    </row>
    <row r="1223" spans="1:6" x14ac:dyDescent="0.25">
      <c r="A1223" s="8" t="s">
        <v>1699</v>
      </c>
      <c r="B1223" s="8">
        <f>VLOOKUP(Table10[[#This Row],[CATEGORY]],Table18[], 2,FALSE)</f>
        <v>48</v>
      </c>
      <c r="C1223" s="8" t="s">
        <v>3808</v>
      </c>
      <c r="D1223" s="8" t="s">
        <v>1714</v>
      </c>
      <c r="E1223" s="8" t="s">
        <v>1715</v>
      </c>
      <c r="F122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('ET6', 'ELECTROTHERAPY - NEUROTECH', '19', 60, 48, 1)</v>
      </c>
    </row>
    <row r="1224" spans="1:6" x14ac:dyDescent="0.25">
      <c r="A1224" s="8" t="s">
        <v>1699</v>
      </c>
      <c r="B1224" s="8">
        <f>VLOOKUP(Table10[[#This Row],[CATEGORY]],Table18[], 2,FALSE)</f>
        <v>48</v>
      </c>
      <c r="C1224" s="8" t="s">
        <v>3809</v>
      </c>
      <c r="D1224" s="8" t="s">
        <v>1716</v>
      </c>
      <c r="E1224" s="8" t="s">
        <v>1717</v>
      </c>
      <c r="F122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('BIO', 'BIOFEEDBACK-EMG', '20', 60, 48, 1)</v>
      </c>
    </row>
    <row r="1225" spans="1:6" x14ac:dyDescent="0.25">
      <c r="A1225" s="8" t="s">
        <v>1699</v>
      </c>
      <c r="B1225" s="8">
        <f>VLOOKUP(Table10[[#This Row],[CATEGORY]],Table18[], 2,FALSE)</f>
        <v>48</v>
      </c>
      <c r="C1225" s="8" t="s">
        <v>3811</v>
      </c>
      <c r="D1225" s="8" t="s">
        <v>1718</v>
      </c>
      <c r="E1225" s="8" t="s">
        <v>1719</v>
      </c>
      <c r="F122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('PNF', 'PROPRIOCEPTION NM FACILITATION', '22', 60, 48, 1)</v>
      </c>
    </row>
    <row r="1226" spans="1:6" x14ac:dyDescent="0.25">
      <c r="A1226" s="8" t="s">
        <v>1699</v>
      </c>
      <c r="B1226" s="8">
        <f>VLOOKUP(Table10[[#This Row],[CATEGORY]],Table18[], 2,FALSE)</f>
        <v>48</v>
      </c>
      <c r="C1226" s="8" t="s">
        <v>3812</v>
      </c>
      <c r="D1226" s="8" t="s">
        <v>1720</v>
      </c>
      <c r="E1226" s="8" t="s">
        <v>1721</v>
      </c>
      <c r="F122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('ED', 'EDUCATION', '23', 60, 48, 1)</v>
      </c>
    </row>
    <row r="1227" spans="1:6" x14ac:dyDescent="0.25">
      <c r="A1227" s="8" t="s">
        <v>1699</v>
      </c>
      <c r="B1227" s="8">
        <f>VLOOKUP(Table10[[#This Row],[CATEGORY]],Table18[], 2,FALSE)</f>
        <v>48</v>
      </c>
      <c r="C1227" s="8" t="s">
        <v>3814</v>
      </c>
      <c r="D1227" s="8" t="s">
        <v>1722</v>
      </c>
      <c r="E1227" s="8" t="s">
        <v>1723</v>
      </c>
      <c r="F122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('CRY', 'CRYOTHERAPY', '25', 60, 48, 1)</v>
      </c>
    </row>
    <row r="1228" spans="1:6" x14ac:dyDescent="0.25">
      <c r="A1228" s="8" t="s">
        <v>1699</v>
      </c>
      <c r="B1228" s="8">
        <f>VLOOKUP(Table10[[#This Row],[CATEGORY]],Table18[], 2,FALSE)</f>
        <v>48</v>
      </c>
      <c r="C1228" s="8" t="s">
        <v>3815</v>
      </c>
      <c r="D1228" s="8" t="s">
        <v>1724</v>
      </c>
      <c r="E1228" s="8" t="s">
        <v>543</v>
      </c>
      <c r="F122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('HT', 'HEAT THERAPY', '26', 60, 48, 1)</v>
      </c>
    </row>
    <row r="1229" spans="1:6" x14ac:dyDescent="0.25">
      <c r="A1229" s="8" t="s">
        <v>1699</v>
      </c>
      <c r="B1229" s="8">
        <f>VLOOKUP(Table10[[#This Row],[CATEGORY]],Table18[], 2,FALSE)</f>
        <v>48</v>
      </c>
      <c r="C1229" s="8" t="s">
        <v>3816</v>
      </c>
      <c r="D1229" s="8" t="s">
        <v>1725</v>
      </c>
      <c r="E1229" s="8" t="s">
        <v>1726</v>
      </c>
      <c r="F122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('PR', 'PROPIROCEPTION REEDUCATION', '27', 60, 48, 1)</v>
      </c>
    </row>
    <row r="1230" spans="1:6" x14ac:dyDescent="0.25">
      <c r="A1230" s="8" t="s">
        <v>1699</v>
      </c>
      <c r="B1230" s="8">
        <f>VLOOKUP(Table10[[#This Row],[CATEGORY]],Table18[], 2,FALSE)</f>
        <v>48</v>
      </c>
      <c r="C1230" s="8" t="s">
        <v>3818</v>
      </c>
      <c r="D1230" s="8" t="s">
        <v>1727</v>
      </c>
      <c r="E1230" s="8" t="s">
        <v>1306</v>
      </c>
      <c r="F123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('FT', 'FITNESS TRAINING', '29', 60, 48, 1)</v>
      </c>
    </row>
    <row r="1231" spans="1:6" x14ac:dyDescent="0.25">
      <c r="A1231" s="8" t="s">
        <v>1699</v>
      </c>
      <c r="B1231" s="8">
        <f>VLOOKUP(Table10[[#This Row],[CATEGORY]],Table18[], 2,FALSE)</f>
        <v>48</v>
      </c>
      <c r="C1231" s="8" t="s">
        <v>3819</v>
      </c>
      <c r="D1231" s="8" t="s">
        <v>1728</v>
      </c>
      <c r="E1231" s="8" t="s">
        <v>1729</v>
      </c>
      <c r="F123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('GR', 'GAIT REEDUCATION-NON WEIGHT', '30', 60, 48, 1)</v>
      </c>
    </row>
    <row r="1232" spans="1:6" x14ac:dyDescent="0.25">
      <c r="A1232" s="8" t="s">
        <v>1699</v>
      </c>
      <c r="B1232" s="8">
        <f>VLOOKUP(Table10[[#This Row],[CATEGORY]],Table18[], 2,FALSE)</f>
        <v>48</v>
      </c>
      <c r="C1232" s="8" t="s">
        <v>3820</v>
      </c>
      <c r="D1232" s="8" t="s">
        <v>1730</v>
      </c>
      <c r="E1232" s="8" t="s">
        <v>1731</v>
      </c>
      <c r="F123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('GR1', 'GAIT RE-EDUCATION-FULL WEIGHT', '31', 60, 48, 1)</v>
      </c>
    </row>
    <row r="1233" spans="1:6" x14ac:dyDescent="0.25">
      <c r="A1233" s="8" t="s">
        <v>1699</v>
      </c>
      <c r="B1233" s="8">
        <f>VLOOKUP(Table10[[#This Row],[CATEGORY]],Table18[], 2,FALSE)</f>
        <v>48</v>
      </c>
      <c r="C1233" s="8" t="s">
        <v>3821</v>
      </c>
      <c r="D1233" s="8" t="s">
        <v>1732</v>
      </c>
      <c r="E1233" s="8" t="s">
        <v>1733</v>
      </c>
      <c r="F123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('GR2', 'GAIT REDUCATION-PARTIAL WEIGHT', '32', 60, 48, 1)</v>
      </c>
    </row>
    <row r="1234" spans="1:6" x14ac:dyDescent="0.25">
      <c r="A1234" s="8" t="s">
        <v>1699</v>
      </c>
      <c r="B1234" s="8">
        <f>VLOOKUP(Table10[[#This Row],[CATEGORY]],Table18[], 2,FALSE)</f>
        <v>48</v>
      </c>
      <c r="C1234" s="8" t="s">
        <v>3822</v>
      </c>
      <c r="D1234" s="8" t="s">
        <v>1734</v>
      </c>
      <c r="E1234" s="8" t="s">
        <v>1735</v>
      </c>
      <c r="F123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('GR3', 'GAIT RE-EDUCATION - STAIRS', '33', 60, 48, 1)</v>
      </c>
    </row>
    <row r="1235" spans="1:6" x14ac:dyDescent="0.25">
      <c r="A1235" s="8" t="s">
        <v>1699</v>
      </c>
      <c r="B1235" s="8">
        <f>VLOOKUP(Table10[[#This Row],[CATEGORY]],Table18[], 2,FALSE)</f>
        <v>48</v>
      </c>
      <c r="C1235" s="8" t="s">
        <v>3823</v>
      </c>
      <c r="D1235" s="8" t="s">
        <v>1736</v>
      </c>
      <c r="E1235" s="8" t="s">
        <v>1737</v>
      </c>
      <c r="F123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('GE5', 'GAIT RE-EDUCATION FLAT SURFACE', '34', 60, 48, 1)</v>
      </c>
    </row>
    <row r="1236" spans="1:6" x14ac:dyDescent="0.25">
      <c r="A1236" s="8" t="s">
        <v>1699</v>
      </c>
      <c r="B1236" s="8">
        <f>VLOOKUP(Table10[[#This Row],[CATEGORY]],Table18[], 2,FALSE)</f>
        <v>48</v>
      </c>
      <c r="C1236" s="8" t="s">
        <v>3824</v>
      </c>
      <c r="D1236" s="8" t="s">
        <v>1738</v>
      </c>
      <c r="E1236" s="8" t="s">
        <v>1739</v>
      </c>
      <c r="F123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('MA', 'ISSUE AID-ZIMMER FRAME', '35', 60, 48, 1)</v>
      </c>
    </row>
    <row r="1237" spans="1:6" x14ac:dyDescent="0.25">
      <c r="A1237" s="8" t="s">
        <v>1699</v>
      </c>
      <c r="B1237" s="8">
        <f>VLOOKUP(Table10[[#This Row],[CATEGORY]],Table18[], 2,FALSE)</f>
        <v>48</v>
      </c>
      <c r="C1237" s="8" t="s">
        <v>3825</v>
      </c>
      <c r="D1237" s="8" t="s">
        <v>1740</v>
      </c>
      <c r="E1237" s="8" t="s">
        <v>1741</v>
      </c>
      <c r="F123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('EC', 'ISSUE AID - ELBOW CRUTCHES', '36', 60, 48, 1)</v>
      </c>
    </row>
    <row r="1238" spans="1:6" x14ac:dyDescent="0.25">
      <c r="A1238" s="8" t="s">
        <v>1699</v>
      </c>
      <c r="B1238" s="8">
        <f>VLOOKUP(Table10[[#This Row],[CATEGORY]],Table18[], 2,FALSE)</f>
        <v>48</v>
      </c>
      <c r="C1238" s="8" t="s">
        <v>3826</v>
      </c>
      <c r="D1238" s="8" t="s">
        <v>1742</v>
      </c>
      <c r="E1238" s="8" t="s">
        <v>1743</v>
      </c>
      <c r="F123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('WS', 'ISSUE AID- WALKING STICK', '37', 60, 48, 1)</v>
      </c>
    </row>
    <row r="1239" spans="1:6" x14ac:dyDescent="0.25">
      <c r="A1239" s="8" t="s">
        <v>1699</v>
      </c>
      <c r="B1239" s="8">
        <f>VLOOKUP(Table10[[#This Row],[CATEGORY]],Table18[], 2,FALSE)</f>
        <v>48</v>
      </c>
      <c r="C1239" s="8" t="s">
        <v>3827</v>
      </c>
      <c r="D1239" s="8" t="s">
        <v>1744</v>
      </c>
      <c r="E1239" s="8" t="s">
        <v>137</v>
      </c>
      <c r="F123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('FS', 'ISSUE AID- FICSHER STICK', '38', 60, 48, 1)</v>
      </c>
    </row>
    <row r="1240" spans="1:6" x14ac:dyDescent="0.25">
      <c r="A1240" s="8" t="s">
        <v>1699</v>
      </c>
      <c r="B1240" s="8">
        <f>VLOOKUP(Table10[[#This Row],[CATEGORY]],Table18[], 2,FALSE)</f>
        <v>48</v>
      </c>
      <c r="C1240" s="8" t="s">
        <v>3828</v>
      </c>
      <c r="D1240" s="8" t="s">
        <v>1745</v>
      </c>
      <c r="E1240" s="8" t="s">
        <v>1746</v>
      </c>
      <c r="F124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('GF', 'ISSUE AID- GUTTER FRAME', '39', 60, 48, 1)</v>
      </c>
    </row>
    <row r="1241" spans="1:6" x14ac:dyDescent="0.25">
      <c r="A1241" s="8" t="s">
        <v>1699</v>
      </c>
      <c r="B1241" s="8">
        <f>VLOOKUP(Table10[[#This Row],[CATEGORY]],Table18[], 2,FALSE)</f>
        <v>48</v>
      </c>
      <c r="C1241" s="8" t="s">
        <v>3829</v>
      </c>
      <c r="D1241" s="8" t="s">
        <v>1747</v>
      </c>
      <c r="E1241" s="8" t="s">
        <v>1748</v>
      </c>
      <c r="F124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('GC', 'ISSUE AID- GUTTER CRUTCH', '40', 60, 48, 1)</v>
      </c>
    </row>
    <row r="1242" spans="1:6" x14ac:dyDescent="0.25">
      <c r="A1242" s="8" t="s">
        <v>1699</v>
      </c>
      <c r="B1242" s="8">
        <f>VLOOKUP(Table10[[#This Row],[CATEGORY]],Table18[], 2,FALSE)</f>
        <v>48</v>
      </c>
      <c r="C1242" s="8" t="s">
        <v>3830</v>
      </c>
      <c r="D1242" s="8" t="s">
        <v>1749</v>
      </c>
      <c r="E1242" s="8" t="s">
        <v>715</v>
      </c>
      <c r="F124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('IS', 'RESP - INCENTIVE SPIROMETRY', '41', 60, 48, 1)</v>
      </c>
    </row>
    <row r="1243" spans="1:6" x14ac:dyDescent="0.25">
      <c r="A1243" s="8" t="s">
        <v>1699</v>
      </c>
      <c r="B1243" s="8">
        <f>VLOOKUP(Table10[[#This Row],[CATEGORY]],Table18[], 2,FALSE)</f>
        <v>48</v>
      </c>
      <c r="C1243" s="8" t="s">
        <v>3833</v>
      </c>
      <c r="D1243" s="8" t="s">
        <v>1750</v>
      </c>
      <c r="E1243" s="8" t="s">
        <v>1751</v>
      </c>
      <c r="F124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('ETT', 'RESP- EXERCISE TOLERANCE TRAIN', '44', 60, 48, 1)</v>
      </c>
    </row>
    <row r="1244" spans="1:6" x14ac:dyDescent="0.25">
      <c r="A1244" s="8" t="s">
        <v>1699</v>
      </c>
      <c r="B1244" s="8">
        <f>VLOOKUP(Table10[[#This Row],[CATEGORY]],Table18[], 2,FALSE)</f>
        <v>48</v>
      </c>
      <c r="C1244" s="8" t="s">
        <v>3834</v>
      </c>
      <c r="D1244" s="8" t="s">
        <v>1752</v>
      </c>
      <c r="E1244" s="8" t="s">
        <v>1753</v>
      </c>
      <c r="F124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('VIB', 'RESP- VIBRATIONS', '45', 60, 48, 1)</v>
      </c>
    </row>
    <row r="1245" spans="1:6" x14ac:dyDescent="0.25">
      <c r="A1245" s="8" t="s">
        <v>1699</v>
      </c>
      <c r="B1245" s="8">
        <f>VLOOKUP(Table10[[#This Row],[CATEGORY]],Table18[], 2,FALSE)</f>
        <v>48</v>
      </c>
      <c r="C1245" s="8" t="s">
        <v>3835</v>
      </c>
      <c r="D1245" s="8" t="s">
        <v>1754</v>
      </c>
      <c r="E1245" s="8" t="s">
        <v>1755</v>
      </c>
      <c r="F124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('SHK', 'RESP- SHAKINGS', '46', 60, 48, 1)</v>
      </c>
    </row>
    <row r="1246" spans="1:6" x14ac:dyDescent="0.25">
      <c r="A1246" s="8" t="s">
        <v>1699</v>
      </c>
      <c r="B1246" s="8">
        <f>VLOOKUP(Table10[[#This Row],[CATEGORY]],Table18[], 2,FALSE)</f>
        <v>48</v>
      </c>
      <c r="C1246" s="8" t="s">
        <v>3836</v>
      </c>
      <c r="D1246" s="8" t="s">
        <v>1756</v>
      </c>
      <c r="E1246" s="8" t="s">
        <v>1757</v>
      </c>
      <c r="F124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('PERC', 'RESP- PERCUSSION', '47', 60, 48, 1)</v>
      </c>
    </row>
    <row r="1247" spans="1:6" x14ac:dyDescent="0.25">
      <c r="A1247" s="8" t="s">
        <v>1699</v>
      </c>
      <c r="B1247" s="8">
        <f>VLOOKUP(Table10[[#This Row],[CATEGORY]],Table18[], 2,FALSE)</f>
        <v>48</v>
      </c>
      <c r="C1247" s="8" t="s">
        <v>4307</v>
      </c>
      <c r="D1247" s="8" t="s">
        <v>1758</v>
      </c>
      <c r="E1247" s="8" t="s">
        <v>1759</v>
      </c>
      <c r="F124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('OXYT', 'RESP- OXYGEN THERAPY', '48', 60, 48, 1)</v>
      </c>
    </row>
    <row r="1248" spans="1:6" x14ac:dyDescent="0.25">
      <c r="A1248" s="8" t="s">
        <v>1699</v>
      </c>
      <c r="B1248" s="8">
        <f>VLOOKUP(Table10[[#This Row],[CATEGORY]],Table18[], 2,FALSE)</f>
        <v>48</v>
      </c>
      <c r="C1248" s="8" t="s">
        <v>4308</v>
      </c>
      <c r="D1248" s="8" t="s">
        <v>1760</v>
      </c>
      <c r="E1248" s="8" t="s">
        <v>1761</v>
      </c>
      <c r="F124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('SN', 'RESP- SALINE NEBULISATION', '49', 60, 48, 1)</v>
      </c>
    </row>
    <row r="1249" spans="1:6" x14ac:dyDescent="0.25">
      <c r="A1249" s="8" t="s">
        <v>1699</v>
      </c>
      <c r="B1249" s="8">
        <f>VLOOKUP(Table10[[#This Row],[CATEGORY]],Table18[], 2,FALSE)</f>
        <v>48</v>
      </c>
      <c r="C1249" s="8" t="s">
        <v>4309</v>
      </c>
      <c r="D1249" s="8" t="s">
        <v>1762</v>
      </c>
      <c r="E1249" s="8" t="s">
        <v>1763</v>
      </c>
      <c r="F124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('IT', 'RESP- INHALER TECHNIQUE', '50', 60, 48, 1)</v>
      </c>
    </row>
    <row r="1250" spans="1:6" x14ac:dyDescent="0.25">
      <c r="A1250" s="8" t="s">
        <v>1699</v>
      </c>
      <c r="B1250" s="8">
        <f>VLOOKUP(Table10[[#This Row],[CATEGORY]],Table18[], 2,FALSE)</f>
        <v>48</v>
      </c>
      <c r="C1250" s="8" t="s">
        <v>3735</v>
      </c>
      <c r="D1250" s="8" t="s">
        <v>1764</v>
      </c>
      <c r="E1250" s="8" t="s">
        <v>1765</v>
      </c>
      <c r="F125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('STUDENT', 'STUDENT EVAL 15 MIN', '99', 60, 48, 1)</v>
      </c>
    </row>
    <row r="1251" spans="1:6" x14ac:dyDescent="0.25">
      <c r="A1251" s="8" t="s">
        <v>1699</v>
      </c>
      <c r="B1251" s="8">
        <f>VLOOKUP(Table10[[#This Row],[CATEGORY]],Table18[], 2,FALSE)</f>
        <v>48</v>
      </c>
      <c r="C1251" s="8" t="s">
        <v>3846</v>
      </c>
      <c r="D1251" s="8" t="s">
        <v>1766</v>
      </c>
      <c r="E1251" s="8" t="s">
        <v>1767</v>
      </c>
      <c r="F125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('BILLPT01', '*DISCOUNT PHYSIO CONSULT', '006', 60, 48, 1)</v>
      </c>
    </row>
    <row r="1252" spans="1:6" x14ac:dyDescent="0.25">
      <c r="A1252" s="8" t="s">
        <v>1699</v>
      </c>
      <c r="B1252" s="8">
        <f>VLOOKUP(Table10[[#This Row],[CATEGORY]],Table18[], 2,FALSE)</f>
        <v>48</v>
      </c>
      <c r="C1252" s="8" t="s">
        <v>4322</v>
      </c>
      <c r="D1252" s="8" t="s">
        <v>1768</v>
      </c>
      <c r="E1252" s="8" t="s">
        <v>1769</v>
      </c>
      <c r="F125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('BILLPT19', 'COMPANY/INDUSTRIAL FOLLOW UP', '009', 60, 48, 1)</v>
      </c>
    </row>
    <row r="1253" spans="1:6" x14ac:dyDescent="0.25">
      <c r="A1253" s="8" t="s">
        <v>1699</v>
      </c>
      <c r="B1253" s="8">
        <f>VLOOKUP(Table10[[#This Row],[CATEGORY]],Table18[], 2,FALSE)</f>
        <v>48</v>
      </c>
      <c r="C1253" s="8" t="s">
        <v>4323</v>
      </c>
      <c r="D1253" s="8" t="s">
        <v>1770</v>
      </c>
      <c r="E1253" s="8" t="s">
        <v>1771</v>
      </c>
      <c r="F125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('BILLPT37', 'HOME VISIT CONSULTATION', '037', 60, 48, 1)</v>
      </c>
    </row>
    <row r="1254" spans="1:6" x14ac:dyDescent="0.25">
      <c r="A1254" s="8" t="s">
        <v>1699</v>
      </c>
      <c r="B1254" s="8">
        <f>VLOOKUP(Table10[[#This Row],[CATEGORY]],Table18[], 2,FALSE)</f>
        <v>48</v>
      </c>
      <c r="C1254" s="8" t="s">
        <v>4324</v>
      </c>
      <c r="D1254" s="8" t="s">
        <v>3235</v>
      </c>
      <c r="E1254" s="8" t="s">
        <v>3236</v>
      </c>
      <c r="F125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('BILLPT200', 'BIOMECHANICAL ASSESSMENT', '200', 60, 48, 1)</v>
      </c>
    </row>
    <row r="1255" spans="1:6" x14ac:dyDescent="0.25">
      <c r="A1255" s="8" t="s">
        <v>1699</v>
      </c>
      <c r="B1255" s="8">
        <f>VLOOKUP(Table10[[#This Row],[CATEGORY]],Table18[], 2,FALSE)</f>
        <v>48</v>
      </c>
      <c r="C1255" s="8" t="s">
        <v>4325</v>
      </c>
      <c r="D1255" s="8" t="s">
        <v>3237</v>
      </c>
      <c r="E1255" s="8" t="s">
        <v>3238</v>
      </c>
      <c r="F125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('BILLPT201', 'ORTHOPAEDIC CONSULTATION', '201', 60, 48, 1)</v>
      </c>
    </row>
    <row r="1256" spans="1:6" x14ac:dyDescent="0.25">
      <c r="A1256" s="8" t="s">
        <v>1699</v>
      </c>
      <c r="B1256" s="8">
        <f>VLOOKUP(Table10[[#This Row],[CATEGORY]],Table18[], 2,FALSE)</f>
        <v>48</v>
      </c>
      <c r="C1256" s="8" t="s">
        <v>4326</v>
      </c>
      <c r="D1256" s="8" t="s">
        <v>3239</v>
      </c>
      <c r="E1256" s="8" t="s">
        <v>3240</v>
      </c>
      <c r="F125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('BILLPT202', 'ORTHOPAEDIC REHABILITATION', '202', 60, 48, 1)</v>
      </c>
    </row>
    <row r="1257" spans="1:6" x14ac:dyDescent="0.25">
      <c r="A1257" s="8" t="s">
        <v>1699</v>
      </c>
      <c r="B1257" s="8">
        <f>VLOOKUP(Table10[[#This Row],[CATEGORY]],Table18[], 2,FALSE)</f>
        <v>48</v>
      </c>
      <c r="C1257" s="8" t="s">
        <v>4122</v>
      </c>
      <c r="D1257" s="8" t="s">
        <v>1772</v>
      </c>
      <c r="E1257" s="8" t="s">
        <v>1773</v>
      </c>
      <c r="F125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('BILLPT888', 'ADVISE AND EDUCATION', '888', 60, 48, 1)</v>
      </c>
    </row>
    <row r="1258" spans="1:6" x14ac:dyDescent="0.25">
      <c r="A1258" s="8" t="s">
        <v>1699</v>
      </c>
      <c r="B1258" s="8">
        <f>VLOOKUP(Table10[[#This Row],[CATEGORY]],Table18[], 2,FALSE)</f>
        <v>48</v>
      </c>
      <c r="C1258" s="8" t="s">
        <v>3719</v>
      </c>
      <c r="D1258" s="8" t="s">
        <v>1774</v>
      </c>
      <c r="E1258" s="8" t="s">
        <v>1775</v>
      </c>
      <c r="F125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('BILLPT03', 'ISOKINETIC EVALUATION', '0003', 60, 48, 1)</v>
      </c>
    </row>
    <row r="1259" spans="1:6" x14ac:dyDescent="0.25">
      <c r="A1259" s="8" t="s">
        <v>1699</v>
      </c>
      <c r="B1259" s="8">
        <f>VLOOKUP(Table10[[#This Row],[CATEGORY]],Table18[], 2,FALSE)</f>
        <v>48</v>
      </c>
      <c r="C1259" s="8" t="s">
        <v>3409</v>
      </c>
      <c r="D1259" s="8" t="s">
        <v>1776</v>
      </c>
      <c r="E1259" s="8" t="s">
        <v>1777</v>
      </c>
      <c r="F125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('BILLPT04', 'ISOKINETIC FOLLOW UP', '0004', 60, 48, 1)</v>
      </c>
    </row>
    <row r="1260" spans="1:6" x14ac:dyDescent="0.25">
      <c r="A1260" s="8" t="s">
        <v>1699</v>
      </c>
      <c r="B1260" s="8">
        <f>VLOOKUP(Table10[[#This Row],[CATEGORY]],Table18[], 2,FALSE)</f>
        <v>48</v>
      </c>
      <c r="C1260" s="8" t="s">
        <v>3411</v>
      </c>
      <c r="D1260" s="8" t="s">
        <v>1778</v>
      </c>
      <c r="E1260" s="8" t="s">
        <v>1779</v>
      </c>
      <c r="F126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('BILLPT06', 'WORKSTATION ASSESSMENT', '0006', 60, 48, 1)</v>
      </c>
    </row>
    <row r="1261" spans="1:6" x14ac:dyDescent="0.25">
      <c r="A1261" s="8" t="s">
        <v>1699</v>
      </c>
      <c r="B1261" s="8">
        <f>VLOOKUP(Table10[[#This Row],[CATEGORY]],Table18[], 2,FALSE)</f>
        <v>48</v>
      </c>
      <c r="C1261" s="8" t="s">
        <v>4123</v>
      </c>
      <c r="D1261" s="8" t="s">
        <v>1780</v>
      </c>
      <c r="E1261" s="8" t="s">
        <v>1781</v>
      </c>
      <c r="F126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('BILLPT09', 'COMPANY/INDUSTRIAL CLIENT CONS', '0009', 60, 48, 1)</v>
      </c>
    </row>
    <row r="1262" spans="1:6" x14ac:dyDescent="0.25">
      <c r="A1262" s="8" t="s">
        <v>1699</v>
      </c>
      <c r="B1262" s="8">
        <f>VLOOKUP(Table10[[#This Row],[CATEGORY]],Table18[], 2,FALSE)</f>
        <v>48</v>
      </c>
      <c r="C1262" s="8" t="s">
        <v>4327</v>
      </c>
      <c r="D1262" s="8" t="s">
        <v>1782</v>
      </c>
      <c r="E1262" s="8" t="s">
        <v>1783</v>
      </c>
      <c r="F126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('BILLPT35', 'ISOKINETIC RE-TRAINING', '0010', 60, 48, 1)</v>
      </c>
    </row>
    <row r="1263" spans="1:6" x14ac:dyDescent="0.25">
      <c r="A1263" s="8" t="s">
        <v>1699</v>
      </c>
      <c r="B1263" s="8">
        <f>VLOOKUP(Table10[[#This Row],[CATEGORY]],Table18[], 2,FALSE)</f>
        <v>48</v>
      </c>
      <c r="C1263" s="8" t="s">
        <v>4328</v>
      </c>
      <c r="D1263" s="8" t="s">
        <v>4329</v>
      </c>
      <c r="E1263" s="8" t="s">
        <v>1785</v>
      </c>
      <c r="F126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('BILLPT16', 'STAFF PHYSIO TREAT (DISCOUNT)', '0016', 60, 48, 1)</v>
      </c>
    </row>
    <row r="1264" spans="1:6" x14ac:dyDescent="0.25">
      <c r="A1264" s="8" t="s">
        <v>1699</v>
      </c>
      <c r="B1264" s="8">
        <f>VLOOKUP(Table10[[#This Row],[CATEGORY]],Table18[], 2,FALSE)</f>
        <v>48</v>
      </c>
      <c r="C1264" s="8" t="s">
        <v>4330</v>
      </c>
      <c r="D1264" s="8" t="s">
        <v>1786</v>
      </c>
      <c r="E1264" s="8" t="s">
        <v>1787</v>
      </c>
      <c r="F126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('BILLPT18', 'ISOKINETIC TEST &amp; CONSULT', '0018', 60, 48, 1)</v>
      </c>
    </row>
    <row r="1265" spans="1:6" x14ac:dyDescent="0.25">
      <c r="A1265" s="8" t="s">
        <v>1699</v>
      </c>
      <c r="B1265" s="8">
        <f>VLOOKUP(Table10[[#This Row],[CATEGORY]],Table18[], 2,FALSE)</f>
        <v>48</v>
      </c>
      <c r="C1265" s="8" t="s">
        <v>4014</v>
      </c>
      <c r="D1265" s="8" t="s">
        <v>3241</v>
      </c>
      <c r="E1265" s="8" t="s">
        <v>3242</v>
      </c>
      <c r="F126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('ESPT20', 'EAGLE STAR ASSESSMENT/TREATMT', '0020', 60, 48, 1)</v>
      </c>
    </row>
    <row r="1266" spans="1:6" x14ac:dyDescent="0.25">
      <c r="A1266" s="8" t="s">
        <v>1699</v>
      </c>
      <c r="B1266" s="8">
        <f>VLOOKUP(Table10[[#This Row],[CATEGORY]],Table18[], 2,FALSE)</f>
        <v>48</v>
      </c>
      <c r="C1266" s="8" t="s">
        <v>1788</v>
      </c>
      <c r="D1266" s="8" t="s">
        <v>1789</v>
      </c>
      <c r="E1266" s="8" t="s">
        <v>1790</v>
      </c>
      <c r="F126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('BILLPT20', 'EAGLE STAR ASSESSMENT/TREATMNT', '0020-E', 60, 48, 1)</v>
      </c>
    </row>
    <row r="1267" spans="1:6" x14ac:dyDescent="0.25">
      <c r="A1267" s="8" t="s">
        <v>1699</v>
      </c>
      <c r="B1267" s="8">
        <f>VLOOKUP(Table10[[#This Row],[CATEGORY]],Table18[], 2,FALSE)</f>
        <v>48</v>
      </c>
      <c r="C1267" s="8" t="s">
        <v>4015</v>
      </c>
      <c r="D1267" s="8" t="s">
        <v>3243</v>
      </c>
      <c r="E1267" s="8" t="s">
        <v>3244</v>
      </c>
      <c r="F126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('ESPT21', 'EAGLE STAR INITIAL OR DIS RP', '0021', 60, 48, 1)</v>
      </c>
    </row>
    <row r="1268" spans="1:6" x14ac:dyDescent="0.25">
      <c r="A1268" s="8" t="s">
        <v>1699</v>
      </c>
      <c r="B1268" s="8">
        <f>VLOOKUP(Table10[[#This Row],[CATEGORY]],Table18[], 2,FALSE)</f>
        <v>48</v>
      </c>
      <c r="C1268" s="8" t="s">
        <v>1791</v>
      </c>
      <c r="D1268" s="8" t="s">
        <v>1792</v>
      </c>
      <c r="E1268" s="8" t="s">
        <v>1793</v>
      </c>
      <c r="F126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('BILLPT21', 'EAGLE START INITIAL OR DIS RPT', '0021-E', 60, 48, 1)</v>
      </c>
    </row>
    <row r="1269" spans="1:6" x14ac:dyDescent="0.25">
      <c r="A1269" s="8" t="s">
        <v>1699</v>
      </c>
      <c r="B1269" s="8">
        <f>VLOOKUP(Table10[[#This Row],[CATEGORY]],Table18[], 2,FALSE)</f>
        <v>48</v>
      </c>
      <c r="C1269" s="8" t="s">
        <v>4016</v>
      </c>
      <c r="D1269" s="8" t="s">
        <v>3245</v>
      </c>
      <c r="E1269" s="8" t="s">
        <v>3246</v>
      </c>
      <c r="F126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('ESPT22', 'EAGLE STAR INTERIM REPOR', '0022', 60, 48, 1)</v>
      </c>
    </row>
    <row r="1270" spans="1:6" x14ac:dyDescent="0.25">
      <c r="A1270" s="8" t="s">
        <v>1699</v>
      </c>
      <c r="B1270" s="8">
        <f>VLOOKUP(Table10[[#This Row],[CATEGORY]],Table18[], 2,FALSE)</f>
        <v>48</v>
      </c>
      <c r="C1270" s="8" t="s">
        <v>1794</v>
      </c>
      <c r="D1270" s="8" t="s">
        <v>1795</v>
      </c>
      <c r="E1270" s="8" t="s">
        <v>1796</v>
      </c>
      <c r="F127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('BILLPT22', 'EAGLE START INTERIM REPORT', '0022-E', 60, 48, 1)</v>
      </c>
    </row>
    <row r="1271" spans="1:6" x14ac:dyDescent="0.25">
      <c r="A1271" s="8" t="s">
        <v>1699</v>
      </c>
      <c r="B1271" s="8">
        <f>VLOOKUP(Table10[[#This Row],[CATEGORY]],Table18[], 2,FALSE)</f>
        <v>48</v>
      </c>
      <c r="C1271" s="8" t="s">
        <v>4017</v>
      </c>
      <c r="D1271" s="8" t="s">
        <v>1797</v>
      </c>
      <c r="E1271" s="8" t="s">
        <v>1798</v>
      </c>
      <c r="F127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('BILLPT23', 'OP GYM REHABILITATION', '0023', 60, 48, 1)</v>
      </c>
    </row>
    <row r="1272" spans="1:6" x14ac:dyDescent="0.25">
      <c r="A1272" s="8" t="s">
        <v>1699</v>
      </c>
      <c r="B1272" s="8">
        <f>VLOOKUP(Table10[[#This Row],[CATEGORY]],Table18[], 2,FALSE)</f>
        <v>48</v>
      </c>
      <c r="C1272" s="8" t="s">
        <v>4018</v>
      </c>
      <c r="D1272" s="8" t="s">
        <v>1799</v>
      </c>
      <c r="E1272" s="8" t="s">
        <v>1800</v>
      </c>
      <c r="F127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('BILLPT24', 'ISOKINETIC PRE SCREENING', '0024', 60, 48, 1)</v>
      </c>
    </row>
    <row r="1273" spans="1:6" x14ac:dyDescent="0.25">
      <c r="A1273" s="8" t="s">
        <v>1699</v>
      </c>
      <c r="B1273" s="8">
        <f>VLOOKUP(Table10[[#This Row],[CATEGORY]],Table18[], 2,FALSE)</f>
        <v>48</v>
      </c>
      <c r="C1273" s="8" t="s">
        <v>4331</v>
      </c>
      <c r="D1273" s="8" t="s">
        <v>1801</v>
      </c>
      <c r="E1273" s="8" t="s">
        <v>1802</v>
      </c>
      <c r="F127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('BILLPT26', 'GYM REHABILITATION', '0026', 60, 48, 1)</v>
      </c>
    </row>
    <row r="1274" spans="1:6" x14ac:dyDescent="0.25">
      <c r="A1274" s="8" t="s">
        <v>1699</v>
      </c>
      <c r="B1274" s="8">
        <f>VLOOKUP(Table10[[#This Row],[CATEGORY]],Table18[], 2,FALSE)</f>
        <v>48</v>
      </c>
      <c r="C1274" s="8" t="s">
        <v>4332</v>
      </c>
      <c r="D1274" s="8" t="s">
        <v>1803</v>
      </c>
      <c r="E1274" s="8" t="s">
        <v>1804</v>
      </c>
      <c r="F127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('LYMPH ASSE', 'Lymphoedema Initial Assessment', '0027', 60, 48, 1)</v>
      </c>
    </row>
    <row r="1275" spans="1:6" x14ac:dyDescent="0.25">
      <c r="A1275" s="8" t="s">
        <v>1699</v>
      </c>
      <c r="B1275" s="8">
        <f>VLOOKUP(Table10[[#This Row],[CATEGORY]],Table18[], 2,FALSE)</f>
        <v>48</v>
      </c>
      <c r="C1275" s="8" t="s">
        <v>4333</v>
      </c>
      <c r="D1275" s="8" t="s">
        <v>1805</v>
      </c>
      <c r="E1275" s="8" t="s">
        <v>1806</v>
      </c>
      <c r="F127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('MLD&amp;BANDX1', 'MLD &amp; bandaging X 1', '0028', 60, 48, 1)</v>
      </c>
    </row>
    <row r="1276" spans="1:6" x14ac:dyDescent="0.25">
      <c r="A1276" s="8" t="s">
        <v>1699</v>
      </c>
      <c r="B1276" s="8">
        <f>VLOOKUP(Table10[[#This Row],[CATEGORY]],Table18[], 2,FALSE)</f>
        <v>48</v>
      </c>
      <c r="C1276" s="8" t="s">
        <v>4334</v>
      </c>
      <c r="D1276" s="8" t="s">
        <v>1807</v>
      </c>
      <c r="E1276" s="8" t="s">
        <v>1808</v>
      </c>
      <c r="F127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('MLD&amp;BANDX6', 'MLD &amp; bandaging X 6', '0029', 60, 48, 1)</v>
      </c>
    </row>
    <row r="1277" spans="1:6" x14ac:dyDescent="0.25">
      <c r="A1277" s="8" t="s">
        <v>1699</v>
      </c>
      <c r="B1277" s="8">
        <f>VLOOKUP(Table10[[#This Row],[CATEGORY]],Table18[], 2,FALSE)</f>
        <v>48</v>
      </c>
      <c r="C1277" s="8" t="s">
        <v>4335</v>
      </c>
      <c r="D1277" s="8" t="s">
        <v>1809</v>
      </c>
      <c r="E1277" s="8" t="s">
        <v>1810</v>
      </c>
      <c r="F127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('BILLPT36', 'STAFF EMERGENCY CONSULT', '0036', 60, 48, 1)</v>
      </c>
    </row>
    <row r="1278" spans="1:6" x14ac:dyDescent="0.25">
      <c r="A1278" s="8" t="s">
        <v>1699</v>
      </c>
      <c r="B1278" s="8">
        <f>VLOOKUP(Table10[[#This Row],[CATEGORY]],Table18[], 2,FALSE)</f>
        <v>48</v>
      </c>
      <c r="C1278" s="8" t="s">
        <v>4336</v>
      </c>
      <c r="D1278" s="8" t="s">
        <v>3247</v>
      </c>
      <c r="E1278" s="8" t="s">
        <v>3248</v>
      </c>
      <c r="F127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('PT0090', 'PHYSIOTHERAPY AID', '0090', 60, 48, 1)</v>
      </c>
    </row>
    <row r="1279" spans="1:6" x14ac:dyDescent="0.25">
      <c r="A1279" s="8" t="s">
        <v>1699</v>
      </c>
      <c r="B1279" s="8">
        <f>VLOOKUP(Table10[[#This Row],[CATEGORY]],Table18[], 2,FALSE)</f>
        <v>48</v>
      </c>
      <c r="C1279" s="8" t="s">
        <v>4337</v>
      </c>
      <c r="D1279" s="8" t="s">
        <v>3249</v>
      </c>
      <c r="E1279" s="8" t="s">
        <v>3250</v>
      </c>
      <c r="F127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('PT0092', 'EMERGENCY PHYSIO CONSULT', '0092', 60, 48, 1)</v>
      </c>
    </row>
    <row r="1280" spans="1:6" x14ac:dyDescent="0.25">
      <c r="A1280" s="8" t="s">
        <v>1699</v>
      </c>
      <c r="B1280" s="8">
        <f>VLOOKUP(Table10[[#This Row],[CATEGORY]],Table18[], 2,FALSE)</f>
        <v>48</v>
      </c>
      <c r="C1280" s="8" t="s">
        <v>4338</v>
      </c>
      <c r="D1280" s="8" t="s">
        <v>1811</v>
      </c>
      <c r="E1280" s="8" t="s">
        <v>1812</v>
      </c>
      <c r="F128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('BILLPT99', 'PILATE CLASSES', '0099', 60, 48, 1)</v>
      </c>
    </row>
    <row r="1281" spans="1:6" x14ac:dyDescent="0.25">
      <c r="A1281" s="8" t="s">
        <v>1699</v>
      </c>
      <c r="B1281" s="8">
        <f>VLOOKUP(Table10[[#This Row],[CATEGORY]],Table18[], 2,FALSE)</f>
        <v>48</v>
      </c>
      <c r="C1281" s="8" t="s">
        <v>3727</v>
      </c>
      <c r="D1281" s="8" t="s">
        <v>1813</v>
      </c>
      <c r="E1281" s="8" t="s">
        <v>1814</v>
      </c>
      <c r="F128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('BILLPT02', '*DISCOUNT PHYSIO TREATMENT', '1000', 60, 48, 1)</v>
      </c>
    </row>
    <row r="1282" spans="1:6" x14ac:dyDescent="0.25">
      <c r="A1282" s="8" t="s">
        <v>1699</v>
      </c>
      <c r="B1282" s="8">
        <f>VLOOKUP(Table10[[#This Row],[CATEGORY]],Table18[], 2,FALSE)</f>
        <v>48</v>
      </c>
      <c r="C1282" s="8" t="s">
        <v>4339</v>
      </c>
      <c r="D1282" s="8" t="s">
        <v>1815</v>
      </c>
      <c r="E1282" s="8" t="s">
        <v>1816</v>
      </c>
      <c r="F128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('BILLPT14', 'ISOKINETIC CONSULTATION', '1001', 60, 48, 1)</v>
      </c>
    </row>
    <row r="1283" spans="1:6" x14ac:dyDescent="0.25">
      <c r="A1283" s="8" t="s">
        <v>1699</v>
      </c>
      <c r="B1283" s="8">
        <f>VLOOKUP(Table10[[#This Row],[CATEGORY]],Table18[], 2,FALSE)</f>
        <v>48</v>
      </c>
      <c r="C1283" s="8" t="s">
        <v>3552</v>
      </c>
      <c r="D1283" s="8" t="s">
        <v>1817</v>
      </c>
      <c r="E1283" s="8" t="s">
        <v>1818</v>
      </c>
      <c r="F128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('STAIRS', '15 MINUTE STAIR ASSESSMENT', '1234', 60, 48, 1)</v>
      </c>
    </row>
    <row r="1284" spans="1:6" x14ac:dyDescent="0.25">
      <c r="A1284" s="8" t="s">
        <v>1699</v>
      </c>
      <c r="B1284" s="8">
        <f>VLOOKUP(Table10[[#This Row],[CATEGORY]],Table18[], 2,FALSE)</f>
        <v>48</v>
      </c>
      <c r="C1284" s="8" t="s">
        <v>4340</v>
      </c>
      <c r="D1284" s="8" t="s">
        <v>1819</v>
      </c>
      <c r="E1284" s="8" t="s">
        <v>1820</v>
      </c>
      <c r="F128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('BILLPT05', 'CONSULTATION REPORT', '00015', 60, 48, 1)</v>
      </c>
    </row>
    <row r="1285" spans="1:6" x14ac:dyDescent="0.25">
      <c r="A1285" s="8" t="s">
        <v>1699</v>
      </c>
      <c r="B1285" s="8">
        <f>VLOOKUP(Table10[[#This Row],[CATEGORY]],Table18[], 2,FALSE)</f>
        <v>48</v>
      </c>
      <c r="C1285" s="8" t="s">
        <v>3415</v>
      </c>
      <c r="D1285" s="8" t="s">
        <v>1821</v>
      </c>
      <c r="E1285" s="8" t="s">
        <v>1822</v>
      </c>
      <c r="F128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('BILLPT07', 'PHYSIO 30 MIN EVAL', '00016', 60, 48, 1)</v>
      </c>
    </row>
    <row r="1286" spans="1:6" x14ac:dyDescent="0.25">
      <c r="A1286" s="8" t="s">
        <v>1699</v>
      </c>
      <c r="B1286" s="8">
        <f>VLOOKUP(Table10[[#This Row],[CATEGORY]],Table18[], 2,FALSE)</f>
        <v>48</v>
      </c>
      <c r="C1286" s="8" t="s">
        <v>4341</v>
      </c>
      <c r="D1286" s="8" t="s">
        <v>1823</v>
      </c>
      <c r="E1286" s="8" t="s">
        <v>1824</v>
      </c>
      <c r="F128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('BILLPT08', 'MEDICO-LEGAL REPORT', '00017', 60, 48, 1)</v>
      </c>
    </row>
    <row r="1287" spans="1:6" x14ac:dyDescent="0.25">
      <c r="A1287" s="8" t="s">
        <v>1699</v>
      </c>
      <c r="B1287" s="8">
        <f>VLOOKUP(Table10[[#This Row],[CATEGORY]],Table18[], 2,FALSE)</f>
        <v>48</v>
      </c>
      <c r="C1287" s="8" t="s">
        <v>4032</v>
      </c>
      <c r="D1287" s="8" t="s">
        <v>1825</v>
      </c>
      <c r="E1287" s="8" t="s">
        <v>1826</v>
      </c>
      <c r="F128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('BILLPT10', 'PHYSIO 15 MIN EVAL', '00018', 60, 48, 1)</v>
      </c>
    </row>
    <row r="1288" spans="1:6" x14ac:dyDescent="0.25">
      <c r="A1288" s="8" t="s">
        <v>1699</v>
      </c>
      <c r="B1288" s="8">
        <f>VLOOKUP(Table10[[#This Row],[CATEGORY]],Table18[], 2,FALSE)</f>
        <v>48</v>
      </c>
      <c r="C1288" s="8" t="s">
        <v>4033</v>
      </c>
      <c r="D1288" s="8" t="s">
        <v>1827</v>
      </c>
      <c r="E1288" s="8" t="s">
        <v>1828</v>
      </c>
      <c r="F128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('BILLPT11', 'PHYSIO ASSISTANT', '00019', 60, 48, 1)</v>
      </c>
    </row>
    <row r="1289" spans="1:6" x14ac:dyDescent="0.25">
      <c r="A1289" s="8" t="s">
        <v>1699</v>
      </c>
      <c r="B1289" s="8">
        <f>VLOOKUP(Table10[[#This Row],[CATEGORY]],Table18[], 2,FALSE)</f>
        <v>48</v>
      </c>
      <c r="C1289" s="8" t="s">
        <v>4034</v>
      </c>
      <c r="D1289" s="8" t="s">
        <v>1829</v>
      </c>
      <c r="E1289" s="8" t="s">
        <v>1830</v>
      </c>
      <c r="F128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('BILLPT12', 'PHYSIOTHERAPY CONSULTATION', '00020', 60, 48, 1)</v>
      </c>
    </row>
    <row r="1290" spans="1:6" x14ac:dyDescent="0.25">
      <c r="A1290" s="8" t="s">
        <v>1699</v>
      </c>
      <c r="B1290" s="8">
        <f>VLOOKUP(Table10[[#This Row],[CATEGORY]],Table18[], 2,FALSE)</f>
        <v>48</v>
      </c>
      <c r="C1290" s="8" t="s">
        <v>3776</v>
      </c>
      <c r="D1290" s="8" t="s">
        <v>1831</v>
      </c>
      <c r="E1290" s="8" t="s">
        <v>1832</v>
      </c>
      <c r="F129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('BILLPT13', 'PHYSIOTHERAPY TREATMENT', '00021', 60, 48, 1)</v>
      </c>
    </row>
    <row r="1291" spans="1:6" x14ac:dyDescent="0.25">
      <c r="A1291" s="8" t="s">
        <v>1699</v>
      </c>
      <c r="B1291" s="8">
        <f>VLOOKUP(Table10[[#This Row],[CATEGORY]],Table18[], 2,FALSE)</f>
        <v>48</v>
      </c>
      <c r="C1291" s="8" t="s">
        <v>4342</v>
      </c>
      <c r="D1291" s="8" t="s">
        <v>1833</v>
      </c>
      <c r="E1291" s="8" t="s">
        <v>1834</v>
      </c>
      <c r="F129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('BILLPT30', 'COMPLIMENTARY MASSAGE(OP)', '00030', 60, 48, 1)</v>
      </c>
    </row>
    <row r="1292" spans="1:6" x14ac:dyDescent="0.25">
      <c r="A1292" s="8" t="s">
        <v>1699</v>
      </c>
      <c r="B1292" s="8">
        <f>VLOOKUP(Table10[[#This Row],[CATEGORY]],Table18[], 2,FALSE)</f>
        <v>48</v>
      </c>
      <c r="C1292" s="8" t="s">
        <v>4343</v>
      </c>
      <c r="D1292" s="8" t="s">
        <v>1835</v>
      </c>
      <c r="E1292" s="8" t="s">
        <v>1836</v>
      </c>
      <c r="F129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('BILLPT31', 'COMPLIMENTARY MASSAGE(STAFF)', '00031', 60, 48, 1)</v>
      </c>
    </row>
    <row r="1293" spans="1:6" x14ac:dyDescent="0.25">
      <c r="A1293" s="8" t="s">
        <v>1699</v>
      </c>
      <c r="B1293" s="8">
        <f>VLOOKUP(Table10[[#This Row],[CATEGORY]],Table18[], 2,FALSE)</f>
        <v>48</v>
      </c>
      <c r="C1293" s="8" t="s">
        <v>4344</v>
      </c>
      <c r="D1293" s="8" t="s">
        <v>1837</v>
      </c>
      <c r="E1293" s="8" t="s">
        <v>1838</v>
      </c>
      <c r="F129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('BILLPT33', 'OP PHYSIO AID ISSUE', '00032', 60, 48, 1)</v>
      </c>
    </row>
    <row r="1294" spans="1:6" x14ac:dyDescent="0.25">
      <c r="A1294" s="8" t="s">
        <v>1699</v>
      </c>
      <c r="B1294" s="8">
        <f>VLOOKUP(Table10[[#This Row],[CATEGORY]],Table18[], 2,FALSE)</f>
        <v>48</v>
      </c>
      <c r="C1294" s="8" t="s">
        <v>4345</v>
      </c>
      <c r="D1294" s="8" t="s">
        <v>1839</v>
      </c>
      <c r="E1294" s="8" t="s">
        <v>1840</v>
      </c>
      <c r="F129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('BILLPT32', 'OP MOBILITY EVAL/REVIEW', '00033', 60, 48, 1)</v>
      </c>
    </row>
    <row r="1295" spans="1:6" x14ac:dyDescent="0.25">
      <c r="A1295" s="8" t="s">
        <v>1699</v>
      </c>
      <c r="B1295" s="8">
        <f>VLOOKUP(Table10[[#This Row],[CATEGORY]],Table18[], 2,FALSE)</f>
        <v>48</v>
      </c>
      <c r="C1295" s="8" t="s">
        <v>4346</v>
      </c>
      <c r="D1295" s="8" t="s">
        <v>1841</v>
      </c>
      <c r="E1295" s="8" t="s">
        <v>1842</v>
      </c>
      <c r="F129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('BILLPT34', 'Staff Physio Treatment', '00034', 60, 48, 1)</v>
      </c>
    </row>
    <row r="1296" spans="1:6" x14ac:dyDescent="0.25">
      <c r="A1296" s="8" t="s">
        <v>1699</v>
      </c>
      <c r="B1296" s="8">
        <f>VLOOKUP(Table10[[#This Row],[CATEGORY]],Table18[], 2,FALSE)</f>
        <v>48</v>
      </c>
      <c r="C1296" s="8" t="s">
        <v>4347</v>
      </c>
      <c r="D1296" s="8" t="s">
        <v>1843</v>
      </c>
      <c r="E1296" s="8" t="s">
        <v>1844</v>
      </c>
      <c r="F129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('DPT', 'DISCOUNT PHYSIO TREATMENT', '00094', 60, 48, 1)</v>
      </c>
    </row>
    <row r="1297" spans="1:6" x14ac:dyDescent="0.25">
      <c r="A1297" s="8" t="s">
        <v>1699</v>
      </c>
      <c r="B1297" s="8">
        <f>VLOOKUP(Table10[[#This Row],[CATEGORY]],Table18[], 2,FALSE)</f>
        <v>48</v>
      </c>
      <c r="C1297" s="8" t="s">
        <v>3786</v>
      </c>
      <c r="D1297" s="8" t="s">
        <v>1845</v>
      </c>
      <c r="E1297" s="8" t="s">
        <v>1846</v>
      </c>
      <c r="F129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('BILLPT15', 'PRE OPERATION EVALUATION', '10002', 60, 48, 1)</v>
      </c>
    </row>
    <row r="1298" spans="1:6" x14ac:dyDescent="0.25">
      <c r="A1298" s="8" t="s">
        <v>1699</v>
      </c>
      <c r="B1298" s="8">
        <f>VLOOKUP(Table10[[#This Row],[CATEGORY]],Table18[], 2,FALSE)</f>
        <v>48</v>
      </c>
      <c r="C1298" s="8" t="s">
        <v>4348</v>
      </c>
      <c r="D1298" s="8" t="s">
        <v>1847</v>
      </c>
      <c r="E1298" s="8" t="s">
        <v>1848</v>
      </c>
      <c r="F129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('BILLPT90', 'PHYSIOTHERAPY AIDES', '10090', 60, 48, 1)</v>
      </c>
    </row>
    <row r="1299" spans="1:6" x14ac:dyDescent="0.25">
      <c r="A1299" s="8" t="s">
        <v>1699</v>
      </c>
      <c r="B1299" s="8">
        <f>VLOOKUP(Table10[[#This Row],[CATEGORY]],Table18[], 2,FALSE)</f>
        <v>48</v>
      </c>
      <c r="C1299" s="8" t="s">
        <v>4349</v>
      </c>
      <c r="D1299" s="8" t="s">
        <v>1849</v>
      </c>
      <c r="E1299" s="8" t="s">
        <v>1850</v>
      </c>
      <c r="F129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('BILLPT92', 'EMERGENCY PHYSIO CONSULTATION', '10092', 60, 48, 1)</v>
      </c>
    </row>
    <row r="1300" spans="1:6" x14ac:dyDescent="0.25">
      <c r="A1300" s="8" t="s">
        <v>1699</v>
      </c>
      <c r="B1300" s="8">
        <f>VLOOKUP(Table10[[#This Row],[CATEGORY]],Table18[], 2,FALSE)</f>
        <v>48</v>
      </c>
      <c r="C1300" s="8" t="s">
        <v>4350</v>
      </c>
      <c r="D1300" s="8" t="s">
        <v>1851</v>
      </c>
      <c r="E1300" s="8" t="s">
        <v>1852</v>
      </c>
      <c r="F130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('BILLPT95', 'PILATES PRE SCREEN CONSULT', '30000', 60, 48, 1)</v>
      </c>
    </row>
    <row r="1301" spans="1:6" x14ac:dyDescent="0.25">
      <c r="A1301" s="8" t="s">
        <v>1699</v>
      </c>
      <c r="B1301" s="8">
        <f>VLOOKUP(Table10[[#This Row],[CATEGORY]],Table18[], 2,FALSE)</f>
        <v>48</v>
      </c>
      <c r="C1301" s="8" t="s">
        <v>4351</v>
      </c>
      <c r="D1301" s="8" t="s">
        <v>1853</v>
      </c>
      <c r="E1301" s="8" t="s">
        <v>1854</v>
      </c>
      <c r="F130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('BILLPT96', 'PILATES INDIVIDUAL SESSION', '30001', 60, 48, 1)</v>
      </c>
    </row>
    <row r="1302" spans="1:6" x14ac:dyDescent="0.25">
      <c r="A1302" s="8" t="s">
        <v>1699</v>
      </c>
      <c r="B1302" s="8">
        <f>VLOOKUP(Table10[[#This Row],[CATEGORY]],Table18[], 2,FALSE)</f>
        <v>48</v>
      </c>
      <c r="C1302" s="8" t="s">
        <v>4352</v>
      </c>
      <c r="D1302" s="8" t="s">
        <v>1855</v>
      </c>
      <c r="E1302" s="8" t="s">
        <v>1856</v>
      </c>
      <c r="F130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('BILLPT97', 'PILATES CLASS 6 SESSION', '30002', 60, 48, 1)</v>
      </c>
    </row>
    <row r="1303" spans="1:6" x14ac:dyDescent="0.25">
      <c r="A1303" s="8" t="s">
        <v>1699</v>
      </c>
      <c r="B1303" s="8">
        <f>VLOOKUP(Table10[[#This Row],[CATEGORY]],Table18[], 2,FALSE)</f>
        <v>48</v>
      </c>
      <c r="C1303" s="8" t="s">
        <v>4353</v>
      </c>
      <c r="D1303" s="8" t="s">
        <v>1857</v>
      </c>
      <c r="E1303" s="8" t="s">
        <v>1858</v>
      </c>
      <c r="F130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('BILLPT98', 'PILATES CLASS 6 SESSION-STAFF', '30003', 60, 48, 1)</v>
      </c>
    </row>
    <row r="1304" spans="1:6" x14ac:dyDescent="0.25">
      <c r="A1304" s="8" t="s">
        <v>1699</v>
      </c>
      <c r="B1304" s="8">
        <f>VLOOKUP(Table10[[#This Row],[CATEGORY]],Table18[], 2,FALSE)</f>
        <v>48</v>
      </c>
      <c r="C1304" s="8" t="s">
        <v>4354</v>
      </c>
      <c r="D1304" s="8" t="s">
        <v>1859</v>
      </c>
      <c r="E1304" s="8" t="s">
        <v>1860</v>
      </c>
      <c r="F130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('BILLPT75', 'PHYSIO 7.5 MIN EVAL', '000075', 60, 48, 1)</v>
      </c>
    </row>
    <row r="1305" spans="1:6" x14ac:dyDescent="0.25">
      <c r="A1305" s="8" t="s">
        <v>1699</v>
      </c>
      <c r="B1305" s="8">
        <f>VLOOKUP(Table10[[#This Row],[CATEGORY]],Table18[], 2,FALSE)</f>
        <v>48</v>
      </c>
      <c r="C1305" s="8" t="s">
        <v>4355</v>
      </c>
      <c r="D1305" s="8" t="s">
        <v>3251</v>
      </c>
      <c r="E1305" s="8" t="s">
        <v>1610</v>
      </c>
      <c r="F130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('MASSAGE', 'PT: Massage', '120000', 60, 48, 1)</v>
      </c>
    </row>
    <row r="1306" spans="1:6" x14ac:dyDescent="0.25">
      <c r="A1306" s="8" t="s">
        <v>1699</v>
      </c>
      <c r="B1306" s="8">
        <f>VLOOKUP(Table10[[#This Row],[CATEGORY]],Table18[], 2,FALSE)</f>
        <v>48</v>
      </c>
      <c r="C1306" s="8" t="s">
        <v>3252</v>
      </c>
      <c r="D1306" s="8" t="s">
        <v>3253</v>
      </c>
      <c r="E1306" s="8" t="s">
        <v>3254</v>
      </c>
      <c r="F130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('EVAL15', 'PT: Evaluation 15 minutes     ', '120005-A', 60, 48, 1)</v>
      </c>
    </row>
    <row r="1307" spans="1:6" x14ac:dyDescent="0.25">
      <c r="A1307" s="8" t="s">
        <v>1699</v>
      </c>
      <c r="B1307" s="8">
        <f>VLOOKUP(Table10[[#This Row],[CATEGORY]],Table18[], 2,FALSE)</f>
        <v>48</v>
      </c>
      <c r="C1307" s="8" t="s">
        <v>3255</v>
      </c>
      <c r="D1307" s="8" t="s">
        <v>3256</v>
      </c>
      <c r="E1307" s="8" t="s">
        <v>3257</v>
      </c>
      <c r="F130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('EVAL30', 'PT: Evaluation 30 minutes     ', '120005-B', 60, 48, 1)</v>
      </c>
    </row>
    <row r="1308" spans="1:6" x14ac:dyDescent="0.25">
      <c r="A1308" s="8" t="s">
        <v>1699</v>
      </c>
      <c r="B1308" s="8">
        <f>VLOOKUP(Table10[[#This Row],[CATEGORY]],Table18[], 2,FALSE)</f>
        <v>48</v>
      </c>
      <c r="C1308" s="8" t="s">
        <v>3258</v>
      </c>
      <c r="D1308" s="8" t="s">
        <v>3259</v>
      </c>
      <c r="E1308" s="8" t="s">
        <v>3260</v>
      </c>
      <c r="F130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('EVAL45', 'PT: Evaluation 45 minutes     ', '120005-C', 60, 48, 1)</v>
      </c>
    </row>
    <row r="1309" spans="1:6" x14ac:dyDescent="0.25">
      <c r="A1309" s="8" t="s">
        <v>1699</v>
      </c>
      <c r="B1309" s="8">
        <f>VLOOKUP(Table10[[#This Row],[CATEGORY]],Table18[], 2,FALSE)</f>
        <v>48</v>
      </c>
      <c r="C1309" s="8" t="s">
        <v>3261</v>
      </c>
      <c r="D1309" s="8" t="s">
        <v>3262</v>
      </c>
      <c r="E1309" s="8" t="s">
        <v>3263</v>
      </c>
      <c r="F130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('EVAL60', 'PT: Evaluation 60 minutes     ', '120005-D', 60, 48, 1)</v>
      </c>
    </row>
    <row r="1310" spans="1:6" x14ac:dyDescent="0.25">
      <c r="A1310" s="8" t="s">
        <v>1699</v>
      </c>
      <c r="B1310" s="8">
        <f>VLOOKUP(Table10[[#This Row],[CATEGORY]],Table18[], 2,FALSE)</f>
        <v>48</v>
      </c>
      <c r="C1310" s="8" t="s">
        <v>3264</v>
      </c>
      <c r="D1310" s="8" t="s">
        <v>3265</v>
      </c>
      <c r="E1310" s="8" t="s">
        <v>3266</v>
      </c>
      <c r="F131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('GAIT15', 'PT: Gait Training 15 minutes', '120010-A', 60, 48, 1)</v>
      </c>
    </row>
    <row r="1311" spans="1:6" x14ac:dyDescent="0.25">
      <c r="A1311" s="8" t="s">
        <v>1699</v>
      </c>
      <c r="B1311" s="8">
        <f>VLOOKUP(Table10[[#This Row],[CATEGORY]],Table18[], 2,FALSE)</f>
        <v>48</v>
      </c>
      <c r="C1311" s="8" t="s">
        <v>3267</v>
      </c>
      <c r="D1311" s="8" t="s">
        <v>3268</v>
      </c>
      <c r="E1311" s="8" t="s">
        <v>3269</v>
      </c>
      <c r="F131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('GAIT30', 'PT: Gait Training 30 minutes', '120010-B', 60, 48, 1)</v>
      </c>
    </row>
    <row r="1312" spans="1:6" x14ac:dyDescent="0.25">
      <c r="A1312" s="8" t="s">
        <v>1699</v>
      </c>
      <c r="B1312" s="8">
        <f>VLOOKUP(Table10[[#This Row],[CATEGORY]],Table18[], 2,FALSE)</f>
        <v>48</v>
      </c>
      <c r="C1312" s="8" t="s">
        <v>4356</v>
      </c>
      <c r="D1312" s="8" t="s">
        <v>3270</v>
      </c>
      <c r="E1312" s="8" t="s">
        <v>3271</v>
      </c>
      <c r="F131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('HOT-COLD P', 'PT: Hot/Cold Packs', '120015', 60, 48, 1)</v>
      </c>
    </row>
    <row r="1313" spans="1:6" x14ac:dyDescent="0.25">
      <c r="A1313" s="8" t="s">
        <v>1699</v>
      </c>
      <c r="B1313" s="8">
        <f>VLOOKUP(Table10[[#This Row],[CATEGORY]],Table18[], 2,FALSE)</f>
        <v>48</v>
      </c>
      <c r="C1313" s="8" t="s">
        <v>4357</v>
      </c>
      <c r="D1313" s="8" t="s">
        <v>3272</v>
      </c>
      <c r="E1313" s="8" t="s">
        <v>3273</v>
      </c>
      <c r="F131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('BERG', 'PT: Berg Balance Scale', '120025', 60, 48, 1)</v>
      </c>
    </row>
    <row r="1314" spans="1:6" x14ac:dyDescent="0.25">
      <c r="A1314" s="8" t="s">
        <v>1699</v>
      </c>
      <c r="B1314" s="8">
        <f>VLOOKUP(Table10[[#This Row],[CATEGORY]],Table18[], 2,FALSE)</f>
        <v>48</v>
      </c>
      <c r="C1314" s="8" t="s">
        <v>4358</v>
      </c>
      <c r="D1314" s="8" t="s">
        <v>3274</v>
      </c>
      <c r="E1314" s="8" t="s">
        <v>3275</v>
      </c>
      <c r="F131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('STRENGTH', 'PT: Exercise, Strengthening', '120030', 60, 48, 1)</v>
      </c>
    </row>
    <row r="1315" spans="1:6" x14ac:dyDescent="0.25">
      <c r="A1315" s="8" t="s">
        <v>1699</v>
      </c>
      <c r="B1315" s="8">
        <f>VLOOKUP(Table10[[#This Row],[CATEGORY]],Table18[], 2,FALSE)</f>
        <v>48</v>
      </c>
      <c r="C1315" s="8" t="s">
        <v>4359</v>
      </c>
      <c r="D1315" s="8" t="s">
        <v>3276</v>
      </c>
      <c r="E1315" s="8" t="s">
        <v>3277</v>
      </c>
      <c r="F131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('WHIRLPOOL', 'PT: Whirlpool', '120035', 60, 48, 1)</v>
      </c>
    </row>
    <row r="1316" spans="1:6" x14ac:dyDescent="0.25">
      <c r="A1316" s="8" t="s">
        <v>1699</v>
      </c>
      <c r="B1316" s="8">
        <f>VLOOKUP(Table10[[#This Row],[CATEGORY]],Table18[], 2,FALSE)</f>
        <v>48</v>
      </c>
      <c r="C1316" s="8" t="s">
        <v>4360</v>
      </c>
      <c r="D1316" s="8" t="s">
        <v>3278</v>
      </c>
      <c r="E1316" s="8" t="s">
        <v>3279</v>
      </c>
      <c r="F131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('ORTH-SPLIN', 'PT: Orthotic/Splint Fit/Train', '120040', 60, 48, 1)</v>
      </c>
    </row>
    <row r="1317" spans="1:6" x14ac:dyDescent="0.25">
      <c r="A1317" s="8" t="s">
        <v>1699</v>
      </c>
      <c r="B1317" s="8">
        <f>VLOOKUP(Table10[[#This Row],[CATEGORY]],Table18[], 2,FALSE)</f>
        <v>48</v>
      </c>
      <c r="C1317" s="8" t="s">
        <v>4361</v>
      </c>
      <c r="D1317" s="8" t="s">
        <v>3280</v>
      </c>
      <c r="E1317" s="8" t="s">
        <v>1622</v>
      </c>
      <c r="F131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('IONTOPHORE', 'PT: Iontophoresis', '120045', 60, 48, 1)</v>
      </c>
    </row>
    <row r="1318" spans="1:6" x14ac:dyDescent="0.25">
      <c r="A1318" s="8" t="s">
        <v>1699</v>
      </c>
      <c r="B1318" s="8">
        <f>VLOOKUP(Table10[[#This Row],[CATEGORY]],Table18[], 2,FALSE)</f>
        <v>48</v>
      </c>
      <c r="C1318" s="8" t="s">
        <v>4362</v>
      </c>
      <c r="D1318" s="8" t="s">
        <v>3281</v>
      </c>
      <c r="E1318" s="8" t="s">
        <v>3282</v>
      </c>
      <c r="F131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('TENS', 'PT: Tens', '120051', 60, 48, 1)</v>
      </c>
    </row>
    <row r="1319" spans="1:6" x14ac:dyDescent="0.25">
      <c r="A1319" s="8" t="s">
        <v>1699</v>
      </c>
      <c r="B1319" s="8">
        <f>VLOOKUP(Table10[[#This Row],[CATEGORY]],Table18[], 2,FALSE)</f>
        <v>48</v>
      </c>
      <c r="C1319" s="8" t="s">
        <v>4363</v>
      </c>
      <c r="D1319" s="8" t="s">
        <v>3283</v>
      </c>
      <c r="E1319" s="8" t="s">
        <v>1620</v>
      </c>
      <c r="F131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('US', 'PT: Ultrasound', '120055', 60, 48, 1)</v>
      </c>
    </row>
    <row r="1320" spans="1:6" x14ac:dyDescent="0.25">
      <c r="A1320" s="8" t="s">
        <v>1699</v>
      </c>
      <c r="B1320" s="8">
        <f>VLOOKUP(Table10[[#This Row],[CATEGORY]],Table18[], 2,FALSE)</f>
        <v>48</v>
      </c>
      <c r="C1320" s="8" t="s">
        <v>4364</v>
      </c>
      <c r="D1320" s="8" t="s">
        <v>3284</v>
      </c>
      <c r="E1320" s="8" t="s">
        <v>3285</v>
      </c>
      <c r="F132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('DEBRIDE', 'PT: Debridement', '120060', 60, 48, 1)</v>
      </c>
    </row>
    <row r="1321" spans="1:6" x14ac:dyDescent="0.25">
      <c r="A1321" s="8" t="s">
        <v>1699</v>
      </c>
      <c r="B1321" s="8">
        <f>VLOOKUP(Table10[[#This Row],[CATEGORY]],Table18[], 2,FALSE)</f>
        <v>48</v>
      </c>
      <c r="C1321" s="8" t="s">
        <v>4365</v>
      </c>
      <c r="D1321" s="8" t="s">
        <v>3286</v>
      </c>
      <c r="E1321" s="8" t="s">
        <v>3287</v>
      </c>
      <c r="F132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('NEUROMUSC', 'PT: Neuromuscular Re-education', '120065', 60, 48, 1)</v>
      </c>
    </row>
    <row r="1322" spans="1:6" x14ac:dyDescent="0.25">
      <c r="A1322" s="8" t="s">
        <v>1699</v>
      </c>
      <c r="B1322" s="8">
        <f>VLOOKUP(Table10[[#This Row],[CATEGORY]],Table18[], 2,FALSE)</f>
        <v>48</v>
      </c>
      <c r="C1322" s="8" t="s">
        <v>4366</v>
      </c>
      <c r="D1322" s="8" t="s">
        <v>3288</v>
      </c>
      <c r="E1322" s="8" t="s">
        <v>3289</v>
      </c>
      <c r="F132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('PHONOPHORE', 'PT: Phonophoresis', '130030', 60, 48, 1)</v>
      </c>
    </row>
    <row r="1323" spans="1:6" x14ac:dyDescent="0.25">
      <c r="A1323" s="8" t="s">
        <v>1699</v>
      </c>
      <c r="B1323" s="8">
        <f>VLOOKUP(Table10[[#This Row],[CATEGORY]],Table18[], 2,FALSE)</f>
        <v>48</v>
      </c>
      <c r="C1323" s="8" t="s">
        <v>4367</v>
      </c>
      <c r="D1323" s="8" t="s">
        <v>1861</v>
      </c>
      <c r="E1323" s="8" t="s">
        <v>1862</v>
      </c>
      <c r="F132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('BILLPT17', 'PHYSIO CONSULT WITH TREATMENT', '300011', 60, 48, 1)</v>
      </c>
    </row>
    <row r="1324" spans="1:6" x14ac:dyDescent="0.25">
      <c r="A1324" s="8" t="s">
        <v>1699</v>
      </c>
      <c r="B1324" s="8">
        <f>VLOOKUP(Table10[[#This Row],[CATEGORY]],Table18[], 2,FALSE)</f>
        <v>48</v>
      </c>
      <c r="C1324" s="8" t="s">
        <v>4368</v>
      </c>
      <c r="D1324" s="8" t="s">
        <v>1863</v>
      </c>
      <c r="E1324" s="8" t="s">
        <v>1864</v>
      </c>
      <c r="F132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('BILLPT25', 'MOBILITY/EVALUATION REVIEW', '420025', 60, 48, 1)</v>
      </c>
    </row>
    <row r="1325" spans="1:6" x14ac:dyDescent="0.25">
      <c r="A1325" s="8" t="s">
        <v>1699</v>
      </c>
      <c r="B1325" s="8">
        <f>VLOOKUP(Table10[[#This Row],[CATEGORY]],Table18[], 2,FALSE)</f>
        <v>48</v>
      </c>
      <c r="C1325" s="8" t="s">
        <v>4315</v>
      </c>
      <c r="D1325" s="8" t="s">
        <v>1865</v>
      </c>
      <c r="E1325" s="8" t="s">
        <v>1866</v>
      </c>
      <c r="F132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('EP', 'EXERCISE PRESCRIPTION', '4200010', 60, 48, 1)</v>
      </c>
    </row>
    <row r="1326" spans="1:6" x14ac:dyDescent="0.25">
      <c r="A1326" s="8" t="s">
        <v>1699</v>
      </c>
      <c r="B1326" s="8">
        <f>VLOOKUP(Table10[[#This Row],[CATEGORY]],Table18[], 2,FALSE)</f>
        <v>48</v>
      </c>
      <c r="C1326" s="8" t="s">
        <v>4316</v>
      </c>
      <c r="D1326" s="8" t="s">
        <v>1867</v>
      </c>
      <c r="E1326" s="8" t="s">
        <v>1868</v>
      </c>
      <c r="F132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('JMAN', 'JOINT MANIPULATION', '4200020', 60, 48, 1)</v>
      </c>
    </row>
    <row r="1327" spans="1:6" x14ac:dyDescent="0.25">
      <c r="A1327" s="8" t="s">
        <v>1699</v>
      </c>
      <c r="B1327" s="8">
        <f>VLOOKUP(Table10[[#This Row],[CATEGORY]],Table18[], 2,FALSE)</f>
        <v>48</v>
      </c>
      <c r="C1327" s="8" t="s">
        <v>4317</v>
      </c>
      <c r="D1327" s="8" t="s">
        <v>1869</v>
      </c>
      <c r="E1327" s="8" t="s">
        <v>1592</v>
      </c>
      <c r="F132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('EVAL', 'PHYSIOTHERAPY EVALUATION', '4200030', 60, 48, 1)</v>
      </c>
    </row>
    <row r="1328" spans="1:6" x14ac:dyDescent="0.25">
      <c r="A1328" s="8" t="s">
        <v>1699</v>
      </c>
      <c r="B1328" s="8">
        <f>VLOOKUP(Table10[[#This Row],[CATEGORY]],Table18[], 2,FALSE)</f>
        <v>48</v>
      </c>
      <c r="C1328" s="8" t="s">
        <v>4318</v>
      </c>
      <c r="D1328" s="8" t="s">
        <v>1870</v>
      </c>
      <c r="E1328" s="8" t="s">
        <v>1871</v>
      </c>
      <c r="F132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('JMOB', 'JOINT MOBILISATION', '4200040', 60, 48, 1)</v>
      </c>
    </row>
    <row r="1329" spans="1:6" x14ac:dyDescent="0.25">
      <c r="A1329" s="8" t="s">
        <v>1699</v>
      </c>
      <c r="B1329" s="8">
        <f>VLOOKUP(Table10[[#This Row],[CATEGORY]],Table18[], 2,FALSE)</f>
        <v>48</v>
      </c>
      <c r="C1329" s="8" t="s">
        <v>4319</v>
      </c>
      <c r="D1329" s="8" t="s">
        <v>1872</v>
      </c>
      <c r="E1329" s="8" t="s">
        <v>1596</v>
      </c>
      <c r="F132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('REQ', 'PT REQUEST FOR TREATMENT', '4200050', 60, 48, 1)</v>
      </c>
    </row>
    <row r="1330" spans="1:6" x14ac:dyDescent="0.25">
      <c r="A1330" s="8" t="s">
        <v>1699</v>
      </c>
      <c r="B1330" s="8">
        <f>VLOOKUP(Table10[[#This Row],[CATEGORY]],Table18[], 2,FALSE)</f>
        <v>48</v>
      </c>
      <c r="C1330" s="8" t="s">
        <v>4320</v>
      </c>
      <c r="D1330" s="8" t="s">
        <v>1873</v>
      </c>
      <c r="E1330" s="8" t="s">
        <v>1874</v>
      </c>
      <c r="F133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('ROM', 'RANGE OF MOTION - 15 MINUTES', '4200060', 60, 48, 1)</v>
      </c>
    </row>
    <row r="1331" spans="1:6" x14ac:dyDescent="0.25">
      <c r="A1331" s="8" t="s">
        <v>1699</v>
      </c>
      <c r="B1331" s="8">
        <f>VLOOKUP(Table10[[#This Row],[CATEGORY]],Table18[], 2,FALSE)</f>
        <v>48</v>
      </c>
      <c r="C1331" s="8" t="s">
        <v>4321</v>
      </c>
      <c r="D1331" s="8" t="s">
        <v>1875</v>
      </c>
      <c r="E1331" s="8" t="s">
        <v>1876</v>
      </c>
      <c r="F133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('WP', 'WHIRLPOOL - 15 MINUTES', '4200070', 60, 48, 1)</v>
      </c>
    </row>
    <row r="1332" spans="1:6" x14ac:dyDescent="0.25">
      <c r="A1332" s="8" t="s">
        <v>1877</v>
      </c>
      <c r="B1332" s="8">
        <f>VLOOKUP(Table10[[#This Row],[CATEGORY]],Table18[], 2,FALSE)</f>
        <v>49</v>
      </c>
      <c r="C1332" s="8" t="s">
        <v>3799</v>
      </c>
      <c r="D1332" s="8" t="s">
        <v>1878</v>
      </c>
      <c r="E1332" s="8" t="s">
        <v>1879</v>
      </c>
      <c r="F133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('SPEC', 'SPECIMEN', '9', 60, 49, 1)</v>
      </c>
    </row>
    <row r="1333" spans="1:6" x14ac:dyDescent="0.25">
      <c r="A1333" s="8" t="s">
        <v>1877</v>
      </c>
      <c r="B1333" s="8">
        <f>VLOOKUP(Table10[[#This Row],[CATEGORY]],Table18[], 2,FALSE)</f>
        <v>49</v>
      </c>
      <c r="C1333" s="8" t="s">
        <v>4369</v>
      </c>
      <c r="D1333" s="8" t="s">
        <v>1880</v>
      </c>
      <c r="E1333" s="8" t="s">
        <v>1881</v>
      </c>
      <c r="F133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('OPG MCCANN', 'OPG DENTAL XRAY ( MC CANN)', '014', 60, 49, 1)</v>
      </c>
    </row>
    <row r="1334" spans="1:6" x14ac:dyDescent="0.25">
      <c r="A1334" s="8" t="s">
        <v>1877</v>
      </c>
      <c r="B1334" s="8">
        <f>VLOOKUP(Table10[[#This Row],[CATEGORY]],Table18[], 2,FALSE)</f>
        <v>49</v>
      </c>
      <c r="C1334" s="8" t="s">
        <v>4370</v>
      </c>
      <c r="D1334" s="8" t="s">
        <v>1882</v>
      </c>
      <c r="E1334" s="8" t="s">
        <v>1883</v>
      </c>
      <c r="F133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('OPGB', 'OPG BUDAPEST', '060', 60, 49, 1)</v>
      </c>
    </row>
    <row r="1335" spans="1:6" x14ac:dyDescent="0.25">
      <c r="A1335" s="8" t="s">
        <v>1877</v>
      </c>
      <c r="B1335" s="8">
        <f>VLOOKUP(Table10[[#This Row],[CATEGORY]],Table18[], 2,FALSE)</f>
        <v>49</v>
      </c>
      <c r="C1335" s="8" t="s">
        <v>3549</v>
      </c>
      <c r="D1335" s="8" t="s">
        <v>1159</v>
      </c>
      <c r="E1335" s="8" t="s">
        <v>1160</v>
      </c>
      <c r="F133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('RADRP', 'RADIOLOGY REPRINTS', '990', 60, 49, 1)</v>
      </c>
    </row>
    <row r="1336" spans="1:6" x14ac:dyDescent="0.25">
      <c r="A1336" s="8" t="s">
        <v>1877</v>
      </c>
      <c r="B1336" s="8">
        <f>VLOOKUP(Table10[[#This Row],[CATEGORY]],Table18[], 2,FALSE)</f>
        <v>49</v>
      </c>
      <c r="C1336" s="8" t="s">
        <v>3550</v>
      </c>
      <c r="D1336" s="8" t="s">
        <v>314</v>
      </c>
      <c r="E1336" s="8" t="s">
        <v>315</v>
      </c>
      <c r="F133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('RADRPL', 'RADIOLOGY REPRINTS-LEGAL', '991', 60, 49, 1)</v>
      </c>
    </row>
    <row r="1337" spans="1:6" x14ac:dyDescent="0.25">
      <c r="A1337" s="8" t="s">
        <v>1877</v>
      </c>
      <c r="B1337" s="8">
        <f>VLOOKUP(Table10[[#This Row],[CATEGORY]],Table18[], 2,FALSE)</f>
        <v>49</v>
      </c>
      <c r="C1337" s="8" t="s">
        <v>4371</v>
      </c>
      <c r="D1337" s="8" t="s">
        <v>1884</v>
      </c>
      <c r="E1337" s="8" t="s">
        <v>1885</v>
      </c>
      <c r="F133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('LEG LENGTH', 'LONG LEG LENGTH/ORTHO MEASURE', '6175', 60, 49, 1)</v>
      </c>
    </row>
    <row r="1338" spans="1:6" x14ac:dyDescent="0.25">
      <c r="A1338" s="8" t="s">
        <v>1877</v>
      </c>
      <c r="B1338" s="8">
        <f>VLOOKUP(Table10[[#This Row],[CATEGORY]],Table18[], 2,FALSE)</f>
        <v>49</v>
      </c>
      <c r="C1338" s="8" t="s">
        <v>3416</v>
      </c>
      <c r="D1338" s="8" t="s">
        <v>1886</v>
      </c>
      <c r="E1338" s="8" t="s">
        <v>1886</v>
      </c>
      <c r="F133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('I.V.P.', 'I.V.P.', '10003', 60, 49, 1)</v>
      </c>
    </row>
    <row r="1339" spans="1:6" x14ac:dyDescent="0.25">
      <c r="A1339" s="8" t="s">
        <v>1877</v>
      </c>
      <c r="B1339" s="8">
        <f>VLOOKUP(Table10[[#This Row],[CATEGORY]],Table18[], 2,FALSE)</f>
        <v>49</v>
      </c>
      <c r="C1339" s="8" t="s">
        <v>4372</v>
      </c>
      <c r="D1339" s="8" t="s">
        <v>1887</v>
      </c>
      <c r="E1339" s="8" t="s">
        <v>1888</v>
      </c>
      <c r="F133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('KINGMARK P', 'KINGMARK PELVIS', '000001', 60, 49, 1)</v>
      </c>
    </row>
    <row r="1340" spans="1:6" x14ac:dyDescent="0.25">
      <c r="A1340" s="8" t="s">
        <v>1877</v>
      </c>
      <c r="B1340" s="8">
        <f>VLOOKUP(Table10[[#This Row],[CATEGORY]],Table18[], 2,FALSE)</f>
        <v>49</v>
      </c>
      <c r="C1340" s="8" t="s">
        <v>4373</v>
      </c>
      <c r="D1340" s="8" t="s">
        <v>1889</v>
      </c>
      <c r="E1340" s="8" t="s">
        <v>1890</v>
      </c>
      <c r="F134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('OPGM', 'OPG-MEDENTA', '000025', 60, 49, 1)</v>
      </c>
    </row>
    <row r="1341" spans="1:6" x14ac:dyDescent="0.25">
      <c r="A1341" s="8" t="s">
        <v>1877</v>
      </c>
      <c r="B1341" s="8">
        <f>VLOOKUP(Table10[[#This Row],[CATEGORY]],Table18[], 2,FALSE)</f>
        <v>49</v>
      </c>
      <c r="C1341" s="8" t="s">
        <v>3755</v>
      </c>
      <c r="D1341" s="8" t="s">
        <v>623</v>
      </c>
      <c r="E1341" s="8" t="s">
        <v>1891</v>
      </c>
      <c r="F134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('BAR', 'BARIUM FOLLOW THROUGH', '006020', 60, 49, 1)</v>
      </c>
    </row>
    <row r="1342" spans="1:6" x14ac:dyDescent="0.25">
      <c r="A1342" s="8" t="s">
        <v>1877</v>
      </c>
      <c r="B1342" s="8">
        <f>VLOOKUP(Table10[[#This Row],[CATEGORY]],Table18[], 2,FALSE)</f>
        <v>49</v>
      </c>
      <c r="C1342" s="8" t="s">
        <v>4374</v>
      </c>
      <c r="D1342" s="8" t="s">
        <v>1892</v>
      </c>
      <c r="E1342" s="8" t="s">
        <v>1893</v>
      </c>
      <c r="F134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('ABD', 'ABDOMEN (XRAY)', '006075', 60, 49, 1)</v>
      </c>
    </row>
    <row r="1343" spans="1:6" x14ac:dyDescent="0.25">
      <c r="A1343" s="8" t="s">
        <v>1877</v>
      </c>
      <c r="B1343" s="8">
        <f>VLOOKUP(Table10[[#This Row],[CATEGORY]],Table18[], 2,FALSE)</f>
        <v>49</v>
      </c>
      <c r="C1343" s="8" t="s">
        <v>1894</v>
      </c>
      <c r="D1343" s="8" t="s">
        <v>1289</v>
      </c>
      <c r="E1343" s="8" t="s">
        <v>1895</v>
      </c>
      <c r="F134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('CXR', 'CHEST', '006075-A', 60, 49, 1)</v>
      </c>
    </row>
    <row r="1344" spans="1:6" x14ac:dyDescent="0.25">
      <c r="A1344" s="8" t="s">
        <v>1877</v>
      </c>
      <c r="B1344" s="8">
        <f>VLOOKUP(Table10[[#This Row],[CATEGORY]],Table18[], 2,FALSE)</f>
        <v>49</v>
      </c>
      <c r="C1344" s="8" t="s">
        <v>4375</v>
      </c>
      <c r="D1344" s="8" t="s">
        <v>1896</v>
      </c>
      <c r="E1344" s="8" t="s">
        <v>1897</v>
      </c>
      <c r="F134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('THOR INLET', 'THORACIC INLET', '006100', 60, 49, 1)</v>
      </c>
    </row>
    <row r="1345" spans="1:6" x14ac:dyDescent="0.25">
      <c r="A1345" s="8" t="s">
        <v>1877</v>
      </c>
      <c r="B1345" s="8">
        <f>VLOOKUP(Table10[[#This Row],[CATEGORY]],Table18[], 2,FALSE)</f>
        <v>49</v>
      </c>
      <c r="C1345" s="8" t="s">
        <v>4376</v>
      </c>
      <c r="D1345" s="8" t="s">
        <v>1898</v>
      </c>
      <c r="E1345" s="8" t="s">
        <v>1899</v>
      </c>
      <c r="F134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('ANKLE', 'ANKLE-LEFT', '006115', 60, 49, 1)</v>
      </c>
    </row>
    <row r="1346" spans="1:6" x14ac:dyDescent="0.25">
      <c r="A1346" s="8" t="s">
        <v>1877</v>
      </c>
      <c r="B1346" s="8">
        <f>VLOOKUP(Table10[[#This Row],[CATEGORY]],Table18[], 2,FALSE)</f>
        <v>49</v>
      </c>
      <c r="C1346" s="8" t="s">
        <v>1900</v>
      </c>
      <c r="D1346" s="8" t="s">
        <v>1901</v>
      </c>
      <c r="E1346" s="8" t="s">
        <v>1902</v>
      </c>
      <c r="F134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('ANKRI', 'ANKLE-RIGHT', '006115-A', 60, 49, 1)</v>
      </c>
    </row>
    <row r="1347" spans="1:6" x14ac:dyDescent="0.25">
      <c r="A1347" s="8" t="s">
        <v>1877</v>
      </c>
      <c r="B1347" s="8">
        <f>VLOOKUP(Table10[[#This Row],[CATEGORY]],Table18[], 2,FALSE)</f>
        <v>49</v>
      </c>
      <c r="C1347" s="8" t="s">
        <v>4377</v>
      </c>
      <c r="D1347" s="8" t="s">
        <v>1903</v>
      </c>
      <c r="E1347" s="8" t="s">
        <v>1904</v>
      </c>
      <c r="F134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('ACJ', 'ACROMIOCLAVICULAR JOINTS', '006121', 60, 49, 1)</v>
      </c>
    </row>
    <row r="1348" spans="1:6" x14ac:dyDescent="0.25">
      <c r="A1348" s="8" t="s">
        <v>1877</v>
      </c>
      <c r="B1348" s="8">
        <f>VLOOKUP(Table10[[#This Row],[CATEGORY]],Table18[], 2,FALSE)</f>
        <v>49</v>
      </c>
      <c r="C1348" s="8" t="s">
        <v>1905</v>
      </c>
      <c r="D1348" s="8" t="s">
        <v>1906</v>
      </c>
      <c r="E1348" s="8" t="s">
        <v>1907</v>
      </c>
      <c r="F134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('ACJB', 'AC JOINTS BILATERAL W/WEIGHT', '006121-A', 60, 49, 1)</v>
      </c>
    </row>
    <row r="1349" spans="1:6" x14ac:dyDescent="0.25">
      <c r="A1349" s="8" t="s">
        <v>1877</v>
      </c>
      <c r="B1349" s="8">
        <f>VLOOKUP(Table10[[#This Row],[CATEGORY]],Table18[], 2,FALSE)</f>
        <v>49</v>
      </c>
      <c r="C1349" s="8" t="s">
        <v>4378</v>
      </c>
      <c r="D1349" s="8" t="s">
        <v>2313</v>
      </c>
      <c r="E1349" s="8" t="s">
        <v>2314</v>
      </c>
      <c r="F134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('CLB', 'CLAVICLE-BILATERAL', '006130', 60, 49, 1)</v>
      </c>
    </row>
    <row r="1350" spans="1:6" x14ac:dyDescent="0.25">
      <c r="A1350" s="8" t="s">
        <v>1877</v>
      </c>
      <c r="B1350" s="8">
        <f>VLOOKUP(Table10[[#This Row],[CATEGORY]],Table18[], 2,FALSE)</f>
        <v>49</v>
      </c>
      <c r="C1350" s="8" t="s">
        <v>1908</v>
      </c>
      <c r="D1350" s="8" t="s">
        <v>1909</v>
      </c>
      <c r="E1350" s="8" t="s">
        <v>1910</v>
      </c>
      <c r="F135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('CLL', 'CLAVICLE-LEFT', '006130-A', 60, 49, 1)</v>
      </c>
    </row>
    <row r="1351" spans="1:6" x14ac:dyDescent="0.25">
      <c r="A1351" s="8" t="s">
        <v>1877</v>
      </c>
      <c r="B1351" s="8">
        <f>VLOOKUP(Table10[[#This Row],[CATEGORY]],Table18[], 2,FALSE)</f>
        <v>49</v>
      </c>
      <c r="C1351" s="8" t="s">
        <v>1911</v>
      </c>
      <c r="D1351" s="8" t="s">
        <v>1912</v>
      </c>
      <c r="E1351" s="8" t="s">
        <v>1913</v>
      </c>
      <c r="F135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('CLR', 'CLAVICLE-RIGHT', '006130-B', 60, 49, 1)</v>
      </c>
    </row>
    <row r="1352" spans="1:6" x14ac:dyDescent="0.25">
      <c r="A1352" s="8" t="s">
        <v>1877</v>
      </c>
      <c r="B1352" s="8">
        <f>VLOOKUP(Table10[[#This Row],[CATEGORY]],Table18[], 2,FALSE)</f>
        <v>49</v>
      </c>
      <c r="C1352" s="8" t="s">
        <v>4379</v>
      </c>
      <c r="D1352" s="8" t="s">
        <v>1914</v>
      </c>
      <c r="E1352" s="8" t="s">
        <v>1915</v>
      </c>
      <c r="F135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('ELB L', 'ELBOW-LEFT', '006135', 60, 49, 1)</v>
      </c>
    </row>
    <row r="1353" spans="1:6" x14ac:dyDescent="0.25">
      <c r="A1353" s="8" t="s">
        <v>1877</v>
      </c>
      <c r="B1353" s="8">
        <f>VLOOKUP(Table10[[#This Row],[CATEGORY]],Table18[], 2,FALSE)</f>
        <v>49</v>
      </c>
      <c r="C1353" s="8" t="s">
        <v>1916</v>
      </c>
      <c r="D1353" s="8" t="s">
        <v>1917</v>
      </c>
      <c r="E1353" s="8" t="s">
        <v>1918</v>
      </c>
      <c r="F135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('ELB R', 'ELBOW-RIGHT', '006135-A', 60, 49, 1)</v>
      </c>
    </row>
    <row r="1354" spans="1:6" x14ac:dyDescent="0.25">
      <c r="A1354" s="8" t="s">
        <v>1877</v>
      </c>
      <c r="B1354" s="8">
        <f>VLOOKUP(Table10[[#This Row],[CATEGORY]],Table18[], 2,FALSE)</f>
        <v>49</v>
      </c>
      <c r="C1354" s="8" t="s">
        <v>4380</v>
      </c>
      <c r="D1354" s="8" t="s">
        <v>1919</v>
      </c>
      <c r="E1354" s="8" t="s">
        <v>1920</v>
      </c>
      <c r="F135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('FEML', 'FEMUR-LEFT', '006140', 60, 49, 1)</v>
      </c>
    </row>
    <row r="1355" spans="1:6" x14ac:dyDescent="0.25">
      <c r="A1355" s="8" t="s">
        <v>1877</v>
      </c>
      <c r="B1355" s="8">
        <f>VLOOKUP(Table10[[#This Row],[CATEGORY]],Table18[], 2,FALSE)</f>
        <v>49</v>
      </c>
      <c r="C1355" s="8" t="s">
        <v>1921</v>
      </c>
      <c r="D1355" s="8" t="s">
        <v>1922</v>
      </c>
      <c r="E1355" s="8" t="s">
        <v>1923</v>
      </c>
      <c r="F135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('FEMR', 'FEMUR-RIGHT', '006140-A', 60, 49, 1)</v>
      </c>
    </row>
    <row r="1356" spans="1:6" x14ac:dyDescent="0.25">
      <c r="A1356" s="8" t="s">
        <v>1877</v>
      </c>
      <c r="B1356" s="8">
        <f>VLOOKUP(Table10[[#This Row],[CATEGORY]],Table18[], 2,FALSE)</f>
        <v>49</v>
      </c>
      <c r="C1356" s="8" t="s">
        <v>4381</v>
      </c>
      <c r="D1356" s="8" t="s">
        <v>1924</v>
      </c>
      <c r="E1356" s="8" t="s">
        <v>1925</v>
      </c>
      <c r="F135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('FINL', 'FINGER(S)-LEFT HAND', '006145', 60, 49, 1)</v>
      </c>
    </row>
    <row r="1357" spans="1:6" x14ac:dyDescent="0.25">
      <c r="A1357" s="8" t="s">
        <v>1877</v>
      </c>
      <c r="B1357" s="8">
        <f>VLOOKUP(Table10[[#This Row],[CATEGORY]],Table18[], 2,FALSE)</f>
        <v>49</v>
      </c>
      <c r="C1357" s="8" t="s">
        <v>1926</v>
      </c>
      <c r="D1357" s="8" t="s">
        <v>1927</v>
      </c>
      <c r="E1357" s="8" t="s">
        <v>1928</v>
      </c>
      <c r="F135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('FINR', 'FINGER(S)-RIGHT HAND', '006145-A', 60, 49, 1)</v>
      </c>
    </row>
    <row r="1358" spans="1:6" x14ac:dyDescent="0.25">
      <c r="A1358" s="8" t="s">
        <v>1877</v>
      </c>
      <c r="B1358" s="8">
        <f>VLOOKUP(Table10[[#This Row],[CATEGORY]],Table18[], 2,FALSE)</f>
        <v>49</v>
      </c>
      <c r="C1358" s="8" t="s">
        <v>1929</v>
      </c>
      <c r="D1358" s="8" t="s">
        <v>1930</v>
      </c>
      <c r="E1358" s="8" t="s">
        <v>1931</v>
      </c>
      <c r="F135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('THL', 'THUMB-LEFT', '006145-B', 60, 49, 1)</v>
      </c>
    </row>
    <row r="1359" spans="1:6" x14ac:dyDescent="0.25">
      <c r="A1359" s="8" t="s">
        <v>1877</v>
      </c>
      <c r="B1359" s="8">
        <f>VLOOKUP(Table10[[#This Row],[CATEGORY]],Table18[], 2,FALSE)</f>
        <v>49</v>
      </c>
      <c r="C1359" s="8" t="s">
        <v>1932</v>
      </c>
      <c r="D1359" s="8" t="s">
        <v>1933</v>
      </c>
      <c r="E1359" s="8" t="s">
        <v>1934</v>
      </c>
      <c r="F135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('THR', 'THUMB-RIGHT', '006145-C', 60, 49, 1)</v>
      </c>
    </row>
    <row r="1360" spans="1:6" x14ac:dyDescent="0.25">
      <c r="A1360" s="8" t="s">
        <v>1877</v>
      </c>
      <c r="B1360" s="8">
        <f>VLOOKUP(Table10[[#This Row],[CATEGORY]],Table18[], 2,FALSE)</f>
        <v>49</v>
      </c>
      <c r="C1360" s="8" t="s">
        <v>1935</v>
      </c>
      <c r="D1360" s="8" t="s">
        <v>1936</v>
      </c>
      <c r="E1360" s="8" t="s">
        <v>1937</v>
      </c>
      <c r="F136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('TOL', 'TOE(S)-LEFT', '006145-D', 60, 49, 1)</v>
      </c>
    </row>
    <row r="1361" spans="1:6" x14ac:dyDescent="0.25">
      <c r="A1361" s="8" t="s">
        <v>1877</v>
      </c>
      <c r="B1361" s="8">
        <f>VLOOKUP(Table10[[#This Row],[CATEGORY]],Table18[], 2,FALSE)</f>
        <v>49</v>
      </c>
      <c r="C1361" s="8" t="s">
        <v>1938</v>
      </c>
      <c r="D1361" s="8" t="s">
        <v>1939</v>
      </c>
      <c r="E1361" s="8" t="s">
        <v>1940</v>
      </c>
      <c r="F136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('TOR', 'TOE(S)-RIGHT', '006145-E', 60, 49, 1)</v>
      </c>
    </row>
    <row r="1362" spans="1:6" x14ac:dyDescent="0.25">
      <c r="A1362" s="8" t="s">
        <v>1877</v>
      </c>
      <c r="B1362" s="8">
        <f>VLOOKUP(Table10[[#This Row],[CATEGORY]],Table18[], 2,FALSE)</f>
        <v>49</v>
      </c>
      <c r="C1362" s="8" t="s">
        <v>4382</v>
      </c>
      <c r="D1362" s="8" t="s">
        <v>2315</v>
      </c>
      <c r="E1362" s="8" t="s">
        <v>2316</v>
      </c>
      <c r="F136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('FTB', 'FOOT-BILATERAL', '006150', 60, 49, 1)</v>
      </c>
    </row>
    <row r="1363" spans="1:6" x14ac:dyDescent="0.25">
      <c r="A1363" s="8" t="s">
        <v>1877</v>
      </c>
      <c r="B1363" s="8">
        <f>VLOOKUP(Table10[[#This Row],[CATEGORY]],Table18[], 2,FALSE)</f>
        <v>49</v>
      </c>
      <c r="C1363" s="8" t="s">
        <v>1941</v>
      </c>
      <c r="D1363" s="8" t="s">
        <v>1942</v>
      </c>
      <c r="E1363" s="8" t="s">
        <v>1943</v>
      </c>
      <c r="F136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('FTL', 'FOOT-LEFT', '006150-A', 60, 49, 1)</v>
      </c>
    </row>
    <row r="1364" spans="1:6" x14ac:dyDescent="0.25">
      <c r="A1364" s="8" t="s">
        <v>1877</v>
      </c>
      <c r="B1364" s="8">
        <f>VLOOKUP(Table10[[#This Row],[CATEGORY]],Table18[], 2,FALSE)</f>
        <v>49</v>
      </c>
      <c r="C1364" s="8" t="s">
        <v>1944</v>
      </c>
      <c r="D1364" s="8" t="s">
        <v>1945</v>
      </c>
      <c r="E1364" s="8" t="s">
        <v>1946</v>
      </c>
      <c r="F136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('FTR', 'FOOT-RIGHT', '006150-B', 60, 49, 1)</v>
      </c>
    </row>
    <row r="1365" spans="1:6" x14ac:dyDescent="0.25">
      <c r="A1365" s="8" t="s">
        <v>1877</v>
      </c>
      <c r="B1365" s="8">
        <f>VLOOKUP(Table10[[#This Row],[CATEGORY]],Table18[], 2,FALSE)</f>
        <v>49</v>
      </c>
      <c r="C1365" s="8" t="s">
        <v>2317</v>
      </c>
      <c r="D1365" s="8" t="s">
        <v>2318</v>
      </c>
      <c r="E1365" s="8" t="s">
        <v>2319</v>
      </c>
      <c r="F136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('FTWB', 'FOOT-WEIGHT BEARING', '006150-C', 60, 49, 1)</v>
      </c>
    </row>
    <row r="1366" spans="1:6" x14ac:dyDescent="0.25">
      <c r="A1366" s="8" t="s">
        <v>1877</v>
      </c>
      <c r="B1366" s="8">
        <f>VLOOKUP(Table10[[#This Row],[CATEGORY]],Table18[], 2,FALSE)</f>
        <v>49</v>
      </c>
      <c r="C1366" s="8" t="s">
        <v>2320</v>
      </c>
      <c r="D1366" s="8" t="s">
        <v>2321</v>
      </c>
      <c r="E1366" s="8" t="s">
        <v>2322</v>
      </c>
      <c r="F136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('FTWBB', 'FOOT-WEIGHT BEARING BILATERAL', '006150-D', 60, 49, 1)</v>
      </c>
    </row>
    <row r="1367" spans="1:6" x14ac:dyDescent="0.25">
      <c r="A1367" s="8" t="s">
        <v>1877</v>
      </c>
      <c r="B1367" s="8">
        <f>VLOOKUP(Table10[[#This Row],[CATEGORY]],Table18[], 2,FALSE)</f>
        <v>49</v>
      </c>
      <c r="C1367" s="8" t="s">
        <v>1947</v>
      </c>
      <c r="D1367" s="8" t="s">
        <v>1948</v>
      </c>
      <c r="E1367" s="8" t="s">
        <v>1949</v>
      </c>
      <c r="F136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('FTWBL', 'FOOT-WEIGHT BEARING LEFT', '006150-E', 60, 49, 1)</v>
      </c>
    </row>
    <row r="1368" spans="1:6" x14ac:dyDescent="0.25">
      <c r="A1368" s="8" t="s">
        <v>1877</v>
      </c>
      <c r="B1368" s="8">
        <f>VLOOKUP(Table10[[#This Row],[CATEGORY]],Table18[], 2,FALSE)</f>
        <v>49</v>
      </c>
      <c r="C1368" s="8" t="s">
        <v>1950</v>
      </c>
      <c r="D1368" s="8" t="s">
        <v>1951</v>
      </c>
      <c r="E1368" s="8" t="s">
        <v>1952</v>
      </c>
      <c r="F136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('FTWBR', 'FOOT-WEIGHT BEARING RIGHT', '006150-F', 60, 49, 1)</v>
      </c>
    </row>
    <row r="1369" spans="1:6" x14ac:dyDescent="0.25">
      <c r="A1369" s="8" t="s">
        <v>1877</v>
      </c>
      <c r="B1369" s="8">
        <f>VLOOKUP(Table10[[#This Row],[CATEGORY]],Table18[], 2,FALSE)</f>
        <v>49</v>
      </c>
      <c r="C1369" s="8" t="s">
        <v>1953</v>
      </c>
      <c r="D1369" s="8" t="s">
        <v>1954</v>
      </c>
      <c r="E1369" s="8" t="s">
        <v>1955</v>
      </c>
      <c r="F136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('HEL', 'HEEL-LEFT', '006150-G', 60, 49, 1)</v>
      </c>
    </row>
    <row r="1370" spans="1:6" x14ac:dyDescent="0.25">
      <c r="A1370" s="8" t="s">
        <v>1877</v>
      </c>
      <c r="B1370" s="8">
        <f>VLOOKUP(Table10[[#This Row],[CATEGORY]],Table18[], 2,FALSE)</f>
        <v>49</v>
      </c>
      <c r="C1370" s="8" t="s">
        <v>1956</v>
      </c>
      <c r="D1370" s="8" t="s">
        <v>1957</v>
      </c>
      <c r="E1370" s="8" t="s">
        <v>1958</v>
      </c>
      <c r="F137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('HER', 'HEEL-RIGHT', '006150-H', 60, 49, 1)</v>
      </c>
    </row>
    <row r="1371" spans="1:6" x14ac:dyDescent="0.25">
      <c r="A1371" s="8" t="s">
        <v>1877</v>
      </c>
      <c r="B1371" s="8">
        <f>VLOOKUP(Table10[[#This Row],[CATEGORY]],Table18[], 2,FALSE)</f>
        <v>49</v>
      </c>
      <c r="C1371" s="8" t="s">
        <v>4383</v>
      </c>
      <c r="D1371" s="8" t="s">
        <v>1959</v>
      </c>
      <c r="E1371" s="8" t="s">
        <v>1960</v>
      </c>
      <c r="F137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('HNB', 'HAND-BILATERAL', '006155', 60, 49, 1)</v>
      </c>
    </row>
    <row r="1372" spans="1:6" x14ac:dyDescent="0.25">
      <c r="A1372" s="8" t="s">
        <v>1877</v>
      </c>
      <c r="B1372" s="8">
        <f>VLOOKUP(Table10[[#This Row],[CATEGORY]],Table18[], 2,FALSE)</f>
        <v>49</v>
      </c>
      <c r="C1372" s="8" t="s">
        <v>1961</v>
      </c>
      <c r="D1372" s="8" t="s">
        <v>1962</v>
      </c>
      <c r="E1372" s="8" t="s">
        <v>1963</v>
      </c>
      <c r="F137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('HAND L', 'HAND-LEFT', '006155-A', 60, 49, 1)</v>
      </c>
    </row>
    <row r="1373" spans="1:6" x14ac:dyDescent="0.25">
      <c r="A1373" s="8" t="s">
        <v>1877</v>
      </c>
      <c r="B1373" s="8">
        <f>VLOOKUP(Table10[[#This Row],[CATEGORY]],Table18[], 2,FALSE)</f>
        <v>49</v>
      </c>
      <c r="C1373" s="8" t="s">
        <v>1964</v>
      </c>
      <c r="D1373" s="8" t="s">
        <v>1965</v>
      </c>
      <c r="E1373" s="8" t="s">
        <v>1966</v>
      </c>
      <c r="F137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('HANDR', 'HAND-RIGHT', '006155-B', 60, 49, 1)</v>
      </c>
    </row>
    <row r="1374" spans="1:6" x14ac:dyDescent="0.25">
      <c r="A1374" s="8" t="s">
        <v>1877</v>
      </c>
      <c r="B1374" s="8">
        <f>VLOOKUP(Table10[[#This Row],[CATEGORY]],Table18[], 2,FALSE)</f>
        <v>49</v>
      </c>
      <c r="C1374" s="8" t="s">
        <v>4384</v>
      </c>
      <c r="D1374" s="8" t="s">
        <v>1967</v>
      </c>
      <c r="E1374" s="8" t="s">
        <v>1968</v>
      </c>
      <c r="F137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('HPB', 'HIP-BILATERAL', '006160', 60, 49, 1)</v>
      </c>
    </row>
    <row r="1375" spans="1:6" x14ac:dyDescent="0.25">
      <c r="A1375" s="8" t="s">
        <v>1877</v>
      </c>
      <c r="B1375" s="8">
        <f>VLOOKUP(Table10[[#This Row],[CATEGORY]],Table18[], 2,FALSE)</f>
        <v>49</v>
      </c>
      <c r="C1375" s="8" t="s">
        <v>1969</v>
      </c>
      <c r="D1375" s="8" t="s">
        <v>1970</v>
      </c>
      <c r="E1375" s="8" t="s">
        <v>1971</v>
      </c>
      <c r="F137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('HPBOR', 'HIP-BILATERAL-O.R.', '006160-A', 60, 49, 1)</v>
      </c>
    </row>
    <row r="1376" spans="1:6" x14ac:dyDescent="0.25">
      <c r="A1376" s="8" t="s">
        <v>1877</v>
      </c>
      <c r="B1376" s="8">
        <f>VLOOKUP(Table10[[#This Row],[CATEGORY]],Table18[], 2,FALSE)</f>
        <v>49</v>
      </c>
      <c r="C1376" s="8" t="s">
        <v>1972</v>
      </c>
      <c r="D1376" s="8" t="s">
        <v>1973</v>
      </c>
      <c r="E1376" s="8" t="s">
        <v>1974</v>
      </c>
      <c r="F137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('HPL', 'HIP-LEFT', '006160-B', 60, 49, 1)</v>
      </c>
    </row>
    <row r="1377" spans="1:6" x14ac:dyDescent="0.25">
      <c r="A1377" s="8" t="s">
        <v>1877</v>
      </c>
      <c r="B1377" s="8">
        <f>VLOOKUP(Table10[[#This Row],[CATEGORY]],Table18[], 2,FALSE)</f>
        <v>49</v>
      </c>
      <c r="C1377" s="8" t="s">
        <v>1975</v>
      </c>
      <c r="D1377" s="8" t="s">
        <v>1976</v>
      </c>
      <c r="E1377" s="8" t="s">
        <v>1977</v>
      </c>
      <c r="F137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('HPR', 'HIP-RIGHT', '006160-C', 60, 49, 1)</v>
      </c>
    </row>
    <row r="1378" spans="1:6" x14ac:dyDescent="0.25">
      <c r="A1378" s="8" t="s">
        <v>1877</v>
      </c>
      <c r="B1378" s="8">
        <f>VLOOKUP(Table10[[#This Row],[CATEGORY]],Table18[], 2,FALSE)</f>
        <v>49</v>
      </c>
      <c r="C1378" s="8" t="s">
        <v>4385</v>
      </c>
      <c r="D1378" s="8" t="s">
        <v>2323</v>
      </c>
      <c r="E1378" s="8" t="s">
        <v>2324</v>
      </c>
      <c r="F137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('HUB', 'HUMERUS-BILATERAL', '006165', 60, 49, 1)</v>
      </c>
    </row>
    <row r="1379" spans="1:6" x14ac:dyDescent="0.25">
      <c r="A1379" s="8" t="s">
        <v>1877</v>
      </c>
      <c r="B1379" s="8">
        <f>VLOOKUP(Table10[[#This Row],[CATEGORY]],Table18[], 2,FALSE)</f>
        <v>49</v>
      </c>
      <c r="C1379" s="8" t="s">
        <v>1978</v>
      </c>
      <c r="D1379" s="8" t="s">
        <v>1979</v>
      </c>
      <c r="E1379" s="8" t="s">
        <v>1980</v>
      </c>
      <c r="F137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('HUL', 'HUMERUS-LEFT', '006165-A', 60, 49, 1)</v>
      </c>
    </row>
    <row r="1380" spans="1:6" x14ac:dyDescent="0.25">
      <c r="A1380" s="8" t="s">
        <v>1877</v>
      </c>
      <c r="B1380" s="8">
        <f>VLOOKUP(Table10[[#This Row],[CATEGORY]],Table18[], 2,FALSE)</f>
        <v>49</v>
      </c>
      <c r="C1380" s="8" t="s">
        <v>1981</v>
      </c>
      <c r="D1380" s="8" t="s">
        <v>1982</v>
      </c>
      <c r="E1380" s="8" t="s">
        <v>1983</v>
      </c>
      <c r="F138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('HUR', 'HUMERUS-RIGHT', '006165-B', 60, 49, 1)</v>
      </c>
    </row>
    <row r="1381" spans="1:6" x14ac:dyDescent="0.25">
      <c r="A1381" s="8" t="s">
        <v>1877</v>
      </c>
      <c r="B1381" s="8">
        <f>VLOOKUP(Table10[[#This Row],[CATEGORY]],Table18[], 2,FALSE)</f>
        <v>49</v>
      </c>
      <c r="C1381" s="8" t="s">
        <v>4386</v>
      </c>
      <c r="D1381" s="8" t="s">
        <v>1984</v>
      </c>
      <c r="E1381" s="8" t="s">
        <v>1323</v>
      </c>
      <c r="F138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('KN', 'KNEE-(BILATERAL WEIGHT BEARIN)', '006170', 60, 49, 1)</v>
      </c>
    </row>
    <row r="1382" spans="1:6" x14ac:dyDescent="0.25">
      <c r="A1382" s="8" t="s">
        <v>1877</v>
      </c>
      <c r="B1382" s="8">
        <f>VLOOKUP(Table10[[#This Row],[CATEGORY]],Table18[], 2,FALSE)</f>
        <v>49</v>
      </c>
      <c r="C1382" s="8" t="s">
        <v>1985</v>
      </c>
      <c r="D1382" s="8" t="s">
        <v>1459</v>
      </c>
      <c r="E1382" s="8" t="s">
        <v>1986</v>
      </c>
      <c r="F138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('KNL', 'KNEE - LEFT', '006170-1', 60, 49, 1)</v>
      </c>
    </row>
    <row r="1383" spans="1:6" x14ac:dyDescent="0.25">
      <c r="A1383" s="8" t="s">
        <v>1877</v>
      </c>
      <c r="B1383" s="8">
        <f>VLOOKUP(Table10[[#This Row],[CATEGORY]],Table18[], 2,FALSE)</f>
        <v>49</v>
      </c>
      <c r="C1383" s="8" t="s">
        <v>1987</v>
      </c>
      <c r="D1383" s="8" t="s">
        <v>1461</v>
      </c>
      <c r="E1383" s="8" t="s">
        <v>1988</v>
      </c>
      <c r="F138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('KNR', 'KNEE - RIGHT', '006170-2', 60, 49, 1)</v>
      </c>
    </row>
    <row r="1384" spans="1:6" x14ac:dyDescent="0.25">
      <c r="A1384" s="8" t="s">
        <v>1877</v>
      </c>
      <c r="B1384" s="8">
        <f>VLOOKUP(Table10[[#This Row],[CATEGORY]],Table18[], 2,FALSE)</f>
        <v>49</v>
      </c>
      <c r="C1384" s="8" t="s">
        <v>2327</v>
      </c>
      <c r="D1384" s="8" t="s">
        <v>2328</v>
      </c>
      <c r="E1384" s="8" t="s">
        <v>2329</v>
      </c>
      <c r="F138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('KNMB', 'KNEE-MULTIPLE VIEWS-BILATERAL', '006170-A', 60, 49, 1)</v>
      </c>
    </row>
    <row r="1385" spans="1:6" x14ac:dyDescent="0.25">
      <c r="A1385" s="8" t="s">
        <v>1877</v>
      </c>
      <c r="B1385" s="8">
        <f>VLOOKUP(Table10[[#This Row],[CATEGORY]],Table18[], 2,FALSE)</f>
        <v>49</v>
      </c>
      <c r="C1385" s="8" t="s">
        <v>2330</v>
      </c>
      <c r="D1385" s="8" t="s">
        <v>2331</v>
      </c>
      <c r="E1385" s="8" t="s">
        <v>2332</v>
      </c>
      <c r="F138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('PATB', 'PATELLA-BILATERAL', '006170-B', 60, 49, 1)</v>
      </c>
    </row>
    <row r="1386" spans="1:6" x14ac:dyDescent="0.25">
      <c r="A1386" s="8" t="s">
        <v>1877</v>
      </c>
      <c r="B1386" s="8">
        <f>VLOOKUP(Table10[[#This Row],[CATEGORY]],Table18[], 2,FALSE)</f>
        <v>49</v>
      </c>
      <c r="C1386" s="8" t="s">
        <v>1989</v>
      </c>
      <c r="D1386" s="8" t="s">
        <v>1990</v>
      </c>
      <c r="E1386" s="8" t="s">
        <v>1991</v>
      </c>
      <c r="F138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('PATL', 'PATELLA-LEFT', '006170-C', 60, 49, 1)</v>
      </c>
    </row>
    <row r="1387" spans="1:6" x14ac:dyDescent="0.25">
      <c r="A1387" s="8" t="s">
        <v>1877</v>
      </c>
      <c r="B1387" s="8">
        <f>VLOOKUP(Table10[[#This Row],[CATEGORY]],Table18[], 2,FALSE)</f>
        <v>49</v>
      </c>
      <c r="C1387" s="8" t="s">
        <v>1992</v>
      </c>
      <c r="D1387" s="8" t="s">
        <v>1993</v>
      </c>
      <c r="E1387" s="8" t="s">
        <v>1994</v>
      </c>
      <c r="F138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('PATR', 'PATELLA-RIGHT', '006170-D', 60, 49, 1)</v>
      </c>
    </row>
    <row r="1388" spans="1:6" x14ac:dyDescent="0.25">
      <c r="A1388" s="8" t="s">
        <v>1877</v>
      </c>
      <c r="B1388" s="8">
        <f>VLOOKUP(Table10[[#This Row],[CATEGORY]],Table18[], 2,FALSE)</f>
        <v>49</v>
      </c>
      <c r="C1388" s="8" t="s">
        <v>4387</v>
      </c>
      <c r="D1388" s="8" t="s">
        <v>1995</v>
      </c>
      <c r="E1388" s="8" t="s">
        <v>1996</v>
      </c>
      <c r="F138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('PEL WTBEAR', 'PELVIS WEIGHT BEARING/PREOP', '006171', 60, 49, 1)</v>
      </c>
    </row>
    <row r="1389" spans="1:6" x14ac:dyDescent="0.25">
      <c r="A1389" s="8" t="s">
        <v>1877</v>
      </c>
      <c r="B1389" s="8">
        <f>VLOOKUP(Table10[[#This Row],[CATEGORY]],Table18[], 2,FALSE)</f>
        <v>49</v>
      </c>
      <c r="C1389" s="8" t="s">
        <v>4388</v>
      </c>
      <c r="D1389" s="8" t="s">
        <v>1431</v>
      </c>
      <c r="E1389" s="8" t="s">
        <v>1997</v>
      </c>
      <c r="F138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('PEL', 'PELVIS', '006180', 60, 49, 1)</v>
      </c>
    </row>
    <row r="1390" spans="1:6" x14ac:dyDescent="0.25">
      <c r="A1390" s="8" t="s">
        <v>1877</v>
      </c>
      <c r="B1390" s="8">
        <f>VLOOKUP(Table10[[#This Row],[CATEGORY]],Table18[], 2,FALSE)</f>
        <v>49</v>
      </c>
      <c r="C1390" s="8" t="s">
        <v>4389</v>
      </c>
      <c r="D1390" s="8" t="s">
        <v>2333</v>
      </c>
      <c r="E1390" s="8" t="s">
        <v>2334</v>
      </c>
      <c r="F139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('FORB', 'FOREARM-BILATERAL', '006185', 60, 49, 1)</v>
      </c>
    </row>
    <row r="1391" spans="1:6" x14ac:dyDescent="0.25">
      <c r="A1391" s="8" t="s">
        <v>1877</v>
      </c>
      <c r="B1391" s="8">
        <f>VLOOKUP(Table10[[#This Row],[CATEGORY]],Table18[], 2,FALSE)</f>
        <v>49</v>
      </c>
      <c r="C1391" s="8" t="s">
        <v>1998</v>
      </c>
      <c r="D1391" s="8" t="s">
        <v>1999</v>
      </c>
      <c r="E1391" s="8" t="s">
        <v>2000</v>
      </c>
      <c r="F139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('FORL', 'FOREARM-LEFT', '006185-A', 60, 49, 1)</v>
      </c>
    </row>
    <row r="1392" spans="1:6" x14ac:dyDescent="0.25">
      <c r="A1392" s="8" t="s">
        <v>1877</v>
      </c>
      <c r="B1392" s="8">
        <f>VLOOKUP(Table10[[#This Row],[CATEGORY]],Table18[], 2,FALSE)</f>
        <v>49</v>
      </c>
      <c r="C1392" s="8" t="s">
        <v>2001</v>
      </c>
      <c r="D1392" s="8" t="s">
        <v>2002</v>
      </c>
      <c r="E1392" s="8" t="s">
        <v>2003</v>
      </c>
      <c r="F139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('FORR', 'FOREARM-RIGHT', '006185-B', 60, 49, 1)</v>
      </c>
    </row>
    <row r="1393" spans="1:6" x14ac:dyDescent="0.25">
      <c r="A1393" s="8" t="s">
        <v>1877</v>
      </c>
      <c r="B1393" s="8">
        <f>VLOOKUP(Table10[[#This Row],[CATEGORY]],Table18[], 2,FALSE)</f>
        <v>49</v>
      </c>
      <c r="C1393" s="8" t="s">
        <v>4390</v>
      </c>
      <c r="D1393" s="8" t="s">
        <v>2004</v>
      </c>
      <c r="E1393" s="8" t="s">
        <v>2005</v>
      </c>
      <c r="F139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('SACJ', 'SACROILIAC JOINT', '006190', 60, 49, 1)</v>
      </c>
    </row>
    <row r="1394" spans="1:6" x14ac:dyDescent="0.25">
      <c r="A1394" s="8" t="s">
        <v>1877</v>
      </c>
      <c r="B1394" s="8">
        <f>VLOOKUP(Table10[[#This Row],[CATEGORY]],Table18[], 2,FALSE)</f>
        <v>49</v>
      </c>
      <c r="C1394" s="8" t="s">
        <v>4391</v>
      </c>
      <c r="D1394" s="8" t="s">
        <v>2006</v>
      </c>
      <c r="E1394" s="8" t="s">
        <v>2007</v>
      </c>
      <c r="F139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('SCPL', 'SCAPHOID SERIES-LEFT', '006195', 60, 49, 1)</v>
      </c>
    </row>
    <row r="1395" spans="1:6" x14ac:dyDescent="0.25">
      <c r="A1395" s="8" t="s">
        <v>1877</v>
      </c>
      <c r="B1395" s="8">
        <f>VLOOKUP(Table10[[#This Row],[CATEGORY]],Table18[], 2,FALSE)</f>
        <v>49</v>
      </c>
      <c r="C1395" s="8" t="s">
        <v>2008</v>
      </c>
      <c r="D1395" s="8" t="s">
        <v>2009</v>
      </c>
      <c r="E1395" s="8" t="s">
        <v>2010</v>
      </c>
      <c r="F139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('SCPR', 'SCAPHOID SERIES-RIGHT', '006195-A', 60, 49, 1)</v>
      </c>
    </row>
    <row r="1396" spans="1:6" x14ac:dyDescent="0.25">
      <c r="A1396" s="8" t="s">
        <v>1877</v>
      </c>
      <c r="B1396" s="8">
        <f>VLOOKUP(Table10[[#This Row],[CATEGORY]],Table18[], 2,FALSE)</f>
        <v>49</v>
      </c>
      <c r="C1396" s="8" t="s">
        <v>4392</v>
      </c>
      <c r="D1396" s="8" t="s">
        <v>2011</v>
      </c>
      <c r="E1396" s="8" t="s">
        <v>2012</v>
      </c>
      <c r="F139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('SHL', 'SHOULDER-LEFT', '006210', 60, 49, 1)</v>
      </c>
    </row>
    <row r="1397" spans="1:6" x14ac:dyDescent="0.25">
      <c r="A1397" s="8" t="s">
        <v>1877</v>
      </c>
      <c r="B1397" s="8">
        <f>VLOOKUP(Table10[[#This Row],[CATEGORY]],Table18[], 2,FALSE)</f>
        <v>49</v>
      </c>
      <c r="C1397" s="8" t="s">
        <v>2013</v>
      </c>
      <c r="D1397" s="8" t="s">
        <v>2014</v>
      </c>
      <c r="E1397" s="8" t="s">
        <v>2015</v>
      </c>
      <c r="F139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('SHR', 'SHOULDER-RIGHT', '006210-A', 60, 49, 1)</v>
      </c>
    </row>
    <row r="1398" spans="1:6" x14ac:dyDescent="0.25">
      <c r="A1398" s="8" t="s">
        <v>1877</v>
      </c>
      <c r="B1398" s="8">
        <f>VLOOKUP(Table10[[#This Row],[CATEGORY]],Table18[], 2,FALSE)</f>
        <v>49</v>
      </c>
      <c r="C1398" s="8" t="s">
        <v>2016</v>
      </c>
      <c r="D1398" s="8" t="s">
        <v>2017</v>
      </c>
      <c r="E1398" s="8" t="s">
        <v>2018</v>
      </c>
      <c r="F139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('SHWL', 'SHOULDER WEIGHT BEARING-LEFT', '006210-B', 60, 49, 1)</v>
      </c>
    </row>
    <row r="1399" spans="1:6" x14ac:dyDescent="0.25">
      <c r="A1399" s="8" t="s">
        <v>1877</v>
      </c>
      <c r="B1399" s="8">
        <f>VLOOKUP(Table10[[#This Row],[CATEGORY]],Table18[], 2,FALSE)</f>
        <v>49</v>
      </c>
      <c r="C1399" s="8" t="s">
        <v>2019</v>
      </c>
      <c r="D1399" s="8" t="s">
        <v>2020</v>
      </c>
      <c r="E1399" s="8" t="s">
        <v>2021</v>
      </c>
      <c r="F139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('SHWR', 'SHOULDER WEIGHT BEARING-RIGHT', '006210-C', 60, 49, 1)</v>
      </c>
    </row>
    <row r="1400" spans="1:6" x14ac:dyDescent="0.25">
      <c r="A1400" s="8" t="s">
        <v>1877</v>
      </c>
      <c r="B1400" s="8">
        <f>VLOOKUP(Table10[[#This Row],[CATEGORY]],Table18[], 2,FALSE)</f>
        <v>49</v>
      </c>
      <c r="C1400" s="8" t="s">
        <v>4393</v>
      </c>
      <c r="D1400" s="8" t="s">
        <v>2335</v>
      </c>
      <c r="E1400" s="8" t="s">
        <v>2336</v>
      </c>
      <c r="F140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('LLGB', 'LOWER LEG-BILATERAL', '006220', 60, 49, 1)</v>
      </c>
    </row>
    <row r="1401" spans="1:6" x14ac:dyDescent="0.25">
      <c r="A1401" s="8" t="s">
        <v>1877</v>
      </c>
      <c r="B1401" s="8">
        <f>VLOOKUP(Table10[[#This Row],[CATEGORY]],Table18[], 2,FALSE)</f>
        <v>49</v>
      </c>
      <c r="C1401" s="8" t="s">
        <v>2022</v>
      </c>
      <c r="D1401" s="8" t="s">
        <v>2023</v>
      </c>
      <c r="E1401" s="8" t="s">
        <v>2024</v>
      </c>
      <c r="F140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('LLGL', 'LOWER LEG-LEFT', '006220-A', 60, 49, 1)</v>
      </c>
    </row>
    <row r="1402" spans="1:6" x14ac:dyDescent="0.25">
      <c r="A1402" s="8" t="s">
        <v>1877</v>
      </c>
      <c r="B1402" s="8">
        <f>VLOOKUP(Table10[[#This Row],[CATEGORY]],Table18[], 2,FALSE)</f>
        <v>49</v>
      </c>
      <c r="C1402" s="8" t="s">
        <v>2025</v>
      </c>
      <c r="D1402" s="8" t="s">
        <v>2026</v>
      </c>
      <c r="E1402" s="8" t="s">
        <v>2027</v>
      </c>
      <c r="F140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('LLGR', 'LOWER LEG-RIGHT', '006220-B', 60, 49, 1)</v>
      </c>
    </row>
    <row r="1403" spans="1:6" x14ac:dyDescent="0.25">
      <c r="A1403" s="8" t="s">
        <v>1877</v>
      </c>
      <c r="B1403" s="8">
        <f>VLOOKUP(Table10[[#This Row],[CATEGORY]],Table18[], 2,FALSE)</f>
        <v>49</v>
      </c>
      <c r="C1403" s="8" t="s">
        <v>4394</v>
      </c>
      <c r="D1403" s="8" t="s">
        <v>2028</v>
      </c>
      <c r="E1403" s="8" t="s">
        <v>2029</v>
      </c>
      <c r="F140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('WRL', 'WRIST-LEFT', '006225', 60, 49, 1)</v>
      </c>
    </row>
    <row r="1404" spans="1:6" x14ac:dyDescent="0.25">
      <c r="A1404" s="8" t="s">
        <v>1877</v>
      </c>
      <c r="B1404" s="8">
        <f>VLOOKUP(Table10[[#This Row],[CATEGORY]],Table18[], 2,FALSE)</f>
        <v>49</v>
      </c>
      <c r="C1404" s="8" t="s">
        <v>2030</v>
      </c>
      <c r="D1404" s="8" t="s">
        <v>2031</v>
      </c>
      <c r="E1404" s="8" t="s">
        <v>2032</v>
      </c>
      <c r="F140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('WRR', 'WRIST-RIGHT', '006225-A', 60, 49, 1)</v>
      </c>
    </row>
    <row r="1405" spans="1:6" x14ac:dyDescent="0.25">
      <c r="A1405" s="8" t="s">
        <v>1877</v>
      </c>
      <c r="B1405" s="8">
        <f>VLOOKUP(Table10[[#This Row],[CATEGORY]],Table18[], 2,FALSE)</f>
        <v>49</v>
      </c>
      <c r="C1405" s="8" t="s">
        <v>4395</v>
      </c>
      <c r="D1405" s="8" t="s">
        <v>388</v>
      </c>
      <c r="E1405" s="8" t="s">
        <v>1188</v>
      </c>
      <c r="F140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('MAN', 'MANDIBLE', '006605', 60, 49, 1)</v>
      </c>
    </row>
    <row r="1406" spans="1:6" x14ac:dyDescent="0.25">
      <c r="A1406" s="8" t="s">
        <v>1877</v>
      </c>
      <c r="B1406" s="8">
        <f>VLOOKUP(Table10[[#This Row],[CATEGORY]],Table18[], 2,FALSE)</f>
        <v>49</v>
      </c>
      <c r="C1406" s="8" t="s">
        <v>4396</v>
      </c>
      <c r="D1406" s="8" t="s">
        <v>2033</v>
      </c>
      <c r="E1406" s="8" t="s">
        <v>2034</v>
      </c>
      <c r="F140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('SIN SERIES', 'SINUS SERIES', '006625', 60, 49, 1)</v>
      </c>
    </row>
    <row r="1407" spans="1:6" x14ac:dyDescent="0.25">
      <c r="A1407" s="8" t="s">
        <v>1877</v>
      </c>
      <c r="B1407" s="8">
        <f>VLOOKUP(Table10[[#This Row],[CATEGORY]],Table18[], 2,FALSE)</f>
        <v>49</v>
      </c>
      <c r="C1407" s="8" t="s">
        <v>4397</v>
      </c>
      <c r="D1407" s="8" t="s">
        <v>2035</v>
      </c>
      <c r="E1407" s="8" t="s">
        <v>2036</v>
      </c>
      <c r="F140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('ORBB', 'ORBITS-BILATERAL', '006630', 60, 49, 1)</v>
      </c>
    </row>
    <row r="1408" spans="1:6" x14ac:dyDescent="0.25">
      <c r="A1408" s="8" t="s">
        <v>1877</v>
      </c>
      <c r="B1408" s="8">
        <f>VLOOKUP(Table10[[#This Row],[CATEGORY]],Table18[], 2,FALSE)</f>
        <v>49</v>
      </c>
      <c r="C1408" s="8" t="s">
        <v>4398</v>
      </c>
      <c r="D1408" s="8" t="s">
        <v>2037</v>
      </c>
      <c r="E1408" s="8" t="s">
        <v>2038</v>
      </c>
      <c r="F140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('SK', 'SKULL', '006645', 60, 49, 1)</v>
      </c>
    </row>
    <row r="1409" spans="1:6" x14ac:dyDescent="0.25">
      <c r="A1409" s="8" t="s">
        <v>1877</v>
      </c>
      <c r="B1409" s="8">
        <f>VLOOKUP(Table10[[#This Row],[CATEGORY]],Table18[], 2,FALSE)</f>
        <v>49</v>
      </c>
      <c r="C1409" s="8" t="s">
        <v>4399</v>
      </c>
      <c r="D1409" s="8" t="s">
        <v>428</v>
      </c>
      <c r="E1409" s="8" t="s">
        <v>2039</v>
      </c>
      <c r="F140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('NEST', 'SOFT TISSUE NECK', '006665', 60, 49, 1)</v>
      </c>
    </row>
    <row r="1410" spans="1:6" x14ac:dyDescent="0.25">
      <c r="A1410" s="8" t="s">
        <v>1877</v>
      </c>
      <c r="B1410" s="8">
        <f>VLOOKUP(Table10[[#This Row],[CATEGORY]],Table18[], 2,FALSE)</f>
        <v>49</v>
      </c>
      <c r="C1410" s="8" t="s">
        <v>4400</v>
      </c>
      <c r="D1410" s="8" t="s">
        <v>439</v>
      </c>
      <c r="E1410" s="8" t="s">
        <v>2040</v>
      </c>
      <c r="F141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('CER SPNE', 'CERVICAL SPINE', '006745', 60, 49, 1)</v>
      </c>
    </row>
    <row r="1411" spans="1:6" x14ac:dyDescent="0.25">
      <c r="A1411" s="8" t="s">
        <v>1877</v>
      </c>
      <c r="B1411" s="8">
        <f>VLOOKUP(Table10[[#This Row],[CATEGORY]],Table18[], 2,FALSE)</f>
        <v>49</v>
      </c>
      <c r="C1411" s="8" t="s">
        <v>2337</v>
      </c>
      <c r="D1411" s="8" t="s">
        <v>2338</v>
      </c>
      <c r="E1411" s="8" t="s">
        <v>2339</v>
      </c>
      <c r="F141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('CSAL', 'CERVICAL SPINE-AP &amp; LAT', '006745-A', 60, 49, 1)</v>
      </c>
    </row>
    <row r="1412" spans="1:6" x14ac:dyDescent="0.25">
      <c r="A1412" s="8" t="s">
        <v>1877</v>
      </c>
      <c r="B1412" s="8">
        <f>VLOOKUP(Table10[[#This Row],[CATEGORY]],Table18[], 2,FALSE)</f>
        <v>49</v>
      </c>
      <c r="C1412" s="8" t="s">
        <v>2041</v>
      </c>
      <c r="D1412" s="8" t="s">
        <v>4401</v>
      </c>
      <c r="E1412" s="8" t="s">
        <v>2043</v>
      </c>
      <c r="F141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('CSFE', 'CERVICAL SPINEᒱ. AND EXT.', '006745-B', 60, 49, 1)</v>
      </c>
    </row>
    <row r="1413" spans="1:6" x14ac:dyDescent="0.25">
      <c r="A1413" s="8" t="s">
        <v>1877</v>
      </c>
      <c r="B1413" s="8">
        <f>VLOOKUP(Table10[[#This Row],[CATEGORY]],Table18[], 2,FALSE)</f>
        <v>49</v>
      </c>
      <c r="C1413" s="8" t="s">
        <v>4402</v>
      </c>
      <c r="D1413" s="8" t="s">
        <v>508</v>
      </c>
      <c r="E1413" s="8" t="s">
        <v>2044</v>
      </c>
      <c r="F141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('TS RAD', 'THORACIC SPINE', '006760', 60, 49, 1)</v>
      </c>
    </row>
    <row r="1414" spans="1:6" x14ac:dyDescent="0.25">
      <c r="A1414" s="8" t="s">
        <v>1877</v>
      </c>
      <c r="B1414" s="8">
        <f>VLOOKUP(Table10[[#This Row],[CATEGORY]],Table18[], 2,FALSE)</f>
        <v>49</v>
      </c>
      <c r="C1414" s="8" t="s">
        <v>4403</v>
      </c>
      <c r="D1414" s="8" t="s">
        <v>506</v>
      </c>
      <c r="E1414" s="8" t="s">
        <v>2045</v>
      </c>
      <c r="F141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('LUM SP', 'LUMBAR SPINE', '006765', 60, 49, 1)</v>
      </c>
    </row>
    <row r="1415" spans="1:6" x14ac:dyDescent="0.25">
      <c r="A1415" s="8" t="s">
        <v>1877</v>
      </c>
      <c r="B1415" s="8">
        <f>VLOOKUP(Table10[[#This Row],[CATEGORY]],Table18[], 2,FALSE)</f>
        <v>49</v>
      </c>
      <c r="C1415" s="8" t="s">
        <v>2046</v>
      </c>
      <c r="D1415" s="8" t="s">
        <v>2047</v>
      </c>
      <c r="E1415" s="8" t="s">
        <v>2048</v>
      </c>
      <c r="F141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('LSFE', 'LUMBAR SPINE FLEX. AND EXT.', '006765-A', 60, 49, 1)</v>
      </c>
    </row>
    <row r="1416" spans="1:6" x14ac:dyDescent="0.25">
      <c r="A1416" s="8" t="s">
        <v>1877</v>
      </c>
      <c r="B1416" s="8">
        <f>VLOOKUP(Table10[[#This Row],[CATEGORY]],Table18[], 2,FALSE)</f>
        <v>49</v>
      </c>
      <c r="C1416" s="8" t="s">
        <v>4404</v>
      </c>
      <c r="D1416" s="8" t="s">
        <v>2049</v>
      </c>
      <c r="E1416" s="8" t="s">
        <v>2050</v>
      </c>
      <c r="F141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('SKELSURV', 'SKELETAL SURVEY', '006780', 60, 49, 1)</v>
      </c>
    </row>
    <row r="1417" spans="1:6" x14ac:dyDescent="0.25">
      <c r="A1417" s="8" t="s">
        <v>1877</v>
      </c>
      <c r="B1417" s="8">
        <f>VLOOKUP(Table10[[#This Row],[CATEGORY]],Table18[], 2,FALSE)</f>
        <v>49</v>
      </c>
      <c r="C1417" s="8" t="s">
        <v>4405</v>
      </c>
      <c r="D1417" s="8" t="s">
        <v>2051</v>
      </c>
      <c r="E1417" s="8" t="s">
        <v>2052</v>
      </c>
      <c r="F141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('OPG', 'OPG DENTAL XRAY', '006790', 60, 49, 1)</v>
      </c>
    </row>
    <row r="1418" spans="1:6" x14ac:dyDescent="0.25">
      <c r="A1418" s="8" t="s">
        <v>1877</v>
      </c>
      <c r="B1418" s="8">
        <f>VLOOKUP(Table10[[#This Row],[CATEGORY]],Table18[], 2,FALSE)</f>
        <v>49</v>
      </c>
      <c r="C1418" s="8" t="s">
        <v>4406</v>
      </c>
      <c r="D1418" s="8" t="s">
        <v>2340</v>
      </c>
      <c r="E1418" s="8" t="s">
        <v>2340</v>
      </c>
      <c r="F141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('KUB', 'KUB', '006920', 60, 49, 1)</v>
      </c>
    </row>
    <row r="1419" spans="1:6" x14ac:dyDescent="0.25">
      <c r="A1419" s="8" t="s">
        <v>1877</v>
      </c>
      <c r="B1419" s="8">
        <f>VLOOKUP(Table10[[#This Row],[CATEGORY]],Table18[], 2,FALSE)</f>
        <v>49</v>
      </c>
      <c r="C1419" s="8" t="s">
        <v>4407</v>
      </c>
      <c r="D1419" s="8" t="s">
        <v>2053</v>
      </c>
      <c r="E1419" s="8" t="s">
        <v>2054</v>
      </c>
      <c r="F141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('SHRMULT', 'SHOULDER RIGHT AP,LATSCAP,AXIA', '062000', 60, 49, 1)</v>
      </c>
    </row>
    <row r="1420" spans="1:6" x14ac:dyDescent="0.25">
      <c r="A1420" s="8" t="s">
        <v>1877</v>
      </c>
      <c r="B1420" s="8">
        <f>VLOOKUP(Table10[[#This Row],[CATEGORY]],Table18[], 2,FALSE)</f>
        <v>49</v>
      </c>
      <c r="C1420" s="8" t="s">
        <v>4408</v>
      </c>
      <c r="D1420" s="8" t="s">
        <v>2055</v>
      </c>
      <c r="E1420" s="8" t="s">
        <v>2056</v>
      </c>
      <c r="F142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('SHLMULT', 'SHOULDER LEFT AP,LATSCAP,AXIAL', '062100', 60, 49, 1)</v>
      </c>
    </row>
    <row r="1421" spans="1:6" x14ac:dyDescent="0.25">
      <c r="A1421" s="8" t="s">
        <v>1877</v>
      </c>
      <c r="B1421" s="8">
        <f>VLOOKUP(Table10[[#This Row],[CATEGORY]],Table18[], 2,FALSE)</f>
        <v>49</v>
      </c>
      <c r="C1421" s="8" t="s">
        <v>3685</v>
      </c>
      <c r="D1421" s="8" t="s">
        <v>2341</v>
      </c>
      <c r="E1421" s="8" t="s">
        <v>2342</v>
      </c>
      <c r="F142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('AROR', 'ARTERIOGRAM-O.R.', '1000001', 60, 49, 1)</v>
      </c>
    </row>
    <row r="1422" spans="1:6" x14ac:dyDescent="0.25">
      <c r="A1422" s="8" t="s">
        <v>1877</v>
      </c>
      <c r="B1422" s="8">
        <f>VLOOKUP(Table10[[#This Row],[CATEGORY]],Table18[], 2,FALSE)</f>
        <v>49</v>
      </c>
      <c r="C1422" s="8" t="s">
        <v>3686</v>
      </c>
      <c r="D1422" s="8" t="s">
        <v>2057</v>
      </c>
      <c r="E1422" s="8" t="s">
        <v>2058</v>
      </c>
      <c r="F142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('BNAS', 'BONE AGE STUDIES', '1000002', 60, 49, 1)</v>
      </c>
    </row>
    <row r="1423" spans="1:6" x14ac:dyDescent="0.25">
      <c r="A1423" s="8" t="s">
        <v>1877</v>
      </c>
      <c r="B1423" s="8">
        <f>VLOOKUP(Table10[[#This Row],[CATEGORY]],Table18[], 2,FALSE)</f>
        <v>49</v>
      </c>
      <c r="C1423" s="8" t="s">
        <v>3687</v>
      </c>
      <c r="D1423" s="8" t="s">
        <v>2343</v>
      </c>
      <c r="E1423" s="8" t="s">
        <v>2344</v>
      </c>
      <c r="F142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('BNLS', 'BONE LENGTH STUDY (LEG-LENGTH)', '1000003', 60, 49, 1)</v>
      </c>
    </row>
    <row r="1424" spans="1:6" x14ac:dyDescent="0.25">
      <c r="A1424" s="8" t="s">
        <v>1877</v>
      </c>
      <c r="B1424" s="8">
        <f>VLOOKUP(Table10[[#This Row],[CATEGORY]],Table18[], 2,FALSE)</f>
        <v>49</v>
      </c>
      <c r="C1424" s="8" t="s">
        <v>3688</v>
      </c>
      <c r="D1424" s="8" t="s">
        <v>2059</v>
      </c>
      <c r="E1424" s="8" t="s">
        <v>2060</v>
      </c>
      <c r="F142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('FAB', 'FACIAL BONES', '1000004', 60, 49, 1)</v>
      </c>
    </row>
    <row r="1425" spans="1:6" x14ac:dyDescent="0.25">
      <c r="A1425" s="8" t="s">
        <v>1877</v>
      </c>
      <c r="B1425" s="8">
        <f>VLOOKUP(Table10[[#This Row],[CATEGORY]],Table18[], 2,FALSE)</f>
        <v>49</v>
      </c>
      <c r="C1425" s="8" t="s">
        <v>3689</v>
      </c>
      <c r="D1425" s="8" t="s">
        <v>2061</v>
      </c>
      <c r="E1425" s="8" t="s">
        <v>2062</v>
      </c>
      <c r="F142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('FB', 'FOREIGN BODY LOCALIZATION', '1000005', 60, 49, 1)</v>
      </c>
    </row>
    <row r="1426" spans="1:6" x14ac:dyDescent="0.25">
      <c r="A1426" s="8" t="s">
        <v>1877</v>
      </c>
      <c r="B1426" s="8">
        <f>VLOOKUP(Table10[[#This Row],[CATEGORY]],Table18[], 2,FALSE)</f>
        <v>49</v>
      </c>
      <c r="C1426" s="8" t="s">
        <v>3690</v>
      </c>
      <c r="D1426" s="8" t="s">
        <v>2063</v>
      </c>
      <c r="E1426" s="8" t="s">
        <v>2064</v>
      </c>
      <c r="F142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('METS', 'METASTATIC SERIES', '1000006', 60, 49, 1)</v>
      </c>
    </row>
    <row r="1427" spans="1:6" x14ac:dyDescent="0.25">
      <c r="A1427" s="8" t="s">
        <v>1877</v>
      </c>
      <c r="B1427" s="8">
        <f>VLOOKUP(Table10[[#This Row],[CATEGORY]],Table18[], 2,FALSE)</f>
        <v>49</v>
      </c>
      <c r="C1427" s="8" t="s">
        <v>3691</v>
      </c>
      <c r="D1427" s="8" t="s">
        <v>3290</v>
      </c>
      <c r="E1427" s="8" t="s">
        <v>3291</v>
      </c>
      <c r="F142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('ORBB MRI', 'ORBITS BILATERAL FREE WITH MRI', '1000007', 60, 49, 1)</v>
      </c>
    </row>
    <row r="1428" spans="1:6" x14ac:dyDescent="0.25">
      <c r="A1428" s="8" t="s">
        <v>1877</v>
      </c>
      <c r="B1428" s="8">
        <f>VLOOKUP(Table10[[#This Row],[CATEGORY]],Table18[], 2,FALSE)</f>
        <v>49</v>
      </c>
      <c r="C1428" s="8" t="s">
        <v>3692</v>
      </c>
      <c r="D1428" s="8" t="s">
        <v>2345</v>
      </c>
      <c r="E1428" s="8" t="s">
        <v>2346</v>
      </c>
      <c r="F142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('RHUS', 'RHEUMATOID SERIES', '1000008', 60, 49, 1)</v>
      </c>
    </row>
    <row r="1429" spans="1:6" x14ac:dyDescent="0.25">
      <c r="A1429" s="8" t="s">
        <v>1877</v>
      </c>
      <c r="B1429" s="8">
        <f>VLOOKUP(Table10[[#This Row],[CATEGORY]],Table18[], 2,FALSE)</f>
        <v>49</v>
      </c>
      <c r="C1429" s="8" t="s">
        <v>3792</v>
      </c>
      <c r="D1429" s="8" t="s">
        <v>2065</v>
      </c>
      <c r="E1429" s="8" t="s">
        <v>2066</v>
      </c>
      <c r="F142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('SCAL', 'SCAPULAR-LEFT', '1000009', 60, 49, 1)</v>
      </c>
    </row>
    <row r="1430" spans="1:6" x14ac:dyDescent="0.25">
      <c r="A1430" s="8" t="s">
        <v>1877</v>
      </c>
      <c r="B1430" s="8">
        <f>VLOOKUP(Table10[[#This Row],[CATEGORY]],Table18[], 2,FALSE)</f>
        <v>49</v>
      </c>
      <c r="C1430" s="8" t="s">
        <v>3793</v>
      </c>
      <c r="D1430" s="8" t="s">
        <v>2067</v>
      </c>
      <c r="E1430" s="8" t="s">
        <v>2068</v>
      </c>
      <c r="F143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('SCAR', 'SCAPULAR-RIGHT', '1000010', 60, 49, 1)</v>
      </c>
    </row>
    <row r="1431" spans="1:6" x14ac:dyDescent="0.25">
      <c r="A1431" s="8" t="s">
        <v>1877</v>
      </c>
      <c r="B1431" s="8">
        <f>VLOOKUP(Table10[[#This Row],[CATEGORY]],Table18[], 2,FALSE)</f>
        <v>49</v>
      </c>
      <c r="C1431" s="8" t="s">
        <v>3794</v>
      </c>
      <c r="D1431" s="8" t="s">
        <v>2069</v>
      </c>
      <c r="E1431" s="8" t="s">
        <v>2070</v>
      </c>
      <c r="F143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('SCJ', 'STERNOCLAVICULAR JOINT', '1000011', 60, 49, 1)</v>
      </c>
    </row>
    <row r="1432" spans="1:6" x14ac:dyDescent="0.25">
      <c r="A1432" s="8" t="s">
        <v>1877</v>
      </c>
      <c r="B1432" s="8">
        <f>VLOOKUP(Table10[[#This Row],[CATEGORY]],Table18[], 2,FALSE)</f>
        <v>49</v>
      </c>
      <c r="C1432" s="8" t="s">
        <v>3795</v>
      </c>
      <c r="D1432" s="8" t="s">
        <v>2071</v>
      </c>
      <c r="E1432" s="8" t="s">
        <v>2072</v>
      </c>
      <c r="F143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('SCOLIOSIS', 'SCOLIOSIS SERIES', '1000012', 60, 49, 1)</v>
      </c>
    </row>
    <row r="1433" spans="1:6" x14ac:dyDescent="0.25">
      <c r="A1433" s="8" t="s">
        <v>1877</v>
      </c>
      <c r="B1433" s="8">
        <f>VLOOKUP(Table10[[#This Row],[CATEGORY]],Table18[], 2,FALSE)</f>
        <v>49</v>
      </c>
      <c r="C1433" s="8" t="s">
        <v>3796</v>
      </c>
      <c r="D1433" s="8" t="s">
        <v>2073</v>
      </c>
      <c r="E1433" s="8" t="s">
        <v>2074</v>
      </c>
      <c r="F143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('STE', 'STERNUM', '1000013', 60, 49, 1)</v>
      </c>
    </row>
    <row r="1434" spans="1:6" x14ac:dyDescent="0.25">
      <c r="A1434" s="8" t="s">
        <v>1877</v>
      </c>
      <c r="B1434" s="8">
        <f>VLOOKUP(Table10[[#This Row],[CATEGORY]],Table18[], 2,FALSE)</f>
        <v>49</v>
      </c>
      <c r="C1434" s="8" t="s">
        <v>4170</v>
      </c>
      <c r="D1434" s="8" t="s">
        <v>2075</v>
      </c>
      <c r="E1434" s="8" t="s">
        <v>2076</v>
      </c>
      <c r="F143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('TMJB', 'TEMPORAL MAND. JOINT-BILATERAL', '1000014', 60, 49, 1)</v>
      </c>
    </row>
    <row r="1435" spans="1:6" x14ac:dyDescent="0.25">
      <c r="A1435" s="8" t="s">
        <v>1877</v>
      </c>
      <c r="B1435" s="8">
        <f>VLOOKUP(Table10[[#This Row],[CATEGORY]],Table18[], 2,FALSE)</f>
        <v>49</v>
      </c>
      <c r="C1435" s="8" t="s">
        <v>4171</v>
      </c>
      <c r="D1435" s="8" t="s">
        <v>2077</v>
      </c>
      <c r="E1435" s="8" t="s">
        <v>2078</v>
      </c>
      <c r="F143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('TMJL', 'TEMPOROMANDIBULAR JOINT-LEFT', '1000015', 60, 49, 1)</v>
      </c>
    </row>
    <row r="1436" spans="1:6" x14ac:dyDescent="0.25">
      <c r="A1436" s="8" t="s">
        <v>1877</v>
      </c>
      <c r="B1436" s="8">
        <f>VLOOKUP(Table10[[#This Row],[CATEGORY]],Table18[], 2,FALSE)</f>
        <v>49</v>
      </c>
      <c r="C1436" s="8" t="s">
        <v>4172</v>
      </c>
      <c r="D1436" s="8" t="s">
        <v>2079</v>
      </c>
      <c r="E1436" s="8" t="s">
        <v>2080</v>
      </c>
      <c r="F143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('TMJR', 'TEMPOROMANDIBULAR JOINT-RIGHT', '1000016', 60, 49, 1)</v>
      </c>
    </row>
    <row r="1437" spans="1:6" x14ac:dyDescent="0.25">
      <c r="A1437" s="8" t="s">
        <v>1877</v>
      </c>
      <c r="B1437" s="8">
        <f>VLOOKUP(Table10[[#This Row],[CATEGORY]],Table18[], 2,FALSE)</f>
        <v>49</v>
      </c>
      <c r="C1437" s="8" t="s">
        <v>4229</v>
      </c>
      <c r="F143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('', '', '1000039', 60, 49, 1)</v>
      </c>
    </row>
    <row r="1438" spans="1:6" x14ac:dyDescent="0.25">
      <c r="A1438" s="8" t="s">
        <v>2081</v>
      </c>
      <c r="B1438" s="8">
        <f>VLOOKUP(Table10[[#This Row],[CATEGORY]],Table18[], 2,FALSE)</f>
        <v>50</v>
      </c>
      <c r="C1438" s="8" t="s">
        <v>3408</v>
      </c>
      <c r="D1438" s="8" t="s">
        <v>77</v>
      </c>
      <c r="E1438" s="8" t="s">
        <v>78</v>
      </c>
      <c r="F143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('SE', 'STRESS ECHO', '019', 60, 50, 1)</v>
      </c>
    </row>
    <row r="1439" spans="1:6" x14ac:dyDescent="0.25">
      <c r="A1439" s="8" t="s">
        <v>2081</v>
      </c>
      <c r="B1439" s="8">
        <f>VLOOKUP(Table10[[#This Row],[CATEGORY]],Table18[], 2,FALSE)</f>
        <v>50</v>
      </c>
      <c r="C1439" s="8" t="s">
        <v>3438</v>
      </c>
      <c r="D1439" s="8" t="s">
        <v>107</v>
      </c>
      <c r="E1439" s="8" t="s">
        <v>108</v>
      </c>
      <c r="F143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('ECHO', 'ECHOCARDIOAGRM', '7300010', 60, 50, 1)</v>
      </c>
    </row>
    <row r="1440" spans="1:6" x14ac:dyDescent="0.25">
      <c r="A1440" s="8" t="s">
        <v>2081</v>
      </c>
      <c r="B1440" s="8">
        <f>VLOOKUP(Table10[[#This Row],[CATEGORY]],Table18[], 2,FALSE)</f>
        <v>50</v>
      </c>
      <c r="C1440" s="8" t="s">
        <v>3439</v>
      </c>
      <c r="D1440" s="8" t="s">
        <v>2082</v>
      </c>
      <c r="E1440" s="8" t="s">
        <v>2083</v>
      </c>
      <c r="F144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('BUBBLE', 'BUBBLE STUDY', '7300020', 60, 50, 1)</v>
      </c>
    </row>
    <row r="1441" spans="1:6" x14ac:dyDescent="0.25">
      <c r="A1441" s="8" t="s">
        <v>2081</v>
      </c>
      <c r="B1441" s="8">
        <f>VLOOKUP(Table10[[#This Row],[CATEGORY]],Table18[], 2,FALSE)</f>
        <v>50</v>
      </c>
      <c r="C1441" s="8" t="s">
        <v>3442</v>
      </c>
      <c r="D1441" s="8" t="s">
        <v>3292</v>
      </c>
      <c r="E1441" s="8" t="s">
        <v>114</v>
      </c>
      <c r="F144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('ST', 'RAD STRESS TEST', '10000014', 60, 50, 1)</v>
      </c>
    </row>
    <row r="1442" spans="1:6" x14ac:dyDescent="0.25">
      <c r="A1442" s="8" t="s">
        <v>2084</v>
      </c>
      <c r="B1442" s="8">
        <f>VLOOKUP(Table10[[#This Row],[CATEGORY]],Table18[], 2,FALSE)</f>
        <v>51</v>
      </c>
      <c r="C1442" s="8" t="s">
        <v>3532</v>
      </c>
      <c r="D1442" s="8" t="s">
        <v>2085</v>
      </c>
      <c r="E1442" s="8" t="s">
        <v>2086</v>
      </c>
      <c r="F144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('ANGIO', 'ANGIOGRAM', '1', 60, 51, 1)</v>
      </c>
    </row>
    <row r="1443" spans="1:6" x14ac:dyDescent="0.25">
      <c r="A1443" s="8" t="s">
        <v>2084</v>
      </c>
      <c r="B1443" s="8">
        <f>VLOOKUP(Table10[[#This Row],[CATEGORY]],Table18[], 2,FALSE)</f>
        <v>51</v>
      </c>
      <c r="C1443" s="8" t="s">
        <v>3533</v>
      </c>
      <c r="D1443" s="8" t="s">
        <v>590</v>
      </c>
      <c r="E1443" s="8" t="s">
        <v>2087</v>
      </c>
      <c r="F144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('COR ANGIOP', 'ANGIOPLASTY', '2', 60, 51, 1)</v>
      </c>
    </row>
    <row r="1444" spans="1:6" x14ac:dyDescent="0.25">
      <c r="A1444" s="8" t="s">
        <v>2084</v>
      </c>
      <c r="B1444" s="8">
        <f>VLOOKUP(Table10[[#This Row],[CATEGORY]],Table18[], 2,FALSE)</f>
        <v>51</v>
      </c>
      <c r="C1444" s="8" t="s">
        <v>3534</v>
      </c>
      <c r="D1444" s="8" t="s">
        <v>2088</v>
      </c>
      <c r="E1444" s="8" t="s">
        <v>2088</v>
      </c>
      <c r="F144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('EP STUDY', 'EP STUDY', '3', 60, 51, 1)</v>
      </c>
    </row>
    <row r="1445" spans="1:6" x14ac:dyDescent="0.25">
      <c r="A1445" s="8" t="s">
        <v>2084</v>
      </c>
      <c r="B1445" s="8">
        <f>VLOOKUP(Table10[[#This Row],[CATEGORY]],Table18[], 2,FALSE)</f>
        <v>51</v>
      </c>
      <c r="C1445" s="8" t="s">
        <v>3797</v>
      </c>
      <c r="D1445" s="8" t="s">
        <v>2089</v>
      </c>
      <c r="E1445" s="8" t="s">
        <v>2090</v>
      </c>
      <c r="F144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('PACE', 'PACEMAKER', '5', 60, 51, 1)</v>
      </c>
    </row>
    <row r="1446" spans="1:6" x14ac:dyDescent="0.25">
      <c r="A1446" s="8" t="s">
        <v>2084</v>
      </c>
      <c r="B1446" s="8">
        <f>VLOOKUP(Table10[[#This Row],[CATEGORY]],Table18[], 2,FALSE)</f>
        <v>51</v>
      </c>
      <c r="C1446" s="8" t="s">
        <v>3536</v>
      </c>
      <c r="D1446" s="8" t="s">
        <v>208</v>
      </c>
      <c r="E1446" s="8" t="s">
        <v>208</v>
      </c>
      <c r="F144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('IVUS', 'IVUS', '6', 60, 51, 1)</v>
      </c>
    </row>
    <row r="1447" spans="1:6" x14ac:dyDescent="0.25">
      <c r="A1447" s="8" t="s">
        <v>2084</v>
      </c>
      <c r="B1447" s="8">
        <f>VLOOKUP(Table10[[#This Row],[CATEGORY]],Table18[], 2,FALSE)</f>
        <v>51</v>
      </c>
      <c r="C1447" s="8" t="s">
        <v>3537</v>
      </c>
      <c r="D1447" s="8" t="s">
        <v>2091</v>
      </c>
      <c r="E1447" s="8" t="s">
        <v>2092</v>
      </c>
      <c r="F144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('PACER WIRE', 'PACING WIRE INSERTION', '7', 60, 51, 1)</v>
      </c>
    </row>
    <row r="1448" spans="1:6" x14ac:dyDescent="0.25">
      <c r="A1448" s="8" t="s">
        <v>2084</v>
      </c>
      <c r="B1448" s="8">
        <f>VLOOKUP(Table10[[#This Row],[CATEGORY]],Table18[], 2,FALSE)</f>
        <v>51</v>
      </c>
      <c r="C1448" s="8" t="s">
        <v>3798</v>
      </c>
      <c r="D1448" s="8" t="s">
        <v>2093</v>
      </c>
      <c r="E1448" s="8" t="s">
        <v>153</v>
      </c>
      <c r="F144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('ABLARR', 'ABLATION OF ARRYTHMIA', '8', 60, 51, 1)</v>
      </c>
    </row>
    <row r="1449" spans="1:6" x14ac:dyDescent="0.25">
      <c r="A1449" s="8" t="s">
        <v>2084</v>
      </c>
      <c r="B1449" s="8">
        <f>VLOOKUP(Table10[[#This Row],[CATEGORY]],Table18[], 2,FALSE)</f>
        <v>51</v>
      </c>
      <c r="C1449" s="8" t="s">
        <v>3453</v>
      </c>
      <c r="D1449" s="8" t="s">
        <v>116</v>
      </c>
      <c r="E1449" s="8" t="s">
        <v>117</v>
      </c>
      <c r="F144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('BVP', 'BI-VENTRICULAR PACING', '5079', 60, 51, 1)</v>
      </c>
    </row>
    <row r="1450" spans="1:6" x14ac:dyDescent="0.25">
      <c r="A1450" s="8" t="s">
        <v>2084</v>
      </c>
      <c r="B1450" s="8">
        <f>VLOOKUP(Table10[[#This Row],[CATEGORY]],Table18[], 2,FALSE)</f>
        <v>51</v>
      </c>
      <c r="C1450" s="8" t="s">
        <v>3454</v>
      </c>
      <c r="D1450" s="8" t="s">
        <v>118</v>
      </c>
      <c r="E1450" s="8" t="s">
        <v>119</v>
      </c>
      <c r="F145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('PD', 'PERICARDIAL DRAINAGE', '5113', 60, 51, 1)</v>
      </c>
    </row>
    <row r="1451" spans="1:6" x14ac:dyDescent="0.25">
      <c r="A1451" s="8" t="s">
        <v>2084</v>
      </c>
      <c r="B1451" s="8">
        <f>VLOOKUP(Table10[[#This Row],[CATEGORY]],Table18[], 2,FALSE)</f>
        <v>51</v>
      </c>
      <c r="C1451" s="8" t="s">
        <v>3455</v>
      </c>
      <c r="D1451" s="8" t="s">
        <v>120</v>
      </c>
      <c r="E1451" s="8" t="s">
        <v>121</v>
      </c>
      <c r="F145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('PDC', 'CONT. PERICARDIAL DRAINAGE', '5114', 60, 51, 1)</v>
      </c>
    </row>
    <row r="1452" spans="1:6" x14ac:dyDescent="0.25">
      <c r="A1452" s="8" t="s">
        <v>2084</v>
      </c>
      <c r="B1452" s="8">
        <f>VLOOKUP(Table10[[#This Row],[CATEGORY]],Table18[], 2,FALSE)</f>
        <v>51</v>
      </c>
      <c r="C1452" s="8" t="s">
        <v>3456</v>
      </c>
      <c r="D1452" s="8" t="s">
        <v>122</v>
      </c>
      <c r="E1452" s="8" t="s">
        <v>123</v>
      </c>
      <c r="F145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('PDA', 'Patent Ductus Arteriosis', '5115', 60, 51, 1)</v>
      </c>
    </row>
    <row r="1453" spans="1:6" x14ac:dyDescent="0.25">
      <c r="A1453" s="8" t="s">
        <v>2084</v>
      </c>
      <c r="B1453" s="8">
        <f>VLOOKUP(Table10[[#This Row],[CATEGORY]],Table18[], 2,FALSE)</f>
        <v>51</v>
      </c>
      <c r="C1453" s="8" t="s">
        <v>3458</v>
      </c>
      <c r="D1453" s="8" t="s">
        <v>126</v>
      </c>
      <c r="E1453" s="8" t="s">
        <v>127</v>
      </c>
      <c r="F145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('AMV', 'Aortic/mitral valvuloplasty', '5151', 60, 51, 1)</v>
      </c>
    </row>
    <row r="1454" spans="1:6" x14ac:dyDescent="0.25">
      <c r="A1454" s="8" t="s">
        <v>2084</v>
      </c>
      <c r="B1454" s="8">
        <f>VLOOKUP(Table10[[#This Row],[CATEGORY]],Table18[], 2,FALSE)</f>
        <v>51</v>
      </c>
      <c r="C1454" s="8" t="s">
        <v>3459</v>
      </c>
      <c r="D1454" s="8" t="s">
        <v>128</v>
      </c>
      <c r="E1454" s="8" t="s">
        <v>129</v>
      </c>
      <c r="F145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('ASD', 'Atrial Septal Defect', '05115', 60, 51, 1)</v>
      </c>
    </row>
    <row r="1455" spans="1:6" x14ac:dyDescent="0.25">
      <c r="A1455" s="8" t="s">
        <v>2084</v>
      </c>
      <c r="B1455" s="8">
        <f>VLOOKUP(Table10[[#This Row],[CATEGORY]],Table18[], 2,FALSE)</f>
        <v>51</v>
      </c>
      <c r="C1455" s="8" t="s">
        <v>3461</v>
      </c>
      <c r="D1455" s="8" t="s">
        <v>130</v>
      </c>
      <c r="E1455" s="8" t="s">
        <v>131</v>
      </c>
      <c r="F145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('RHC', 'RIGHT HEART CATHERISATION', '48160', 60, 51, 1)</v>
      </c>
    </row>
    <row r="1456" spans="1:6" x14ac:dyDescent="0.25">
      <c r="A1456" s="8" t="s">
        <v>2084</v>
      </c>
      <c r="B1456" s="8">
        <f>VLOOKUP(Table10[[#This Row],[CATEGORY]],Table18[], 2,FALSE)</f>
        <v>51</v>
      </c>
      <c r="C1456" s="8" t="s">
        <v>3462</v>
      </c>
      <c r="D1456" s="8" t="s">
        <v>132</v>
      </c>
      <c r="E1456" s="8" t="s">
        <v>133</v>
      </c>
      <c r="F145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('AS', 'PERIPHERAL ANGIOPLASTY/STENT', '001419', 60, 51, 1)</v>
      </c>
    </row>
    <row r="1457" spans="1:6" x14ac:dyDescent="0.25">
      <c r="A1457" s="8" t="s">
        <v>2084</v>
      </c>
      <c r="B1457" s="8">
        <f>VLOOKUP(Table10[[#This Row],[CATEGORY]],Table18[], 2,FALSE)</f>
        <v>51</v>
      </c>
      <c r="C1457" s="8" t="s">
        <v>3463</v>
      </c>
      <c r="D1457" s="8" t="s">
        <v>134</v>
      </c>
      <c r="E1457" s="8" t="s">
        <v>135</v>
      </c>
      <c r="F145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('RS', 'PTA/STENT RENAL', '001421', 60, 51, 1)</v>
      </c>
    </row>
    <row r="1458" spans="1:6" x14ac:dyDescent="0.25">
      <c r="A1458" s="8" t="s">
        <v>2084</v>
      </c>
      <c r="B1458" s="8">
        <f>VLOOKUP(Table10[[#This Row],[CATEGORY]],Table18[], 2,FALSE)</f>
        <v>51</v>
      </c>
      <c r="C1458" s="8" t="s">
        <v>3464</v>
      </c>
      <c r="D1458" s="8" t="s">
        <v>3465</v>
      </c>
      <c r="E1458" s="8" t="s">
        <v>137</v>
      </c>
      <c r="F145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('FS', 'FEMORAL  STENT', '001422', 60, 51, 1)</v>
      </c>
    </row>
    <row r="1459" spans="1:6" x14ac:dyDescent="0.25">
      <c r="A1459" s="8" t="s">
        <v>2084</v>
      </c>
      <c r="B1459" s="8">
        <f>VLOOKUP(Table10[[#This Row],[CATEGORY]],Table18[], 2,FALSE)</f>
        <v>51</v>
      </c>
      <c r="C1459" s="8" t="s">
        <v>3467</v>
      </c>
      <c r="D1459" s="8" t="s">
        <v>140</v>
      </c>
      <c r="E1459" s="8" t="s">
        <v>141</v>
      </c>
      <c r="F145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('PW', 'PRESSURE WIRE(RADI WIRE STUDY)', '005058', 60, 51, 1)</v>
      </c>
    </row>
    <row r="1460" spans="1:6" x14ac:dyDescent="0.25">
      <c r="A1460" s="8" t="s">
        <v>2084</v>
      </c>
      <c r="B1460" s="8">
        <f>VLOOKUP(Table10[[#This Row],[CATEGORY]],Table18[], 2,FALSE)</f>
        <v>51</v>
      </c>
      <c r="C1460" s="8" t="s">
        <v>3469</v>
      </c>
      <c r="D1460" s="8" t="s">
        <v>144</v>
      </c>
      <c r="E1460" s="8" t="s">
        <v>145</v>
      </c>
      <c r="F146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('CV', 'CARDIOVERSION', '005091', 60, 51, 1)</v>
      </c>
    </row>
    <row r="1461" spans="1:6" x14ac:dyDescent="0.25">
      <c r="A1461" s="8" t="s">
        <v>2084</v>
      </c>
      <c r="B1461" s="8">
        <f>VLOOKUP(Table10[[#This Row],[CATEGORY]],Table18[], 2,FALSE)</f>
        <v>51</v>
      </c>
      <c r="C1461" s="8" t="s">
        <v>3471</v>
      </c>
      <c r="D1461" s="8" t="s">
        <v>148</v>
      </c>
      <c r="E1461" s="8" t="s">
        <v>2094</v>
      </c>
      <c r="F146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('ELECSTDUD2', 'ELECTROPHYSIOLOGY STUDY (Day)', '005501', 60, 51, 1)</v>
      </c>
    </row>
    <row r="1462" spans="1:6" x14ac:dyDescent="0.25">
      <c r="A1462" s="8" t="s">
        <v>2084</v>
      </c>
      <c r="B1462" s="8">
        <f>VLOOKUP(Table10[[#This Row],[CATEGORY]],Table18[], 2,FALSE)</f>
        <v>51</v>
      </c>
      <c r="C1462" s="8" t="s">
        <v>3472</v>
      </c>
      <c r="D1462" s="8" t="s">
        <v>150</v>
      </c>
      <c r="E1462" s="8" t="s">
        <v>151</v>
      </c>
      <c r="F146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('ELECSTDY', 'ELECTROPHYSIOLOGY STUDY(IP)', '005502', 60, 51, 1)</v>
      </c>
    </row>
    <row r="1463" spans="1:6" x14ac:dyDescent="0.25">
      <c r="A1463" s="8" t="s">
        <v>2084</v>
      </c>
      <c r="B1463" s="8">
        <f>VLOOKUP(Table10[[#This Row],[CATEGORY]],Table18[], 2,FALSE)</f>
        <v>51</v>
      </c>
      <c r="C1463" s="8" t="s">
        <v>3474</v>
      </c>
      <c r="D1463" s="8" t="s">
        <v>154</v>
      </c>
      <c r="E1463" s="8" t="s">
        <v>155</v>
      </c>
      <c r="F146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('PA', 'PERIPHERAL ANGIOGRAM', '006680', 60, 51, 1)</v>
      </c>
    </row>
    <row r="1464" spans="1:6" x14ac:dyDescent="0.25">
      <c r="A1464" s="8" t="s">
        <v>2084</v>
      </c>
      <c r="B1464" s="8">
        <f>VLOOKUP(Table10[[#This Row],[CATEGORY]],Table18[], 2,FALSE)</f>
        <v>51</v>
      </c>
      <c r="C1464" s="8" t="s">
        <v>3422</v>
      </c>
      <c r="D1464" s="8" t="s">
        <v>156</v>
      </c>
      <c r="E1464" s="8" t="s">
        <v>157</v>
      </c>
      <c r="F146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('IABP', 'INSERT OF IABP', '480060', 60, 51, 1)</v>
      </c>
    </row>
    <row r="1465" spans="1:6" x14ac:dyDescent="0.25">
      <c r="A1465" s="8" t="s">
        <v>2084</v>
      </c>
      <c r="B1465" s="8">
        <f>VLOOKUP(Table10[[#This Row],[CATEGORY]],Table18[], 2,FALSE)</f>
        <v>51</v>
      </c>
      <c r="C1465" s="8" t="s">
        <v>3423</v>
      </c>
      <c r="D1465" s="8" t="s">
        <v>158</v>
      </c>
      <c r="E1465" s="8" t="s">
        <v>159</v>
      </c>
      <c r="F146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('PPMID', 'PERM PACEMKR INPLNT-DUAL CHMB', '480100', 60, 51, 1)</v>
      </c>
    </row>
    <row r="1466" spans="1:6" x14ac:dyDescent="0.25">
      <c r="A1466" s="8" t="s">
        <v>2084</v>
      </c>
      <c r="B1466" s="8">
        <f>VLOOKUP(Table10[[#This Row],[CATEGORY]],Table18[], 2,FALSE)</f>
        <v>51</v>
      </c>
      <c r="C1466" s="8" t="s">
        <v>3424</v>
      </c>
      <c r="D1466" s="8" t="s">
        <v>160</v>
      </c>
      <c r="E1466" s="8" t="s">
        <v>161</v>
      </c>
      <c r="F146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('PPMIS', 'PERM PACEMKR INPLNT-SINGLE CHM', '480110', 60, 51, 1)</v>
      </c>
    </row>
    <row r="1467" spans="1:6" x14ac:dyDescent="0.25">
      <c r="A1467" s="8" t="s">
        <v>2084</v>
      </c>
      <c r="B1467" s="8">
        <f>VLOOKUP(Table10[[#This Row],[CATEGORY]],Table18[], 2,FALSE)</f>
        <v>51</v>
      </c>
      <c r="C1467" s="8" t="s">
        <v>3425</v>
      </c>
      <c r="D1467" s="8" t="s">
        <v>162</v>
      </c>
      <c r="E1467" s="8" t="s">
        <v>163</v>
      </c>
      <c r="F146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('TPWI', 'TEMP PACING WIRE INSERTION', '480120', 60, 51, 1)</v>
      </c>
    </row>
    <row r="1468" spans="1:6" x14ac:dyDescent="0.25">
      <c r="A1468" s="8" t="s">
        <v>2084</v>
      </c>
      <c r="B1468" s="8">
        <f>VLOOKUP(Table10[[#This Row],[CATEGORY]],Table18[], 2,FALSE)</f>
        <v>51</v>
      </c>
      <c r="C1468" s="8" t="s">
        <v>3426</v>
      </c>
      <c r="D1468" s="8" t="s">
        <v>164</v>
      </c>
      <c r="E1468" s="8" t="s">
        <v>165</v>
      </c>
      <c r="F146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('TOE', 'TRANS OESOPHAGEAL ECHO', '480130', 60, 51, 1)</v>
      </c>
    </row>
    <row r="1469" spans="1:6" x14ac:dyDescent="0.25">
      <c r="A1469" s="8" t="s">
        <v>2084</v>
      </c>
      <c r="B1469" s="8">
        <f>VLOOKUP(Table10[[#This Row],[CATEGORY]],Table18[], 2,FALSE)</f>
        <v>51</v>
      </c>
      <c r="C1469" s="8" t="s">
        <v>3427</v>
      </c>
      <c r="D1469" s="8" t="s">
        <v>166</v>
      </c>
      <c r="E1469" s="8" t="s">
        <v>167</v>
      </c>
      <c r="F146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('RACL', 'RENAL ANGIOGRAM-CATH LAB', '480140', 60, 51, 1)</v>
      </c>
    </row>
    <row r="1470" spans="1:6" x14ac:dyDescent="0.25">
      <c r="A1470" s="8" t="s">
        <v>2084</v>
      </c>
      <c r="B1470" s="8">
        <f>VLOOKUP(Table10[[#This Row],[CATEGORY]],Table18[], 2,FALSE)</f>
        <v>51</v>
      </c>
      <c r="C1470" s="8" t="s">
        <v>3431</v>
      </c>
      <c r="D1470" s="8" t="s">
        <v>3475</v>
      </c>
      <c r="E1470" s="8" t="s">
        <v>3433</v>
      </c>
      <c r="F147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('CAV', 'CORON ANGIOVENTR(Day pt)', '4800040', 60, 51, 1)</v>
      </c>
    </row>
    <row r="1471" spans="1:6" x14ac:dyDescent="0.25">
      <c r="A1471" s="8" t="s">
        <v>2084</v>
      </c>
      <c r="B1471" s="8">
        <f>VLOOKUP(Table10[[#This Row],[CATEGORY]],Table18[], 2,FALSE)</f>
        <v>51</v>
      </c>
      <c r="C1471" s="8" t="s">
        <v>3476</v>
      </c>
      <c r="D1471" s="8" t="s">
        <v>3477</v>
      </c>
      <c r="E1471" s="8" t="s">
        <v>3478</v>
      </c>
      <c r="F147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('CA IP', 'CORONORY ANGIOVENTR(IP)', '4800041', 60, 51, 1)</v>
      </c>
    </row>
    <row r="1472" spans="1:6" x14ac:dyDescent="0.25">
      <c r="A1472" s="8" t="s">
        <v>2084</v>
      </c>
      <c r="B1472" s="8">
        <f>VLOOKUP(Table10[[#This Row],[CATEGORY]],Table18[], 2,FALSE)</f>
        <v>51</v>
      </c>
      <c r="C1472" s="8" t="s">
        <v>3483</v>
      </c>
      <c r="D1472" s="8" t="s">
        <v>180</v>
      </c>
      <c r="E1472" s="8" t="s">
        <v>181</v>
      </c>
      <c r="F147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('ANGBMSF', 'BARE METAL STENT-SINGLE-FEMORA', '4800055', 60, 51, 1)</v>
      </c>
    </row>
    <row r="1473" spans="1:6" x14ac:dyDescent="0.25">
      <c r="A1473" s="8" t="s">
        <v>2084</v>
      </c>
      <c r="B1473" s="8">
        <f>VLOOKUP(Table10[[#This Row],[CATEGORY]],Table18[], 2,FALSE)</f>
        <v>51</v>
      </c>
      <c r="C1473" s="8" t="s">
        <v>3484</v>
      </c>
      <c r="D1473" s="8" t="s">
        <v>182</v>
      </c>
      <c r="E1473" s="8" t="s">
        <v>183</v>
      </c>
      <c r="F147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('ANGBMSR', 'BARE METAL STENT-SINGLE-RADIAL', '4800056', 60, 51, 1)</v>
      </c>
    </row>
    <row r="1474" spans="1:6" x14ac:dyDescent="0.25">
      <c r="A1474" s="8" t="s">
        <v>2084</v>
      </c>
      <c r="B1474" s="8">
        <f>VLOOKUP(Table10[[#This Row],[CATEGORY]],Table18[], 2,FALSE)</f>
        <v>51</v>
      </c>
      <c r="C1474" s="8" t="s">
        <v>3485</v>
      </c>
      <c r="D1474" s="8" t="s">
        <v>184</v>
      </c>
      <c r="E1474" s="8" t="s">
        <v>185</v>
      </c>
      <c r="F147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('ANGBMMF', 'BARE METAL STENT-MULTI-FEMORAL', '4800057', 60, 51, 1)</v>
      </c>
    </row>
    <row r="1475" spans="1:6" x14ac:dyDescent="0.25">
      <c r="A1475" s="8" t="s">
        <v>2084</v>
      </c>
      <c r="B1475" s="8">
        <f>VLOOKUP(Table10[[#This Row],[CATEGORY]],Table18[], 2,FALSE)</f>
        <v>51</v>
      </c>
      <c r="C1475" s="8" t="s">
        <v>3486</v>
      </c>
      <c r="D1475" s="8" t="s">
        <v>186</v>
      </c>
      <c r="E1475" s="8" t="s">
        <v>187</v>
      </c>
      <c r="F147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('ANGBMMR', 'BARE METAL STENT-MULTI-RADIAL', '4800058', 60, 51, 1)</v>
      </c>
    </row>
    <row r="1476" spans="1:6" x14ac:dyDescent="0.25">
      <c r="A1476" s="8" t="s">
        <v>2084</v>
      </c>
      <c r="B1476" s="8">
        <f>VLOOKUP(Table10[[#This Row],[CATEGORY]],Table18[], 2,FALSE)</f>
        <v>51</v>
      </c>
      <c r="C1476" s="8" t="s">
        <v>3487</v>
      </c>
      <c r="D1476" s="8" t="s">
        <v>188</v>
      </c>
      <c r="E1476" s="8" t="s">
        <v>189</v>
      </c>
      <c r="F147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('ANGDESF', 'CORONORY ANGIO/STENT(S)-FEMORA', '4800059', 60, 51, 1)</v>
      </c>
    </row>
    <row r="1477" spans="1:6" x14ac:dyDescent="0.25">
      <c r="A1477" s="8" t="s">
        <v>2084</v>
      </c>
      <c r="B1477" s="8">
        <f>VLOOKUP(Table10[[#This Row],[CATEGORY]],Table18[], 2,FALSE)</f>
        <v>51</v>
      </c>
      <c r="C1477" s="8" t="s">
        <v>3488</v>
      </c>
      <c r="D1477" s="8" t="s">
        <v>190</v>
      </c>
      <c r="E1477" s="8" t="s">
        <v>191</v>
      </c>
      <c r="F147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('RENPTA', 'ANGIOPLASTY(RENAL PTA)', '4800060', 60, 51, 1)</v>
      </c>
    </row>
    <row r="1478" spans="1:6" x14ac:dyDescent="0.25">
      <c r="A1478" s="8" t="s">
        <v>2084</v>
      </c>
      <c r="B1478" s="8">
        <f>VLOOKUP(Table10[[#This Row],[CATEGORY]],Table18[], 2,FALSE)</f>
        <v>51</v>
      </c>
      <c r="C1478" s="8" t="s">
        <v>3489</v>
      </c>
      <c r="D1478" s="8" t="s">
        <v>192</v>
      </c>
      <c r="E1478" s="8" t="s">
        <v>193</v>
      </c>
      <c r="F147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('ANGDESR', 'CORONORY ANGIO/STENT(S)-RADIAL', '4800070', 60, 51, 1)</v>
      </c>
    </row>
    <row r="1479" spans="1:6" x14ac:dyDescent="0.25">
      <c r="A1479" s="8" t="s">
        <v>2084</v>
      </c>
      <c r="B1479" s="8">
        <f>VLOOKUP(Table10[[#This Row],[CATEGORY]],Table18[], 2,FALSE)</f>
        <v>51</v>
      </c>
      <c r="C1479" s="8" t="s">
        <v>3490</v>
      </c>
      <c r="D1479" s="8" t="s">
        <v>194</v>
      </c>
      <c r="E1479" s="8" t="s">
        <v>195</v>
      </c>
      <c r="F147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('ANGDEMF', 'CORONARY ANGIO/STENT(M)-FEMORA', '4800071', 60, 51, 1)</v>
      </c>
    </row>
    <row r="1480" spans="1:6" x14ac:dyDescent="0.25">
      <c r="A1480" s="8" t="s">
        <v>2084</v>
      </c>
      <c r="B1480" s="8">
        <f>VLOOKUP(Table10[[#This Row],[CATEGORY]],Table18[], 2,FALSE)</f>
        <v>51</v>
      </c>
      <c r="C1480" s="8" t="s">
        <v>3491</v>
      </c>
      <c r="D1480" s="8" t="s">
        <v>196</v>
      </c>
      <c r="E1480" s="8" t="s">
        <v>197</v>
      </c>
      <c r="F148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('ANGDEMR', 'CORONARY ANGIO/STENT(M)-RADIAL', '4800072', 60, 51, 1)</v>
      </c>
    </row>
    <row r="1481" spans="1:6" x14ac:dyDescent="0.25">
      <c r="A1481" s="8" t="s">
        <v>2084</v>
      </c>
      <c r="B1481" s="8">
        <f>VLOOKUP(Table10[[#This Row],[CATEGORY]],Table18[], 2,FALSE)</f>
        <v>51</v>
      </c>
      <c r="C1481" s="8" t="s">
        <v>3437</v>
      </c>
      <c r="D1481" s="8" t="s">
        <v>198</v>
      </c>
      <c r="E1481" s="8" t="s">
        <v>199</v>
      </c>
      <c r="F148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('CAFIP', 'CORONARY ANGIO-FEMORAL (IP)', '4800090', 60, 51, 1)</v>
      </c>
    </row>
    <row r="1482" spans="1:6" x14ac:dyDescent="0.25">
      <c r="A1482" s="8" t="s">
        <v>2084</v>
      </c>
      <c r="B1482" s="8">
        <f>VLOOKUP(Table10[[#This Row],[CATEGORY]],Table18[], 2,FALSE)</f>
        <v>51</v>
      </c>
      <c r="C1482" s="8" t="s">
        <v>3492</v>
      </c>
      <c r="D1482" s="8" t="s">
        <v>200</v>
      </c>
      <c r="E1482" s="8" t="s">
        <v>201</v>
      </c>
      <c r="F148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('CAFDC', 'CORONARY ANGIO-FEMORAL (DC)', '4800091', 60, 51, 1)</v>
      </c>
    </row>
    <row r="1483" spans="1:6" x14ac:dyDescent="0.25">
      <c r="A1483" s="8" t="s">
        <v>2084</v>
      </c>
      <c r="B1483" s="8">
        <f>VLOOKUP(Table10[[#This Row],[CATEGORY]],Table18[], 2,FALSE)</f>
        <v>51</v>
      </c>
      <c r="C1483" s="8" t="s">
        <v>3493</v>
      </c>
      <c r="D1483" s="8" t="s">
        <v>202</v>
      </c>
      <c r="E1483" s="8" t="s">
        <v>203</v>
      </c>
      <c r="F148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('CARDC', 'CORONARY ANGIOGRAM-RADIAL (DC)', '4800092', 60, 51, 1)</v>
      </c>
    </row>
    <row r="1484" spans="1:6" x14ac:dyDescent="0.25">
      <c r="A1484" s="8" t="s">
        <v>2084</v>
      </c>
      <c r="B1484" s="8">
        <f>VLOOKUP(Table10[[#This Row],[CATEGORY]],Table18[], 2,FALSE)</f>
        <v>51</v>
      </c>
      <c r="C1484" s="8" t="s">
        <v>3494</v>
      </c>
      <c r="D1484" s="8" t="s">
        <v>204</v>
      </c>
      <c r="E1484" s="8" t="s">
        <v>205</v>
      </c>
      <c r="F148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('CARIP', 'CORONARY ANGIO-RADIAL (IP)', '4800093', 60, 51, 1)</v>
      </c>
    </row>
    <row r="1485" spans="1:6" x14ac:dyDescent="0.25">
      <c r="A1485" s="8" t="s">
        <v>2084</v>
      </c>
      <c r="B1485" s="8">
        <f>VLOOKUP(Table10[[#This Row],[CATEGORY]],Table18[], 2,FALSE)</f>
        <v>51</v>
      </c>
      <c r="C1485" s="8" t="s">
        <v>3495</v>
      </c>
      <c r="D1485" s="8" t="s">
        <v>206</v>
      </c>
      <c r="E1485" s="8" t="s">
        <v>207</v>
      </c>
      <c r="F148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('AORTAGR', 'AORTAGRAM', '4800110', 60, 51, 1)</v>
      </c>
    </row>
    <row r="1486" spans="1:6" x14ac:dyDescent="0.25">
      <c r="A1486" s="8" t="s">
        <v>2084</v>
      </c>
      <c r="B1486" s="8">
        <f>VLOOKUP(Table10[[#This Row],[CATEGORY]],Table18[], 2,FALSE)</f>
        <v>51</v>
      </c>
      <c r="C1486" s="8" t="s">
        <v>3497</v>
      </c>
      <c r="D1486" s="8" t="s">
        <v>209</v>
      </c>
      <c r="E1486" s="8" t="s">
        <v>210</v>
      </c>
      <c r="F148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('SGP', 'SWAN GANZ PLACEMENT', '4800130', 60, 51, 1)</v>
      </c>
    </row>
    <row r="1487" spans="1:6" x14ac:dyDescent="0.25">
      <c r="A1487" s="8" t="s">
        <v>2084</v>
      </c>
      <c r="B1487" s="8">
        <f>VLOOKUP(Table10[[#This Row],[CATEGORY]],Table18[], 2,FALSE)</f>
        <v>51</v>
      </c>
      <c r="C1487" s="8" t="s">
        <v>3498</v>
      </c>
      <c r="D1487" s="8" t="s">
        <v>211</v>
      </c>
      <c r="E1487" s="8" t="s">
        <v>212</v>
      </c>
      <c r="F148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('LRI', 'LOOP RECORDER INSERTION', '4800140', 60, 51, 1)</v>
      </c>
    </row>
    <row r="1488" spans="1:6" x14ac:dyDescent="0.25">
      <c r="A1488" s="8" t="s">
        <v>2084</v>
      </c>
      <c r="B1488" s="8">
        <f>VLOOKUP(Table10[[#This Row],[CATEGORY]],Table18[], 2,FALSE)</f>
        <v>51</v>
      </c>
      <c r="C1488" s="8" t="s">
        <v>3499</v>
      </c>
      <c r="D1488" s="8" t="s">
        <v>213</v>
      </c>
      <c r="E1488" s="8" t="s">
        <v>214</v>
      </c>
      <c r="F148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('LRR', 'LOOP RECORDER REMOVAL', '4800150', 60, 51, 1)</v>
      </c>
    </row>
    <row r="1489" spans="1:6" x14ac:dyDescent="0.25">
      <c r="A1489" s="8" t="s">
        <v>2084</v>
      </c>
      <c r="B1489" s="8">
        <f>VLOOKUP(Table10[[#This Row],[CATEGORY]],Table18[], 2,FALSE)</f>
        <v>51</v>
      </c>
      <c r="C1489" s="8" t="s">
        <v>3500</v>
      </c>
      <c r="D1489" s="8" t="s">
        <v>215</v>
      </c>
      <c r="E1489" s="8" t="s">
        <v>216</v>
      </c>
      <c r="F148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('GCS', 'GENERATOR CHANGE-SINGLE', '4800160', 60, 51, 1)</v>
      </c>
    </row>
    <row r="1490" spans="1:6" x14ac:dyDescent="0.25">
      <c r="A1490" s="8" t="s">
        <v>2084</v>
      </c>
      <c r="B1490" s="8">
        <f>VLOOKUP(Table10[[#This Row],[CATEGORY]],Table18[], 2,FALSE)</f>
        <v>51</v>
      </c>
      <c r="C1490" s="8" t="s">
        <v>3501</v>
      </c>
      <c r="D1490" s="8" t="s">
        <v>217</v>
      </c>
      <c r="E1490" s="8" t="s">
        <v>218</v>
      </c>
      <c r="F149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('GCD', 'GENERATOR CHANGE-DUAL', '4800170', 60, 51, 1)</v>
      </c>
    </row>
    <row r="1491" spans="1:6" x14ac:dyDescent="0.25">
      <c r="A1491" s="8" t="s">
        <v>2084</v>
      </c>
      <c r="B1491" s="8">
        <f>VLOOKUP(Table10[[#This Row],[CATEGORY]],Table18[], 2,FALSE)</f>
        <v>51</v>
      </c>
      <c r="C1491" s="8" t="s">
        <v>3502</v>
      </c>
      <c r="D1491" s="8" t="s">
        <v>2095</v>
      </c>
      <c r="E1491" s="8" t="s">
        <v>88</v>
      </c>
      <c r="F149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('AICD', 'AUTOMATED INPLANT/CARD DEFI', '4800180', 60, 51, 1)</v>
      </c>
    </row>
    <row r="1492" spans="1:6" x14ac:dyDescent="0.25">
      <c r="A1492" s="8" t="s">
        <v>2084</v>
      </c>
      <c r="B1492" s="8">
        <f>VLOOKUP(Table10[[#This Row],[CATEGORY]],Table18[], 2,FALSE)</f>
        <v>51</v>
      </c>
      <c r="C1492" s="8" t="s">
        <v>4409</v>
      </c>
      <c r="D1492" s="8" t="s">
        <v>2096</v>
      </c>
      <c r="E1492" s="8" t="s">
        <v>115</v>
      </c>
      <c r="F149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('CATH LAB', 'CATH LAB EXAM', '00000001', 60, 51, 1)</v>
      </c>
    </row>
    <row r="1493" spans="1:6" x14ac:dyDescent="0.25">
      <c r="A1493" s="8" t="s">
        <v>1160</v>
      </c>
      <c r="B1493" s="8">
        <f>VLOOKUP(Table10[[#This Row],[CATEGORY]],Table18[], 2,FALSE)</f>
        <v>52</v>
      </c>
      <c r="C1493" s="8" t="s">
        <v>4372</v>
      </c>
      <c r="D1493" s="8" t="s">
        <v>2097</v>
      </c>
      <c r="E1493" s="8" t="s">
        <v>2098</v>
      </c>
      <c r="F149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('XRAYRP', 'XRAY REPRINT REQUEST', '000001', 60, 52, 1)</v>
      </c>
    </row>
    <row r="1494" spans="1:6" x14ac:dyDescent="0.25">
      <c r="A1494" s="8" t="s">
        <v>2099</v>
      </c>
      <c r="B1494" s="8">
        <f>VLOOKUP(Table10[[#This Row],[CATEGORY]],Table18[], 2,FALSE)</f>
        <v>53</v>
      </c>
      <c r="C1494" s="8" t="s">
        <v>4410</v>
      </c>
      <c r="D1494" s="8" t="s">
        <v>2100</v>
      </c>
      <c r="E1494" s="8" t="s">
        <v>2101</v>
      </c>
      <c r="F149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('AOAA', 'AORTAGRAM-AORTIC ARCH', '3202900', 60, 53, 1)</v>
      </c>
    </row>
    <row r="1495" spans="1:6" x14ac:dyDescent="0.25">
      <c r="A1495" s="8" t="s">
        <v>2099</v>
      </c>
      <c r="B1495" s="8">
        <f>VLOOKUP(Table10[[#This Row],[CATEGORY]],Table18[], 2,FALSE)</f>
        <v>53</v>
      </c>
      <c r="C1495" s="8" t="s">
        <v>4411</v>
      </c>
      <c r="D1495" s="8" t="s">
        <v>2102</v>
      </c>
      <c r="E1495" s="8" t="s">
        <v>2103</v>
      </c>
      <c r="F149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('AOAB', 'AORTOGRAM-ABDOMEN', '3202910', 60, 53, 1)</v>
      </c>
    </row>
    <row r="1496" spans="1:6" x14ac:dyDescent="0.25">
      <c r="A1496" s="8" t="s">
        <v>2099</v>
      </c>
      <c r="B1496" s="8">
        <f>VLOOKUP(Table10[[#This Row],[CATEGORY]],Table18[], 2,FALSE)</f>
        <v>53</v>
      </c>
      <c r="C1496" s="8" t="s">
        <v>4412</v>
      </c>
      <c r="D1496" s="8" t="s">
        <v>2104</v>
      </c>
      <c r="E1496" s="8" t="s">
        <v>2105</v>
      </c>
      <c r="F149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('AOBF', 'AORTAGRAM ABD W/BILAT. FEM RUN', '3202920', 60, 53, 1)</v>
      </c>
    </row>
    <row r="1497" spans="1:6" x14ac:dyDescent="0.25">
      <c r="A1497" s="8" t="s">
        <v>2099</v>
      </c>
      <c r="B1497" s="8">
        <f>VLOOKUP(Table10[[#This Row],[CATEGORY]],Table18[], 2,FALSE)</f>
        <v>53</v>
      </c>
      <c r="C1497" s="8" t="s">
        <v>4413</v>
      </c>
      <c r="D1497" s="8" t="s">
        <v>2106</v>
      </c>
      <c r="E1497" s="8" t="s">
        <v>2107</v>
      </c>
      <c r="F149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('AOTH', 'AORTAGRAM-THORACIC', '3202930', 60, 53, 1)</v>
      </c>
    </row>
    <row r="1498" spans="1:6" x14ac:dyDescent="0.25">
      <c r="A1498" s="8" t="s">
        <v>2099</v>
      </c>
      <c r="B1498" s="8">
        <f>VLOOKUP(Table10[[#This Row],[CATEGORY]],Table18[], 2,FALSE)</f>
        <v>53</v>
      </c>
      <c r="C1498" s="8" t="s">
        <v>4414</v>
      </c>
      <c r="D1498" s="8" t="s">
        <v>2108</v>
      </c>
      <c r="E1498" s="8" t="s">
        <v>2109</v>
      </c>
      <c r="F149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('AR4V', 'ARTERIOGRAM-4 VESSEL', '3202940', 60, 53, 1)</v>
      </c>
    </row>
    <row r="1499" spans="1:6" x14ac:dyDescent="0.25">
      <c r="A1499" s="8" t="s">
        <v>2099</v>
      </c>
      <c r="B1499" s="8">
        <f>VLOOKUP(Table10[[#This Row],[CATEGORY]],Table18[], 2,FALSE)</f>
        <v>53</v>
      </c>
      <c r="C1499" s="8" t="s">
        <v>4415</v>
      </c>
      <c r="D1499" s="8" t="s">
        <v>2110</v>
      </c>
      <c r="E1499" s="8" t="s">
        <v>2111</v>
      </c>
      <c r="F149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('ARB', 'ARTERIOGRAM-BRACHIAL', '3202950', 60, 53, 1)</v>
      </c>
    </row>
    <row r="1500" spans="1:6" x14ac:dyDescent="0.25">
      <c r="A1500" s="8" t="s">
        <v>2099</v>
      </c>
      <c r="B1500" s="8">
        <f>VLOOKUP(Table10[[#This Row],[CATEGORY]],Table18[], 2,FALSE)</f>
        <v>53</v>
      </c>
      <c r="C1500" s="8" t="s">
        <v>4416</v>
      </c>
      <c r="D1500" s="8" t="s">
        <v>2112</v>
      </c>
      <c r="E1500" s="8" t="s">
        <v>2113</v>
      </c>
      <c r="F150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('ARCA', 'ARTERIOGRAM-CAROTID', '3202960', 60, 53, 1)</v>
      </c>
    </row>
    <row r="1501" spans="1:6" x14ac:dyDescent="0.25">
      <c r="A1501" s="8" t="s">
        <v>2099</v>
      </c>
      <c r="B1501" s="8">
        <f>VLOOKUP(Table10[[#This Row],[CATEGORY]],Table18[], 2,FALSE)</f>
        <v>53</v>
      </c>
      <c r="C1501" s="8" t="s">
        <v>4417</v>
      </c>
      <c r="D1501" s="8" t="s">
        <v>2114</v>
      </c>
      <c r="E1501" s="8" t="s">
        <v>2115</v>
      </c>
      <c r="F150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('ARCE', 'ARTERIOGRAM-CEREBRAL', '3202970', 60, 53, 1)</v>
      </c>
    </row>
    <row r="1502" spans="1:6" x14ac:dyDescent="0.25">
      <c r="A1502" s="8" t="s">
        <v>2099</v>
      </c>
      <c r="B1502" s="8">
        <f>VLOOKUP(Table10[[#This Row],[CATEGORY]],Table18[], 2,FALSE)</f>
        <v>53</v>
      </c>
      <c r="C1502" s="8" t="s">
        <v>4418</v>
      </c>
      <c r="D1502" s="8" t="s">
        <v>2116</v>
      </c>
      <c r="E1502" s="8" t="s">
        <v>2117</v>
      </c>
      <c r="F150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('ARCH', 'ARTERIOGRAM-CELIAC/HEPATIC', '3202980', 60, 53, 1)</v>
      </c>
    </row>
    <row r="1503" spans="1:6" x14ac:dyDescent="0.25">
      <c r="A1503" s="8" t="s">
        <v>2099</v>
      </c>
      <c r="B1503" s="8">
        <f>VLOOKUP(Table10[[#This Row],[CATEGORY]],Table18[], 2,FALSE)</f>
        <v>53</v>
      </c>
      <c r="C1503" s="8" t="s">
        <v>4419</v>
      </c>
      <c r="D1503" s="8" t="s">
        <v>2118</v>
      </c>
      <c r="E1503" s="8" t="s">
        <v>2119</v>
      </c>
      <c r="F150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('ARDF', 'ARTERIOGRAM-DIALYSIS FISTULA', '3202990', 60, 53, 1)</v>
      </c>
    </row>
    <row r="1504" spans="1:6" x14ac:dyDescent="0.25">
      <c r="A1504" s="8" t="s">
        <v>2099</v>
      </c>
      <c r="B1504" s="8">
        <f>VLOOKUP(Table10[[#This Row],[CATEGORY]],Table18[], 2,FALSE)</f>
        <v>53</v>
      </c>
      <c r="C1504" s="8" t="s">
        <v>4420</v>
      </c>
      <c r="D1504" s="8" t="s">
        <v>2120</v>
      </c>
      <c r="E1504" s="8" t="s">
        <v>2121</v>
      </c>
      <c r="F150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('ARF', 'ARTERIOGRAM-FEMORAL, UNILAT.', '3203000', 60, 53, 1)</v>
      </c>
    </row>
    <row r="1505" spans="1:6" x14ac:dyDescent="0.25">
      <c r="A1505" s="8" t="s">
        <v>2099</v>
      </c>
      <c r="B1505" s="8">
        <f>VLOOKUP(Table10[[#This Row],[CATEGORY]],Table18[], 2,FALSE)</f>
        <v>53</v>
      </c>
      <c r="C1505" s="8" t="s">
        <v>4421</v>
      </c>
      <c r="D1505" s="8" t="s">
        <v>2122</v>
      </c>
      <c r="E1505" s="8" t="s">
        <v>2123</v>
      </c>
      <c r="F150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('ARFB', 'ARTERIOGRAM-FEMORAL, BILATERAL', '3203010', 60, 53, 1)</v>
      </c>
    </row>
    <row r="1506" spans="1:6" x14ac:dyDescent="0.25">
      <c r="A1506" s="8" t="s">
        <v>2099</v>
      </c>
      <c r="B1506" s="8">
        <f>VLOOKUP(Table10[[#This Row],[CATEGORY]],Table18[], 2,FALSE)</f>
        <v>53</v>
      </c>
      <c r="C1506" s="8" t="s">
        <v>4422</v>
      </c>
      <c r="D1506" s="8" t="s">
        <v>2124</v>
      </c>
      <c r="E1506" s="8" t="s">
        <v>2125</v>
      </c>
      <c r="F150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('ARI', 'ARTERIOGRAM-ILIAC UNILATERAL', '3203020', 60, 53, 1)</v>
      </c>
    </row>
    <row r="1507" spans="1:6" x14ac:dyDescent="0.25">
      <c r="A1507" s="8" t="s">
        <v>2099</v>
      </c>
      <c r="B1507" s="8">
        <f>VLOOKUP(Table10[[#This Row],[CATEGORY]],Table18[], 2,FALSE)</f>
        <v>53</v>
      </c>
      <c r="C1507" s="8" t="s">
        <v>4423</v>
      </c>
      <c r="D1507" s="8" t="s">
        <v>2126</v>
      </c>
      <c r="E1507" s="8" t="s">
        <v>2127</v>
      </c>
      <c r="F150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('ARIB', 'ARTERIOGRAM-ILIAC BILATERAL', '3203030', 60, 53, 1)</v>
      </c>
    </row>
    <row r="1508" spans="1:6" x14ac:dyDescent="0.25">
      <c r="A1508" s="8" t="s">
        <v>2099</v>
      </c>
      <c r="B1508" s="8">
        <f>VLOOKUP(Table10[[#This Row],[CATEGORY]],Table18[], 2,FALSE)</f>
        <v>53</v>
      </c>
      <c r="C1508" s="8" t="s">
        <v>4424</v>
      </c>
      <c r="D1508" s="8" t="s">
        <v>2128</v>
      </c>
      <c r="E1508" s="8" t="s">
        <v>2129</v>
      </c>
      <c r="F150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('ARM', 'ARTERIOGRAM-MISCELLANEOUS', '3203040', 60, 53, 1)</v>
      </c>
    </row>
    <row r="1509" spans="1:6" x14ac:dyDescent="0.25">
      <c r="A1509" s="8" t="s">
        <v>2099</v>
      </c>
      <c r="B1509" s="8">
        <f>VLOOKUP(Table10[[#This Row],[CATEGORY]],Table18[], 2,FALSE)</f>
        <v>53</v>
      </c>
      <c r="C1509" s="8" t="s">
        <v>4425</v>
      </c>
      <c r="D1509" s="8" t="s">
        <v>2130</v>
      </c>
      <c r="E1509" s="8" t="s">
        <v>2131</v>
      </c>
      <c r="F150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('ARME', 'ARTERIOGRAM-MESENTERIC', '3203050', 60, 53, 1)</v>
      </c>
    </row>
    <row r="1510" spans="1:6" x14ac:dyDescent="0.25">
      <c r="A1510" s="8" t="s">
        <v>2099</v>
      </c>
      <c r="B1510" s="8">
        <f>VLOOKUP(Table10[[#This Row],[CATEGORY]],Table18[], 2,FALSE)</f>
        <v>53</v>
      </c>
      <c r="C1510" s="8" t="s">
        <v>4426</v>
      </c>
      <c r="D1510" s="8" t="s">
        <v>2132</v>
      </c>
      <c r="E1510" s="8" t="s">
        <v>2133</v>
      </c>
      <c r="F151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('ARP', 'ARTERIOGRAM-PULMONARY', '3203060', 60, 53, 1)</v>
      </c>
    </row>
    <row r="1511" spans="1:6" x14ac:dyDescent="0.25">
      <c r="A1511" s="8" t="s">
        <v>2099</v>
      </c>
      <c r="B1511" s="8">
        <f>VLOOKUP(Table10[[#This Row],[CATEGORY]],Table18[], 2,FALSE)</f>
        <v>53</v>
      </c>
      <c r="C1511" s="8" t="s">
        <v>4427</v>
      </c>
      <c r="D1511" s="8" t="s">
        <v>2134</v>
      </c>
      <c r="E1511" s="8" t="s">
        <v>2135</v>
      </c>
      <c r="F151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('ARR', 'ARTERIOGRAM-RENAL', '3203070', 60, 53, 1)</v>
      </c>
    </row>
    <row r="1512" spans="1:6" x14ac:dyDescent="0.25">
      <c r="A1512" s="8" t="s">
        <v>2099</v>
      </c>
      <c r="B1512" s="8">
        <f>VLOOKUP(Table10[[#This Row],[CATEGORY]],Table18[], 2,FALSE)</f>
        <v>53</v>
      </c>
      <c r="C1512" s="8" t="s">
        <v>4428</v>
      </c>
      <c r="D1512" s="8" t="s">
        <v>2136</v>
      </c>
      <c r="E1512" s="8" t="s">
        <v>2137</v>
      </c>
      <c r="F151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('ARSPL', 'ARTERIOGRAM-SPLENIC', '3203080', 60, 53, 1)</v>
      </c>
    </row>
    <row r="1513" spans="1:6" x14ac:dyDescent="0.25">
      <c r="A1513" s="8" t="s">
        <v>2099</v>
      </c>
      <c r="B1513" s="8">
        <f>VLOOKUP(Table10[[#This Row],[CATEGORY]],Table18[], 2,FALSE)</f>
        <v>53</v>
      </c>
      <c r="C1513" s="8" t="s">
        <v>4429</v>
      </c>
      <c r="D1513" s="8" t="s">
        <v>2138</v>
      </c>
      <c r="E1513" s="8" t="s">
        <v>2139</v>
      </c>
      <c r="F151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('IVC', 'INFERIOR VENA CAVOGRAM', '3203090', 60, 53, 1)</v>
      </c>
    </row>
    <row r="1514" spans="1:6" x14ac:dyDescent="0.25">
      <c r="A1514" s="8" t="s">
        <v>2099</v>
      </c>
      <c r="B1514" s="8">
        <f>VLOOKUP(Table10[[#This Row],[CATEGORY]],Table18[], 2,FALSE)</f>
        <v>53</v>
      </c>
      <c r="C1514" s="8" t="s">
        <v>4430</v>
      </c>
      <c r="D1514" s="8" t="s">
        <v>2140</v>
      </c>
      <c r="E1514" s="8" t="s">
        <v>2141</v>
      </c>
      <c r="F151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('IVCFP', 'IVC-FILTER PLACEMENT', '3203100', 60, 53, 1)</v>
      </c>
    </row>
    <row r="1515" spans="1:6" x14ac:dyDescent="0.25">
      <c r="A1515" s="8" t="s">
        <v>2099</v>
      </c>
      <c r="B1515" s="8">
        <f>VLOOKUP(Table10[[#This Row],[CATEGORY]],Table18[], 2,FALSE)</f>
        <v>53</v>
      </c>
      <c r="C1515" s="8" t="s">
        <v>4431</v>
      </c>
      <c r="D1515" s="8" t="s">
        <v>2142</v>
      </c>
      <c r="E1515" s="8" t="s">
        <v>2143</v>
      </c>
      <c r="F151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('RUN', 'RUN OFF', '3203110', 60, 53, 1)</v>
      </c>
    </row>
    <row r="1516" spans="1:6" x14ac:dyDescent="0.25">
      <c r="A1516" s="8" t="s">
        <v>2144</v>
      </c>
      <c r="B1516" s="8">
        <f>VLOOKUP(Table10[[#This Row],[CATEGORY]],Table18[], 2,FALSE)</f>
        <v>54</v>
      </c>
      <c r="C1516" s="8" t="s">
        <v>4432</v>
      </c>
      <c r="D1516" s="8" t="s">
        <v>3293</v>
      </c>
      <c r="E1516" s="8" t="s">
        <v>3294</v>
      </c>
      <c r="F151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('RADIP', 'RADIOTHERAPY-INPATIENT', '1651', 60, 54, 1)</v>
      </c>
    </row>
    <row r="1517" spans="1:6" x14ac:dyDescent="0.25">
      <c r="A1517" s="8" t="s">
        <v>2144</v>
      </c>
      <c r="B1517" s="8">
        <f>VLOOKUP(Table10[[#This Row],[CATEGORY]],Table18[], 2,FALSE)</f>
        <v>54</v>
      </c>
      <c r="C1517" s="8" t="s">
        <v>4433</v>
      </c>
      <c r="D1517" s="8" t="s">
        <v>3295</v>
      </c>
      <c r="E1517" s="8" t="s">
        <v>3296</v>
      </c>
      <c r="F151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('RADDC', 'RADIOTHERAPY-DAY CASE', '1652', 60, 54, 1)</v>
      </c>
    </row>
    <row r="1518" spans="1:6" x14ac:dyDescent="0.25">
      <c r="A1518" s="8" t="s">
        <v>2144</v>
      </c>
      <c r="B1518" s="8">
        <f>VLOOKUP(Table10[[#This Row],[CATEGORY]],Table18[], 2,FALSE)</f>
        <v>54</v>
      </c>
      <c r="C1518" s="8" t="s">
        <v>4434</v>
      </c>
      <c r="D1518" s="8" t="s">
        <v>2145</v>
      </c>
      <c r="E1518" s="8" t="s">
        <v>2146</v>
      </c>
      <c r="F151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('RIGRT', 'RADIOLOGICAL IMAGING IGRT', '5738', 60, 54, 1)</v>
      </c>
    </row>
    <row r="1519" spans="1:6" x14ac:dyDescent="0.25">
      <c r="A1519" s="8" t="s">
        <v>2144</v>
      </c>
      <c r="B1519" s="8">
        <f>VLOOKUP(Table10[[#This Row],[CATEGORY]],Table18[], 2,FALSE)</f>
        <v>54</v>
      </c>
      <c r="C1519" s="8" t="s">
        <v>4435</v>
      </c>
      <c r="D1519" s="8" t="s">
        <v>2147</v>
      </c>
      <c r="E1519" s="8" t="s">
        <v>2148</v>
      </c>
      <c r="F151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('SP', 'SIMPLE PLANNING', '8753', 60, 54, 1)</v>
      </c>
    </row>
    <row r="1520" spans="1:6" x14ac:dyDescent="0.25">
      <c r="A1520" s="8" t="s">
        <v>2144</v>
      </c>
      <c r="B1520" s="8">
        <f>VLOOKUP(Table10[[#This Row],[CATEGORY]],Table18[], 2,FALSE)</f>
        <v>54</v>
      </c>
      <c r="C1520" s="8" t="s">
        <v>4436</v>
      </c>
      <c r="D1520" s="8" t="s">
        <v>3297</v>
      </c>
      <c r="E1520" s="8" t="s">
        <v>2892</v>
      </c>
      <c r="F152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('SS', 'SIMPLE-SIMULATION', '8754', 60, 54, 1)</v>
      </c>
    </row>
    <row r="1521" spans="1:6" x14ac:dyDescent="0.25">
      <c r="A1521" s="8" t="s">
        <v>2144</v>
      </c>
      <c r="B1521" s="8">
        <f>VLOOKUP(Table10[[#This Row],[CATEGORY]],Table18[], 2,FALSE)</f>
        <v>54</v>
      </c>
      <c r="C1521" s="8" t="s">
        <v>4437</v>
      </c>
      <c r="D1521" s="8" t="s">
        <v>2149</v>
      </c>
      <c r="E1521" s="8" t="s">
        <v>2150</v>
      </c>
      <c r="F152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('IP', 'INTERMEDIATE-PLANNING', '8755', 60, 54, 1)</v>
      </c>
    </row>
    <row r="1522" spans="1:6" x14ac:dyDescent="0.25">
      <c r="A1522" s="8" t="s">
        <v>2144</v>
      </c>
      <c r="B1522" s="8">
        <f>VLOOKUP(Table10[[#This Row],[CATEGORY]],Table18[], 2,FALSE)</f>
        <v>54</v>
      </c>
      <c r="C1522" s="8" t="s">
        <v>4438</v>
      </c>
      <c r="D1522" s="8" t="s">
        <v>3298</v>
      </c>
      <c r="E1522" s="8" t="s">
        <v>715</v>
      </c>
      <c r="F152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('IS', 'INTERMEDIATE-SIMULATION', '8756', 60, 54, 1)</v>
      </c>
    </row>
    <row r="1523" spans="1:6" x14ac:dyDescent="0.25">
      <c r="A1523" s="8" t="s">
        <v>2144</v>
      </c>
      <c r="B1523" s="8">
        <f>VLOOKUP(Table10[[#This Row],[CATEGORY]],Table18[], 2,FALSE)</f>
        <v>54</v>
      </c>
      <c r="C1523" s="8" t="s">
        <v>4439</v>
      </c>
      <c r="D1523" s="8" t="s">
        <v>2151</v>
      </c>
      <c r="E1523" s="8" t="s">
        <v>2152</v>
      </c>
      <c r="F152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('CP', 'COMPLEX-PLANNING', '8757', 60, 54, 1)</v>
      </c>
    </row>
    <row r="1524" spans="1:6" x14ac:dyDescent="0.25">
      <c r="A1524" s="8" t="s">
        <v>2144</v>
      </c>
      <c r="B1524" s="8">
        <f>VLOOKUP(Table10[[#This Row],[CATEGORY]],Table18[], 2,FALSE)</f>
        <v>54</v>
      </c>
      <c r="C1524" s="8" t="s">
        <v>4440</v>
      </c>
      <c r="D1524" s="8" t="s">
        <v>2153</v>
      </c>
      <c r="E1524" s="8" t="s">
        <v>273</v>
      </c>
      <c r="F152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('CS', 'COMPLEX-SIMULATION', '8758', 60, 54, 1)</v>
      </c>
    </row>
    <row r="1525" spans="1:6" x14ac:dyDescent="0.25">
      <c r="A1525" s="8" t="s">
        <v>2144</v>
      </c>
      <c r="B1525" s="8">
        <f>VLOOKUP(Table10[[#This Row],[CATEGORY]],Table18[], 2,FALSE)</f>
        <v>54</v>
      </c>
      <c r="C1525" s="8" t="s">
        <v>4441</v>
      </c>
      <c r="D1525" s="8" t="s">
        <v>2154</v>
      </c>
      <c r="E1525" s="8" t="s">
        <v>2155</v>
      </c>
      <c r="F152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('EBT', 'EXTERNAL BEAM TREATMENT', '8759', 60, 54, 1)</v>
      </c>
    </row>
    <row r="1526" spans="1:6" x14ac:dyDescent="0.25">
      <c r="A1526" s="8" t="s">
        <v>2144</v>
      </c>
      <c r="B1526" s="8">
        <f>VLOOKUP(Table10[[#This Row],[CATEGORY]],Table18[], 2,FALSE)</f>
        <v>54</v>
      </c>
      <c r="C1526" s="8" t="s">
        <v>4442</v>
      </c>
      <c r="D1526" s="8" t="s">
        <v>2156</v>
      </c>
      <c r="E1526" s="8" t="s">
        <v>2157</v>
      </c>
      <c r="F152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('IMRTTVHI', 'VHI-IMRT TREATMENT SESSION', '8769', 60, 54, 1)</v>
      </c>
    </row>
    <row r="1527" spans="1:6" x14ac:dyDescent="0.25">
      <c r="A1527" s="8" t="s">
        <v>2144</v>
      </c>
      <c r="B1527" s="8">
        <f>VLOOKUP(Table10[[#This Row],[CATEGORY]],Table18[], 2,FALSE)</f>
        <v>54</v>
      </c>
      <c r="C1527" s="8" t="s">
        <v>4443</v>
      </c>
      <c r="D1527" s="8" t="s">
        <v>2158</v>
      </c>
      <c r="E1527" s="8" t="s">
        <v>2159</v>
      </c>
      <c r="F152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('IMRTPVHI', 'VHI-IMRT PLANNING', '8770', 60, 54, 1)</v>
      </c>
    </row>
    <row r="1528" spans="1:6" x14ac:dyDescent="0.25">
      <c r="A1528" s="8" t="s">
        <v>2144</v>
      </c>
      <c r="B1528" s="8">
        <f>VLOOKUP(Table10[[#This Row],[CATEGORY]],Table18[], 2,FALSE)</f>
        <v>54</v>
      </c>
      <c r="C1528" s="8" t="s">
        <v>4444</v>
      </c>
      <c r="D1528" s="8" t="s">
        <v>4445</v>
      </c>
      <c r="E1528" s="8" t="s">
        <v>2161</v>
      </c>
      <c r="F152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('IMRT', 'IMRT TREATMENT  RAD IMAG IGRT', '8771', 60, 54, 1)</v>
      </c>
    </row>
    <row r="1529" spans="1:6" x14ac:dyDescent="0.25">
      <c r="A1529" s="8" t="s">
        <v>2144</v>
      </c>
      <c r="B1529" s="8">
        <f>VLOOKUP(Table10[[#This Row],[CATEGORY]],Table18[], 2,FALSE)</f>
        <v>54</v>
      </c>
      <c r="C1529" s="8" t="s">
        <v>4446</v>
      </c>
      <c r="D1529" s="8" t="s">
        <v>4447</v>
      </c>
      <c r="E1529" s="8" t="s">
        <v>2163</v>
      </c>
      <c r="F152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('EXTBEAM', 'EXTERNAL BEAM  RAD IMAG IGRT', '8772', 60, 54, 1)</v>
      </c>
    </row>
    <row r="1530" spans="1:6" x14ac:dyDescent="0.25">
      <c r="A1530" s="8" t="s">
        <v>2144</v>
      </c>
      <c r="B1530" s="8">
        <f>VLOOKUP(Table10[[#This Row],[CATEGORY]],Table18[], 2,FALSE)</f>
        <v>54</v>
      </c>
      <c r="C1530" s="8" t="s">
        <v>4448</v>
      </c>
      <c r="D1530" s="8" t="s">
        <v>2164</v>
      </c>
      <c r="E1530" s="8" t="s">
        <v>2165</v>
      </c>
      <c r="F153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('IMRTTVIVAS', 'VIVAS-IMRT TREATMENT', '8850', 60, 54, 1)</v>
      </c>
    </row>
    <row r="1531" spans="1:6" x14ac:dyDescent="0.25">
      <c r="A1531" s="8" t="s">
        <v>2144</v>
      </c>
      <c r="B1531" s="8">
        <f>VLOOKUP(Table10[[#This Row],[CATEGORY]],Table18[], 2,FALSE)</f>
        <v>54</v>
      </c>
      <c r="C1531" s="8" t="s">
        <v>4449</v>
      </c>
      <c r="D1531" s="8" t="s">
        <v>2166</v>
      </c>
      <c r="E1531" s="8" t="s">
        <v>2167</v>
      </c>
      <c r="F153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('IMRTPVIVAS', 'VIVAS-IMRT PLANNING', '8857', 60, 54, 1)</v>
      </c>
    </row>
    <row r="1532" spans="1:6" x14ac:dyDescent="0.25">
      <c r="A1532" s="8" t="s">
        <v>2144</v>
      </c>
      <c r="B1532" s="8">
        <f>VLOOKUP(Table10[[#This Row],[CATEGORY]],Table18[], 2,FALSE)</f>
        <v>54</v>
      </c>
      <c r="C1532" s="8" t="s">
        <v>4085</v>
      </c>
      <c r="D1532" s="8" t="s">
        <v>2168</v>
      </c>
      <c r="E1532" s="8" t="s">
        <v>2169</v>
      </c>
      <c r="F153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('TDVHI-1', 'TREAT DEVICE: Set up', '10001', 60, 54, 1)</v>
      </c>
    </row>
    <row r="1533" spans="1:6" x14ac:dyDescent="0.25">
      <c r="A1533" s="8" t="s">
        <v>2144</v>
      </c>
      <c r="B1533" s="8">
        <f>VLOOKUP(Table10[[#This Row],[CATEGORY]],Table18[], 2,FALSE)</f>
        <v>54</v>
      </c>
      <c r="C1533" s="8" t="s">
        <v>4351</v>
      </c>
      <c r="D1533" s="8" t="s">
        <v>2170</v>
      </c>
      <c r="E1533" s="8" t="s">
        <v>2171</v>
      </c>
      <c r="F153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('BSPA', 'SIMUL &amp; PLAN-BUPA(16-25 TREAT)', '30001', 60, 54, 1)</v>
      </c>
    </row>
    <row r="1534" spans="1:6" x14ac:dyDescent="0.25">
      <c r="A1534" s="8" t="s">
        <v>2144</v>
      </c>
      <c r="B1534" s="8">
        <f>VLOOKUP(Table10[[#This Row],[CATEGORY]],Table18[], 2,FALSE)</f>
        <v>54</v>
      </c>
      <c r="C1534" s="8" t="s">
        <v>4352</v>
      </c>
      <c r="D1534" s="8" t="s">
        <v>2172</v>
      </c>
      <c r="E1534" s="8" t="s">
        <v>2173</v>
      </c>
      <c r="F153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('BSPB', 'SIMUL &amp; PLAN-BUPA(26-30 TREAT)', '30002', 60, 54, 1)</v>
      </c>
    </row>
    <row r="1535" spans="1:6" x14ac:dyDescent="0.25">
      <c r="A1535" s="8" t="s">
        <v>2144</v>
      </c>
      <c r="B1535" s="8">
        <f>VLOOKUP(Table10[[#This Row],[CATEGORY]],Table18[], 2,FALSE)</f>
        <v>54</v>
      </c>
      <c r="C1535" s="8" t="s">
        <v>4353</v>
      </c>
      <c r="D1535" s="8" t="s">
        <v>2174</v>
      </c>
      <c r="E1535" s="8" t="s">
        <v>2175</v>
      </c>
      <c r="F153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('BSPC', 'SIMUL &amp; PLAN-BUPA(31-35 TREAT)', '30003', 60, 54, 1)</v>
      </c>
    </row>
    <row r="1536" spans="1:6" x14ac:dyDescent="0.25">
      <c r="A1536" s="8" t="s">
        <v>2144</v>
      </c>
      <c r="B1536" s="8">
        <f>VLOOKUP(Table10[[#This Row],[CATEGORY]],Table18[], 2,FALSE)</f>
        <v>54</v>
      </c>
      <c r="C1536" s="8" t="s">
        <v>4450</v>
      </c>
      <c r="D1536" s="8" t="s">
        <v>2176</v>
      </c>
      <c r="E1536" s="8" t="s">
        <v>2177</v>
      </c>
      <c r="F153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('BB', 'BREAST-BUPA', '30004', 60, 54, 1)</v>
      </c>
    </row>
    <row r="1537" spans="1:6" x14ac:dyDescent="0.25">
      <c r="A1537" s="8" t="s">
        <v>2144</v>
      </c>
      <c r="B1537" s="8">
        <f>VLOOKUP(Table10[[#This Row],[CATEGORY]],Table18[], 2,FALSE)</f>
        <v>54</v>
      </c>
      <c r="C1537" s="8" t="s">
        <v>4451</v>
      </c>
      <c r="D1537" s="8" t="s">
        <v>2178</v>
      </c>
      <c r="E1537" s="8" t="s">
        <v>80</v>
      </c>
      <c r="F153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('BP', 'PROSTATE-BUPA', '30005', 60, 54, 1)</v>
      </c>
    </row>
    <row r="1538" spans="1:6" x14ac:dyDescent="0.25">
      <c r="A1538" s="8" t="s">
        <v>2144</v>
      </c>
      <c r="B1538" s="8">
        <f>VLOOKUP(Table10[[#This Row],[CATEGORY]],Table18[], 2,FALSE)</f>
        <v>54</v>
      </c>
      <c r="C1538" s="8" t="s">
        <v>4452</v>
      </c>
      <c r="D1538" s="8" t="s">
        <v>2179</v>
      </c>
      <c r="E1538" s="8" t="s">
        <v>1393</v>
      </c>
      <c r="F153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('BR', 'RECTUM-BUPA', '30006', 60, 54, 1)</v>
      </c>
    </row>
    <row r="1539" spans="1:6" x14ac:dyDescent="0.25">
      <c r="A1539" s="8" t="s">
        <v>2144</v>
      </c>
      <c r="B1539" s="8">
        <f>VLOOKUP(Table10[[#This Row],[CATEGORY]],Table18[], 2,FALSE)</f>
        <v>54</v>
      </c>
      <c r="C1539" s="8" t="s">
        <v>4453</v>
      </c>
      <c r="D1539" s="8" t="s">
        <v>2180</v>
      </c>
      <c r="E1539" s="8" t="s">
        <v>2181</v>
      </c>
      <c r="F153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('BBN', 'BRAIN-BUPA', '30007', 60, 54, 1)</v>
      </c>
    </row>
    <row r="1540" spans="1:6" x14ac:dyDescent="0.25">
      <c r="A1540" s="8" t="s">
        <v>2144</v>
      </c>
      <c r="B1540" s="8">
        <f>VLOOKUP(Table10[[#This Row],[CATEGORY]],Table18[], 2,FALSE)</f>
        <v>54</v>
      </c>
      <c r="C1540" s="8" t="s">
        <v>4454</v>
      </c>
      <c r="D1540" s="8" t="s">
        <v>2182</v>
      </c>
      <c r="E1540" s="8" t="s">
        <v>2183</v>
      </c>
      <c r="F154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('BG', 'GYNAECOLOGICAL-BUPA', '30008', 60, 54, 1)</v>
      </c>
    </row>
    <row r="1541" spans="1:6" x14ac:dyDescent="0.25">
      <c r="A1541" s="8" t="s">
        <v>2144</v>
      </c>
      <c r="B1541" s="8">
        <f>VLOOKUP(Table10[[#This Row],[CATEGORY]],Table18[], 2,FALSE)</f>
        <v>54</v>
      </c>
      <c r="C1541" s="8" t="s">
        <v>4455</v>
      </c>
      <c r="D1541" s="8" t="s">
        <v>2184</v>
      </c>
      <c r="E1541" s="8" t="s">
        <v>2185</v>
      </c>
      <c r="F154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('BOPO', 'OESOPHAGUS(PRE OP)-BUPA', '30009', 60, 54, 1)</v>
      </c>
    </row>
    <row r="1542" spans="1:6" x14ac:dyDescent="0.25">
      <c r="A1542" s="8" t="s">
        <v>2144</v>
      </c>
      <c r="B1542" s="8">
        <f>VLOOKUP(Table10[[#This Row],[CATEGORY]],Table18[], 2,FALSE)</f>
        <v>54</v>
      </c>
      <c r="C1542" s="8" t="s">
        <v>4456</v>
      </c>
      <c r="D1542" s="8" t="s">
        <v>2186</v>
      </c>
      <c r="E1542" s="8" t="s">
        <v>2187</v>
      </c>
      <c r="F154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('BOP', 'OESPHAGUS(PRIMARY)-BUPA', '30010', 60, 54, 1)</v>
      </c>
    </row>
    <row r="1543" spans="1:6" x14ac:dyDescent="0.25">
      <c r="A1543" s="8" t="s">
        <v>2144</v>
      </c>
      <c r="B1543" s="8">
        <f>VLOOKUP(Table10[[#This Row],[CATEGORY]],Table18[], 2,FALSE)</f>
        <v>54</v>
      </c>
      <c r="C1543" s="8" t="s">
        <v>4457</v>
      </c>
      <c r="D1543" s="8" t="s">
        <v>2188</v>
      </c>
      <c r="E1543" s="8" t="s">
        <v>2189</v>
      </c>
      <c r="F154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('BS', 'STOMACH-BUPA', '30011', 60, 54, 1)</v>
      </c>
    </row>
    <row r="1544" spans="1:6" x14ac:dyDescent="0.25">
      <c r="A1544" s="8" t="s">
        <v>2144</v>
      </c>
      <c r="B1544" s="8">
        <f>VLOOKUP(Table10[[#This Row],[CATEGORY]],Table18[], 2,FALSE)</f>
        <v>54</v>
      </c>
      <c r="C1544" s="8" t="s">
        <v>4458</v>
      </c>
      <c r="D1544" s="8" t="s">
        <v>2190</v>
      </c>
      <c r="E1544" s="8" t="s">
        <v>2191</v>
      </c>
      <c r="F154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('BAC', 'ANAL CANCER-BUPA', '30012', 60, 54, 1)</v>
      </c>
    </row>
    <row r="1545" spans="1:6" x14ac:dyDescent="0.25">
      <c r="A1545" s="8" t="s">
        <v>2144</v>
      </c>
      <c r="B1545" s="8">
        <f>VLOOKUP(Table10[[#This Row],[CATEGORY]],Table18[], 2,FALSE)</f>
        <v>54</v>
      </c>
      <c r="C1545" s="8" t="s">
        <v>4459</v>
      </c>
      <c r="D1545" s="8" t="s">
        <v>2192</v>
      </c>
      <c r="E1545" s="8" t="s">
        <v>2193</v>
      </c>
      <c r="F154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('BPP', 'PANCREAS (PRIMARY)-BUPA', '30013', 60, 54, 1)</v>
      </c>
    </row>
    <row r="1546" spans="1:6" x14ac:dyDescent="0.25">
      <c r="A1546" s="8" t="s">
        <v>2144</v>
      </c>
      <c r="B1546" s="8">
        <f>VLOOKUP(Table10[[#This Row],[CATEGORY]],Table18[], 2,FALSE)</f>
        <v>54</v>
      </c>
      <c r="C1546" s="8" t="s">
        <v>4460</v>
      </c>
      <c r="D1546" s="8" t="s">
        <v>2194</v>
      </c>
      <c r="E1546" s="8" t="s">
        <v>2195</v>
      </c>
      <c r="F154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('BPPO', 'PANCREAS (POST OP)-BUPA', '30014', 60, 54, 1)</v>
      </c>
    </row>
    <row r="1547" spans="1:6" x14ac:dyDescent="0.25">
      <c r="A1547" s="8" t="s">
        <v>2144</v>
      </c>
      <c r="B1547" s="8">
        <f>VLOOKUP(Table10[[#This Row],[CATEGORY]],Table18[], 2,FALSE)</f>
        <v>54</v>
      </c>
      <c r="C1547" s="8" t="s">
        <v>4461</v>
      </c>
      <c r="D1547" s="8" t="s">
        <v>2196</v>
      </c>
      <c r="E1547" s="8" t="s">
        <v>516</v>
      </c>
      <c r="F154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('BL', 'LYMPHONA-BUPA', '30015', 60, 54, 1)</v>
      </c>
    </row>
    <row r="1548" spans="1:6" x14ac:dyDescent="0.25">
      <c r="A1548" s="8" t="s">
        <v>2144</v>
      </c>
      <c r="B1548" s="8">
        <f>VLOOKUP(Table10[[#This Row],[CATEGORY]],Table18[], 2,FALSE)</f>
        <v>54</v>
      </c>
      <c r="C1548" s="8" t="s">
        <v>4462</v>
      </c>
      <c r="D1548" s="8" t="s">
        <v>2197</v>
      </c>
      <c r="E1548" s="8" t="s">
        <v>2198</v>
      </c>
      <c r="F154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('BSC', 'SARCOMA-BUPA', '30016', 60, 54, 1)</v>
      </c>
    </row>
    <row r="1549" spans="1:6" x14ac:dyDescent="0.25">
      <c r="A1549" s="8" t="s">
        <v>2144</v>
      </c>
      <c r="B1549" s="8">
        <f>VLOOKUP(Table10[[#This Row],[CATEGORY]],Table18[], 2,FALSE)</f>
        <v>54</v>
      </c>
      <c r="C1549" s="8" t="s">
        <v>4463</v>
      </c>
      <c r="D1549" s="8" t="s">
        <v>2199</v>
      </c>
      <c r="E1549" s="8" t="s">
        <v>2200</v>
      </c>
      <c r="F154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('BSK', 'SKIN-BUPA', '30017', 60, 54, 1)</v>
      </c>
    </row>
    <row r="1550" spans="1:6" x14ac:dyDescent="0.25">
      <c r="A1550" s="8" t="s">
        <v>2144</v>
      </c>
      <c r="B1550" s="8">
        <f>VLOOKUP(Table10[[#This Row],[CATEGORY]],Table18[], 2,FALSE)</f>
        <v>54</v>
      </c>
      <c r="C1550" s="8" t="s">
        <v>4464</v>
      </c>
      <c r="D1550" s="8" t="s">
        <v>2201</v>
      </c>
      <c r="E1550" s="8" t="s">
        <v>2202</v>
      </c>
      <c r="F155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('BPPA', 'PALLIATION PROG &lt;5 FRACT-BUPA', '30019', 60, 54, 1)</v>
      </c>
    </row>
    <row r="1551" spans="1:6" x14ac:dyDescent="0.25">
      <c r="A1551" s="8" t="s">
        <v>2144</v>
      </c>
      <c r="B1551" s="8">
        <f>VLOOKUP(Table10[[#This Row],[CATEGORY]],Table18[], 2,FALSE)</f>
        <v>54</v>
      </c>
      <c r="C1551" s="8" t="s">
        <v>4465</v>
      </c>
      <c r="D1551" s="8" t="s">
        <v>2203</v>
      </c>
      <c r="E1551" s="8" t="s">
        <v>2204</v>
      </c>
      <c r="F155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('BPPB', 'PALLIATION PROG &gt;6 FRACT-BUPA', '30020', 60, 54, 1)</v>
      </c>
    </row>
    <row r="1552" spans="1:6" x14ac:dyDescent="0.25">
      <c r="A1552" s="8" t="s">
        <v>2144</v>
      </c>
      <c r="B1552" s="8">
        <f>VLOOKUP(Table10[[#This Row],[CATEGORY]],Table18[], 2,FALSE)</f>
        <v>54</v>
      </c>
      <c r="C1552" s="8" t="s">
        <v>4466</v>
      </c>
      <c r="D1552" s="8" t="s">
        <v>2205</v>
      </c>
      <c r="E1552" s="8" t="s">
        <v>2206</v>
      </c>
      <c r="F155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('SSI', 'SIMPLE SIMULATION', '008754', 60, 54, 1)</v>
      </c>
    </row>
    <row r="1553" spans="1:6" x14ac:dyDescent="0.25">
      <c r="A1553" s="8" t="s">
        <v>2144</v>
      </c>
      <c r="B1553" s="8">
        <f>VLOOKUP(Table10[[#This Row],[CATEGORY]],Table18[], 2,FALSE)</f>
        <v>54</v>
      </c>
      <c r="C1553" s="8" t="s">
        <v>4467</v>
      </c>
      <c r="D1553" s="8" t="s">
        <v>2207</v>
      </c>
      <c r="E1553" s="8" t="s">
        <v>2208</v>
      </c>
      <c r="F155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('ISI', 'INTERMEDIATE- SIMULATION', '008756', 60, 54, 1)</v>
      </c>
    </row>
    <row r="1554" spans="1:6" x14ac:dyDescent="0.25">
      <c r="A1554" s="8" t="s">
        <v>2144</v>
      </c>
      <c r="B1554" s="8">
        <f>VLOOKUP(Table10[[#This Row],[CATEGORY]],Table18[], 2,FALSE)</f>
        <v>54</v>
      </c>
      <c r="C1554" s="8" t="s">
        <v>4468</v>
      </c>
      <c r="D1554" s="8" t="s">
        <v>2209</v>
      </c>
      <c r="E1554" s="8" t="s">
        <v>2210</v>
      </c>
      <c r="F155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('TDVHI-2', 'TREAT DEVICE: Re use E- cutout', '300031', 60, 54, 1)</v>
      </c>
    </row>
    <row r="1555" spans="1:6" x14ac:dyDescent="0.25">
      <c r="A1555" s="8" t="s">
        <v>2144</v>
      </c>
      <c r="B1555" s="8">
        <f>VLOOKUP(Table10[[#This Row],[CATEGORY]],Table18[], 2,FALSE)</f>
        <v>54</v>
      </c>
      <c r="C1555" s="8" t="s">
        <v>4469</v>
      </c>
      <c r="D1555" s="8" t="s">
        <v>2211</v>
      </c>
      <c r="E1555" s="8" t="s">
        <v>2212</v>
      </c>
      <c r="F155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('TDVHI-3', 'TREAT DEVICE: New E- &amp; Shells', '300032', 60, 54, 1)</v>
      </c>
    </row>
    <row r="1556" spans="1:6" x14ac:dyDescent="0.25">
      <c r="A1556" s="8" t="s">
        <v>2213</v>
      </c>
      <c r="B1556" s="8">
        <f>VLOOKUP(Table10[[#This Row],[CATEGORY]],Table18[], 2,FALSE)</f>
        <v>55</v>
      </c>
      <c r="C1556" s="8" t="s">
        <v>3545</v>
      </c>
      <c r="D1556" s="8" t="s">
        <v>308</v>
      </c>
      <c r="E1556" s="8" t="s">
        <v>309</v>
      </c>
      <c r="F155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('C/A/P', 'CHEST/ABDOMEN/PELVIS', '001', 60, 55, 1)</v>
      </c>
    </row>
    <row r="1557" spans="1:6" x14ac:dyDescent="0.25">
      <c r="A1557" s="8" t="s">
        <v>2213</v>
      </c>
      <c r="B1557" s="8">
        <f>VLOOKUP(Table10[[#This Row],[CATEGORY]],Table18[], 2,FALSE)</f>
        <v>55</v>
      </c>
      <c r="C1557" s="8" t="s">
        <v>3546</v>
      </c>
      <c r="D1557" s="8" t="s">
        <v>310</v>
      </c>
      <c r="E1557" s="8" t="s">
        <v>311</v>
      </c>
      <c r="F155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('C/A/P W', 'CHEST/ABDOMEN/PELVIS/CONTRAST', '002', 60, 55, 1)</v>
      </c>
    </row>
    <row r="1558" spans="1:6" x14ac:dyDescent="0.25">
      <c r="A1558" s="8" t="s">
        <v>2213</v>
      </c>
      <c r="B1558" s="8">
        <f>VLOOKUP(Table10[[#This Row],[CATEGORY]],Table18[], 2,FALSE)</f>
        <v>55</v>
      </c>
      <c r="C1558" s="8" t="s">
        <v>3551</v>
      </c>
      <c r="D1558" s="8" t="s">
        <v>316</v>
      </c>
      <c r="E1558" s="8" t="s">
        <v>1658</v>
      </c>
      <c r="F155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('RADRS', 'RADIOTHERAPY RE-SCAN', '998', 60, 55, 1)</v>
      </c>
    </row>
    <row r="1559" spans="1:6" x14ac:dyDescent="0.25">
      <c r="A1559" s="8" t="s">
        <v>2213</v>
      </c>
      <c r="B1559" s="8">
        <f>VLOOKUP(Table10[[#This Row],[CATEGORY]],Table18[], 2,FALSE)</f>
        <v>55</v>
      </c>
      <c r="C1559" s="8" t="s">
        <v>3553</v>
      </c>
      <c r="D1559" s="8" t="s">
        <v>2214</v>
      </c>
      <c r="E1559" s="8" t="s">
        <v>321</v>
      </c>
      <c r="F155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('ABDPELV', 'ABDOMEN/PELVIS', '4000', 60, 55, 1)</v>
      </c>
    </row>
    <row r="1560" spans="1:6" x14ac:dyDescent="0.25">
      <c r="A1560" s="8" t="s">
        <v>2213</v>
      </c>
      <c r="B1560" s="8">
        <f>VLOOKUP(Table10[[#This Row],[CATEGORY]],Table18[], 2,FALSE)</f>
        <v>55</v>
      </c>
      <c r="C1560" s="8" t="s">
        <v>3554</v>
      </c>
      <c r="D1560" s="8" t="s">
        <v>322</v>
      </c>
      <c r="E1560" s="8" t="s">
        <v>323</v>
      </c>
      <c r="F156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('ABDPELVW', 'ABDOMEN/PELVIS WITH CONTRAST', '4001', 60, 55, 1)</v>
      </c>
    </row>
    <row r="1561" spans="1:6" x14ac:dyDescent="0.25">
      <c r="A1561" s="8" t="s">
        <v>2213</v>
      </c>
      <c r="B1561" s="8">
        <f>VLOOKUP(Table10[[#This Row],[CATEGORY]],Table18[], 2,FALSE)</f>
        <v>55</v>
      </c>
      <c r="C1561" s="8" t="s">
        <v>3555</v>
      </c>
      <c r="D1561" s="8" t="s">
        <v>2215</v>
      </c>
      <c r="E1561" s="8" t="s">
        <v>325</v>
      </c>
      <c r="F156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('ANG', 'CT ANGIOGRAM', '4002', 60, 55, 1)</v>
      </c>
    </row>
    <row r="1562" spans="1:6" x14ac:dyDescent="0.25">
      <c r="A1562" s="8" t="s">
        <v>2213</v>
      </c>
      <c r="B1562" s="8">
        <f>VLOOKUP(Table10[[#This Row],[CATEGORY]],Table18[], 2,FALSE)</f>
        <v>55</v>
      </c>
      <c r="C1562" s="8" t="s">
        <v>3556</v>
      </c>
      <c r="D1562" s="8" t="s">
        <v>326</v>
      </c>
      <c r="E1562" s="8" t="s">
        <v>327</v>
      </c>
      <c r="F156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('BIOP DRNG', 'CT SCANNING- BIOPSY/DRAINAGE', '4003', 60, 55, 1)</v>
      </c>
    </row>
    <row r="1563" spans="1:6" x14ac:dyDescent="0.25">
      <c r="A1563" s="8" t="s">
        <v>2213</v>
      </c>
      <c r="B1563" s="8">
        <f>VLOOKUP(Table10[[#This Row],[CATEGORY]],Table18[], 2,FALSE)</f>
        <v>55</v>
      </c>
      <c r="C1563" s="8" t="s">
        <v>3557</v>
      </c>
      <c r="D1563" s="8" t="s">
        <v>328</v>
      </c>
      <c r="E1563" s="8" t="s">
        <v>329</v>
      </c>
      <c r="F156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('BIOP MO', 'BIOPSY MAJOR ORGAN CT GUIDANCE', '4004', 60, 55, 1)</v>
      </c>
    </row>
    <row r="1564" spans="1:6" x14ac:dyDescent="0.25">
      <c r="A1564" s="8" t="s">
        <v>2213</v>
      </c>
      <c r="B1564" s="8">
        <f>VLOOKUP(Table10[[#This Row],[CATEGORY]],Table18[], 2,FALSE)</f>
        <v>55</v>
      </c>
      <c r="C1564" s="8" t="s">
        <v>3558</v>
      </c>
      <c r="D1564" s="8" t="s">
        <v>2216</v>
      </c>
      <c r="E1564" s="8" t="s">
        <v>2217</v>
      </c>
      <c r="F156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('BIOP NOLE', 'NEEDLE BIOPSY (core)', '4005', 60, 55, 1)</v>
      </c>
    </row>
    <row r="1565" spans="1:6" x14ac:dyDescent="0.25">
      <c r="A1565" s="8" t="s">
        <v>2213</v>
      </c>
      <c r="B1565" s="8">
        <f>VLOOKUP(Table10[[#This Row],[CATEGORY]],Table18[], 2,FALSE)</f>
        <v>55</v>
      </c>
      <c r="C1565" s="8" t="s">
        <v>3559</v>
      </c>
      <c r="D1565" s="8" t="s">
        <v>2218</v>
      </c>
      <c r="E1565" s="8" t="s">
        <v>2219</v>
      </c>
      <c r="F156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('BIOP THOR', 'PERC TRANSTHORACIC BIOPSY', '4006', 60, 55, 1)</v>
      </c>
    </row>
    <row r="1566" spans="1:6" x14ac:dyDescent="0.25">
      <c r="A1566" s="8" t="s">
        <v>2213</v>
      </c>
      <c r="B1566" s="8">
        <f>VLOOKUP(Table10[[#This Row],[CATEGORY]],Table18[], 2,FALSE)</f>
        <v>55</v>
      </c>
      <c r="C1566" s="8" t="s">
        <v>3560</v>
      </c>
      <c r="D1566" s="8" t="s">
        <v>330</v>
      </c>
      <c r="E1566" s="8" t="s">
        <v>331</v>
      </c>
      <c r="F156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('BRN', 'BRAIN', '4007', 60, 55, 1)</v>
      </c>
    </row>
    <row r="1567" spans="1:6" x14ac:dyDescent="0.25">
      <c r="A1567" s="8" t="s">
        <v>2213</v>
      </c>
      <c r="B1567" s="8">
        <f>VLOOKUP(Table10[[#This Row],[CATEGORY]],Table18[], 2,FALSE)</f>
        <v>55</v>
      </c>
      <c r="C1567" s="8" t="s">
        <v>3561</v>
      </c>
      <c r="D1567" s="8" t="s">
        <v>332</v>
      </c>
      <c r="E1567" s="8" t="s">
        <v>333</v>
      </c>
      <c r="F156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('BRNW', 'BRAIN W/CONTRAST', '4008', 60, 55, 1)</v>
      </c>
    </row>
    <row r="1568" spans="1:6" x14ac:dyDescent="0.25">
      <c r="A1568" s="8" t="s">
        <v>2213</v>
      </c>
      <c r="B1568" s="8">
        <f>VLOOKUP(Table10[[#This Row],[CATEGORY]],Table18[], 2,FALSE)</f>
        <v>55</v>
      </c>
      <c r="C1568" s="8" t="s">
        <v>3562</v>
      </c>
      <c r="D1568" s="8" t="s">
        <v>334</v>
      </c>
      <c r="E1568" s="8" t="s">
        <v>335</v>
      </c>
      <c r="F156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('CHIVN', 'IV DYNAMIC NON-INCREMENTAL SCN', '4009', 60, 55, 1)</v>
      </c>
    </row>
    <row r="1569" spans="1:6" x14ac:dyDescent="0.25">
      <c r="A1569" s="8" t="s">
        <v>2213</v>
      </c>
      <c r="B1569" s="8">
        <f>VLOOKUP(Table10[[#This Row],[CATEGORY]],Table18[], 2,FALSE)</f>
        <v>55</v>
      </c>
      <c r="C1569" s="8" t="s">
        <v>3563</v>
      </c>
      <c r="D1569" s="8" t="s">
        <v>600</v>
      </c>
      <c r="E1569" s="8" t="s">
        <v>601</v>
      </c>
      <c r="F156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('FNA', 'FINE NEEDLE ASPIRATION', '4010', 60, 55, 1)</v>
      </c>
    </row>
    <row r="1570" spans="1:6" x14ac:dyDescent="0.25">
      <c r="A1570" s="8" t="s">
        <v>2213</v>
      </c>
      <c r="B1570" s="8">
        <f>VLOOKUP(Table10[[#This Row],[CATEGORY]],Table18[], 2,FALSE)</f>
        <v>55</v>
      </c>
      <c r="C1570" s="8" t="s">
        <v>3564</v>
      </c>
      <c r="D1570" s="8" t="s">
        <v>2220</v>
      </c>
      <c r="E1570" s="8" t="s">
        <v>2221</v>
      </c>
      <c r="F157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('FTHND', 'FEET/HANDS', '4011', 60, 55, 1)</v>
      </c>
    </row>
    <row r="1571" spans="1:6" x14ac:dyDescent="0.25">
      <c r="A1571" s="8" t="s">
        <v>2213</v>
      </c>
      <c r="B1571" s="8">
        <f>VLOOKUP(Table10[[#This Row],[CATEGORY]],Table18[], 2,FALSE)</f>
        <v>55</v>
      </c>
      <c r="C1571" s="8" t="s">
        <v>3565</v>
      </c>
      <c r="D1571" s="8" t="s">
        <v>2222</v>
      </c>
      <c r="E1571" s="8" t="s">
        <v>2223</v>
      </c>
      <c r="F157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('HLUNG', 'HIGH RESOLUTION LUNG', '4012', 60, 55, 1)</v>
      </c>
    </row>
    <row r="1572" spans="1:6" x14ac:dyDescent="0.25">
      <c r="A1572" s="8" t="s">
        <v>2213</v>
      </c>
      <c r="B1572" s="8">
        <f>VLOOKUP(Table10[[#This Row],[CATEGORY]],Table18[], 2,FALSE)</f>
        <v>55</v>
      </c>
      <c r="C1572" s="8" t="s">
        <v>3566</v>
      </c>
      <c r="D1572" s="8" t="s">
        <v>336</v>
      </c>
      <c r="E1572" s="8" t="s">
        <v>337</v>
      </c>
      <c r="F157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('JNT', 'JOINTS', '4013', 60, 55, 1)</v>
      </c>
    </row>
    <row r="1573" spans="1:6" x14ac:dyDescent="0.25">
      <c r="A1573" s="8" t="s">
        <v>2213</v>
      </c>
      <c r="B1573" s="8">
        <f>VLOOKUP(Table10[[#This Row],[CATEGORY]],Table18[], 2,FALSE)</f>
        <v>55</v>
      </c>
      <c r="C1573" s="8" t="s">
        <v>3567</v>
      </c>
      <c r="D1573" s="8" t="s">
        <v>2224</v>
      </c>
      <c r="E1573" s="8" t="s">
        <v>2225</v>
      </c>
      <c r="F157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('LGBN', 'LONG BONE', '4014', 60, 55, 1)</v>
      </c>
    </row>
    <row r="1574" spans="1:6" x14ac:dyDescent="0.25">
      <c r="A1574" s="8" t="s">
        <v>2213</v>
      </c>
      <c r="B1574" s="8">
        <f>VLOOKUP(Table10[[#This Row],[CATEGORY]],Table18[], 2,FALSE)</f>
        <v>55</v>
      </c>
      <c r="C1574" s="8" t="s">
        <v>3568</v>
      </c>
      <c r="D1574" s="8" t="s">
        <v>338</v>
      </c>
      <c r="E1574" s="8" t="s">
        <v>1428</v>
      </c>
      <c r="F157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('ORB', 'ORBIT, SELLA, INNER', '4015', 60, 55, 1)</v>
      </c>
    </row>
    <row r="1575" spans="1:6" x14ac:dyDescent="0.25">
      <c r="A1575" s="8" t="s">
        <v>2213</v>
      </c>
      <c r="B1575" s="8">
        <f>VLOOKUP(Table10[[#This Row],[CATEGORY]],Table18[], 2,FALSE)</f>
        <v>55</v>
      </c>
      <c r="C1575" s="8" t="s">
        <v>3569</v>
      </c>
      <c r="D1575" s="8" t="s">
        <v>340</v>
      </c>
      <c r="E1575" s="8" t="s">
        <v>1430</v>
      </c>
      <c r="F157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('ORBW', 'ORBIT, SELLA, INNER W/CONTRAST', '4016', 60, 55, 1)</v>
      </c>
    </row>
    <row r="1576" spans="1:6" x14ac:dyDescent="0.25">
      <c r="A1576" s="8" t="s">
        <v>2213</v>
      </c>
      <c r="B1576" s="8">
        <f>VLOOKUP(Table10[[#This Row],[CATEGORY]],Table18[], 2,FALSE)</f>
        <v>55</v>
      </c>
      <c r="C1576" s="8" t="s">
        <v>3570</v>
      </c>
      <c r="D1576" s="8" t="s">
        <v>2226</v>
      </c>
      <c r="E1576" s="8" t="s">
        <v>343</v>
      </c>
      <c r="F157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('PANC', 'PANCREATIC', '4017', 60, 55, 1)</v>
      </c>
    </row>
    <row r="1577" spans="1:6" x14ac:dyDescent="0.25">
      <c r="A1577" s="8" t="s">
        <v>2213</v>
      </c>
      <c r="B1577" s="8">
        <f>VLOOKUP(Table10[[#This Row],[CATEGORY]],Table18[], 2,FALSE)</f>
        <v>55</v>
      </c>
      <c r="C1577" s="8" t="s">
        <v>3571</v>
      </c>
      <c r="D1577" s="8" t="s">
        <v>533</v>
      </c>
      <c r="E1577" s="8" t="s">
        <v>533</v>
      </c>
      <c r="F157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('RENAL', 'RENAL', '4018', 60, 55, 1)</v>
      </c>
    </row>
    <row r="1578" spans="1:6" x14ac:dyDescent="0.25">
      <c r="A1578" s="8" t="s">
        <v>2213</v>
      </c>
      <c r="B1578" s="8">
        <f>VLOOKUP(Table10[[#This Row],[CATEGORY]],Table18[], 2,FALSE)</f>
        <v>55</v>
      </c>
      <c r="C1578" s="8" t="s">
        <v>3572</v>
      </c>
      <c r="D1578" s="8" t="s">
        <v>346</v>
      </c>
      <c r="E1578" s="8" t="s">
        <v>347</v>
      </c>
      <c r="F157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('VCLN', 'VIRTUAL COLONOSCOPY', '4019', 60, 55, 1)</v>
      </c>
    </row>
    <row r="1579" spans="1:6" x14ac:dyDescent="0.25">
      <c r="A1579" s="8" t="s">
        <v>2213</v>
      </c>
      <c r="B1579" s="8">
        <f>VLOOKUP(Table10[[#This Row],[CATEGORY]],Table18[], 2,FALSE)</f>
        <v>55</v>
      </c>
      <c r="C1579" s="8" t="s">
        <v>3416</v>
      </c>
      <c r="D1579" s="8" t="s">
        <v>386</v>
      </c>
      <c r="E1579" s="8" t="s">
        <v>387</v>
      </c>
      <c r="F157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('BIOP BN', 'BONE BIOPSY', '10003', 60, 55, 1)</v>
      </c>
    </row>
    <row r="1580" spans="1:6" x14ac:dyDescent="0.25">
      <c r="A1580" s="8" t="s">
        <v>2213</v>
      </c>
      <c r="B1580" s="8">
        <f>VLOOKUP(Table10[[#This Row],[CATEGORY]],Table18[], 2,FALSE)</f>
        <v>55</v>
      </c>
      <c r="C1580" s="8" t="s">
        <v>3594</v>
      </c>
      <c r="D1580" s="8" t="s">
        <v>2227</v>
      </c>
      <c r="E1580" s="8" t="s">
        <v>2228</v>
      </c>
      <c r="F158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('IMAGE', 'IMAGE GUIDANCE', '10004', 60, 55, 1)</v>
      </c>
    </row>
    <row r="1581" spans="1:6" x14ac:dyDescent="0.25">
      <c r="A1581" s="8" t="s">
        <v>2213</v>
      </c>
      <c r="B1581" s="8">
        <f>VLOOKUP(Table10[[#This Row],[CATEGORY]],Table18[], 2,FALSE)</f>
        <v>55</v>
      </c>
      <c r="C1581" s="8" t="s">
        <v>3595</v>
      </c>
      <c r="D1581" s="8" t="s">
        <v>388</v>
      </c>
      <c r="E1581" s="8" t="s">
        <v>389</v>
      </c>
      <c r="F158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('MAND', 'MANDIBLE', '10005', 60, 55, 1)</v>
      </c>
    </row>
    <row r="1582" spans="1:6" x14ac:dyDescent="0.25">
      <c r="A1582" s="8" t="s">
        <v>2213</v>
      </c>
      <c r="B1582" s="8">
        <f>VLOOKUP(Table10[[#This Row],[CATEGORY]],Table18[], 2,FALSE)</f>
        <v>55</v>
      </c>
      <c r="C1582" s="8" t="s">
        <v>3596</v>
      </c>
      <c r="D1582" s="8" t="s">
        <v>390</v>
      </c>
      <c r="E1582" s="8" t="s">
        <v>391</v>
      </c>
      <c r="F158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('NERVE', 'CT GUIDED NERVE BLOCK', '10006', 60, 55, 1)</v>
      </c>
    </row>
    <row r="1583" spans="1:6" x14ac:dyDescent="0.25">
      <c r="A1583" s="8" t="s">
        <v>2213</v>
      </c>
      <c r="B1583" s="8">
        <f>VLOOKUP(Table10[[#This Row],[CATEGORY]],Table18[], 2,FALSE)</f>
        <v>55</v>
      </c>
      <c r="C1583" s="8" t="s">
        <v>3598</v>
      </c>
      <c r="D1583" s="8" t="s">
        <v>2229</v>
      </c>
      <c r="E1583" s="8" t="s">
        <v>2230</v>
      </c>
      <c r="F158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('VIS', 'VENOUS INCOMPETENCE SCAN', '40010', 60, 55, 1)</v>
      </c>
    </row>
    <row r="1584" spans="1:6" x14ac:dyDescent="0.25">
      <c r="A1584" s="8" t="s">
        <v>2213</v>
      </c>
      <c r="B1584" s="8">
        <f>VLOOKUP(Table10[[#This Row],[CATEGORY]],Table18[], 2,FALSE)</f>
        <v>55</v>
      </c>
      <c r="C1584" s="8" t="s">
        <v>3599</v>
      </c>
      <c r="D1584" s="8" t="s">
        <v>2231</v>
      </c>
      <c r="E1584" s="8" t="s">
        <v>2232</v>
      </c>
      <c r="F158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('VIBS', 'VEN INCOMP BILATERAL SCAN', '40101', 60, 55, 1)</v>
      </c>
    </row>
    <row r="1585" spans="1:6" x14ac:dyDescent="0.25">
      <c r="A1585" s="8" t="s">
        <v>2213</v>
      </c>
      <c r="B1585" s="8">
        <f>VLOOKUP(Table10[[#This Row],[CATEGORY]],Table18[], 2,FALSE)</f>
        <v>55</v>
      </c>
      <c r="C1585" s="8" t="s">
        <v>3617</v>
      </c>
      <c r="D1585" s="8" t="s">
        <v>423</v>
      </c>
      <c r="E1585" s="8" t="s">
        <v>424</v>
      </c>
      <c r="F158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('MF', 'MAXILLO FACIAL', '006107', 60, 55, 1)</v>
      </c>
    </row>
    <row r="1586" spans="1:6" x14ac:dyDescent="0.25">
      <c r="A1586" s="8" t="s">
        <v>2213</v>
      </c>
      <c r="B1586" s="8">
        <f>VLOOKUP(Table10[[#This Row],[CATEGORY]],Table18[], 2,FALSE)</f>
        <v>55</v>
      </c>
      <c r="C1586" s="8" t="s">
        <v>425</v>
      </c>
      <c r="D1586" s="8" t="s">
        <v>426</v>
      </c>
      <c r="E1586" s="8" t="s">
        <v>427</v>
      </c>
      <c r="F158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('SIN', 'SINUSES', '006107-A', 60, 55, 1)</v>
      </c>
    </row>
    <row r="1587" spans="1:6" x14ac:dyDescent="0.25">
      <c r="A1587" s="8" t="s">
        <v>2213</v>
      </c>
      <c r="B1587" s="8">
        <f>VLOOKUP(Table10[[#This Row],[CATEGORY]],Table18[], 2,FALSE)</f>
        <v>55</v>
      </c>
      <c r="C1587" s="8" t="s">
        <v>3618</v>
      </c>
      <c r="D1587" s="8" t="s">
        <v>2233</v>
      </c>
      <c r="E1587" s="8" t="s">
        <v>2234</v>
      </c>
      <c r="F158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('MFC', 'MAXILLO FACIAL W/ CONTRAST', '006108', 60, 55, 1)</v>
      </c>
    </row>
    <row r="1588" spans="1:6" x14ac:dyDescent="0.25">
      <c r="A1588" s="8" t="s">
        <v>2213</v>
      </c>
      <c r="B1588" s="8">
        <f>VLOOKUP(Table10[[#This Row],[CATEGORY]],Table18[], 2,FALSE)</f>
        <v>55</v>
      </c>
      <c r="C1588" s="8" t="s">
        <v>3619</v>
      </c>
      <c r="D1588" s="8" t="s">
        <v>428</v>
      </c>
      <c r="E1588" s="8" t="s">
        <v>429</v>
      </c>
      <c r="F158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('NE', 'SOFT TISSUE NECK', '006109', 60, 55, 1)</v>
      </c>
    </row>
    <row r="1589" spans="1:6" x14ac:dyDescent="0.25">
      <c r="A1589" s="8" t="s">
        <v>2213</v>
      </c>
      <c r="B1589" s="8">
        <f>VLOOKUP(Table10[[#This Row],[CATEGORY]],Table18[], 2,FALSE)</f>
        <v>55</v>
      </c>
      <c r="C1589" s="8" t="s">
        <v>3621</v>
      </c>
      <c r="D1589" s="8" t="s">
        <v>430</v>
      </c>
      <c r="E1589" s="8" t="s">
        <v>431</v>
      </c>
      <c r="F158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('NEW', 'SOFT TISSUE NECK W/ CONTRAST', '006112', 60, 55, 1)</v>
      </c>
    </row>
    <row r="1590" spans="1:6" x14ac:dyDescent="0.25">
      <c r="A1590" s="8" t="s">
        <v>2213</v>
      </c>
      <c r="B1590" s="8">
        <f>VLOOKUP(Table10[[#This Row],[CATEGORY]],Table18[], 2,FALSE)</f>
        <v>55</v>
      </c>
      <c r="C1590" s="8" t="s">
        <v>3622</v>
      </c>
      <c r="D1590" s="8" t="s">
        <v>2235</v>
      </c>
      <c r="E1590" s="8" t="s">
        <v>1290</v>
      </c>
      <c r="F159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('CH', 'CHEST/THORAX', '006113', 60, 55, 1)</v>
      </c>
    </row>
    <row r="1591" spans="1:6" x14ac:dyDescent="0.25">
      <c r="A1591" s="8" t="s">
        <v>2213</v>
      </c>
      <c r="B1591" s="8">
        <f>VLOOKUP(Table10[[#This Row],[CATEGORY]],Table18[], 2,FALSE)</f>
        <v>55</v>
      </c>
      <c r="C1591" s="8" t="s">
        <v>2236</v>
      </c>
      <c r="D1591" s="8" t="s">
        <v>1431</v>
      </c>
      <c r="E1591" s="8" t="s">
        <v>1997</v>
      </c>
      <c r="F159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('PEL', 'PELVIS', '006114-B', 60, 55, 1)</v>
      </c>
    </row>
    <row r="1592" spans="1:6" x14ac:dyDescent="0.25">
      <c r="A1592" s="8" t="s">
        <v>2213</v>
      </c>
      <c r="B1592" s="8">
        <f>VLOOKUP(Table10[[#This Row],[CATEGORY]],Table18[], 2,FALSE)</f>
        <v>55</v>
      </c>
      <c r="C1592" s="8" t="s">
        <v>434</v>
      </c>
      <c r="D1592" s="8" t="s">
        <v>435</v>
      </c>
      <c r="E1592" s="8" t="s">
        <v>436</v>
      </c>
      <c r="F159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('CHW', 'CHEST/THORAX WITH CONTRAST', '006116-A', 60, 55, 1)</v>
      </c>
    </row>
    <row r="1593" spans="1:6" x14ac:dyDescent="0.25">
      <c r="A1593" s="8" t="s">
        <v>2213</v>
      </c>
      <c r="B1593" s="8">
        <f>VLOOKUP(Table10[[#This Row],[CATEGORY]],Table18[], 2,FALSE)</f>
        <v>55</v>
      </c>
      <c r="C1593" s="8" t="s">
        <v>2237</v>
      </c>
      <c r="D1593" s="8" t="s">
        <v>2238</v>
      </c>
      <c r="E1593" s="8" t="s">
        <v>2239</v>
      </c>
      <c r="F159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('PELW', 'PELVIS W/ CONTRAST', '006116-B', 60, 55, 1)</v>
      </c>
    </row>
    <row r="1594" spans="1:6" x14ac:dyDescent="0.25">
      <c r="A1594" s="8" t="s">
        <v>2213</v>
      </c>
      <c r="B1594" s="8">
        <f>VLOOKUP(Table10[[#This Row],[CATEGORY]],Table18[], 2,FALSE)</f>
        <v>55</v>
      </c>
      <c r="C1594" s="8" t="s">
        <v>3625</v>
      </c>
      <c r="D1594" s="8" t="s">
        <v>437</v>
      </c>
      <c r="E1594" s="8" t="s">
        <v>438</v>
      </c>
      <c r="F159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('CHIV', 'IV DYNAMIC SEQUENTIAL SCAN', '006117', 60, 55, 1)</v>
      </c>
    </row>
    <row r="1595" spans="1:6" x14ac:dyDescent="0.25">
      <c r="A1595" s="8" t="s">
        <v>2213</v>
      </c>
      <c r="B1595" s="8">
        <f>VLOOKUP(Table10[[#This Row],[CATEGORY]],Table18[], 2,FALSE)</f>
        <v>55</v>
      </c>
      <c r="C1595" s="8" t="s">
        <v>3626</v>
      </c>
      <c r="D1595" s="8" t="s">
        <v>439</v>
      </c>
      <c r="E1595" s="8" t="s">
        <v>273</v>
      </c>
      <c r="F159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('CS', 'CERVICAL SPINE', '006224', 60, 55, 1)</v>
      </c>
    </row>
    <row r="1596" spans="1:6" x14ac:dyDescent="0.25">
      <c r="A1596" s="8" t="s">
        <v>2213</v>
      </c>
      <c r="B1596" s="8">
        <f>VLOOKUP(Table10[[#This Row],[CATEGORY]],Table18[], 2,FALSE)</f>
        <v>55</v>
      </c>
      <c r="C1596" s="8" t="s">
        <v>2240</v>
      </c>
      <c r="D1596" s="8" t="s">
        <v>1293</v>
      </c>
      <c r="E1596" s="8" t="s">
        <v>1294</v>
      </c>
      <c r="F159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('CSW', 'CERVICAL SPINE W/ CONTRAST', '006224-A', 60, 55, 1)</v>
      </c>
    </row>
    <row r="1597" spans="1:6" x14ac:dyDescent="0.25">
      <c r="A1597" s="8" t="s">
        <v>2213</v>
      </c>
      <c r="B1597" s="8">
        <f>VLOOKUP(Table10[[#This Row],[CATEGORY]],Table18[], 2,FALSE)</f>
        <v>55</v>
      </c>
      <c r="C1597" s="8" t="s">
        <v>3628</v>
      </c>
      <c r="D1597" s="8" t="s">
        <v>2241</v>
      </c>
      <c r="E1597" s="8" t="s">
        <v>442</v>
      </c>
      <c r="F159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('ANG PULM', 'PULMINARY ANGIOGRAM', '006675', 60, 55, 1)</v>
      </c>
    </row>
    <row r="1598" spans="1:6" x14ac:dyDescent="0.25">
      <c r="A1598" s="8" t="s">
        <v>2213</v>
      </c>
      <c r="B1598" s="8">
        <f>VLOOKUP(Table10[[#This Row],[CATEGORY]],Table18[], 2,FALSE)</f>
        <v>55</v>
      </c>
      <c r="C1598" s="8" t="s">
        <v>3629</v>
      </c>
      <c r="D1598" s="8" t="s">
        <v>2242</v>
      </c>
      <c r="E1598" s="8" t="s">
        <v>444</v>
      </c>
      <c r="F159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('ANG CAR', 'ANGIOGRAM OF CAROTID ARTERIES', '006682', 60, 55, 1)</v>
      </c>
    </row>
    <row r="1599" spans="1:6" x14ac:dyDescent="0.25">
      <c r="A1599" s="8" t="s">
        <v>2213</v>
      </c>
      <c r="B1599" s="8">
        <f>VLOOKUP(Table10[[#This Row],[CATEGORY]],Table18[], 2,FALSE)</f>
        <v>55</v>
      </c>
      <c r="C1599" s="8" t="s">
        <v>3372</v>
      </c>
      <c r="D1599" s="8" t="s">
        <v>504</v>
      </c>
      <c r="E1599" s="8" t="s">
        <v>504</v>
      </c>
      <c r="F159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('VENOGRAM', 'VENOGRAM', '100001', 60, 55, 1)</v>
      </c>
    </row>
    <row r="1600" spans="1:6" x14ac:dyDescent="0.25">
      <c r="A1600" s="8" t="s">
        <v>2213</v>
      </c>
      <c r="B1600" s="8">
        <f>VLOOKUP(Table10[[#This Row],[CATEGORY]],Table18[], 2,FALSE)</f>
        <v>55</v>
      </c>
      <c r="C1600" s="8" t="s">
        <v>3687</v>
      </c>
      <c r="D1600" s="8" t="s">
        <v>506</v>
      </c>
      <c r="E1600" s="8" t="s">
        <v>1331</v>
      </c>
      <c r="F160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('LS', 'LUMBAR SPINE', '1000003', 60, 55, 1)</v>
      </c>
    </row>
    <row r="1601" spans="1:6" x14ac:dyDescent="0.25">
      <c r="A1601" s="8" t="s">
        <v>2213</v>
      </c>
      <c r="B1601" s="8">
        <f>VLOOKUP(Table10[[#This Row],[CATEGORY]],Table18[], 2,FALSE)</f>
        <v>55</v>
      </c>
      <c r="C1601" s="8" t="s">
        <v>3688</v>
      </c>
      <c r="D1601" s="8" t="s">
        <v>1333</v>
      </c>
      <c r="E1601" s="8" t="s">
        <v>1334</v>
      </c>
      <c r="F160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('LSW', 'LUMBAR SPINE W/ CONTRAST', '1000004', 60, 55, 1)</v>
      </c>
    </row>
    <row r="1602" spans="1:6" x14ac:dyDescent="0.25">
      <c r="A1602" s="8" t="s">
        <v>2213</v>
      </c>
      <c r="B1602" s="8">
        <f>VLOOKUP(Table10[[#This Row],[CATEGORY]],Table18[], 2,FALSE)</f>
        <v>55</v>
      </c>
      <c r="C1602" s="8" t="s">
        <v>3689</v>
      </c>
      <c r="D1602" s="8" t="s">
        <v>508</v>
      </c>
      <c r="E1602" s="8" t="s">
        <v>7</v>
      </c>
      <c r="F160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('TS', 'THORACIC SPINE', '1000005', 60, 55, 1)</v>
      </c>
    </row>
    <row r="1603" spans="1:6" x14ac:dyDescent="0.25">
      <c r="A1603" s="8" t="s">
        <v>2213</v>
      </c>
      <c r="B1603" s="8">
        <f>VLOOKUP(Table10[[#This Row],[CATEGORY]],Table18[], 2,FALSE)</f>
        <v>55</v>
      </c>
      <c r="C1603" s="8" t="s">
        <v>3690</v>
      </c>
      <c r="D1603" s="8" t="s">
        <v>1443</v>
      </c>
      <c r="E1603" s="8" t="s">
        <v>1444</v>
      </c>
      <c r="F160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('TSW', 'THORACIC SPINE W/ CONTRAST', '1000006', 60, 55, 1)</v>
      </c>
    </row>
    <row r="1604" spans="1:6" x14ac:dyDescent="0.25">
      <c r="A1604" s="8" t="s">
        <v>2243</v>
      </c>
      <c r="B1604" s="8">
        <f>VLOOKUP(Table10[[#This Row],[CATEGORY]],Table18[], 2,FALSE)</f>
        <v>56</v>
      </c>
      <c r="C1604" s="8" t="s">
        <v>3739</v>
      </c>
      <c r="D1604" s="8" t="s">
        <v>2244</v>
      </c>
      <c r="E1604" s="8" t="s">
        <v>2245</v>
      </c>
      <c r="F160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('BRON ECT', 'BRONCHECTOMY', '456', 60, 56, 1)</v>
      </c>
    </row>
    <row r="1605" spans="1:6" x14ac:dyDescent="0.25">
      <c r="A1605" s="8" t="s">
        <v>2243</v>
      </c>
      <c r="B1605" s="8">
        <f>VLOOKUP(Table10[[#This Row],[CATEGORY]],Table18[], 2,FALSE)</f>
        <v>56</v>
      </c>
      <c r="C1605" s="8" t="s">
        <v>4470</v>
      </c>
      <c r="D1605" s="8" t="s">
        <v>590</v>
      </c>
      <c r="E1605" s="8" t="s">
        <v>591</v>
      </c>
      <c r="F160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('ANGIOP', 'ANGIOPLASTY', '678', 60, 56, 1)</v>
      </c>
    </row>
    <row r="1606" spans="1:6" x14ac:dyDescent="0.25">
      <c r="A1606" s="8" t="s">
        <v>2243</v>
      </c>
      <c r="B1606" s="8">
        <f>VLOOKUP(Table10[[#This Row],[CATEGORY]],Table18[], 2,FALSE)</f>
        <v>56</v>
      </c>
      <c r="C1606" s="8" t="s">
        <v>3594</v>
      </c>
      <c r="D1606" s="8" t="s">
        <v>602</v>
      </c>
      <c r="E1606" s="8" t="s">
        <v>603</v>
      </c>
      <c r="F160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('RETRO PYEL', 'RETROGRADE PYELOGRAM', '10004', 60, 56, 1)</v>
      </c>
    </row>
    <row r="1607" spans="1:6" x14ac:dyDescent="0.25">
      <c r="A1607" s="8" t="s">
        <v>2243</v>
      </c>
      <c r="B1607" s="8">
        <f>VLOOKUP(Table10[[#This Row],[CATEGORY]],Table18[], 2,FALSE)</f>
        <v>56</v>
      </c>
      <c r="C1607" s="8" t="s">
        <v>3750</v>
      </c>
      <c r="D1607" s="8" t="s">
        <v>610</v>
      </c>
      <c r="E1607" s="8" t="s">
        <v>611</v>
      </c>
      <c r="F160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('FACETJOINT', 'FACET JOINT INJECTIONS', '005625', 60, 56, 1)</v>
      </c>
    </row>
    <row r="1608" spans="1:6" x14ac:dyDescent="0.25">
      <c r="A1608" s="8" t="s">
        <v>2243</v>
      </c>
      <c r="B1608" s="8">
        <f>VLOOKUP(Table10[[#This Row],[CATEGORY]],Table18[], 2,FALSE)</f>
        <v>56</v>
      </c>
      <c r="C1608" s="8" t="s">
        <v>3752</v>
      </c>
      <c r="D1608" s="8" t="s">
        <v>614</v>
      </c>
      <c r="E1608" s="8" t="s">
        <v>615</v>
      </c>
      <c r="F160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('BR ENEMA', 'BARIUM ENEMA', '006005', 60, 56, 1)</v>
      </c>
    </row>
    <row r="1609" spans="1:6" x14ac:dyDescent="0.25">
      <c r="A1609" s="8" t="s">
        <v>2243</v>
      </c>
      <c r="B1609" s="8">
        <f>VLOOKUP(Table10[[#This Row],[CATEGORY]],Table18[], 2,FALSE)</f>
        <v>56</v>
      </c>
      <c r="C1609" s="8" t="s">
        <v>3753</v>
      </c>
      <c r="D1609" s="8" t="s">
        <v>616</v>
      </c>
      <c r="E1609" s="8" t="s">
        <v>617</v>
      </c>
      <c r="F160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('BR EN DBL', 'BARIUM ENEMA (DOUBLE CONTRAST)', '006010', 60, 56, 1)</v>
      </c>
    </row>
    <row r="1610" spans="1:6" x14ac:dyDescent="0.25">
      <c r="A1610" s="8" t="s">
        <v>2243</v>
      </c>
      <c r="B1610" s="8">
        <f>VLOOKUP(Table10[[#This Row],[CATEGORY]],Table18[], 2,FALSE)</f>
        <v>56</v>
      </c>
      <c r="C1610" s="8" t="s">
        <v>3754</v>
      </c>
      <c r="D1610" s="8" t="s">
        <v>618</v>
      </c>
      <c r="E1610" s="8" t="s">
        <v>619</v>
      </c>
      <c r="F161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('BR MEAL', 'BARIUM MEAL', '006015', 60, 56, 1)</v>
      </c>
    </row>
    <row r="1611" spans="1:6" x14ac:dyDescent="0.25">
      <c r="A1611" s="8" t="s">
        <v>2243</v>
      </c>
      <c r="B1611" s="8">
        <f>VLOOKUP(Table10[[#This Row],[CATEGORY]],Table18[], 2,FALSE)</f>
        <v>56</v>
      </c>
      <c r="C1611" s="8" t="s">
        <v>3755</v>
      </c>
      <c r="D1611" s="8" t="s">
        <v>620</v>
      </c>
      <c r="E1611" s="8" t="s">
        <v>621</v>
      </c>
      <c r="F161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('BARIUM F/T', 'BARIUM MEAL &amp; FOLLOW THROUGH', '006020', 60, 56, 1)</v>
      </c>
    </row>
    <row r="1612" spans="1:6" x14ac:dyDescent="0.25">
      <c r="A1612" s="8" t="s">
        <v>2243</v>
      </c>
      <c r="B1612" s="8">
        <f>VLOOKUP(Table10[[#This Row],[CATEGORY]],Table18[], 2,FALSE)</f>
        <v>56</v>
      </c>
      <c r="C1612" s="8" t="s">
        <v>622</v>
      </c>
      <c r="D1612" s="8" t="s">
        <v>623</v>
      </c>
      <c r="E1612" s="8" t="s">
        <v>624</v>
      </c>
      <c r="F161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('BARIUM FT', 'BARIUM FOLLOW THROUGH', '006020-A', 60, 56, 1)</v>
      </c>
    </row>
    <row r="1613" spans="1:6" x14ac:dyDescent="0.25">
      <c r="A1613" s="8" t="s">
        <v>2243</v>
      </c>
      <c r="B1613" s="8">
        <f>VLOOKUP(Table10[[#This Row],[CATEGORY]],Table18[], 2,FALSE)</f>
        <v>56</v>
      </c>
      <c r="C1613" s="8" t="s">
        <v>3756</v>
      </c>
      <c r="D1613" s="8" t="s">
        <v>625</v>
      </c>
      <c r="E1613" s="8" t="s">
        <v>626</v>
      </c>
      <c r="F161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('BR (DBL)', 'BARIUM MEAL (DOUBLE CONTRAST)', '006021', 60, 56, 1)</v>
      </c>
    </row>
    <row r="1614" spans="1:6" x14ac:dyDescent="0.25">
      <c r="A1614" s="8" t="s">
        <v>2243</v>
      </c>
      <c r="B1614" s="8">
        <f>VLOOKUP(Table10[[#This Row],[CATEGORY]],Table18[], 2,FALSE)</f>
        <v>56</v>
      </c>
      <c r="C1614" s="8" t="s">
        <v>3757</v>
      </c>
      <c r="D1614" s="8" t="s">
        <v>627</v>
      </c>
      <c r="E1614" s="8" t="s">
        <v>628</v>
      </c>
      <c r="F161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('BR SWALL', 'BARIUM SWALLOW', '006025', 60, 56, 1)</v>
      </c>
    </row>
    <row r="1615" spans="1:6" x14ac:dyDescent="0.25">
      <c r="A1615" s="8" t="s">
        <v>2243</v>
      </c>
      <c r="B1615" s="8">
        <f>VLOOKUP(Table10[[#This Row],[CATEGORY]],Table18[], 2,FALSE)</f>
        <v>56</v>
      </c>
      <c r="C1615" s="8" t="s">
        <v>3758</v>
      </c>
      <c r="D1615" s="8" t="s">
        <v>629</v>
      </c>
      <c r="E1615" s="8" t="s">
        <v>630</v>
      </c>
      <c r="F161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('BR SW &amp; ML', 'BARIUM SWALLOW &amp; MEAL', '006030', 60, 56, 1)</v>
      </c>
    </row>
    <row r="1616" spans="1:6" x14ac:dyDescent="0.25">
      <c r="A1616" s="8" t="s">
        <v>2243</v>
      </c>
      <c r="B1616" s="8">
        <f>VLOOKUP(Table10[[#This Row],[CATEGORY]],Table18[], 2,FALSE)</f>
        <v>56</v>
      </c>
      <c r="C1616" s="8" t="s">
        <v>3474</v>
      </c>
      <c r="D1616" s="8" t="s">
        <v>631</v>
      </c>
      <c r="E1616" s="8" t="s">
        <v>632</v>
      </c>
      <c r="F161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('ANGIO ABD', 'ABDOMINAL ANGIOGRAPHY', '006680', 60, 56, 1)</v>
      </c>
    </row>
    <row r="1617" spans="1:6" x14ac:dyDescent="0.25">
      <c r="A1617" s="8" t="s">
        <v>2243</v>
      </c>
      <c r="B1617" s="8">
        <f>VLOOKUP(Table10[[#This Row],[CATEGORY]],Table18[], 2,FALSE)</f>
        <v>56</v>
      </c>
      <c r="C1617" s="8" t="s">
        <v>633</v>
      </c>
      <c r="D1617" s="8" t="s">
        <v>634</v>
      </c>
      <c r="E1617" s="8" t="s">
        <v>635</v>
      </c>
      <c r="F161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('ANGIO CER', 'CEREBRAL ANGIOGRAPHY', '006680-A', 60, 56, 1)</v>
      </c>
    </row>
    <row r="1618" spans="1:6" x14ac:dyDescent="0.25">
      <c r="A1618" s="8" t="s">
        <v>2243</v>
      </c>
      <c r="B1618" s="8">
        <f>VLOOKUP(Table10[[#This Row],[CATEGORY]],Table18[], 2,FALSE)</f>
        <v>56</v>
      </c>
      <c r="C1618" s="8" t="s">
        <v>636</v>
      </c>
      <c r="D1618" s="8" t="s">
        <v>637</v>
      </c>
      <c r="E1618" s="8" t="s">
        <v>638</v>
      </c>
      <c r="F161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('ANGIO LOWR', 'LOWER EXTREMITY ANGIOGRAPHY', '006680-B', 60, 56, 1)</v>
      </c>
    </row>
    <row r="1619" spans="1:6" x14ac:dyDescent="0.25">
      <c r="A1619" s="8" t="s">
        <v>2243</v>
      </c>
      <c r="B1619" s="8">
        <f>VLOOKUP(Table10[[#This Row],[CATEGORY]],Table18[], 2,FALSE)</f>
        <v>56</v>
      </c>
      <c r="C1619" s="8" t="s">
        <v>639</v>
      </c>
      <c r="D1619" s="8" t="s">
        <v>640</v>
      </c>
      <c r="E1619" s="8" t="s">
        <v>641</v>
      </c>
      <c r="F161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('ANGIO RU', 'RIGHT UPPER EXTREMITIES ANGIO', '006680-C', 60, 56, 1)</v>
      </c>
    </row>
    <row r="1620" spans="1:6" x14ac:dyDescent="0.25">
      <c r="A1620" s="8" t="s">
        <v>2243</v>
      </c>
      <c r="B1620" s="8">
        <f>VLOOKUP(Table10[[#This Row],[CATEGORY]],Table18[], 2,FALSE)</f>
        <v>56</v>
      </c>
      <c r="C1620" s="8" t="s">
        <v>642</v>
      </c>
      <c r="D1620" s="8" t="s">
        <v>643</v>
      </c>
      <c r="E1620" s="8" t="s">
        <v>644</v>
      </c>
      <c r="F162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('ANGIO_LU', 'LEFT UPPER EXTREMITIES ANGIO', '006680-D', 60, 56, 1)</v>
      </c>
    </row>
    <row r="1621" spans="1:6" x14ac:dyDescent="0.25">
      <c r="A1621" s="8" t="s">
        <v>2243</v>
      </c>
      <c r="B1621" s="8">
        <f>VLOOKUP(Table10[[#This Row],[CATEGORY]],Table18[], 2,FALSE)</f>
        <v>56</v>
      </c>
      <c r="C1621" s="8" t="s">
        <v>3760</v>
      </c>
      <c r="D1621" s="8" t="s">
        <v>2246</v>
      </c>
      <c r="E1621" s="8" t="s">
        <v>2247</v>
      </c>
      <c r="F162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('VENO ELBOW', 'VENOGRAM, FOREARM/ELBOS', '006735', 60, 56, 1)</v>
      </c>
    </row>
    <row r="1622" spans="1:6" x14ac:dyDescent="0.25">
      <c r="A1622" s="8" t="s">
        <v>2243</v>
      </c>
      <c r="B1622" s="8">
        <f>VLOOKUP(Table10[[#This Row],[CATEGORY]],Table18[], 2,FALSE)</f>
        <v>56</v>
      </c>
      <c r="C1622" s="8" t="s">
        <v>2248</v>
      </c>
      <c r="D1622" s="8" t="s">
        <v>2249</v>
      </c>
      <c r="E1622" s="8" t="s">
        <v>2250</v>
      </c>
      <c r="F162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('VENO FEMUR', 'VENOGRAM, FEMUR', '006735-A', 60, 56, 1)</v>
      </c>
    </row>
    <row r="1623" spans="1:6" x14ac:dyDescent="0.25">
      <c r="A1623" s="8" t="s">
        <v>2243</v>
      </c>
      <c r="B1623" s="8">
        <f>VLOOKUP(Table10[[#This Row],[CATEGORY]],Table18[], 2,FALSE)</f>
        <v>56</v>
      </c>
      <c r="C1623" s="8" t="s">
        <v>2251</v>
      </c>
      <c r="D1623" s="8" t="s">
        <v>2252</v>
      </c>
      <c r="E1623" s="8" t="s">
        <v>2253</v>
      </c>
      <c r="F162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('VENO PELVS', 'VENOGRAM, PELVIS', '006735-B', 60, 56, 1)</v>
      </c>
    </row>
    <row r="1624" spans="1:6" x14ac:dyDescent="0.25">
      <c r="A1624" s="8" t="s">
        <v>2243</v>
      </c>
      <c r="B1624" s="8">
        <f>VLOOKUP(Table10[[#This Row],[CATEGORY]],Table18[], 2,FALSE)</f>
        <v>56</v>
      </c>
      <c r="C1624" s="8" t="s">
        <v>2254</v>
      </c>
      <c r="D1624" s="8" t="s">
        <v>2255</v>
      </c>
      <c r="E1624" s="8" t="s">
        <v>2256</v>
      </c>
      <c r="F162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('VENO SHLDR', 'VENOGRAM, SHOULDER', '006735-C', 60, 56, 1)</v>
      </c>
    </row>
    <row r="1625" spans="1:6" x14ac:dyDescent="0.25">
      <c r="A1625" s="8" t="s">
        <v>2243</v>
      </c>
      <c r="B1625" s="8">
        <f>VLOOKUP(Table10[[#This Row],[CATEGORY]],Table18[], 2,FALSE)</f>
        <v>56</v>
      </c>
      <c r="C1625" s="8" t="s">
        <v>2257</v>
      </c>
      <c r="D1625" s="8" t="s">
        <v>2258</v>
      </c>
      <c r="E1625" s="8" t="s">
        <v>2259</v>
      </c>
      <c r="F162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('VENO TIBIA', 'VENOGRAM, TIBIA', '006735-D', 60, 56, 1)</v>
      </c>
    </row>
    <row r="1626" spans="1:6" x14ac:dyDescent="0.25">
      <c r="A1626" s="8" t="s">
        <v>2243</v>
      </c>
      <c r="B1626" s="8">
        <f>VLOOKUP(Table10[[#This Row],[CATEGORY]],Table18[], 2,FALSE)</f>
        <v>56</v>
      </c>
      <c r="C1626" s="8" t="s">
        <v>3761</v>
      </c>
      <c r="D1626" s="8" t="s">
        <v>292</v>
      </c>
      <c r="E1626" s="8" t="s">
        <v>293</v>
      </c>
      <c r="F162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('CYSTO', 'CYSTOGRAM', '006905', 60, 56, 1)</v>
      </c>
    </row>
    <row r="1627" spans="1:6" x14ac:dyDescent="0.25">
      <c r="A1627" s="8" t="s">
        <v>2243</v>
      </c>
      <c r="B1627" s="8">
        <f>VLOOKUP(Table10[[#This Row],[CATEGORY]],Table18[], 2,FALSE)</f>
        <v>56</v>
      </c>
      <c r="C1627" s="8" t="s">
        <v>3763</v>
      </c>
      <c r="D1627" s="8" t="s">
        <v>646</v>
      </c>
      <c r="E1627" s="8" t="s">
        <v>647</v>
      </c>
      <c r="F162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('URETHRO', 'URETHROGRAM', '006925', 60, 56, 1)</v>
      </c>
    </row>
    <row r="1628" spans="1:6" x14ac:dyDescent="0.25">
      <c r="A1628" s="8" t="s">
        <v>2243</v>
      </c>
      <c r="B1628" s="8">
        <f>VLOOKUP(Table10[[#This Row],[CATEGORY]],Table18[], 2,FALSE)</f>
        <v>56</v>
      </c>
      <c r="C1628" s="8" t="s">
        <v>3764</v>
      </c>
      <c r="D1628" s="8" t="s">
        <v>648</v>
      </c>
      <c r="E1628" s="8" t="s">
        <v>649</v>
      </c>
      <c r="F162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('ARTH ANKLE', 'ARTHROGRAM, ANKLE', '006955', 60, 56, 1)</v>
      </c>
    </row>
    <row r="1629" spans="1:6" x14ac:dyDescent="0.25">
      <c r="A1629" s="8" t="s">
        <v>2243</v>
      </c>
      <c r="B1629" s="8">
        <f>VLOOKUP(Table10[[#This Row],[CATEGORY]],Table18[], 2,FALSE)</f>
        <v>56</v>
      </c>
      <c r="C1629" s="8" t="s">
        <v>650</v>
      </c>
      <c r="D1629" s="8" t="s">
        <v>651</v>
      </c>
      <c r="E1629" s="8" t="s">
        <v>652</v>
      </c>
      <c r="F162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('ARTH ELBOW', 'ARTHROGRAM, ELBOW', '006955-A', 60, 56, 1)</v>
      </c>
    </row>
    <row r="1630" spans="1:6" x14ac:dyDescent="0.25">
      <c r="A1630" s="8" t="s">
        <v>2243</v>
      </c>
      <c r="B1630" s="8">
        <f>VLOOKUP(Table10[[#This Row],[CATEGORY]],Table18[], 2,FALSE)</f>
        <v>56</v>
      </c>
      <c r="C1630" s="8" t="s">
        <v>653</v>
      </c>
      <c r="D1630" s="8" t="s">
        <v>654</v>
      </c>
      <c r="E1630" s="8" t="s">
        <v>655</v>
      </c>
      <c r="F163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('ARTH HIP', 'ARTHROGRAM, HIP', '006955-B', 60, 56, 1)</v>
      </c>
    </row>
    <row r="1631" spans="1:6" x14ac:dyDescent="0.25">
      <c r="A1631" s="8" t="s">
        <v>2243</v>
      </c>
      <c r="B1631" s="8">
        <f>VLOOKUP(Table10[[#This Row],[CATEGORY]],Table18[], 2,FALSE)</f>
        <v>56</v>
      </c>
      <c r="C1631" s="8" t="s">
        <v>656</v>
      </c>
      <c r="D1631" s="8" t="s">
        <v>657</v>
      </c>
      <c r="E1631" s="8" t="s">
        <v>658</v>
      </c>
      <c r="F163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('ARTH KNEE', 'ARTHROGRAM, KNEE', '006955-C', 60, 56, 1)</v>
      </c>
    </row>
    <row r="1632" spans="1:6" x14ac:dyDescent="0.25">
      <c r="A1632" s="8" t="s">
        <v>2243</v>
      </c>
      <c r="B1632" s="8">
        <f>VLOOKUP(Table10[[#This Row],[CATEGORY]],Table18[], 2,FALSE)</f>
        <v>56</v>
      </c>
      <c r="C1632" s="8" t="s">
        <v>659</v>
      </c>
      <c r="D1632" s="8" t="s">
        <v>660</v>
      </c>
      <c r="E1632" s="8" t="s">
        <v>661</v>
      </c>
      <c r="F163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('ARTH SHLDR', 'ARTHROGRAM, SHOULDER', '006955-D', 60, 56, 1)</v>
      </c>
    </row>
    <row r="1633" spans="1:6" x14ac:dyDescent="0.25">
      <c r="A1633" s="8" t="s">
        <v>2243</v>
      </c>
      <c r="B1633" s="8">
        <f>VLOOKUP(Table10[[#This Row],[CATEGORY]],Table18[], 2,FALSE)</f>
        <v>56</v>
      </c>
      <c r="C1633" s="8" t="s">
        <v>662</v>
      </c>
      <c r="D1633" s="8" t="s">
        <v>663</v>
      </c>
      <c r="E1633" s="8" t="s">
        <v>664</v>
      </c>
      <c r="F163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('ARTH WRIST', 'ARTHROGRAM, WRIST', '006955-E', 60, 56, 1)</v>
      </c>
    </row>
    <row r="1634" spans="1:6" x14ac:dyDescent="0.25">
      <c r="A1634" s="8" t="s">
        <v>2243</v>
      </c>
      <c r="B1634" s="8">
        <f>VLOOKUP(Table10[[#This Row],[CATEGORY]],Table18[], 2,FALSE)</f>
        <v>56</v>
      </c>
      <c r="C1634" s="8" t="s">
        <v>3765</v>
      </c>
      <c r="D1634" s="8" t="s">
        <v>665</v>
      </c>
      <c r="E1634" s="8" t="s">
        <v>665</v>
      </c>
      <c r="F163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('HSG', 'HSG', '006985', 60, 56, 1)</v>
      </c>
    </row>
    <row r="1635" spans="1:6" x14ac:dyDescent="0.25">
      <c r="A1635" s="8" t="s">
        <v>2243</v>
      </c>
      <c r="B1635" s="8">
        <f>VLOOKUP(Table10[[#This Row],[CATEGORY]],Table18[], 2,FALSE)</f>
        <v>56</v>
      </c>
      <c r="C1635" s="8" t="s">
        <v>3766</v>
      </c>
      <c r="D1635" s="8" t="s">
        <v>2260</v>
      </c>
      <c r="E1635" s="8" t="s">
        <v>2261</v>
      </c>
      <c r="F163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('MYELO CS', 'MYELOGRAM, CERVICAL SPINE', '007005', 60, 56, 1)</v>
      </c>
    </row>
    <row r="1636" spans="1:6" x14ac:dyDescent="0.25">
      <c r="A1636" s="8" t="s">
        <v>2243</v>
      </c>
      <c r="B1636" s="8">
        <f>VLOOKUP(Table10[[#This Row],[CATEGORY]],Table18[], 2,FALSE)</f>
        <v>56</v>
      </c>
      <c r="C1636" s="8" t="s">
        <v>2262</v>
      </c>
      <c r="D1636" s="8" t="s">
        <v>2263</v>
      </c>
      <c r="E1636" s="8" t="s">
        <v>2264</v>
      </c>
      <c r="F163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('MYELO FS', 'MYELOGRAM, FULL SPINE', '007005-A', 60, 56, 1)</v>
      </c>
    </row>
    <row r="1637" spans="1:6" x14ac:dyDescent="0.25">
      <c r="A1637" s="8" t="s">
        <v>2243</v>
      </c>
      <c r="B1637" s="8">
        <f>VLOOKUP(Table10[[#This Row],[CATEGORY]],Table18[], 2,FALSE)</f>
        <v>56</v>
      </c>
      <c r="C1637" s="8" t="s">
        <v>2265</v>
      </c>
      <c r="D1637" s="8" t="s">
        <v>2266</v>
      </c>
      <c r="E1637" s="8" t="s">
        <v>2267</v>
      </c>
      <c r="F163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('MYELO TS', 'MYELOGRAM THORACIC SPINE', '007005-B', 60, 56, 1)</v>
      </c>
    </row>
    <row r="1638" spans="1:6" x14ac:dyDescent="0.25">
      <c r="A1638" s="8" t="s">
        <v>2243</v>
      </c>
      <c r="B1638" s="8">
        <f>VLOOKUP(Table10[[#This Row],[CATEGORY]],Table18[], 2,FALSE)</f>
        <v>56</v>
      </c>
      <c r="C1638" s="8" t="s">
        <v>3767</v>
      </c>
      <c r="D1638" s="8" t="s">
        <v>666</v>
      </c>
      <c r="E1638" s="8" t="s">
        <v>246</v>
      </c>
      <c r="F163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('NEPHRO', 'NEPHROSTOGRAM', '007011', 60, 56, 1)</v>
      </c>
    </row>
    <row r="1639" spans="1:6" x14ac:dyDescent="0.25">
      <c r="A1639" s="8" t="s">
        <v>2243</v>
      </c>
      <c r="B1639" s="8">
        <f>VLOOKUP(Table10[[#This Row],[CATEGORY]],Table18[], 2,FALSE)</f>
        <v>56</v>
      </c>
      <c r="C1639" s="8" t="s">
        <v>3768</v>
      </c>
      <c r="D1639" s="8" t="s">
        <v>667</v>
      </c>
      <c r="E1639" s="8" t="s">
        <v>667</v>
      </c>
      <c r="F163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('PTC', 'PTC', '007020', 60, 56, 1)</v>
      </c>
    </row>
    <row r="1640" spans="1:6" x14ac:dyDescent="0.25">
      <c r="A1640" s="8" t="s">
        <v>2243</v>
      </c>
      <c r="B1640" s="8">
        <f>VLOOKUP(Table10[[#This Row],[CATEGORY]],Table18[], 2,FALSE)</f>
        <v>56</v>
      </c>
      <c r="C1640" s="8" t="s">
        <v>3769</v>
      </c>
      <c r="D1640" s="8" t="s">
        <v>668</v>
      </c>
      <c r="E1640" s="8" t="s">
        <v>669</v>
      </c>
      <c r="F164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('TTUBE CHOL', 'T-TUBE CHOLANGIOGRAM', '007025', 60, 56, 1)</v>
      </c>
    </row>
    <row r="1641" spans="1:6" x14ac:dyDescent="0.25">
      <c r="A1641" s="8" t="s">
        <v>2243</v>
      </c>
      <c r="B1641" s="8">
        <f>VLOOKUP(Table10[[#This Row],[CATEGORY]],Table18[], 2,FALSE)</f>
        <v>56</v>
      </c>
      <c r="C1641" s="8" t="s">
        <v>3770</v>
      </c>
      <c r="D1641" s="8" t="s">
        <v>670</v>
      </c>
      <c r="E1641" s="8" t="s">
        <v>670</v>
      </c>
      <c r="F164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('SIALOGRAM', 'SIALOGRAM', '007051', 60, 56, 1)</v>
      </c>
    </row>
    <row r="1642" spans="1:6" x14ac:dyDescent="0.25">
      <c r="A1642" s="8" t="s">
        <v>2243</v>
      </c>
      <c r="B1642" s="8">
        <f>VLOOKUP(Table10[[#This Row],[CATEGORY]],Table18[], 2,FALSE)</f>
        <v>56</v>
      </c>
      <c r="C1642" s="8" t="s">
        <v>3685</v>
      </c>
      <c r="D1642" s="8" t="s">
        <v>671</v>
      </c>
      <c r="E1642" s="8" t="s">
        <v>672</v>
      </c>
      <c r="F164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('TUBO', 'TUBOGRAM', '1000001', 60, 56, 1)</v>
      </c>
    </row>
    <row r="1643" spans="1:6" x14ac:dyDescent="0.25">
      <c r="A1643" s="8" t="s">
        <v>2243</v>
      </c>
      <c r="B1643" s="8">
        <f>VLOOKUP(Table10[[#This Row],[CATEGORY]],Table18[], 2,FALSE)</f>
        <v>56</v>
      </c>
      <c r="C1643" s="8" t="s">
        <v>3686</v>
      </c>
      <c r="D1643" s="8" t="s">
        <v>676</v>
      </c>
      <c r="E1643" s="8" t="s">
        <v>677</v>
      </c>
      <c r="F164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('HICKMAN', 'HICKMAN INSERTION', '1000002', 60, 56, 1)</v>
      </c>
    </row>
    <row r="1644" spans="1:6" x14ac:dyDescent="0.25">
      <c r="A1644" s="8" t="s">
        <v>2243</v>
      </c>
      <c r="B1644" s="8">
        <f>VLOOKUP(Table10[[#This Row],[CATEGORY]],Table18[], 2,FALSE)</f>
        <v>56</v>
      </c>
      <c r="C1644" s="8" t="s">
        <v>4471</v>
      </c>
      <c r="D1644" s="8" t="s">
        <v>675</v>
      </c>
      <c r="E1644" s="8" t="s">
        <v>35</v>
      </c>
      <c r="F164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('PC', 'PORTACATH', '10000001', 60, 56, 1)</v>
      </c>
    </row>
    <row r="1645" spans="1:6" x14ac:dyDescent="0.25">
      <c r="A1645" s="8" t="s">
        <v>2268</v>
      </c>
      <c r="B1645" s="8">
        <f>VLOOKUP(Table10[[#This Row],[CATEGORY]],Table18[], 2,FALSE)</f>
        <v>57</v>
      </c>
      <c r="C1645" s="8" t="s">
        <v>3786</v>
      </c>
      <c r="D1645" s="8" t="s">
        <v>2269</v>
      </c>
      <c r="E1645" s="8" t="s">
        <v>713</v>
      </c>
      <c r="F164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('IPCATH', 'REQ INSERTION OF PORTACATH', '10002', 60, 57, 1)</v>
      </c>
    </row>
    <row r="1646" spans="1:6" x14ac:dyDescent="0.25">
      <c r="A1646" s="8" t="s">
        <v>2268</v>
      </c>
      <c r="B1646" s="8">
        <f>VLOOKUP(Table10[[#This Row],[CATEGORY]],Table18[], 2,FALSE)</f>
        <v>57</v>
      </c>
      <c r="C1646" s="8" t="s">
        <v>3416</v>
      </c>
      <c r="D1646" s="8" t="s">
        <v>2270</v>
      </c>
      <c r="E1646" s="8" t="s">
        <v>715</v>
      </c>
      <c r="F164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('IS', 'REQUEST ILIAC STENTING', '10003', 60, 57, 1)</v>
      </c>
    </row>
    <row r="1647" spans="1:6" x14ac:dyDescent="0.25">
      <c r="A1647" s="8" t="s">
        <v>2268</v>
      </c>
      <c r="B1647" s="8">
        <f>VLOOKUP(Table10[[#This Row],[CATEGORY]],Table18[], 2,FALSE)</f>
        <v>57</v>
      </c>
      <c r="C1647" s="8" t="s">
        <v>3594</v>
      </c>
      <c r="D1647" s="8" t="s">
        <v>2271</v>
      </c>
      <c r="E1647" s="8" t="s">
        <v>717</v>
      </c>
      <c r="F164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('RPCATH', 'REQUEST REMOVAL OF PORTOCATH', '10004', 60, 57, 1)</v>
      </c>
    </row>
    <row r="1648" spans="1:6" x14ac:dyDescent="0.25">
      <c r="A1648" s="8" t="s">
        <v>2268</v>
      </c>
      <c r="B1648" s="8">
        <f>VLOOKUP(Table10[[#This Row],[CATEGORY]],Table18[], 2,FALSE)</f>
        <v>57</v>
      </c>
      <c r="C1648" s="8" t="s">
        <v>3595</v>
      </c>
      <c r="D1648" s="8" t="s">
        <v>2272</v>
      </c>
      <c r="E1648" s="8" t="s">
        <v>719</v>
      </c>
      <c r="F164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('PTA/STENTU', 'REQ PTA/STENT ILIAC UNILAT', '10005', 60, 57, 1)</v>
      </c>
    </row>
    <row r="1649" spans="1:6" x14ac:dyDescent="0.25">
      <c r="A1649" s="8" t="s">
        <v>2268</v>
      </c>
      <c r="B1649" s="8">
        <f>VLOOKUP(Table10[[#This Row],[CATEGORY]],Table18[], 2,FALSE)</f>
        <v>57</v>
      </c>
      <c r="C1649" s="8" t="s">
        <v>3596</v>
      </c>
      <c r="D1649" s="8" t="s">
        <v>2273</v>
      </c>
      <c r="E1649" s="8" t="s">
        <v>721</v>
      </c>
      <c r="F164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('PTASTENTB', 'REQ PTA/STENT ILIAC BILATERAL', '10006', 60, 57, 1)</v>
      </c>
    </row>
    <row r="1650" spans="1:6" x14ac:dyDescent="0.25">
      <c r="A1650" s="8" t="s">
        <v>2268</v>
      </c>
      <c r="B1650" s="8">
        <f>VLOOKUP(Table10[[#This Row],[CATEGORY]],Table18[], 2,FALSE)</f>
        <v>57</v>
      </c>
      <c r="C1650" s="8" t="s">
        <v>3787</v>
      </c>
      <c r="D1650" s="8" t="s">
        <v>2274</v>
      </c>
      <c r="E1650" s="8" t="s">
        <v>722</v>
      </c>
      <c r="F165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('PTASTENTR', 'REQUEST PTA/STENT RENAL', '10008', 60, 57, 1)</v>
      </c>
    </row>
    <row r="1651" spans="1:6" x14ac:dyDescent="0.25">
      <c r="A1651" s="8" t="s">
        <v>2268</v>
      </c>
      <c r="B1651" s="8">
        <f>VLOOKUP(Table10[[#This Row],[CATEGORY]],Table18[], 2,FALSE)</f>
        <v>57</v>
      </c>
      <c r="C1651" s="8" t="s">
        <v>3788</v>
      </c>
      <c r="D1651" s="8" t="s">
        <v>2275</v>
      </c>
      <c r="E1651" s="8" t="s">
        <v>724</v>
      </c>
      <c r="F165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('BIOP NECK', 'REQUEST BIOPSY NECK', '10020', 60, 57, 1)</v>
      </c>
    </row>
    <row r="1652" spans="1:6" x14ac:dyDescent="0.25">
      <c r="A1652" s="8" t="s">
        <v>2268</v>
      </c>
      <c r="B1652" s="8">
        <f>VLOOKUP(Table10[[#This Row],[CATEGORY]],Table18[], 2,FALSE)</f>
        <v>57</v>
      </c>
      <c r="C1652" s="8" t="s">
        <v>3789</v>
      </c>
      <c r="D1652" s="8" t="s">
        <v>2276</v>
      </c>
      <c r="E1652" s="8" t="s">
        <v>726</v>
      </c>
      <c r="F165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('BIOP THY', 'REQUEST BIOPSY THYROID', '10021', 60, 57, 1)</v>
      </c>
    </row>
    <row r="1653" spans="1:6" x14ac:dyDescent="0.25">
      <c r="A1653" s="8" t="s">
        <v>2268</v>
      </c>
      <c r="B1653" s="8">
        <f>VLOOKUP(Table10[[#This Row],[CATEGORY]],Table18[], 2,FALSE)</f>
        <v>57</v>
      </c>
      <c r="C1653" s="8" t="s">
        <v>3790</v>
      </c>
      <c r="D1653" s="8" t="s">
        <v>2277</v>
      </c>
      <c r="E1653" s="8" t="s">
        <v>728</v>
      </c>
      <c r="F165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('BIOP LIV', 'REQUEST BIOPSY LIVER', '000605', 60, 57, 1)</v>
      </c>
    </row>
    <row r="1654" spans="1:6" x14ac:dyDescent="0.25">
      <c r="A1654" s="8" t="s">
        <v>2268</v>
      </c>
      <c r="B1654" s="8">
        <f>VLOOKUP(Table10[[#This Row],[CATEGORY]],Table18[], 2,FALSE)</f>
        <v>57</v>
      </c>
      <c r="C1654" s="8" t="s">
        <v>3791</v>
      </c>
      <c r="D1654" s="8" t="s">
        <v>2278</v>
      </c>
      <c r="E1654" s="8" t="s">
        <v>601</v>
      </c>
      <c r="F165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('FNA', 'REQ FINE NEEDLE ASP OF THYR', '001154', 60, 57, 1)</v>
      </c>
    </row>
    <row r="1655" spans="1:6" x14ac:dyDescent="0.25">
      <c r="A1655" s="8" t="s">
        <v>2268</v>
      </c>
      <c r="B1655" s="8">
        <f>VLOOKUP(Table10[[#This Row],[CATEGORY]],Table18[], 2,FALSE)</f>
        <v>57</v>
      </c>
      <c r="C1655" s="8" t="s">
        <v>3685</v>
      </c>
      <c r="D1655" s="8" t="s">
        <v>2279</v>
      </c>
      <c r="E1655" s="8" t="s">
        <v>2280</v>
      </c>
      <c r="F165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('BIOP BONE', 'REQUEST BIOPSY BONE', '1000001', 60, 57, 1)</v>
      </c>
    </row>
    <row r="1656" spans="1:6" x14ac:dyDescent="0.25">
      <c r="A1656" s="8" t="s">
        <v>2268</v>
      </c>
      <c r="B1656" s="8">
        <f>VLOOKUP(Table10[[#This Row],[CATEGORY]],Table18[], 2,FALSE)</f>
        <v>57</v>
      </c>
      <c r="C1656" s="8" t="s">
        <v>3686</v>
      </c>
      <c r="D1656" s="8" t="s">
        <v>2281</v>
      </c>
      <c r="E1656" s="8" t="s">
        <v>735</v>
      </c>
      <c r="F165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('BIOP PLEU', 'REQUEST BIOPSY PLEURAL', '1000002', 60, 57, 1)</v>
      </c>
    </row>
    <row r="1657" spans="1:6" x14ac:dyDescent="0.25">
      <c r="A1657" s="8" t="s">
        <v>2268</v>
      </c>
      <c r="B1657" s="8">
        <f>VLOOKUP(Table10[[#This Row],[CATEGORY]],Table18[], 2,FALSE)</f>
        <v>57</v>
      </c>
      <c r="C1657" s="8" t="s">
        <v>3687</v>
      </c>
      <c r="D1657" s="8" t="s">
        <v>2282</v>
      </c>
      <c r="E1657" s="8" t="s">
        <v>737</v>
      </c>
      <c r="F165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('BIOP RENAL', 'REQUEST BIOPSY RENAL', '1000003', 60, 57, 1)</v>
      </c>
    </row>
    <row r="1658" spans="1:6" x14ac:dyDescent="0.25">
      <c r="A1658" s="8" t="s">
        <v>2268</v>
      </c>
      <c r="B1658" s="8">
        <f>VLOOKUP(Table10[[#This Row],[CATEGORY]],Table18[], 2,FALSE)</f>
        <v>57</v>
      </c>
      <c r="C1658" s="8" t="s">
        <v>3688</v>
      </c>
      <c r="D1658" s="8" t="s">
        <v>2283</v>
      </c>
      <c r="E1658" s="8" t="s">
        <v>739</v>
      </c>
      <c r="F165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('SCREENING', 'REQ SCREENING - PORTOCATH', '1000004', 60, 57, 1)</v>
      </c>
    </row>
    <row r="1659" spans="1:6" x14ac:dyDescent="0.25">
      <c r="A1659" s="8" t="s">
        <v>2268</v>
      </c>
      <c r="B1659" s="8">
        <f>VLOOKUP(Table10[[#This Row],[CATEGORY]],Table18[], 2,FALSE)</f>
        <v>57</v>
      </c>
      <c r="C1659" s="8" t="s">
        <v>3689</v>
      </c>
      <c r="D1659" s="8" t="s">
        <v>2284</v>
      </c>
      <c r="E1659" s="8" t="s">
        <v>741</v>
      </c>
      <c r="F165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('BIO BREAST', 'REQUEST BIOPSY BREAST', '1000005', 60, 57, 1)</v>
      </c>
    </row>
    <row r="1660" spans="1:6" x14ac:dyDescent="0.25">
      <c r="A1660" s="8" t="s">
        <v>2268</v>
      </c>
      <c r="B1660" s="8">
        <f>VLOOKUP(Table10[[#This Row],[CATEGORY]],Table18[], 2,FALSE)</f>
        <v>57</v>
      </c>
      <c r="C1660" s="8" t="s">
        <v>3690</v>
      </c>
      <c r="D1660" s="8" t="s">
        <v>2285</v>
      </c>
      <c r="E1660" s="8" t="s">
        <v>2286</v>
      </c>
      <c r="F166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('BIO PROST', 'REQUEST BIOPSY PROSTATE', '1000006', 60, 57, 1)</v>
      </c>
    </row>
    <row r="1661" spans="1:6" x14ac:dyDescent="0.25">
      <c r="A1661" s="8" t="s">
        <v>2268</v>
      </c>
      <c r="B1661" s="8">
        <f>VLOOKUP(Table10[[#This Row],[CATEGORY]],Table18[], 2,FALSE)</f>
        <v>57</v>
      </c>
      <c r="C1661" s="8" t="s">
        <v>3691</v>
      </c>
      <c r="D1661" s="8" t="s">
        <v>2287</v>
      </c>
      <c r="E1661" s="8" t="s">
        <v>743</v>
      </c>
      <c r="F166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('BIO PANCR', 'REQUEST BIOPSY PANCREATIC', '1000007', 60, 57, 1)</v>
      </c>
    </row>
    <row r="1662" spans="1:6" x14ac:dyDescent="0.25">
      <c r="A1662" s="8" t="s">
        <v>2268</v>
      </c>
      <c r="B1662" s="8">
        <f>VLOOKUP(Table10[[#This Row],[CATEGORY]],Table18[], 2,FALSE)</f>
        <v>57</v>
      </c>
      <c r="C1662" s="8" t="s">
        <v>3692</v>
      </c>
      <c r="D1662" s="8" t="s">
        <v>2288</v>
      </c>
      <c r="E1662" s="8" t="s">
        <v>745</v>
      </c>
      <c r="F166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('INT', 'REQ INSERT OF NEPHROSTOMY TUBE', '1000008', 60, 57, 1)</v>
      </c>
    </row>
    <row r="1663" spans="1:6" x14ac:dyDescent="0.25">
      <c r="A1663" s="8" t="s">
        <v>2268</v>
      </c>
      <c r="B1663" s="8">
        <f>VLOOKUP(Table10[[#This Row],[CATEGORY]],Table18[], 2,FALSE)</f>
        <v>57</v>
      </c>
      <c r="C1663" s="8" t="s">
        <v>3792</v>
      </c>
      <c r="D1663" s="8" t="s">
        <v>2289</v>
      </c>
      <c r="E1663" s="8" t="s">
        <v>747</v>
      </c>
      <c r="F166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('USI', 'REQ URETERIC STENT INSERTION', '1000009', 60, 57, 1)</v>
      </c>
    </row>
    <row r="1664" spans="1:6" x14ac:dyDescent="0.25">
      <c r="A1664" s="8" t="s">
        <v>2268</v>
      </c>
      <c r="B1664" s="8">
        <f>VLOOKUP(Table10[[#This Row],[CATEGORY]],Table18[], 2,FALSE)</f>
        <v>57</v>
      </c>
      <c r="C1664" s="8" t="s">
        <v>3793</v>
      </c>
      <c r="D1664" s="8" t="s">
        <v>2290</v>
      </c>
      <c r="E1664" s="8" t="s">
        <v>749</v>
      </c>
      <c r="F166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('AD', 'REQUEST ABCESS DRAINAGE', '1000010', 60, 57, 1)</v>
      </c>
    </row>
    <row r="1665" spans="1:6" x14ac:dyDescent="0.25">
      <c r="A1665" s="8" t="s">
        <v>2268</v>
      </c>
      <c r="B1665" s="8">
        <f>VLOOKUP(Table10[[#This Row],[CATEGORY]],Table18[], 2,FALSE)</f>
        <v>57</v>
      </c>
      <c r="C1665" s="8" t="s">
        <v>3794</v>
      </c>
      <c r="D1665" s="8" t="s">
        <v>2291</v>
      </c>
      <c r="E1665" s="8" t="s">
        <v>751</v>
      </c>
      <c r="F166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('HC', 'REQ INSERT HICKMAN CATH-VASC', '1000011', 60, 57, 1)</v>
      </c>
    </row>
    <row r="1666" spans="1:6" x14ac:dyDescent="0.25">
      <c r="A1666" s="8" t="s">
        <v>2268</v>
      </c>
      <c r="B1666" s="8">
        <f>VLOOKUP(Table10[[#This Row],[CATEGORY]],Table18[], 2,FALSE)</f>
        <v>57</v>
      </c>
      <c r="C1666" s="8" t="s">
        <v>3795</v>
      </c>
      <c r="D1666" s="8" t="s">
        <v>2292</v>
      </c>
      <c r="E1666" s="8" t="s">
        <v>753</v>
      </c>
      <c r="F166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('HEMOD', 'REQ HEMODIALYSIS - VASCULAR', '1000012', 60, 57, 1)</v>
      </c>
    </row>
    <row r="1667" spans="1:6" x14ac:dyDescent="0.25">
      <c r="A1667" s="8" t="s">
        <v>2268</v>
      </c>
      <c r="B1667" s="8">
        <f>VLOOKUP(Table10[[#This Row],[CATEGORY]],Table18[], 2,FALSE)</f>
        <v>57</v>
      </c>
      <c r="C1667" s="8" t="s">
        <v>3796</v>
      </c>
      <c r="D1667" s="8" t="s">
        <v>2293</v>
      </c>
      <c r="E1667" s="8" t="s">
        <v>755</v>
      </c>
      <c r="F166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('PICC', 'REQ PICC LINE INSERTION-VASC', '1000013', 60, 57, 1)</v>
      </c>
    </row>
    <row r="1668" spans="1:6" x14ac:dyDescent="0.25">
      <c r="A1668" s="8" t="s">
        <v>2294</v>
      </c>
      <c r="B1668" s="8">
        <f>VLOOKUP(Table10[[#This Row],[CATEGORY]],Table18[], 2,FALSE)</f>
        <v>58</v>
      </c>
      <c r="C1668" s="8" t="s">
        <v>4093</v>
      </c>
      <c r="D1668" s="8" t="s">
        <v>1165</v>
      </c>
      <c r="E1668" s="8" t="s">
        <v>1166</v>
      </c>
      <c r="F166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('MAMB', 'MAMMOGRAM-BILATERAL', '006660', 60, 58, 1)</v>
      </c>
    </row>
    <row r="1669" spans="1:6" x14ac:dyDescent="0.25">
      <c r="A1669" s="8" t="s">
        <v>2294</v>
      </c>
      <c r="B1669" s="8">
        <f>VLOOKUP(Table10[[#This Row],[CATEGORY]],Table18[], 2,FALSE)</f>
        <v>58</v>
      </c>
      <c r="C1669" s="8" t="s">
        <v>1167</v>
      </c>
      <c r="D1669" s="8" t="s">
        <v>1168</v>
      </c>
      <c r="E1669" s="8" t="s">
        <v>1169</v>
      </c>
      <c r="F166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('MAML', 'MAMMOGRAM-UNILATERAL LEFT', '006660-A', 60, 58, 1)</v>
      </c>
    </row>
    <row r="1670" spans="1:6" x14ac:dyDescent="0.25">
      <c r="A1670" s="8" t="s">
        <v>2294</v>
      </c>
      <c r="B1670" s="8">
        <f>VLOOKUP(Table10[[#This Row],[CATEGORY]],Table18[], 2,FALSE)</f>
        <v>58</v>
      </c>
      <c r="C1670" s="8" t="s">
        <v>1170</v>
      </c>
      <c r="D1670" s="8" t="s">
        <v>1171</v>
      </c>
      <c r="E1670" s="8" t="s">
        <v>1172</v>
      </c>
      <c r="F167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('MAMMR', 'MAMMOGRAM-UNILATERAL RIGHT', '006660-B', 60, 58, 1)</v>
      </c>
    </row>
    <row r="1671" spans="1:6" x14ac:dyDescent="0.25">
      <c r="A1671" s="8" t="s">
        <v>2294</v>
      </c>
      <c r="B1671" s="8">
        <f>VLOOKUP(Table10[[#This Row],[CATEGORY]],Table18[], 2,FALSE)</f>
        <v>58</v>
      </c>
      <c r="C1671" s="8" t="s">
        <v>1173</v>
      </c>
      <c r="D1671" s="8" t="s">
        <v>1174</v>
      </c>
      <c r="E1671" s="8" t="s">
        <v>1175</v>
      </c>
      <c r="F167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('MAMS', 'MAMMOGRAM SCREENING', '006660-C', 60, 58, 1)</v>
      </c>
    </row>
    <row r="1672" spans="1:6" x14ac:dyDescent="0.25">
      <c r="A1672" s="8" t="s">
        <v>2294</v>
      </c>
      <c r="B1672" s="8">
        <f>VLOOKUP(Table10[[#This Row],[CATEGORY]],Table18[], 2,FALSE)</f>
        <v>58</v>
      </c>
      <c r="C1672" s="8" t="s">
        <v>3685</v>
      </c>
      <c r="D1672" s="8" t="s">
        <v>1176</v>
      </c>
      <c r="E1672" s="8" t="s">
        <v>1177</v>
      </c>
      <c r="F167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('BRECP', 'BREAST CYST PUNCTURE', '1000001', 60, 58, 1)</v>
      </c>
    </row>
    <row r="1673" spans="1:6" x14ac:dyDescent="0.25">
      <c r="A1673" s="8" t="s">
        <v>2294</v>
      </c>
      <c r="B1673" s="8">
        <f>VLOOKUP(Table10[[#This Row],[CATEGORY]],Table18[], 2,FALSE)</f>
        <v>58</v>
      </c>
      <c r="C1673" s="8" t="s">
        <v>3686</v>
      </c>
      <c r="D1673" s="8" t="s">
        <v>1178</v>
      </c>
      <c r="E1673" s="8" t="s">
        <v>1179</v>
      </c>
      <c r="F167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('BRNL', 'BREAST-NEEDLE LOCALIZATION', '1000002', 60, 58, 1)</v>
      </c>
    </row>
    <row r="1674" spans="1:6" x14ac:dyDescent="0.25">
      <c r="A1674" s="8" t="s">
        <v>2294</v>
      </c>
      <c r="B1674" s="8">
        <f>VLOOKUP(Table10[[#This Row],[CATEGORY]],Table18[], 2,FALSE)</f>
        <v>58</v>
      </c>
      <c r="C1674" s="8" t="s">
        <v>3687</v>
      </c>
      <c r="D1674" s="8" t="s">
        <v>1180</v>
      </c>
      <c r="E1674" s="8" t="s">
        <v>1181</v>
      </c>
      <c r="F167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('BRNLB', 'BREAST-NEEDLE LOCAL BILATERAL', '1000003', 60, 58, 1)</v>
      </c>
    </row>
    <row r="1675" spans="1:6" x14ac:dyDescent="0.25">
      <c r="A1675" s="8" t="s">
        <v>2294</v>
      </c>
      <c r="B1675" s="8">
        <f>VLOOKUP(Table10[[#This Row],[CATEGORY]],Table18[], 2,FALSE)</f>
        <v>58</v>
      </c>
      <c r="C1675" s="8" t="s">
        <v>3688</v>
      </c>
      <c r="D1675" s="8" t="s">
        <v>1182</v>
      </c>
      <c r="E1675" s="8" t="s">
        <v>1183</v>
      </c>
      <c r="F167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('DUCMMCP', 'DUCTOGRAM MAMMARY MULTI DUCTS', '1000004', 60, 58, 1)</v>
      </c>
    </row>
    <row r="1676" spans="1:6" x14ac:dyDescent="0.25">
      <c r="A1676" s="8" t="s">
        <v>2294</v>
      </c>
      <c r="B1676" s="8">
        <f>VLOOKUP(Table10[[#This Row],[CATEGORY]],Table18[], 2,FALSE)</f>
        <v>58</v>
      </c>
      <c r="C1676" s="8" t="s">
        <v>3689</v>
      </c>
      <c r="D1676" s="8" t="s">
        <v>1184</v>
      </c>
      <c r="E1676" s="8" t="s">
        <v>1185</v>
      </c>
      <c r="F167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('DUCMS', 'DUCTOGRAM MAMMARY SINGLE DUCTS', '1000005', 60, 58, 1)</v>
      </c>
    </row>
    <row r="1677" spans="1:6" x14ac:dyDescent="0.25">
      <c r="A1677" s="8" t="s">
        <v>2294</v>
      </c>
      <c r="B1677" s="8">
        <f>VLOOKUP(Table10[[#This Row],[CATEGORY]],Table18[], 2,FALSE)</f>
        <v>58</v>
      </c>
      <c r="C1677" s="8" t="s">
        <v>4094</v>
      </c>
      <c r="D1677" s="8" t="s">
        <v>1186</v>
      </c>
      <c r="E1677" s="8" t="s">
        <v>1187</v>
      </c>
      <c r="F167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('BRESSE', 'BREAST SURGICAL SPECIMEN EXAM', '3200421', 60, 58, 1)</v>
      </c>
    </row>
    <row r="1678" spans="1:6" x14ac:dyDescent="0.25">
      <c r="A1678" s="8" t="s">
        <v>2295</v>
      </c>
      <c r="B1678" s="8">
        <f>VLOOKUP(Table10[[#This Row],[CATEGORY]],Table18[], 2,FALSE)</f>
        <v>59</v>
      </c>
      <c r="C1678" s="8" t="s">
        <v>3596</v>
      </c>
      <c r="D1678" s="8" t="s">
        <v>1262</v>
      </c>
      <c r="E1678" s="8" t="s">
        <v>1263</v>
      </c>
      <c r="F167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('SCJNT', 'SACROILIAC JOINTS', '10006', 60, 59, 1)</v>
      </c>
    </row>
    <row r="1679" spans="1:6" x14ac:dyDescent="0.25">
      <c r="A1679" s="8" t="s">
        <v>2295</v>
      </c>
      <c r="B1679" s="8">
        <f>VLOOKUP(Table10[[#This Row],[CATEGORY]],Table18[], 2,FALSE)</f>
        <v>59</v>
      </c>
      <c r="C1679" s="8" t="s">
        <v>4125</v>
      </c>
      <c r="D1679" s="8" t="s">
        <v>1264</v>
      </c>
      <c r="E1679" s="8" t="s">
        <v>1265</v>
      </c>
      <c r="F167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('URO', 'UROGRAM', '10007', 60, 59, 1)</v>
      </c>
    </row>
    <row r="1680" spans="1:6" x14ac:dyDescent="0.25">
      <c r="A1680" s="8" t="s">
        <v>2295</v>
      </c>
      <c r="B1680" s="8">
        <f>VLOOKUP(Table10[[#This Row],[CATEGORY]],Table18[], 2,FALSE)</f>
        <v>59</v>
      </c>
      <c r="C1680" s="8" t="s">
        <v>3597</v>
      </c>
      <c r="D1680" s="8" t="s">
        <v>1266</v>
      </c>
      <c r="E1680" s="8" t="s">
        <v>33</v>
      </c>
      <c r="F168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('WB', 'WHOLE BODY', '11111', 60, 59, 1)</v>
      </c>
    </row>
    <row r="1681" spans="1:6" x14ac:dyDescent="0.25">
      <c r="A1681" s="8" t="s">
        <v>2295</v>
      </c>
      <c r="B1681" s="8">
        <f>VLOOKUP(Table10[[#This Row],[CATEGORY]],Table18[], 2,FALSE)</f>
        <v>59</v>
      </c>
      <c r="C1681" s="8" t="s">
        <v>4126</v>
      </c>
      <c r="D1681" s="8" t="s">
        <v>2296</v>
      </c>
      <c r="E1681" s="8" t="s">
        <v>2297</v>
      </c>
      <c r="F168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('AABD', 'AORTA, ABDOMINAL', '006230', 60, 59, 1)</v>
      </c>
    </row>
    <row r="1682" spans="1:6" x14ac:dyDescent="0.25">
      <c r="A1682" s="8" t="s">
        <v>2295</v>
      </c>
      <c r="B1682" s="8">
        <f>VLOOKUP(Table10[[#This Row],[CATEGORY]],Table18[], 2,FALSE)</f>
        <v>59</v>
      </c>
      <c r="C1682" s="8" t="s">
        <v>1267</v>
      </c>
      <c r="D1682" s="8" t="s">
        <v>1268</v>
      </c>
      <c r="E1682" s="8" t="s">
        <v>1269</v>
      </c>
      <c r="F168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('HNL', 'HAND - LEFT', '006230-1', 60, 59, 1)</v>
      </c>
    </row>
    <row r="1683" spans="1:6" x14ac:dyDescent="0.25">
      <c r="A1683" s="8" t="s">
        <v>2295</v>
      </c>
      <c r="B1683" s="8">
        <f>VLOOKUP(Table10[[#This Row],[CATEGORY]],Table18[], 2,FALSE)</f>
        <v>59</v>
      </c>
      <c r="C1683" s="8" t="s">
        <v>1270</v>
      </c>
      <c r="D1683" s="8" t="s">
        <v>1271</v>
      </c>
      <c r="E1683" s="8" t="s">
        <v>1272</v>
      </c>
      <c r="F168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('HNR', 'HAND - RIGHT', '006230-2', 60, 59, 1)</v>
      </c>
    </row>
    <row r="1684" spans="1:6" x14ac:dyDescent="0.25">
      <c r="A1684" s="8" t="s">
        <v>2295</v>
      </c>
      <c r="B1684" s="8">
        <f>VLOOKUP(Table10[[#This Row],[CATEGORY]],Table18[], 2,FALSE)</f>
        <v>59</v>
      </c>
      <c r="C1684" s="8" t="s">
        <v>1273</v>
      </c>
      <c r="D1684" s="8" t="s">
        <v>1274</v>
      </c>
      <c r="E1684" s="8" t="s">
        <v>1893</v>
      </c>
      <c r="F168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('ABD', 'ABDOMEN', '006230-A', 60, 59, 1)</v>
      </c>
    </row>
    <row r="1685" spans="1:6" x14ac:dyDescent="0.25">
      <c r="A1685" s="8" t="s">
        <v>2295</v>
      </c>
      <c r="B1685" s="8">
        <f>VLOOKUP(Table10[[#This Row],[CATEGORY]],Table18[], 2,FALSE)</f>
        <v>59</v>
      </c>
      <c r="C1685" s="8" t="s">
        <v>1276</v>
      </c>
      <c r="D1685" s="8" t="s">
        <v>1277</v>
      </c>
      <c r="E1685" s="8" t="s">
        <v>1278</v>
      </c>
      <c r="F168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('ABDP', 'ABDOMEN AND PELVIS', '006230-B', 60, 59, 1)</v>
      </c>
    </row>
    <row r="1686" spans="1:6" x14ac:dyDescent="0.25">
      <c r="A1686" s="8" t="s">
        <v>2295</v>
      </c>
      <c r="B1686" s="8">
        <f>VLOOKUP(Table10[[#This Row],[CATEGORY]],Table18[], 2,FALSE)</f>
        <v>59</v>
      </c>
      <c r="C1686" s="8" t="s">
        <v>1279</v>
      </c>
      <c r="D1686" s="8" t="s">
        <v>1280</v>
      </c>
      <c r="E1686" s="8" t="s">
        <v>1281</v>
      </c>
      <c r="F168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('ANK', 'ANKLE - BOTH', '006230-C', 60, 59, 1)</v>
      </c>
    </row>
    <row r="1687" spans="1:6" x14ac:dyDescent="0.25">
      <c r="A1687" s="8" t="s">
        <v>2295</v>
      </c>
      <c r="B1687" s="8">
        <f>VLOOKUP(Table10[[#This Row],[CATEGORY]],Table18[], 2,FALSE)</f>
        <v>59</v>
      </c>
      <c r="C1687" s="8" t="s">
        <v>1282</v>
      </c>
      <c r="D1687" s="8" t="s">
        <v>1283</v>
      </c>
      <c r="E1687" s="8" t="s">
        <v>1284</v>
      </c>
      <c r="F168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('ATHO', 'AORTA, THORACIC', '006230-D', 60, 59, 1)</v>
      </c>
    </row>
    <row r="1688" spans="1:6" x14ac:dyDescent="0.25">
      <c r="A1688" s="8" t="s">
        <v>2295</v>
      </c>
      <c r="B1688" s="8">
        <f>VLOOKUP(Table10[[#This Row],[CATEGORY]],Table18[], 2,FALSE)</f>
        <v>59</v>
      </c>
      <c r="C1688" s="8" t="s">
        <v>1285</v>
      </c>
      <c r="D1688" s="8" t="s">
        <v>1286</v>
      </c>
      <c r="E1688" s="8" t="s">
        <v>1287</v>
      </c>
      <c r="F168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('CAR', 'CAROTID ARTERY', '006230-E', 60, 59, 1)</v>
      </c>
    </row>
    <row r="1689" spans="1:6" x14ac:dyDescent="0.25">
      <c r="A1689" s="8" t="s">
        <v>2295</v>
      </c>
      <c r="B1689" s="8">
        <f>VLOOKUP(Table10[[#This Row],[CATEGORY]],Table18[], 2,FALSE)</f>
        <v>59</v>
      </c>
      <c r="C1689" s="8" t="s">
        <v>1288</v>
      </c>
      <c r="D1689" s="8" t="s">
        <v>1289</v>
      </c>
      <c r="E1689" s="8" t="s">
        <v>1290</v>
      </c>
      <c r="F168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('CH', 'CHEST', '006230-F', 60, 59, 1)</v>
      </c>
    </row>
    <row r="1690" spans="1:6" x14ac:dyDescent="0.25">
      <c r="A1690" s="8" t="s">
        <v>2295</v>
      </c>
      <c r="B1690" s="8">
        <f>VLOOKUP(Table10[[#This Row],[CATEGORY]],Table18[], 2,FALSE)</f>
        <v>59</v>
      </c>
      <c r="C1690" s="8" t="s">
        <v>1291</v>
      </c>
      <c r="D1690" s="8" t="s">
        <v>439</v>
      </c>
      <c r="E1690" s="8" t="s">
        <v>273</v>
      </c>
      <c r="F169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('CS', 'CERVICAL SPINE', '006230-G', 60, 59, 1)</v>
      </c>
    </row>
    <row r="1691" spans="1:6" x14ac:dyDescent="0.25">
      <c r="A1691" s="8" t="s">
        <v>2295</v>
      </c>
      <c r="B1691" s="8">
        <f>VLOOKUP(Table10[[#This Row],[CATEGORY]],Table18[], 2,FALSE)</f>
        <v>59</v>
      </c>
      <c r="C1691" s="8" t="s">
        <v>1292</v>
      </c>
      <c r="D1691" s="8" t="s">
        <v>1293</v>
      </c>
      <c r="E1691" s="8" t="s">
        <v>1294</v>
      </c>
      <c r="F169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('CSW', 'CERVICAL SPINE W/ CONTRAST', '006230-H', 60, 59, 1)</v>
      </c>
    </row>
    <row r="1692" spans="1:6" x14ac:dyDescent="0.25">
      <c r="A1692" s="8" t="s">
        <v>2295</v>
      </c>
      <c r="B1692" s="8">
        <f>VLOOKUP(Table10[[#This Row],[CATEGORY]],Table18[], 2,FALSE)</f>
        <v>59</v>
      </c>
      <c r="C1692" s="8" t="s">
        <v>1295</v>
      </c>
      <c r="D1692" s="8" t="s">
        <v>1296</v>
      </c>
      <c r="E1692" s="8" t="s">
        <v>1297</v>
      </c>
      <c r="F169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('EL', 'ELBOW - BOTH', '006230-I', 60, 59, 1)</v>
      </c>
    </row>
    <row r="1693" spans="1:6" x14ac:dyDescent="0.25">
      <c r="A1693" s="8" t="s">
        <v>2295</v>
      </c>
      <c r="B1693" s="8">
        <f>VLOOKUP(Table10[[#This Row],[CATEGORY]],Table18[], 2,FALSE)</f>
        <v>59</v>
      </c>
      <c r="C1693" s="8" t="s">
        <v>1298</v>
      </c>
      <c r="D1693" s="8" t="s">
        <v>1299</v>
      </c>
      <c r="E1693" s="8" t="s">
        <v>1300</v>
      </c>
      <c r="F169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('FC', 'FACE', '006230-J', 60, 59, 1)</v>
      </c>
    </row>
    <row r="1694" spans="1:6" x14ac:dyDescent="0.25">
      <c r="A1694" s="8" t="s">
        <v>2295</v>
      </c>
      <c r="B1694" s="8">
        <f>VLOOKUP(Table10[[#This Row],[CATEGORY]],Table18[], 2,FALSE)</f>
        <v>59</v>
      </c>
      <c r="C1694" s="8" t="s">
        <v>1301</v>
      </c>
      <c r="D1694" s="8" t="s">
        <v>1302</v>
      </c>
      <c r="E1694" s="8" t="s">
        <v>1303</v>
      </c>
      <c r="F169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('FCW', 'FACE W/ CONTRAST', '006230-K', 60, 59, 1)</v>
      </c>
    </row>
    <row r="1695" spans="1:6" x14ac:dyDescent="0.25">
      <c r="A1695" s="8" t="s">
        <v>2295</v>
      </c>
      <c r="B1695" s="8">
        <f>VLOOKUP(Table10[[#This Row],[CATEGORY]],Table18[], 2,FALSE)</f>
        <v>59</v>
      </c>
      <c r="C1695" s="8" t="s">
        <v>1304</v>
      </c>
      <c r="D1695" s="8" t="s">
        <v>1305</v>
      </c>
      <c r="E1695" s="8" t="s">
        <v>1306</v>
      </c>
      <c r="F169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('FT', 'FEET (BOTH)', '006230-L', 60, 59, 1)</v>
      </c>
    </row>
    <row r="1696" spans="1:6" x14ac:dyDescent="0.25">
      <c r="A1696" s="8" t="s">
        <v>2295</v>
      </c>
      <c r="B1696" s="8">
        <f>VLOOKUP(Table10[[#This Row],[CATEGORY]],Table18[], 2,FALSE)</f>
        <v>59</v>
      </c>
      <c r="C1696" s="8" t="s">
        <v>2298</v>
      </c>
      <c r="D1696" s="8" t="s">
        <v>2299</v>
      </c>
      <c r="E1696" s="8" t="s">
        <v>2300</v>
      </c>
      <c r="F169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('HD', 'HEAD', '006230-M', 60, 59, 1)</v>
      </c>
    </row>
    <row r="1697" spans="1:6" x14ac:dyDescent="0.25">
      <c r="A1697" s="8" t="s">
        <v>2295</v>
      </c>
      <c r="B1697" s="8">
        <f>VLOOKUP(Table10[[#This Row],[CATEGORY]],Table18[], 2,FALSE)</f>
        <v>59</v>
      </c>
      <c r="C1697" s="8" t="s">
        <v>2301</v>
      </c>
      <c r="D1697" s="8" t="s">
        <v>2302</v>
      </c>
      <c r="E1697" s="8" t="s">
        <v>2303</v>
      </c>
      <c r="F169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('HDW', 'HEAD W/ CONTRAST', '006230-N', 60, 59, 1)</v>
      </c>
    </row>
    <row r="1698" spans="1:6" x14ac:dyDescent="0.25">
      <c r="A1698" s="8" t="s">
        <v>2295</v>
      </c>
      <c r="B1698" s="8">
        <f>VLOOKUP(Table10[[#This Row],[CATEGORY]],Table18[], 2,FALSE)</f>
        <v>59</v>
      </c>
      <c r="C1698" s="8" t="s">
        <v>1307</v>
      </c>
      <c r="D1698" s="8" t="s">
        <v>1308</v>
      </c>
      <c r="E1698" s="8" t="s">
        <v>1309</v>
      </c>
      <c r="F169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('HN', 'HAND - BOTH', '006230-O', 60, 59, 1)</v>
      </c>
    </row>
    <row r="1699" spans="1:6" x14ac:dyDescent="0.25">
      <c r="A1699" s="8" t="s">
        <v>2295</v>
      </c>
      <c r="B1699" s="8">
        <f>VLOOKUP(Table10[[#This Row],[CATEGORY]],Table18[], 2,FALSE)</f>
        <v>59</v>
      </c>
      <c r="C1699" s="8" t="s">
        <v>1310</v>
      </c>
      <c r="D1699" s="8" t="s">
        <v>1311</v>
      </c>
      <c r="E1699" s="8" t="s">
        <v>1312</v>
      </c>
      <c r="F169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('HP', 'HIP', '006230-P', 60, 59, 1)</v>
      </c>
    </row>
    <row r="1700" spans="1:6" x14ac:dyDescent="0.25">
      <c r="A1700" s="8" t="s">
        <v>2295</v>
      </c>
      <c r="B1700" s="8">
        <f>VLOOKUP(Table10[[#This Row],[CATEGORY]],Table18[], 2,FALSE)</f>
        <v>59</v>
      </c>
      <c r="C1700" s="8" t="s">
        <v>1313</v>
      </c>
      <c r="D1700" s="8" t="s">
        <v>1314</v>
      </c>
      <c r="E1700" s="8" t="s">
        <v>543</v>
      </c>
      <c r="F170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('HT', 'HEART', '006230-Q', 60, 59, 1)</v>
      </c>
    </row>
    <row r="1701" spans="1:6" x14ac:dyDescent="0.25">
      <c r="A1701" s="8" t="s">
        <v>2295</v>
      </c>
      <c r="B1701" s="8">
        <f>VLOOKUP(Table10[[#This Row],[CATEGORY]],Table18[], 2,FALSE)</f>
        <v>59</v>
      </c>
      <c r="C1701" s="8" t="s">
        <v>1315</v>
      </c>
      <c r="D1701" s="8" t="s">
        <v>1316</v>
      </c>
      <c r="E1701" s="8" t="s">
        <v>1317</v>
      </c>
      <c r="F170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('ICV', 'INTERCRANIAL VESSELS', '006230-R', 60, 59, 1)</v>
      </c>
    </row>
    <row r="1702" spans="1:6" x14ac:dyDescent="0.25">
      <c r="A1702" s="8" t="s">
        <v>2295</v>
      </c>
      <c r="B1702" s="8">
        <f>VLOOKUP(Table10[[#This Row],[CATEGORY]],Table18[], 2,FALSE)</f>
        <v>59</v>
      </c>
      <c r="C1702" s="8" t="s">
        <v>1318</v>
      </c>
      <c r="D1702" s="8" t="s">
        <v>1319</v>
      </c>
      <c r="E1702" s="8" t="s">
        <v>1320</v>
      </c>
      <c r="F170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('KID', 'KIDNEYS', '006230-S', 60, 59, 1)</v>
      </c>
    </row>
    <row r="1703" spans="1:6" x14ac:dyDescent="0.25">
      <c r="A1703" s="8" t="s">
        <v>2295</v>
      </c>
      <c r="B1703" s="8">
        <f>VLOOKUP(Table10[[#This Row],[CATEGORY]],Table18[], 2,FALSE)</f>
        <v>59</v>
      </c>
      <c r="C1703" s="8" t="s">
        <v>1321</v>
      </c>
      <c r="D1703" s="8" t="s">
        <v>1322</v>
      </c>
      <c r="E1703" s="8" t="s">
        <v>1323</v>
      </c>
      <c r="F170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('KN', 'KNEE - BOTH', '006230-T', 60, 59, 1)</v>
      </c>
    </row>
    <row r="1704" spans="1:6" x14ac:dyDescent="0.25">
      <c r="A1704" s="8" t="s">
        <v>2295</v>
      </c>
      <c r="B1704" s="8">
        <f>VLOOKUP(Table10[[#This Row],[CATEGORY]],Table18[], 2,FALSE)</f>
        <v>59</v>
      </c>
      <c r="C1704" s="8" t="s">
        <v>1324</v>
      </c>
      <c r="D1704" s="8" t="s">
        <v>1325</v>
      </c>
      <c r="E1704" s="8" t="s">
        <v>1326</v>
      </c>
      <c r="F170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('LE', 'LOWER EXTREMITY', '006230-U', 60, 59, 1)</v>
      </c>
    </row>
    <row r="1705" spans="1:6" x14ac:dyDescent="0.25">
      <c r="A1705" s="8" t="s">
        <v>2295</v>
      </c>
      <c r="B1705" s="8">
        <f>VLOOKUP(Table10[[#This Row],[CATEGORY]],Table18[], 2,FALSE)</f>
        <v>59</v>
      </c>
      <c r="C1705" s="8" t="s">
        <v>1327</v>
      </c>
      <c r="D1705" s="8" t="s">
        <v>1328</v>
      </c>
      <c r="E1705" s="8" t="s">
        <v>1329</v>
      </c>
      <c r="F170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('LIV', 'LIVER', '006230-V', 60, 59, 1)</v>
      </c>
    </row>
    <row r="1706" spans="1:6" x14ac:dyDescent="0.25">
      <c r="A1706" s="8" t="s">
        <v>2295</v>
      </c>
      <c r="B1706" s="8">
        <f>VLOOKUP(Table10[[#This Row],[CATEGORY]],Table18[], 2,FALSE)</f>
        <v>59</v>
      </c>
      <c r="C1706" s="8" t="s">
        <v>1330</v>
      </c>
      <c r="D1706" s="8" t="s">
        <v>506</v>
      </c>
      <c r="E1706" s="8" t="s">
        <v>1331</v>
      </c>
      <c r="F170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('LS', 'LUMBAR SPINE', '006230-W', 60, 59, 1)</v>
      </c>
    </row>
    <row r="1707" spans="1:6" x14ac:dyDescent="0.25">
      <c r="A1707" s="8" t="s">
        <v>2295</v>
      </c>
      <c r="B1707" s="8">
        <f>VLOOKUP(Table10[[#This Row],[CATEGORY]],Table18[], 2,FALSE)</f>
        <v>59</v>
      </c>
      <c r="C1707" s="8" t="s">
        <v>1332</v>
      </c>
      <c r="D1707" s="8" t="s">
        <v>1333</v>
      </c>
      <c r="E1707" s="8" t="s">
        <v>1334</v>
      </c>
      <c r="F170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('LSW', 'LUMBAR SPINE W/ CONTRAST', '006230-X', 60, 59, 1)</v>
      </c>
    </row>
    <row r="1708" spans="1:6" x14ac:dyDescent="0.25">
      <c r="A1708" s="8" t="s">
        <v>2295</v>
      </c>
      <c r="B1708" s="8">
        <f>VLOOKUP(Table10[[#This Row],[CATEGORY]],Table18[], 2,FALSE)</f>
        <v>59</v>
      </c>
      <c r="C1708" s="8" t="s">
        <v>1335</v>
      </c>
      <c r="D1708" s="8" t="s">
        <v>1336</v>
      </c>
      <c r="E1708" s="8" t="s">
        <v>1337</v>
      </c>
      <c r="F170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('NK', 'NECK', '006230-Y', 60, 59, 1)</v>
      </c>
    </row>
    <row r="1709" spans="1:6" x14ac:dyDescent="0.25">
      <c r="A1709" s="8" t="s">
        <v>2295</v>
      </c>
      <c r="B1709" s="8">
        <f>VLOOKUP(Table10[[#This Row],[CATEGORY]],Table18[], 2,FALSE)</f>
        <v>59</v>
      </c>
      <c r="C1709" s="8" t="s">
        <v>1338</v>
      </c>
      <c r="D1709" s="8" t="s">
        <v>1339</v>
      </c>
      <c r="E1709" s="8" t="s">
        <v>1340</v>
      </c>
      <c r="F170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('NKW', 'NECK W/ CONTRAST', '006230-Z', 60, 59, 1)</v>
      </c>
    </row>
    <row r="1710" spans="1:6" x14ac:dyDescent="0.25">
      <c r="A1710" s="8" t="s">
        <v>2295</v>
      </c>
      <c r="B1710" s="8">
        <f>VLOOKUP(Table10[[#This Row],[CATEGORY]],Table18[], 2,FALSE)</f>
        <v>59</v>
      </c>
      <c r="C1710" s="8" t="s">
        <v>4127</v>
      </c>
      <c r="D1710" s="8" t="s">
        <v>1341</v>
      </c>
      <c r="E1710" s="8" t="s">
        <v>1342</v>
      </c>
      <c r="F171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('MR ANGIO', 'MR ANGIOGRAM', '006231', 60, 59, 1)</v>
      </c>
    </row>
    <row r="1711" spans="1:6" x14ac:dyDescent="0.25">
      <c r="A1711" s="8" t="s">
        <v>2295</v>
      </c>
      <c r="B1711" s="8">
        <f>VLOOKUP(Table10[[#This Row],[CATEGORY]],Table18[], 2,FALSE)</f>
        <v>59</v>
      </c>
      <c r="C1711" s="8" t="s">
        <v>3764</v>
      </c>
      <c r="D1711" s="8" t="s">
        <v>1348</v>
      </c>
      <c r="E1711" s="8" t="s">
        <v>1349</v>
      </c>
      <c r="F171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('ARTHRO', 'ARTHROGRAM', '006955', 60, 59, 1)</v>
      </c>
    </row>
    <row r="1712" spans="1:6" x14ac:dyDescent="0.25">
      <c r="A1712" s="8" t="s">
        <v>2295</v>
      </c>
      <c r="B1712" s="8">
        <f>VLOOKUP(Table10[[#This Row],[CATEGORY]],Table18[], 2,FALSE)</f>
        <v>59</v>
      </c>
      <c r="C1712" s="8" t="s">
        <v>4144</v>
      </c>
      <c r="D1712" s="8" t="s">
        <v>1376</v>
      </c>
      <c r="E1712" s="8" t="s">
        <v>1377</v>
      </c>
      <c r="F171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('ANKL', 'ANKLE - LEFT', '0062301', 60, 59, 1)</v>
      </c>
    </row>
    <row r="1713" spans="1:6" x14ac:dyDescent="0.25">
      <c r="A1713" s="8" t="s">
        <v>2295</v>
      </c>
      <c r="B1713" s="8">
        <f>VLOOKUP(Table10[[#This Row],[CATEGORY]],Table18[], 2,FALSE)</f>
        <v>59</v>
      </c>
      <c r="C1713" s="8" t="s">
        <v>4145</v>
      </c>
      <c r="D1713" s="8" t="s">
        <v>1378</v>
      </c>
      <c r="E1713" s="8" t="s">
        <v>1379</v>
      </c>
      <c r="F171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('ANKR', 'ANKLE - RIGHT', '0062302', 60, 59, 1)</v>
      </c>
    </row>
    <row r="1714" spans="1:6" x14ac:dyDescent="0.25">
      <c r="A1714" s="8" t="s">
        <v>2295</v>
      </c>
      <c r="B1714" s="8">
        <f>VLOOKUP(Table10[[#This Row],[CATEGORY]],Table18[], 2,FALSE)</f>
        <v>59</v>
      </c>
      <c r="C1714" s="8" t="s">
        <v>4146</v>
      </c>
      <c r="D1714" s="8" t="s">
        <v>1380</v>
      </c>
      <c r="E1714" s="8" t="s">
        <v>1381</v>
      </c>
      <c r="F171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('ELL', 'ELBOW - LEFT', '0062303', 60, 59, 1)</v>
      </c>
    </row>
    <row r="1715" spans="1:6" x14ac:dyDescent="0.25">
      <c r="A1715" s="8" t="s">
        <v>2295</v>
      </c>
      <c r="B1715" s="8">
        <f>VLOOKUP(Table10[[#This Row],[CATEGORY]],Table18[], 2,FALSE)</f>
        <v>59</v>
      </c>
      <c r="C1715" s="8" t="s">
        <v>4147</v>
      </c>
      <c r="D1715" s="8" t="s">
        <v>1382</v>
      </c>
      <c r="E1715" s="8" t="s">
        <v>1383</v>
      </c>
      <c r="F171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('ELR', 'ELBOW - RIGHT', '0062304', 60, 59, 1)</v>
      </c>
    </row>
    <row r="1716" spans="1:6" x14ac:dyDescent="0.25">
      <c r="A1716" s="8" t="s">
        <v>2295</v>
      </c>
      <c r="B1716" s="8">
        <f>VLOOKUP(Table10[[#This Row],[CATEGORY]],Table18[], 2,FALSE)</f>
        <v>59</v>
      </c>
      <c r="C1716" s="8" t="s">
        <v>4148</v>
      </c>
      <c r="D1716" s="8" t="s">
        <v>1386</v>
      </c>
      <c r="E1716" s="8" t="s">
        <v>1387</v>
      </c>
      <c r="F171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('FOREARM R', 'FOREARM - RIGHT', '0062305', 60, 59, 1)</v>
      </c>
    </row>
    <row r="1717" spans="1:6" x14ac:dyDescent="0.25">
      <c r="A1717" s="8" t="s">
        <v>2295</v>
      </c>
      <c r="B1717" s="8">
        <f>VLOOKUP(Table10[[#This Row],[CATEGORY]],Table18[], 2,FALSE)</f>
        <v>59</v>
      </c>
      <c r="C1717" s="8" t="s">
        <v>4149</v>
      </c>
      <c r="D1717" s="8" t="s">
        <v>1384</v>
      </c>
      <c r="E1717" s="8" t="s">
        <v>1385</v>
      </c>
      <c r="F171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('FOREARM L', 'FOREARM - LEFT', '0062306', 60, 59, 1)</v>
      </c>
    </row>
    <row r="1718" spans="1:6" x14ac:dyDescent="0.25">
      <c r="A1718" s="8" t="s">
        <v>2295</v>
      </c>
      <c r="B1718" s="8">
        <f>VLOOKUP(Table10[[#This Row],[CATEGORY]],Table18[], 2,FALSE)</f>
        <v>59</v>
      </c>
      <c r="C1718" s="8" t="s">
        <v>4150</v>
      </c>
      <c r="D1718" s="8" t="s">
        <v>1388</v>
      </c>
      <c r="E1718" s="8" t="s">
        <v>1389</v>
      </c>
      <c r="F171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('FT L', 'FOOT - LEFT', '0062307', 60, 59, 1)</v>
      </c>
    </row>
    <row r="1719" spans="1:6" x14ac:dyDescent="0.25">
      <c r="A1719" s="8" t="s">
        <v>2295</v>
      </c>
      <c r="B1719" s="8">
        <f>VLOOKUP(Table10[[#This Row],[CATEGORY]],Table18[], 2,FALSE)</f>
        <v>59</v>
      </c>
      <c r="C1719" s="8" t="s">
        <v>4151</v>
      </c>
      <c r="D1719" s="8" t="s">
        <v>1390</v>
      </c>
      <c r="E1719" s="8" t="s">
        <v>1391</v>
      </c>
      <c r="F171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('FT R', 'FOOT - RIGHT', '0062308', 60, 59, 1)</v>
      </c>
    </row>
    <row r="1720" spans="1:6" x14ac:dyDescent="0.25">
      <c r="A1720" s="8" t="s">
        <v>2295</v>
      </c>
      <c r="B1720" s="8">
        <f>VLOOKUP(Table10[[#This Row],[CATEGORY]],Table18[], 2,FALSE)</f>
        <v>59</v>
      </c>
      <c r="C1720" s="8" t="s">
        <v>4152</v>
      </c>
      <c r="D1720" s="8" t="s">
        <v>1392</v>
      </c>
      <c r="E1720" s="8" t="s">
        <v>1393</v>
      </c>
      <c r="F172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('BR', 'BREAST', '0062309', 60, 59, 1)</v>
      </c>
    </row>
    <row r="1721" spans="1:6" x14ac:dyDescent="0.25">
      <c r="A1721" s="8" t="s">
        <v>2295</v>
      </c>
      <c r="B1721" s="8">
        <f>VLOOKUP(Table10[[#This Row],[CATEGORY]],Table18[], 2,FALSE)</f>
        <v>59</v>
      </c>
      <c r="C1721" s="8" t="s">
        <v>3685</v>
      </c>
      <c r="D1721" s="8" t="s">
        <v>339</v>
      </c>
      <c r="E1721" s="8" t="s">
        <v>1428</v>
      </c>
      <c r="F172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('ORB', 'ORBIT', '1000001', 60, 59, 1)</v>
      </c>
    </row>
    <row r="1722" spans="1:6" x14ac:dyDescent="0.25">
      <c r="A1722" s="8" t="s">
        <v>2295</v>
      </c>
      <c r="B1722" s="8">
        <f>VLOOKUP(Table10[[#This Row],[CATEGORY]],Table18[], 2,FALSE)</f>
        <v>59</v>
      </c>
      <c r="C1722" s="8" t="s">
        <v>3686</v>
      </c>
      <c r="D1722" s="8" t="s">
        <v>1429</v>
      </c>
      <c r="E1722" s="8" t="s">
        <v>1430</v>
      </c>
      <c r="F172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('ORBW', 'ORBIT W/ CONTRAST', '1000002', 60, 59, 1)</v>
      </c>
    </row>
    <row r="1723" spans="1:6" x14ac:dyDescent="0.25">
      <c r="A1723" s="8" t="s">
        <v>2295</v>
      </c>
      <c r="B1723" s="8">
        <f>VLOOKUP(Table10[[#This Row],[CATEGORY]],Table18[], 2,FALSE)</f>
        <v>59</v>
      </c>
      <c r="C1723" s="8" t="s">
        <v>3687</v>
      </c>
      <c r="D1723" s="8" t="s">
        <v>1431</v>
      </c>
      <c r="E1723" s="8" t="s">
        <v>1432</v>
      </c>
      <c r="F172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('PE', 'PELVIS', '1000003', 60, 59, 1)</v>
      </c>
    </row>
    <row r="1724" spans="1:6" x14ac:dyDescent="0.25">
      <c r="A1724" s="8" t="s">
        <v>2295</v>
      </c>
      <c r="B1724" s="8">
        <f>VLOOKUP(Table10[[#This Row],[CATEGORY]],Table18[], 2,FALSE)</f>
        <v>59</v>
      </c>
      <c r="C1724" s="8" t="s">
        <v>3688</v>
      </c>
      <c r="D1724" s="8" t="s">
        <v>1433</v>
      </c>
      <c r="E1724" s="8" t="s">
        <v>1434</v>
      </c>
      <c r="F172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('PROS', 'PROSTATE', '1000004', 60, 59, 1)</v>
      </c>
    </row>
    <row r="1725" spans="1:6" x14ac:dyDescent="0.25">
      <c r="A1725" s="8" t="s">
        <v>2295</v>
      </c>
      <c r="B1725" s="8">
        <f>VLOOKUP(Table10[[#This Row],[CATEGORY]],Table18[], 2,FALSE)</f>
        <v>59</v>
      </c>
      <c r="C1725" s="8" t="s">
        <v>3689</v>
      </c>
      <c r="D1725" s="8" t="s">
        <v>1435</v>
      </c>
      <c r="E1725" s="8" t="s">
        <v>1436</v>
      </c>
      <c r="F172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('SH', 'SHOULDER - BOTH', '1000005', 60, 59, 1)</v>
      </c>
    </row>
    <row r="1726" spans="1:6" x14ac:dyDescent="0.25">
      <c r="A1726" s="8" t="s">
        <v>2295</v>
      </c>
      <c r="B1726" s="8">
        <f>VLOOKUP(Table10[[#This Row],[CATEGORY]],Table18[], 2,FALSE)</f>
        <v>59</v>
      </c>
      <c r="C1726" s="8" t="s">
        <v>3690</v>
      </c>
      <c r="D1726" s="8" t="s">
        <v>1437</v>
      </c>
      <c r="E1726" s="8" t="s">
        <v>1438</v>
      </c>
      <c r="F172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('SPE', 'SPINE-ENTIRE', '1000006', 60, 59, 1)</v>
      </c>
    </row>
    <row r="1727" spans="1:6" x14ac:dyDescent="0.25">
      <c r="A1727" s="8" t="s">
        <v>2295</v>
      </c>
      <c r="B1727" s="8">
        <f>VLOOKUP(Table10[[#This Row],[CATEGORY]],Table18[], 2,FALSE)</f>
        <v>59</v>
      </c>
      <c r="C1727" s="8" t="s">
        <v>3691</v>
      </c>
      <c r="D1727" s="8" t="s">
        <v>1439</v>
      </c>
      <c r="E1727" s="8" t="s">
        <v>1440</v>
      </c>
      <c r="F172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('SPEW', 'SPINE ENTIRE W/ CONTRAST', '1000007', 60, 59, 1)</v>
      </c>
    </row>
    <row r="1728" spans="1:6" x14ac:dyDescent="0.25">
      <c r="A1728" s="8" t="s">
        <v>2295</v>
      </c>
      <c r="B1728" s="8">
        <f>VLOOKUP(Table10[[#This Row],[CATEGORY]],Table18[], 2,FALSE)</f>
        <v>59</v>
      </c>
      <c r="C1728" s="8" t="s">
        <v>3692</v>
      </c>
      <c r="D1728" s="8" t="s">
        <v>2304</v>
      </c>
      <c r="E1728" s="8" t="s">
        <v>2305</v>
      </c>
      <c r="F172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('TEST', 'TEST EXAM', '1000008', 60, 59, 1)</v>
      </c>
    </row>
    <row r="1729" spans="1:6" x14ac:dyDescent="0.25">
      <c r="A1729" s="8" t="s">
        <v>2295</v>
      </c>
      <c r="B1729" s="8">
        <f>VLOOKUP(Table10[[#This Row],[CATEGORY]],Table18[], 2,FALSE)</f>
        <v>59</v>
      </c>
      <c r="C1729" s="8" t="s">
        <v>3792</v>
      </c>
      <c r="D1729" s="8" t="s">
        <v>1441</v>
      </c>
      <c r="E1729" s="8" t="s">
        <v>1442</v>
      </c>
      <c r="F172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('TMJ', 'TEMPORAL MANDIBULAR JOINT', '1000009', 60, 59, 1)</v>
      </c>
    </row>
    <row r="1730" spans="1:6" x14ac:dyDescent="0.25">
      <c r="A1730" s="8" t="s">
        <v>2295</v>
      </c>
      <c r="B1730" s="8">
        <f>VLOOKUP(Table10[[#This Row],[CATEGORY]],Table18[], 2,FALSE)</f>
        <v>59</v>
      </c>
      <c r="C1730" s="8" t="s">
        <v>3793</v>
      </c>
      <c r="D1730" s="8" t="s">
        <v>508</v>
      </c>
      <c r="E1730" s="8" t="s">
        <v>7</v>
      </c>
      <c r="F173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('TS', 'THORACIC SPINE', '1000010', 60, 59, 1)</v>
      </c>
    </row>
    <row r="1731" spans="1:6" x14ac:dyDescent="0.25">
      <c r="A1731" s="8" t="s">
        <v>2295</v>
      </c>
      <c r="B1731" s="8">
        <f>VLOOKUP(Table10[[#This Row],[CATEGORY]],Table18[], 2,FALSE)</f>
        <v>59</v>
      </c>
      <c r="C1731" s="8" t="s">
        <v>3794</v>
      </c>
      <c r="D1731" s="8" t="s">
        <v>1443</v>
      </c>
      <c r="E1731" s="8" t="s">
        <v>1444</v>
      </c>
      <c r="F173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('TSW', 'THORACIC SPINE W/ CONTRAST', '1000011', 60, 59, 1)</v>
      </c>
    </row>
    <row r="1732" spans="1:6" x14ac:dyDescent="0.25">
      <c r="A1732" s="8" t="s">
        <v>2295</v>
      </c>
      <c r="B1732" s="8">
        <f>VLOOKUP(Table10[[#This Row],[CATEGORY]],Table18[], 2,FALSE)</f>
        <v>59</v>
      </c>
      <c r="C1732" s="8" t="s">
        <v>3795</v>
      </c>
      <c r="D1732" s="8" t="s">
        <v>1445</v>
      </c>
      <c r="E1732" s="8" t="s">
        <v>1446</v>
      </c>
      <c r="F173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('UPEX', 'UPPER EXTREMITY', '1000012', 60, 59, 1)</v>
      </c>
    </row>
    <row r="1733" spans="1:6" x14ac:dyDescent="0.25">
      <c r="A1733" s="8" t="s">
        <v>2295</v>
      </c>
      <c r="B1733" s="8">
        <f>VLOOKUP(Table10[[#This Row],[CATEGORY]],Table18[], 2,FALSE)</f>
        <v>59</v>
      </c>
      <c r="C1733" s="8" t="s">
        <v>3796</v>
      </c>
      <c r="D1733" s="8" t="s">
        <v>1447</v>
      </c>
      <c r="E1733" s="8" t="s">
        <v>1448</v>
      </c>
      <c r="F173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('UT', 'UTERUS', '1000013', 60, 59, 1)</v>
      </c>
    </row>
    <row r="1734" spans="1:6" x14ac:dyDescent="0.25">
      <c r="A1734" s="8" t="s">
        <v>2295</v>
      </c>
      <c r="B1734" s="8">
        <f>VLOOKUP(Table10[[#This Row],[CATEGORY]],Table18[], 2,FALSE)</f>
        <v>59</v>
      </c>
      <c r="C1734" s="8" t="s">
        <v>4170</v>
      </c>
      <c r="D1734" s="8" t="s">
        <v>1449</v>
      </c>
      <c r="E1734" s="8" t="s">
        <v>1450</v>
      </c>
      <c r="F173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('UTW', 'UTERUS W/ CONTRAST', '1000014', 60, 59, 1)</v>
      </c>
    </row>
    <row r="1735" spans="1:6" x14ac:dyDescent="0.25">
      <c r="A1735" s="8" t="s">
        <v>2295</v>
      </c>
      <c r="B1735" s="8">
        <f>VLOOKUP(Table10[[#This Row],[CATEGORY]],Table18[], 2,FALSE)</f>
        <v>59</v>
      </c>
      <c r="C1735" s="8" t="s">
        <v>4171</v>
      </c>
      <c r="D1735" s="8" t="s">
        <v>1451</v>
      </c>
      <c r="E1735" s="8" t="s">
        <v>1452</v>
      </c>
      <c r="F173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('ANAL', 'ANAL SPHINCTER', '1000015', 60, 59, 1)</v>
      </c>
    </row>
    <row r="1736" spans="1:6" x14ac:dyDescent="0.25">
      <c r="A1736" s="8" t="s">
        <v>2295</v>
      </c>
      <c r="B1736" s="8">
        <f>VLOOKUP(Table10[[#This Row],[CATEGORY]],Table18[], 2,FALSE)</f>
        <v>59</v>
      </c>
      <c r="C1736" s="8" t="s">
        <v>4172</v>
      </c>
      <c r="D1736" s="8" t="s">
        <v>2306</v>
      </c>
      <c r="E1736" s="8" t="s">
        <v>1454</v>
      </c>
      <c r="F173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('FOREARM', 'MRI FOREARM - BOTH', '1000016', 60, 59, 1)</v>
      </c>
    </row>
    <row r="1737" spans="1:6" x14ac:dyDescent="0.25">
      <c r="A1737" s="8" t="s">
        <v>2295</v>
      </c>
      <c r="B1737" s="8">
        <f>VLOOKUP(Table10[[#This Row],[CATEGORY]],Table18[], 2,FALSE)</f>
        <v>59</v>
      </c>
      <c r="C1737" s="8" t="s">
        <v>4173</v>
      </c>
      <c r="D1737" s="8" t="s">
        <v>1455</v>
      </c>
      <c r="E1737" s="8" t="s">
        <v>1456</v>
      </c>
      <c r="F173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('WRIST', 'WRIST - BOTH', '1000020', 60, 59, 1)</v>
      </c>
    </row>
    <row r="1738" spans="1:6" x14ac:dyDescent="0.25">
      <c r="A1738" s="8" t="s">
        <v>2295</v>
      </c>
      <c r="B1738" s="8">
        <f>VLOOKUP(Table10[[#This Row],[CATEGORY]],Table18[], 2,FALSE)</f>
        <v>59</v>
      </c>
      <c r="C1738" s="8" t="s">
        <v>4176</v>
      </c>
      <c r="D1738" s="8" t="s">
        <v>1459</v>
      </c>
      <c r="E1738" s="8" t="s">
        <v>1460</v>
      </c>
      <c r="F173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('KN L', 'KNEE - LEFT', '00623010', 60, 59, 1)</v>
      </c>
    </row>
    <row r="1739" spans="1:6" x14ac:dyDescent="0.25">
      <c r="A1739" s="8" t="s">
        <v>2295</v>
      </c>
      <c r="B1739" s="8">
        <f>VLOOKUP(Table10[[#This Row],[CATEGORY]],Table18[], 2,FALSE)</f>
        <v>59</v>
      </c>
      <c r="C1739" s="8" t="s">
        <v>4472</v>
      </c>
      <c r="D1739" s="8" t="s">
        <v>1461</v>
      </c>
      <c r="E1739" s="8" t="s">
        <v>1462</v>
      </c>
      <c r="F173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('KN R', 'KNEE - RIGHT', '00623012', 60, 59, 1)</v>
      </c>
    </row>
    <row r="1740" spans="1:6" x14ac:dyDescent="0.25">
      <c r="A1740" s="8" t="s">
        <v>2295</v>
      </c>
      <c r="B1740" s="8">
        <f>VLOOKUP(Table10[[#This Row],[CATEGORY]],Table18[], 2,FALSE)</f>
        <v>59</v>
      </c>
      <c r="C1740" s="8" t="s">
        <v>4178</v>
      </c>
      <c r="D1740" s="8" t="s">
        <v>1465</v>
      </c>
      <c r="E1740" s="8" t="s">
        <v>1466</v>
      </c>
      <c r="F174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('SH R', 'SHOULDER - RIGHT', '00623013', 60, 59, 1)</v>
      </c>
    </row>
    <row r="1741" spans="1:6" x14ac:dyDescent="0.25">
      <c r="A1741" s="8" t="s">
        <v>2295</v>
      </c>
      <c r="B1741" s="8">
        <f>VLOOKUP(Table10[[#This Row],[CATEGORY]],Table18[], 2,FALSE)</f>
        <v>59</v>
      </c>
      <c r="C1741" s="8" t="s">
        <v>4473</v>
      </c>
      <c r="D1741" s="8" t="s">
        <v>1463</v>
      </c>
      <c r="E1741" s="8" t="s">
        <v>1464</v>
      </c>
      <c r="F174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('SH L', 'SHOULDER - LEFT', '00623014', 60, 59, 1)</v>
      </c>
    </row>
    <row r="1742" spans="1:6" x14ac:dyDescent="0.25">
      <c r="A1742" s="8" t="s">
        <v>2295</v>
      </c>
      <c r="B1742" s="8">
        <f>VLOOKUP(Table10[[#This Row],[CATEGORY]],Table18[], 2,FALSE)</f>
        <v>59</v>
      </c>
      <c r="C1742" s="8" t="s">
        <v>4179</v>
      </c>
      <c r="D1742" s="8" t="s">
        <v>1469</v>
      </c>
      <c r="E1742" s="8" t="s">
        <v>1470</v>
      </c>
      <c r="F174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('WRIST R', 'WRIST - RIGHT', '00623015', 60, 59, 1)</v>
      </c>
    </row>
    <row r="1743" spans="1:6" x14ac:dyDescent="0.25">
      <c r="A1743" s="8" t="s">
        <v>2295</v>
      </c>
      <c r="B1743" s="8">
        <f>VLOOKUP(Table10[[#This Row],[CATEGORY]],Table18[], 2,FALSE)</f>
        <v>59</v>
      </c>
      <c r="C1743" s="8" t="s">
        <v>4474</v>
      </c>
      <c r="D1743" s="8" t="s">
        <v>1467</v>
      </c>
      <c r="E1743" s="8" t="s">
        <v>1468</v>
      </c>
      <c r="F174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('WRIST L', 'WRIST - LEFT', '00623016', 60, 59, 1)</v>
      </c>
    </row>
    <row r="1744" spans="1:6" x14ac:dyDescent="0.25">
      <c r="A1744" s="8" t="s">
        <v>2295</v>
      </c>
      <c r="B1744" s="8">
        <f>VLOOKUP(Table10[[#This Row],[CATEGORY]],Table18[], 2,FALSE)</f>
        <v>59</v>
      </c>
      <c r="C1744" s="8" t="s">
        <v>4182</v>
      </c>
      <c r="D1744" s="8" t="s">
        <v>1473</v>
      </c>
      <c r="E1744" s="8" t="s">
        <v>1474</v>
      </c>
      <c r="F174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('CLAV L', 'CLAVICLE LEFT', '00623020', 60, 59, 1)</v>
      </c>
    </row>
    <row r="1745" spans="1:6" x14ac:dyDescent="0.25">
      <c r="A1745" s="8" t="s">
        <v>2295</v>
      </c>
      <c r="B1745" s="8">
        <f>VLOOKUP(Table10[[#This Row],[CATEGORY]],Table18[], 2,FALSE)</f>
        <v>59</v>
      </c>
      <c r="C1745" s="8" t="s">
        <v>4183</v>
      </c>
      <c r="D1745" s="8" t="s">
        <v>1471</v>
      </c>
      <c r="E1745" s="8" t="s">
        <v>1472</v>
      </c>
      <c r="F174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('CLAV R', 'CLAVICLE RIGHT', '00623021', 60, 59, 1)</v>
      </c>
    </row>
    <row r="1746" spans="1:6" x14ac:dyDescent="0.25">
      <c r="A1746" s="8" t="s">
        <v>2307</v>
      </c>
      <c r="B1746" s="8">
        <f>VLOOKUP(Table10[[#This Row],[CATEGORY]],Table18[], 2,FALSE)</f>
        <v>60</v>
      </c>
      <c r="C1746" s="8" t="s">
        <v>3715</v>
      </c>
      <c r="D1746" s="8" t="s">
        <v>1481</v>
      </c>
      <c r="E1746" s="8" t="s">
        <v>1481</v>
      </c>
      <c r="F174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('DMSA', 'DMSA', '100', 60, 60, 1)</v>
      </c>
    </row>
    <row r="1747" spans="1:6" x14ac:dyDescent="0.25">
      <c r="A1747" s="8" t="s">
        <v>2307</v>
      </c>
      <c r="B1747" s="8">
        <f>VLOOKUP(Table10[[#This Row],[CATEGORY]],Table18[], 2,FALSE)</f>
        <v>60</v>
      </c>
      <c r="C1747" s="8" t="s">
        <v>3716</v>
      </c>
      <c r="D1747" s="8" t="s">
        <v>1482</v>
      </c>
      <c r="E1747" s="8" t="s">
        <v>236</v>
      </c>
      <c r="F174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('ENDO', 'ENDOCRINE', '101', 60, 60, 1)</v>
      </c>
    </row>
    <row r="1748" spans="1:6" x14ac:dyDescent="0.25">
      <c r="A1748" s="8" t="s">
        <v>2307</v>
      </c>
      <c r="B1748" s="8">
        <f>VLOOKUP(Table10[[#This Row],[CATEGORY]],Table18[], 2,FALSE)</f>
        <v>60</v>
      </c>
      <c r="C1748" s="8" t="s">
        <v>3865</v>
      </c>
      <c r="D1748" s="8" t="s">
        <v>1483</v>
      </c>
      <c r="E1748" s="8" t="s">
        <v>1484</v>
      </c>
      <c r="F174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('DIURRENO', 'DIURETIC RENOGRAM', '103', 60, 60, 1)</v>
      </c>
    </row>
    <row r="1749" spans="1:6" x14ac:dyDescent="0.25">
      <c r="A1749" s="8" t="s">
        <v>2307</v>
      </c>
      <c r="B1749" s="8">
        <f>VLOOKUP(Table10[[#This Row],[CATEGORY]],Table18[], 2,FALSE)</f>
        <v>60</v>
      </c>
      <c r="C1749" s="8" t="s">
        <v>4185</v>
      </c>
      <c r="D1749" s="8" t="s">
        <v>1485</v>
      </c>
      <c r="E1749" s="8" t="s">
        <v>1486</v>
      </c>
      <c r="F174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('COMBRENO', 'COMBINED RENOGRAM/GFR', '104', 60, 60, 1)</v>
      </c>
    </row>
    <row r="1750" spans="1:6" x14ac:dyDescent="0.25">
      <c r="A1750" s="8" t="s">
        <v>2307</v>
      </c>
      <c r="B1750" s="8">
        <f>VLOOKUP(Table10[[#This Row],[CATEGORY]],Table18[], 2,FALSE)</f>
        <v>60</v>
      </c>
      <c r="C1750" s="8" t="s">
        <v>4186</v>
      </c>
      <c r="D1750" s="8" t="s">
        <v>1487</v>
      </c>
      <c r="E1750" s="8" t="s">
        <v>1488</v>
      </c>
      <c r="F175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('SIJU', 'SI JOINT UPTAKE', '105', 60, 60, 1)</v>
      </c>
    </row>
    <row r="1751" spans="1:6" x14ac:dyDescent="0.25">
      <c r="A1751" s="8" t="s">
        <v>2307</v>
      </c>
      <c r="B1751" s="8">
        <f>VLOOKUP(Table10[[#This Row],[CATEGORY]],Table18[], 2,FALSE)</f>
        <v>60</v>
      </c>
      <c r="C1751" s="8" t="s">
        <v>4187</v>
      </c>
      <c r="D1751" s="8" t="s">
        <v>2308</v>
      </c>
      <c r="E1751" s="8" t="s">
        <v>2309</v>
      </c>
      <c r="F175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('TCTHYRD', 'TC THYROID', '106', 60, 60, 1)</v>
      </c>
    </row>
    <row r="1752" spans="1:6" x14ac:dyDescent="0.25">
      <c r="A1752" s="8" t="s">
        <v>2307</v>
      </c>
      <c r="B1752" s="8">
        <f>VLOOKUP(Table10[[#This Row],[CATEGORY]],Table18[], 2,FALSE)</f>
        <v>60</v>
      </c>
      <c r="C1752" s="8" t="s">
        <v>3416</v>
      </c>
      <c r="D1752" s="8" t="s">
        <v>1495</v>
      </c>
      <c r="E1752" s="8" t="s">
        <v>1496</v>
      </c>
      <c r="F175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('3BS', '3 PHASE BONE SCAN', '10003', 60, 60, 1)</v>
      </c>
    </row>
    <row r="1753" spans="1:6" x14ac:dyDescent="0.25">
      <c r="A1753" s="8" t="s">
        <v>2307</v>
      </c>
      <c r="B1753" s="8">
        <f>VLOOKUP(Table10[[#This Row],[CATEGORY]],Table18[], 2,FALSE)</f>
        <v>60</v>
      </c>
      <c r="C1753" s="8" t="s">
        <v>3594</v>
      </c>
      <c r="D1753" s="8" t="s">
        <v>2310</v>
      </c>
      <c r="E1753" s="8" t="s">
        <v>1498</v>
      </c>
      <c r="F175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('LYMPHSCINT', 'LYMPHSCINTIGRAM', '10004', 60, 60, 1)</v>
      </c>
    </row>
    <row r="1754" spans="1:6" x14ac:dyDescent="0.25">
      <c r="A1754" s="8" t="s">
        <v>2307</v>
      </c>
      <c r="B1754" s="8">
        <f>VLOOKUP(Table10[[#This Row],[CATEGORY]],Table18[], 2,FALSE)</f>
        <v>60</v>
      </c>
      <c r="C1754" s="8" t="s">
        <v>3596</v>
      </c>
      <c r="D1754" s="8" t="s">
        <v>1499</v>
      </c>
      <c r="E1754" s="8" t="s">
        <v>1500</v>
      </c>
      <c r="F175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('LVENT', 'LUNG VENNTILATION/PERFUSION', '10006', 60, 60, 1)</v>
      </c>
    </row>
    <row r="1755" spans="1:6" x14ac:dyDescent="0.25">
      <c r="A1755" s="8" t="s">
        <v>2307</v>
      </c>
      <c r="B1755" s="8">
        <f>VLOOKUP(Table10[[#This Row],[CATEGORY]],Table18[], 2,FALSE)</f>
        <v>60</v>
      </c>
      <c r="C1755" s="8" t="s">
        <v>4196</v>
      </c>
      <c r="D1755" s="8" t="s">
        <v>1501</v>
      </c>
      <c r="E1755" s="8" t="s">
        <v>1502</v>
      </c>
      <c r="F175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('BON', 'BONE SCAN WHOLE BODY', '006295', 60, 60, 1)</v>
      </c>
    </row>
    <row r="1756" spans="1:6" x14ac:dyDescent="0.25">
      <c r="A1756" s="8" t="s">
        <v>2307</v>
      </c>
      <c r="B1756" s="8">
        <f>VLOOKUP(Table10[[#This Row],[CATEGORY]],Table18[], 2,FALSE)</f>
        <v>60</v>
      </c>
      <c r="C1756" s="8" t="s">
        <v>1503</v>
      </c>
      <c r="D1756" s="8" t="s">
        <v>1504</v>
      </c>
      <c r="E1756" s="8" t="s">
        <v>1505</v>
      </c>
      <c r="F175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('BONSP', 'BONE SCAN - SPEC', '006295-A', 60, 60, 1)</v>
      </c>
    </row>
    <row r="1757" spans="1:6" x14ac:dyDescent="0.25">
      <c r="A1757" s="8" t="s">
        <v>2307</v>
      </c>
      <c r="B1757" s="8">
        <f>VLOOKUP(Table10[[#This Row],[CATEGORY]],Table18[], 2,FALSE)</f>
        <v>60</v>
      </c>
      <c r="C1757" s="8" t="s">
        <v>4200</v>
      </c>
      <c r="D1757" s="8" t="s">
        <v>1512</v>
      </c>
      <c r="E1757" s="8" t="s">
        <v>1513</v>
      </c>
      <c r="F175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('RNFU', 'RENOGRAM-', '006415', 60, 60, 1)</v>
      </c>
    </row>
    <row r="1758" spans="1:6" x14ac:dyDescent="0.25">
      <c r="A1758" s="8" t="s">
        <v>2307</v>
      </c>
      <c r="B1758" s="8">
        <f>VLOOKUP(Table10[[#This Row],[CATEGORY]],Table18[], 2,FALSE)</f>
        <v>60</v>
      </c>
      <c r="C1758" s="8" t="s">
        <v>4202</v>
      </c>
      <c r="D1758" s="8" t="s">
        <v>1516</v>
      </c>
      <c r="E1758" s="8" t="s">
        <v>1517</v>
      </c>
      <c r="F175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('LNGP', 'LUNG SCAN-PERFUSION', '006480', 60, 60, 1)</v>
      </c>
    </row>
    <row r="1759" spans="1:6" x14ac:dyDescent="0.25">
      <c r="A1759" s="8" t="s">
        <v>2307</v>
      </c>
      <c r="B1759" s="8">
        <f>VLOOKUP(Table10[[#This Row],[CATEGORY]],Table18[], 2,FALSE)</f>
        <v>60</v>
      </c>
      <c r="C1759" s="8" t="s">
        <v>4203</v>
      </c>
      <c r="D1759" s="8" t="s">
        <v>1518</v>
      </c>
      <c r="E1759" s="8" t="s">
        <v>1331</v>
      </c>
      <c r="F175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('LS', 'LEUKO SCAN', '006510', 60, 60, 1)</v>
      </c>
    </row>
    <row r="1760" spans="1:6" x14ac:dyDescent="0.25">
      <c r="A1760" s="8" t="s">
        <v>2307</v>
      </c>
      <c r="B1760" s="8">
        <f>VLOOKUP(Table10[[#This Row],[CATEGORY]],Table18[], 2,FALSE)</f>
        <v>60</v>
      </c>
      <c r="C1760" s="8" t="s">
        <v>1519</v>
      </c>
      <c r="D1760" s="8" t="s">
        <v>1520</v>
      </c>
      <c r="E1760" s="8" t="s">
        <v>1521</v>
      </c>
      <c r="F176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('THYT', 'THYROID SCAN TC', '006555-A', 60, 60, 1)</v>
      </c>
    </row>
    <row r="1761" spans="1:6" x14ac:dyDescent="0.25">
      <c r="A1761" s="8" t="s">
        <v>2307</v>
      </c>
      <c r="B1761" s="8">
        <f>VLOOKUP(Table10[[#This Row],[CATEGORY]],Table18[], 2,FALSE)</f>
        <v>60</v>
      </c>
      <c r="C1761" s="8" t="s">
        <v>4234</v>
      </c>
      <c r="D1761" s="8" t="s">
        <v>1524</v>
      </c>
      <c r="E1761" s="8" t="s">
        <v>1525</v>
      </c>
      <c r="F176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('PARA', 'PARATHYROID', '1000043', 60, 60, 1)</v>
      </c>
    </row>
    <row r="1762" spans="1:6" x14ac:dyDescent="0.25">
      <c r="A1762" s="8" t="s">
        <v>2311</v>
      </c>
      <c r="B1762" s="8">
        <f>VLOOKUP(Table10[[#This Row],[CATEGORY]],Table18[], 2,FALSE)</f>
        <v>61</v>
      </c>
      <c r="C1762" s="8" t="s">
        <v>3416</v>
      </c>
      <c r="D1762" s="8" t="s">
        <v>1886</v>
      </c>
      <c r="E1762" s="8" t="s">
        <v>1886</v>
      </c>
      <c r="F176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('I.V.P.', 'I.V.P.', '10003', 60, 61, 1)</v>
      </c>
    </row>
    <row r="1763" spans="1:6" x14ac:dyDescent="0.25">
      <c r="A1763" s="8" t="s">
        <v>2311</v>
      </c>
      <c r="B1763" s="8">
        <f>VLOOKUP(Table10[[#This Row],[CATEGORY]],Table18[], 2,FALSE)</f>
        <v>61</v>
      </c>
      <c r="C1763" s="8" t="s">
        <v>4374</v>
      </c>
      <c r="D1763" s="8" t="s">
        <v>2312</v>
      </c>
      <c r="E1763" s="8" t="s">
        <v>1893</v>
      </c>
      <c r="F176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('ABD', 'ABDOMEN (FLAT PLATE)**1 VIEW', '006075', 60, 61, 1)</v>
      </c>
    </row>
    <row r="1764" spans="1:6" x14ac:dyDescent="0.25">
      <c r="A1764" s="8" t="s">
        <v>2311</v>
      </c>
      <c r="B1764" s="8">
        <f>VLOOKUP(Table10[[#This Row],[CATEGORY]],Table18[], 2,FALSE)</f>
        <v>61</v>
      </c>
      <c r="C1764" s="8" t="s">
        <v>1894</v>
      </c>
      <c r="D1764" s="8" t="s">
        <v>1289</v>
      </c>
      <c r="E1764" s="8" t="s">
        <v>1895</v>
      </c>
      <c r="F176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('CXR', 'CHEST', '006075-A', 60, 61, 1)</v>
      </c>
    </row>
    <row r="1765" spans="1:6" x14ac:dyDescent="0.25">
      <c r="A1765" s="8" t="s">
        <v>2311</v>
      </c>
      <c r="B1765" s="8">
        <f>VLOOKUP(Table10[[#This Row],[CATEGORY]],Table18[], 2,FALSE)</f>
        <v>61</v>
      </c>
      <c r="C1765" s="8" t="s">
        <v>4375</v>
      </c>
      <c r="D1765" s="8" t="s">
        <v>1896</v>
      </c>
      <c r="E1765" s="8" t="s">
        <v>1897</v>
      </c>
      <c r="F176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('THOR INLET', 'THORACIC INLET', '006100', 60, 61, 1)</v>
      </c>
    </row>
    <row r="1766" spans="1:6" x14ac:dyDescent="0.25">
      <c r="A1766" s="8" t="s">
        <v>2311</v>
      </c>
      <c r="B1766" s="8">
        <f>VLOOKUP(Table10[[#This Row],[CATEGORY]],Table18[], 2,FALSE)</f>
        <v>61</v>
      </c>
      <c r="C1766" s="8" t="s">
        <v>4376</v>
      </c>
      <c r="D1766" s="8" t="s">
        <v>1898</v>
      </c>
      <c r="E1766" s="8" t="s">
        <v>1377</v>
      </c>
      <c r="F176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('ANKL', 'ANKLE-LEFT', '006115', 60, 61, 1)</v>
      </c>
    </row>
    <row r="1767" spans="1:6" x14ac:dyDescent="0.25">
      <c r="A1767" s="8" t="s">
        <v>2311</v>
      </c>
      <c r="B1767" s="8">
        <f>VLOOKUP(Table10[[#This Row],[CATEGORY]],Table18[], 2,FALSE)</f>
        <v>61</v>
      </c>
      <c r="C1767" s="8" t="s">
        <v>1900</v>
      </c>
      <c r="D1767" s="8" t="s">
        <v>1901</v>
      </c>
      <c r="E1767" s="8" t="s">
        <v>1379</v>
      </c>
      <c r="F176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('ANKR', 'ANKLE-RIGHT', '006115-A', 60, 61, 1)</v>
      </c>
    </row>
    <row r="1768" spans="1:6" x14ac:dyDescent="0.25">
      <c r="A1768" s="8" t="s">
        <v>2311</v>
      </c>
      <c r="B1768" s="8">
        <f>VLOOKUP(Table10[[#This Row],[CATEGORY]],Table18[], 2,FALSE)</f>
        <v>61</v>
      </c>
      <c r="C1768" s="8" t="s">
        <v>4377</v>
      </c>
      <c r="D1768" s="8" t="s">
        <v>1903</v>
      </c>
      <c r="E1768" s="8" t="s">
        <v>1904</v>
      </c>
      <c r="F176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('ACJ', 'ACROMIOCLAVICULAR JOINTS', '006121', 60, 61, 1)</v>
      </c>
    </row>
    <row r="1769" spans="1:6" x14ac:dyDescent="0.25">
      <c r="A1769" s="8" t="s">
        <v>2311</v>
      </c>
      <c r="B1769" s="8">
        <f>VLOOKUP(Table10[[#This Row],[CATEGORY]],Table18[], 2,FALSE)</f>
        <v>61</v>
      </c>
      <c r="C1769" s="8" t="s">
        <v>1905</v>
      </c>
      <c r="D1769" s="8" t="s">
        <v>1906</v>
      </c>
      <c r="E1769" s="8" t="s">
        <v>1907</v>
      </c>
      <c r="F176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('ACJB', 'AC JOINTS BILATERAL W/WEIGHT', '006121-A', 60, 61, 1)</v>
      </c>
    </row>
    <row r="1770" spans="1:6" x14ac:dyDescent="0.25">
      <c r="A1770" s="8" t="s">
        <v>2311</v>
      </c>
      <c r="B1770" s="8">
        <f>VLOOKUP(Table10[[#This Row],[CATEGORY]],Table18[], 2,FALSE)</f>
        <v>61</v>
      </c>
      <c r="C1770" s="8" t="s">
        <v>4378</v>
      </c>
      <c r="D1770" s="8" t="s">
        <v>2313</v>
      </c>
      <c r="E1770" s="8" t="s">
        <v>2314</v>
      </c>
      <c r="F177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('CLB', 'CLAVICLE-BILATERAL', '006130', 60, 61, 1)</v>
      </c>
    </row>
    <row r="1771" spans="1:6" x14ac:dyDescent="0.25">
      <c r="A1771" s="8" t="s">
        <v>2311</v>
      </c>
      <c r="B1771" s="8">
        <f>VLOOKUP(Table10[[#This Row],[CATEGORY]],Table18[], 2,FALSE)</f>
        <v>61</v>
      </c>
      <c r="C1771" s="8" t="s">
        <v>1908</v>
      </c>
      <c r="D1771" s="8" t="s">
        <v>1909</v>
      </c>
      <c r="E1771" s="8" t="s">
        <v>1910</v>
      </c>
      <c r="F177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('CLL', 'CLAVICLE-LEFT', '006130-A', 60, 61, 1)</v>
      </c>
    </row>
    <row r="1772" spans="1:6" x14ac:dyDescent="0.25">
      <c r="A1772" s="8" t="s">
        <v>2311</v>
      </c>
      <c r="B1772" s="8">
        <f>VLOOKUP(Table10[[#This Row],[CATEGORY]],Table18[], 2,FALSE)</f>
        <v>61</v>
      </c>
      <c r="C1772" s="8" t="s">
        <v>1911</v>
      </c>
      <c r="D1772" s="8" t="s">
        <v>1912</v>
      </c>
      <c r="E1772" s="8" t="s">
        <v>1913</v>
      </c>
      <c r="F177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('CLR', 'CLAVICLE-RIGHT', '006130-B', 60, 61, 1)</v>
      </c>
    </row>
    <row r="1773" spans="1:6" x14ac:dyDescent="0.25">
      <c r="A1773" s="8" t="s">
        <v>2311</v>
      </c>
      <c r="B1773" s="8">
        <f>VLOOKUP(Table10[[#This Row],[CATEGORY]],Table18[], 2,FALSE)</f>
        <v>61</v>
      </c>
      <c r="C1773" s="8" t="s">
        <v>4379</v>
      </c>
      <c r="D1773" s="8" t="s">
        <v>1914</v>
      </c>
      <c r="E1773" s="8" t="s">
        <v>1381</v>
      </c>
      <c r="F177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('ELL', 'ELBOW-LEFT', '006135', 60, 61, 1)</v>
      </c>
    </row>
    <row r="1774" spans="1:6" x14ac:dyDescent="0.25">
      <c r="A1774" s="8" t="s">
        <v>2311</v>
      </c>
      <c r="B1774" s="8">
        <f>VLOOKUP(Table10[[#This Row],[CATEGORY]],Table18[], 2,FALSE)</f>
        <v>61</v>
      </c>
      <c r="C1774" s="8" t="s">
        <v>1916</v>
      </c>
      <c r="D1774" s="8" t="s">
        <v>1917</v>
      </c>
      <c r="E1774" s="8" t="s">
        <v>1383</v>
      </c>
      <c r="F177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('ELR', 'ELBOW-RIGHT', '006135-A', 60, 61, 1)</v>
      </c>
    </row>
    <row r="1775" spans="1:6" x14ac:dyDescent="0.25">
      <c r="A1775" s="8" t="s">
        <v>2311</v>
      </c>
      <c r="B1775" s="8">
        <f>VLOOKUP(Table10[[#This Row],[CATEGORY]],Table18[], 2,FALSE)</f>
        <v>61</v>
      </c>
      <c r="C1775" s="8" t="s">
        <v>4380</v>
      </c>
      <c r="D1775" s="8" t="s">
        <v>1919</v>
      </c>
      <c r="E1775" s="8" t="s">
        <v>1920</v>
      </c>
      <c r="F177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('FEML', 'FEMUR-LEFT', '006140', 60, 61, 1)</v>
      </c>
    </row>
    <row r="1776" spans="1:6" x14ac:dyDescent="0.25">
      <c r="A1776" s="8" t="s">
        <v>2311</v>
      </c>
      <c r="B1776" s="8">
        <f>VLOOKUP(Table10[[#This Row],[CATEGORY]],Table18[], 2,FALSE)</f>
        <v>61</v>
      </c>
      <c r="C1776" s="8" t="s">
        <v>1921</v>
      </c>
      <c r="D1776" s="8" t="s">
        <v>1922</v>
      </c>
      <c r="E1776" s="8" t="s">
        <v>1923</v>
      </c>
      <c r="F177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('FEMR', 'FEMUR-RIGHT', '006140-A', 60, 61, 1)</v>
      </c>
    </row>
    <row r="1777" spans="1:6" x14ac:dyDescent="0.25">
      <c r="A1777" s="8" t="s">
        <v>2311</v>
      </c>
      <c r="B1777" s="8">
        <f>VLOOKUP(Table10[[#This Row],[CATEGORY]],Table18[], 2,FALSE)</f>
        <v>61</v>
      </c>
      <c r="C1777" s="8" t="s">
        <v>4381</v>
      </c>
      <c r="D1777" s="8" t="s">
        <v>1924</v>
      </c>
      <c r="E1777" s="8" t="s">
        <v>1925</v>
      </c>
      <c r="F177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('FINL', 'FINGER(S)-LEFT HAND', '006145', 60, 61, 1)</v>
      </c>
    </row>
    <row r="1778" spans="1:6" x14ac:dyDescent="0.25">
      <c r="A1778" s="8" t="s">
        <v>2311</v>
      </c>
      <c r="B1778" s="8">
        <f>VLOOKUP(Table10[[#This Row],[CATEGORY]],Table18[], 2,FALSE)</f>
        <v>61</v>
      </c>
      <c r="C1778" s="8" t="s">
        <v>1926</v>
      </c>
      <c r="D1778" s="8" t="s">
        <v>1927</v>
      </c>
      <c r="E1778" s="8" t="s">
        <v>1928</v>
      </c>
      <c r="F177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('FINR', 'FINGER(S)-RIGHT HAND', '006145-A', 60, 61, 1)</v>
      </c>
    </row>
    <row r="1779" spans="1:6" x14ac:dyDescent="0.25">
      <c r="A1779" s="8" t="s">
        <v>2311</v>
      </c>
      <c r="B1779" s="8">
        <f>VLOOKUP(Table10[[#This Row],[CATEGORY]],Table18[], 2,FALSE)</f>
        <v>61</v>
      </c>
      <c r="C1779" s="8" t="s">
        <v>1929</v>
      </c>
      <c r="D1779" s="8" t="s">
        <v>1930</v>
      </c>
      <c r="E1779" s="8" t="s">
        <v>1931</v>
      </c>
      <c r="F177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('THL', 'THUMB-LEFT', '006145-B', 60, 61, 1)</v>
      </c>
    </row>
    <row r="1780" spans="1:6" x14ac:dyDescent="0.25">
      <c r="A1780" s="8" t="s">
        <v>2311</v>
      </c>
      <c r="B1780" s="8">
        <f>VLOOKUP(Table10[[#This Row],[CATEGORY]],Table18[], 2,FALSE)</f>
        <v>61</v>
      </c>
      <c r="C1780" s="8" t="s">
        <v>1932</v>
      </c>
      <c r="D1780" s="8" t="s">
        <v>1933</v>
      </c>
      <c r="E1780" s="8" t="s">
        <v>1934</v>
      </c>
      <c r="F178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('THR', 'THUMB-RIGHT', '006145-C', 60, 61, 1)</v>
      </c>
    </row>
    <row r="1781" spans="1:6" x14ac:dyDescent="0.25">
      <c r="A1781" s="8" t="s">
        <v>2311</v>
      </c>
      <c r="B1781" s="8">
        <f>VLOOKUP(Table10[[#This Row],[CATEGORY]],Table18[], 2,FALSE)</f>
        <v>61</v>
      </c>
      <c r="C1781" s="8" t="s">
        <v>1935</v>
      </c>
      <c r="D1781" s="8" t="s">
        <v>1936</v>
      </c>
      <c r="E1781" s="8" t="s">
        <v>1937</v>
      </c>
      <c r="F178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('TOL', 'TOE(S)-LEFT', '006145-D', 60, 61, 1)</v>
      </c>
    </row>
    <row r="1782" spans="1:6" x14ac:dyDescent="0.25">
      <c r="A1782" s="8" t="s">
        <v>2311</v>
      </c>
      <c r="B1782" s="8">
        <f>VLOOKUP(Table10[[#This Row],[CATEGORY]],Table18[], 2,FALSE)</f>
        <v>61</v>
      </c>
      <c r="C1782" s="8" t="s">
        <v>1938</v>
      </c>
      <c r="D1782" s="8" t="s">
        <v>1939</v>
      </c>
      <c r="E1782" s="8" t="s">
        <v>1940</v>
      </c>
      <c r="F178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('TOR', 'TOE(S)-RIGHT', '006145-E', 60, 61, 1)</v>
      </c>
    </row>
    <row r="1783" spans="1:6" x14ac:dyDescent="0.25">
      <c r="A1783" s="8" t="s">
        <v>2311</v>
      </c>
      <c r="B1783" s="8">
        <f>VLOOKUP(Table10[[#This Row],[CATEGORY]],Table18[], 2,FALSE)</f>
        <v>61</v>
      </c>
      <c r="C1783" s="8" t="s">
        <v>4382</v>
      </c>
      <c r="D1783" s="8" t="s">
        <v>2315</v>
      </c>
      <c r="E1783" s="8" t="s">
        <v>2316</v>
      </c>
      <c r="F178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('FTB', 'FOOT-BILATERAL', '006150', 60, 61, 1)</v>
      </c>
    </row>
    <row r="1784" spans="1:6" x14ac:dyDescent="0.25">
      <c r="A1784" s="8" t="s">
        <v>2311</v>
      </c>
      <c r="B1784" s="8">
        <f>VLOOKUP(Table10[[#This Row],[CATEGORY]],Table18[], 2,FALSE)</f>
        <v>61</v>
      </c>
      <c r="C1784" s="8" t="s">
        <v>1941</v>
      </c>
      <c r="D1784" s="8" t="s">
        <v>1942</v>
      </c>
      <c r="E1784" s="8" t="s">
        <v>1943</v>
      </c>
      <c r="F178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('FTL', 'FOOT-LEFT', '006150-A', 60, 61, 1)</v>
      </c>
    </row>
    <row r="1785" spans="1:6" x14ac:dyDescent="0.25">
      <c r="A1785" s="8" t="s">
        <v>2311</v>
      </c>
      <c r="B1785" s="8">
        <f>VLOOKUP(Table10[[#This Row],[CATEGORY]],Table18[], 2,FALSE)</f>
        <v>61</v>
      </c>
      <c r="C1785" s="8" t="s">
        <v>1944</v>
      </c>
      <c r="D1785" s="8" t="s">
        <v>1945</v>
      </c>
      <c r="E1785" s="8" t="s">
        <v>1946</v>
      </c>
      <c r="F178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('FTR', 'FOOT-RIGHT', '006150-B', 60, 61, 1)</v>
      </c>
    </row>
    <row r="1786" spans="1:6" x14ac:dyDescent="0.25">
      <c r="A1786" s="8" t="s">
        <v>2311</v>
      </c>
      <c r="B1786" s="8">
        <f>VLOOKUP(Table10[[#This Row],[CATEGORY]],Table18[], 2,FALSE)</f>
        <v>61</v>
      </c>
      <c r="C1786" s="8" t="s">
        <v>2317</v>
      </c>
      <c r="D1786" s="8" t="s">
        <v>2318</v>
      </c>
      <c r="E1786" s="8" t="s">
        <v>2319</v>
      </c>
      <c r="F178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('FTWB', 'FOOT-WEIGHT BEARING', '006150-C', 60, 61, 1)</v>
      </c>
    </row>
    <row r="1787" spans="1:6" x14ac:dyDescent="0.25">
      <c r="A1787" s="8" t="s">
        <v>2311</v>
      </c>
      <c r="B1787" s="8">
        <f>VLOOKUP(Table10[[#This Row],[CATEGORY]],Table18[], 2,FALSE)</f>
        <v>61</v>
      </c>
      <c r="C1787" s="8" t="s">
        <v>2320</v>
      </c>
      <c r="D1787" s="8" t="s">
        <v>2321</v>
      </c>
      <c r="E1787" s="8" t="s">
        <v>2322</v>
      </c>
      <c r="F178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('FTWBB', 'FOOT-WEIGHT BEARING BILATERAL', '006150-D', 60, 61, 1)</v>
      </c>
    </row>
    <row r="1788" spans="1:6" x14ac:dyDescent="0.25">
      <c r="A1788" s="8" t="s">
        <v>2311</v>
      </c>
      <c r="B1788" s="8">
        <f>VLOOKUP(Table10[[#This Row],[CATEGORY]],Table18[], 2,FALSE)</f>
        <v>61</v>
      </c>
      <c r="C1788" s="8" t="s">
        <v>1947</v>
      </c>
      <c r="D1788" s="8" t="s">
        <v>1948</v>
      </c>
      <c r="E1788" s="8" t="s">
        <v>1949</v>
      </c>
      <c r="F178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('FTWBL', 'FOOT-WEIGHT BEARING LEFT', '006150-E', 60, 61, 1)</v>
      </c>
    </row>
    <row r="1789" spans="1:6" x14ac:dyDescent="0.25">
      <c r="A1789" s="8" t="s">
        <v>2311</v>
      </c>
      <c r="B1789" s="8">
        <f>VLOOKUP(Table10[[#This Row],[CATEGORY]],Table18[], 2,FALSE)</f>
        <v>61</v>
      </c>
      <c r="C1789" s="8" t="s">
        <v>1950</v>
      </c>
      <c r="D1789" s="8" t="s">
        <v>1951</v>
      </c>
      <c r="E1789" s="8" t="s">
        <v>1952</v>
      </c>
      <c r="F178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('FTWBR', 'FOOT-WEIGHT BEARING RIGHT', '006150-F', 60, 61, 1)</v>
      </c>
    </row>
    <row r="1790" spans="1:6" x14ac:dyDescent="0.25">
      <c r="A1790" s="8" t="s">
        <v>2311</v>
      </c>
      <c r="B1790" s="8">
        <f>VLOOKUP(Table10[[#This Row],[CATEGORY]],Table18[], 2,FALSE)</f>
        <v>61</v>
      </c>
      <c r="C1790" s="8" t="s">
        <v>1953</v>
      </c>
      <c r="D1790" s="8" t="s">
        <v>1954</v>
      </c>
      <c r="E1790" s="8" t="s">
        <v>1955</v>
      </c>
      <c r="F179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('HEL', 'HEEL-LEFT', '006150-G', 60, 61, 1)</v>
      </c>
    </row>
    <row r="1791" spans="1:6" x14ac:dyDescent="0.25">
      <c r="A1791" s="8" t="s">
        <v>2311</v>
      </c>
      <c r="B1791" s="8">
        <f>VLOOKUP(Table10[[#This Row],[CATEGORY]],Table18[], 2,FALSE)</f>
        <v>61</v>
      </c>
      <c r="C1791" s="8" t="s">
        <v>1956</v>
      </c>
      <c r="D1791" s="8" t="s">
        <v>1957</v>
      </c>
      <c r="E1791" s="8" t="s">
        <v>1958</v>
      </c>
      <c r="F179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('HER', 'HEEL-RIGHT', '006150-H', 60, 61, 1)</v>
      </c>
    </row>
    <row r="1792" spans="1:6" x14ac:dyDescent="0.25">
      <c r="A1792" s="8" t="s">
        <v>2311</v>
      </c>
      <c r="B1792" s="8">
        <f>VLOOKUP(Table10[[#This Row],[CATEGORY]],Table18[], 2,FALSE)</f>
        <v>61</v>
      </c>
      <c r="C1792" s="8" t="s">
        <v>4383</v>
      </c>
      <c r="D1792" s="8" t="s">
        <v>1959</v>
      </c>
      <c r="E1792" s="8" t="s">
        <v>1960</v>
      </c>
      <c r="F179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('HNB', 'HAND-BILATERAL', '006155', 60, 61, 1)</v>
      </c>
    </row>
    <row r="1793" spans="1:6" x14ac:dyDescent="0.25">
      <c r="A1793" s="8" t="s">
        <v>2311</v>
      </c>
      <c r="B1793" s="8">
        <f>VLOOKUP(Table10[[#This Row],[CATEGORY]],Table18[], 2,FALSE)</f>
        <v>61</v>
      </c>
      <c r="C1793" s="8" t="s">
        <v>1961</v>
      </c>
      <c r="D1793" s="8" t="s">
        <v>1962</v>
      </c>
      <c r="E1793" s="8" t="s">
        <v>1269</v>
      </c>
      <c r="F179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('HNL', 'HAND-LEFT', '006155-A', 60, 61, 1)</v>
      </c>
    </row>
    <row r="1794" spans="1:6" x14ac:dyDescent="0.25">
      <c r="A1794" s="8" t="s">
        <v>2311</v>
      </c>
      <c r="B1794" s="8">
        <f>VLOOKUP(Table10[[#This Row],[CATEGORY]],Table18[], 2,FALSE)</f>
        <v>61</v>
      </c>
      <c r="C1794" s="8" t="s">
        <v>1964</v>
      </c>
      <c r="D1794" s="8" t="s">
        <v>1965</v>
      </c>
      <c r="E1794" s="8" t="s">
        <v>1272</v>
      </c>
      <c r="F179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('HNR', 'HAND-RIGHT', '006155-B', 60, 61, 1)</v>
      </c>
    </row>
    <row r="1795" spans="1:6" x14ac:dyDescent="0.25">
      <c r="A1795" s="8" t="s">
        <v>2311</v>
      </c>
      <c r="B1795" s="8">
        <f>VLOOKUP(Table10[[#This Row],[CATEGORY]],Table18[], 2,FALSE)</f>
        <v>61</v>
      </c>
      <c r="C1795" s="8" t="s">
        <v>4384</v>
      </c>
      <c r="D1795" s="8" t="s">
        <v>1967</v>
      </c>
      <c r="E1795" s="8" t="s">
        <v>1968</v>
      </c>
      <c r="F179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('HPB', 'HIP-BILATERAL', '006160', 60, 61, 1)</v>
      </c>
    </row>
    <row r="1796" spans="1:6" x14ac:dyDescent="0.25">
      <c r="A1796" s="8" t="s">
        <v>2311</v>
      </c>
      <c r="B1796" s="8">
        <f>VLOOKUP(Table10[[#This Row],[CATEGORY]],Table18[], 2,FALSE)</f>
        <v>61</v>
      </c>
      <c r="C1796" s="8" t="s">
        <v>1969</v>
      </c>
      <c r="D1796" s="8" t="s">
        <v>1970</v>
      </c>
      <c r="E1796" s="8" t="s">
        <v>1971</v>
      </c>
      <c r="F179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('HPBOR', 'HIP-BILATERAL-O.R.', '006160-A', 60, 61, 1)</v>
      </c>
    </row>
    <row r="1797" spans="1:6" x14ac:dyDescent="0.25">
      <c r="A1797" s="8" t="s">
        <v>2311</v>
      </c>
      <c r="B1797" s="8">
        <f>VLOOKUP(Table10[[#This Row],[CATEGORY]],Table18[], 2,FALSE)</f>
        <v>61</v>
      </c>
      <c r="C1797" s="8" t="s">
        <v>1972</v>
      </c>
      <c r="D1797" s="8" t="s">
        <v>1973</v>
      </c>
      <c r="E1797" s="8" t="s">
        <v>1974</v>
      </c>
      <c r="F179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('HPL', 'HIP-LEFT', '006160-B', 60, 61, 1)</v>
      </c>
    </row>
    <row r="1798" spans="1:6" x14ac:dyDescent="0.25">
      <c r="A1798" s="8" t="s">
        <v>2311</v>
      </c>
      <c r="B1798" s="8">
        <f>VLOOKUP(Table10[[#This Row],[CATEGORY]],Table18[], 2,FALSE)</f>
        <v>61</v>
      </c>
      <c r="C1798" s="8" t="s">
        <v>1975</v>
      </c>
      <c r="D1798" s="8" t="s">
        <v>1976</v>
      </c>
      <c r="E1798" s="8" t="s">
        <v>1977</v>
      </c>
      <c r="F179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('HPR', 'HIP-RIGHT', '006160-C', 60, 61, 1)</v>
      </c>
    </row>
    <row r="1799" spans="1:6" x14ac:dyDescent="0.25">
      <c r="A1799" s="8" t="s">
        <v>2311</v>
      </c>
      <c r="B1799" s="8">
        <f>VLOOKUP(Table10[[#This Row],[CATEGORY]],Table18[], 2,FALSE)</f>
        <v>61</v>
      </c>
      <c r="C1799" s="8" t="s">
        <v>4385</v>
      </c>
      <c r="D1799" s="8" t="s">
        <v>2323</v>
      </c>
      <c r="E1799" s="8" t="s">
        <v>2324</v>
      </c>
      <c r="F179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('HUB', 'HUMERUS-BILATERAL', '006165', 60, 61, 1)</v>
      </c>
    </row>
    <row r="1800" spans="1:6" x14ac:dyDescent="0.25">
      <c r="A1800" s="8" t="s">
        <v>2311</v>
      </c>
      <c r="B1800" s="8">
        <f>VLOOKUP(Table10[[#This Row],[CATEGORY]],Table18[], 2,FALSE)</f>
        <v>61</v>
      </c>
      <c r="C1800" s="8" t="s">
        <v>1978</v>
      </c>
      <c r="D1800" s="8" t="s">
        <v>1979</v>
      </c>
      <c r="E1800" s="8" t="s">
        <v>1980</v>
      </c>
      <c r="F180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('HUL', 'HUMERUS-LEFT', '006165-A', 60, 61, 1)</v>
      </c>
    </row>
    <row r="1801" spans="1:6" x14ac:dyDescent="0.25">
      <c r="A1801" s="8" t="s">
        <v>2311</v>
      </c>
      <c r="B1801" s="8">
        <f>VLOOKUP(Table10[[#This Row],[CATEGORY]],Table18[], 2,FALSE)</f>
        <v>61</v>
      </c>
      <c r="C1801" s="8" t="s">
        <v>1981</v>
      </c>
      <c r="D1801" s="8" t="s">
        <v>1982</v>
      </c>
      <c r="E1801" s="8" t="s">
        <v>1983</v>
      </c>
      <c r="F180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('HUR', 'HUMERUS-RIGHT', '006165-B', 60, 61, 1)</v>
      </c>
    </row>
    <row r="1802" spans="1:6" x14ac:dyDescent="0.25">
      <c r="A1802" s="8" t="s">
        <v>2311</v>
      </c>
      <c r="B1802" s="8">
        <f>VLOOKUP(Table10[[#This Row],[CATEGORY]],Table18[], 2,FALSE)</f>
        <v>61</v>
      </c>
      <c r="C1802" s="8" t="s">
        <v>4386</v>
      </c>
      <c r="D1802" s="8" t="s">
        <v>2325</v>
      </c>
      <c r="E1802" s="8" t="s">
        <v>1323</v>
      </c>
      <c r="F180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('KN', 'KNEE-(FULL SERIES)', '006170', 60, 61, 1)</v>
      </c>
    </row>
    <row r="1803" spans="1:6" x14ac:dyDescent="0.25">
      <c r="A1803" s="8" t="s">
        <v>2311</v>
      </c>
      <c r="B1803" s="8">
        <f>VLOOKUP(Table10[[#This Row],[CATEGORY]],Table18[], 2,FALSE)</f>
        <v>61</v>
      </c>
      <c r="C1803" s="8" t="s">
        <v>1985</v>
      </c>
      <c r="D1803" s="8" t="s">
        <v>2326</v>
      </c>
      <c r="E1803" s="8" t="s">
        <v>1986</v>
      </c>
      <c r="F180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('KNL', 'KNEE-LEFT', '006170-1', 60, 61, 1)</v>
      </c>
    </row>
    <row r="1804" spans="1:6" x14ac:dyDescent="0.25">
      <c r="A1804" s="8" t="s">
        <v>2311</v>
      </c>
      <c r="B1804" s="8">
        <f>VLOOKUP(Table10[[#This Row],[CATEGORY]],Table18[], 2,FALSE)</f>
        <v>61</v>
      </c>
      <c r="C1804" s="8" t="s">
        <v>1987</v>
      </c>
      <c r="D1804" s="8" t="s">
        <v>1461</v>
      </c>
      <c r="E1804" s="8" t="s">
        <v>1988</v>
      </c>
      <c r="F180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('KNR', 'KNEE - RIGHT', '006170-2', 60, 61, 1)</v>
      </c>
    </row>
    <row r="1805" spans="1:6" x14ac:dyDescent="0.25">
      <c r="A1805" s="8" t="s">
        <v>2311</v>
      </c>
      <c r="B1805" s="8">
        <f>VLOOKUP(Table10[[#This Row],[CATEGORY]],Table18[], 2,FALSE)</f>
        <v>61</v>
      </c>
      <c r="C1805" s="8" t="s">
        <v>2327</v>
      </c>
      <c r="D1805" s="8" t="s">
        <v>2328</v>
      </c>
      <c r="E1805" s="8" t="s">
        <v>2329</v>
      </c>
      <c r="F180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('KNMB', 'KNEE-MULTIPLE VIEWS-BILATERAL', '006170-A', 60, 61, 1)</v>
      </c>
    </row>
    <row r="1806" spans="1:6" x14ac:dyDescent="0.25">
      <c r="A1806" s="8" t="s">
        <v>2311</v>
      </c>
      <c r="B1806" s="8">
        <f>VLOOKUP(Table10[[#This Row],[CATEGORY]],Table18[], 2,FALSE)</f>
        <v>61</v>
      </c>
      <c r="C1806" s="8" t="s">
        <v>2330</v>
      </c>
      <c r="D1806" s="8" t="s">
        <v>2331</v>
      </c>
      <c r="E1806" s="8" t="s">
        <v>2332</v>
      </c>
      <c r="F180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('PATB', 'PATELLA-BILATERAL', '006170-B', 60, 61, 1)</v>
      </c>
    </row>
    <row r="1807" spans="1:6" x14ac:dyDescent="0.25">
      <c r="A1807" s="8" t="s">
        <v>2311</v>
      </c>
      <c r="B1807" s="8">
        <f>VLOOKUP(Table10[[#This Row],[CATEGORY]],Table18[], 2,FALSE)</f>
        <v>61</v>
      </c>
      <c r="C1807" s="8" t="s">
        <v>1989</v>
      </c>
      <c r="D1807" s="8" t="s">
        <v>1990</v>
      </c>
      <c r="E1807" s="8" t="s">
        <v>1991</v>
      </c>
      <c r="F180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('PATL', 'PATELLA-LEFT', '006170-C', 60, 61, 1)</v>
      </c>
    </row>
    <row r="1808" spans="1:6" x14ac:dyDescent="0.25">
      <c r="A1808" s="8" t="s">
        <v>2311</v>
      </c>
      <c r="B1808" s="8">
        <f>VLOOKUP(Table10[[#This Row],[CATEGORY]],Table18[], 2,FALSE)</f>
        <v>61</v>
      </c>
      <c r="C1808" s="8" t="s">
        <v>1992</v>
      </c>
      <c r="D1808" s="8" t="s">
        <v>1993</v>
      </c>
      <c r="E1808" s="8" t="s">
        <v>1994</v>
      </c>
      <c r="F180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('PATR', 'PATELLA-RIGHT', '006170-D', 60, 61, 1)</v>
      </c>
    </row>
    <row r="1809" spans="1:6" x14ac:dyDescent="0.25">
      <c r="A1809" s="8" t="s">
        <v>2311</v>
      </c>
      <c r="B1809" s="8">
        <f>VLOOKUP(Table10[[#This Row],[CATEGORY]],Table18[], 2,FALSE)</f>
        <v>61</v>
      </c>
      <c r="C1809" s="8" t="s">
        <v>4388</v>
      </c>
      <c r="D1809" s="8" t="s">
        <v>1431</v>
      </c>
      <c r="E1809" s="8" t="s">
        <v>1997</v>
      </c>
      <c r="F180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('PEL', 'PELVIS', '006180', 60, 61, 1)</v>
      </c>
    </row>
    <row r="1810" spans="1:6" x14ac:dyDescent="0.25">
      <c r="A1810" s="8" t="s">
        <v>2311</v>
      </c>
      <c r="B1810" s="8">
        <f>VLOOKUP(Table10[[#This Row],[CATEGORY]],Table18[], 2,FALSE)</f>
        <v>61</v>
      </c>
      <c r="C1810" s="8" t="s">
        <v>4389</v>
      </c>
      <c r="D1810" s="8" t="s">
        <v>2333</v>
      </c>
      <c r="E1810" s="8" t="s">
        <v>2334</v>
      </c>
      <c r="F181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('FORB', 'FOREARM-BILATERAL', '006185', 60, 61, 1)</v>
      </c>
    </row>
    <row r="1811" spans="1:6" x14ac:dyDescent="0.25">
      <c r="A1811" s="8" t="s">
        <v>2311</v>
      </c>
      <c r="B1811" s="8">
        <f>VLOOKUP(Table10[[#This Row],[CATEGORY]],Table18[], 2,FALSE)</f>
        <v>61</v>
      </c>
      <c r="C1811" s="8" t="s">
        <v>1998</v>
      </c>
      <c r="D1811" s="8" t="s">
        <v>1999</v>
      </c>
      <c r="E1811" s="8" t="s">
        <v>2000</v>
      </c>
      <c r="F181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('FORL', 'FOREARM-LEFT', '006185-A', 60, 61, 1)</v>
      </c>
    </row>
    <row r="1812" spans="1:6" x14ac:dyDescent="0.25">
      <c r="A1812" s="8" t="s">
        <v>2311</v>
      </c>
      <c r="B1812" s="8">
        <f>VLOOKUP(Table10[[#This Row],[CATEGORY]],Table18[], 2,FALSE)</f>
        <v>61</v>
      </c>
      <c r="C1812" s="8" t="s">
        <v>2001</v>
      </c>
      <c r="D1812" s="8" t="s">
        <v>2002</v>
      </c>
      <c r="E1812" s="8" t="s">
        <v>2003</v>
      </c>
      <c r="F181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('FORR', 'FOREARM-RIGHT', '006185-B', 60, 61, 1)</v>
      </c>
    </row>
    <row r="1813" spans="1:6" x14ac:dyDescent="0.25">
      <c r="A1813" s="8" t="s">
        <v>2311</v>
      </c>
      <c r="B1813" s="8">
        <f>VLOOKUP(Table10[[#This Row],[CATEGORY]],Table18[], 2,FALSE)</f>
        <v>61</v>
      </c>
      <c r="C1813" s="8" t="s">
        <v>4390</v>
      </c>
      <c r="D1813" s="8" t="s">
        <v>2004</v>
      </c>
      <c r="E1813" s="8" t="s">
        <v>2005</v>
      </c>
      <c r="F181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('SACJ', 'SACROILIAC JOINT', '006190', 60, 61, 1)</v>
      </c>
    </row>
    <row r="1814" spans="1:6" x14ac:dyDescent="0.25">
      <c r="A1814" s="8" t="s">
        <v>2311</v>
      </c>
      <c r="B1814" s="8">
        <f>VLOOKUP(Table10[[#This Row],[CATEGORY]],Table18[], 2,FALSE)</f>
        <v>61</v>
      </c>
      <c r="C1814" s="8" t="s">
        <v>4391</v>
      </c>
      <c r="D1814" s="8" t="s">
        <v>2006</v>
      </c>
      <c r="E1814" s="8" t="s">
        <v>2007</v>
      </c>
      <c r="F181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('SCPL', 'SCAPHOID SERIES-LEFT', '006195', 60, 61, 1)</v>
      </c>
    </row>
    <row r="1815" spans="1:6" x14ac:dyDescent="0.25">
      <c r="A1815" s="8" t="s">
        <v>2311</v>
      </c>
      <c r="B1815" s="8">
        <f>VLOOKUP(Table10[[#This Row],[CATEGORY]],Table18[], 2,FALSE)</f>
        <v>61</v>
      </c>
      <c r="C1815" s="8" t="s">
        <v>2008</v>
      </c>
      <c r="D1815" s="8" t="s">
        <v>2009</v>
      </c>
      <c r="E1815" s="8" t="s">
        <v>2010</v>
      </c>
      <c r="F181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('SCPR', 'SCAPHOID SERIES-RIGHT', '006195-A', 60, 61, 1)</v>
      </c>
    </row>
    <row r="1816" spans="1:6" x14ac:dyDescent="0.25">
      <c r="A1816" s="8" t="s">
        <v>2311</v>
      </c>
      <c r="B1816" s="8">
        <f>VLOOKUP(Table10[[#This Row],[CATEGORY]],Table18[], 2,FALSE)</f>
        <v>61</v>
      </c>
      <c r="C1816" s="8" t="s">
        <v>4392</v>
      </c>
      <c r="D1816" s="8" t="s">
        <v>2011</v>
      </c>
      <c r="E1816" s="8" t="s">
        <v>2012</v>
      </c>
      <c r="F181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('SHL', 'SHOULDER-LEFT', '006210', 60, 61, 1)</v>
      </c>
    </row>
    <row r="1817" spans="1:6" x14ac:dyDescent="0.25">
      <c r="A1817" s="8" t="s">
        <v>2311</v>
      </c>
      <c r="B1817" s="8">
        <f>VLOOKUP(Table10[[#This Row],[CATEGORY]],Table18[], 2,FALSE)</f>
        <v>61</v>
      </c>
      <c r="C1817" s="8" t="s">
        <v>2013</v>
      </c>
      <c r="D1817" s="8" t="s">
        <v>2014</v>
      </c>
      <c r="E1817" s="8" t="s">
        <v>2015</v>
      </c>
      <c r="F181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('SHR', 'SHOULDER-RIGHT', '006210-A', 60, 61, 1)</v>
      </c>
    </row>
    <row r="1818" spans="1:6" x14ac:dyDescent="0.25">
      <c r="A1818" s="8" t="s">
        <v>2311</v>
      </c>
      <c r="B1818" s="8">
        <f>VLOOKUP(Table10[[#This Row],[CATEGORY]],Table18[], 2,FALSE)</f>
        <v>61</v>
      </c>
      <c r="C1818" s="8" t="s">
        <v>2016</v>
      </c>
      <c r="D1818" s="8" t="s">
        <v>2017</v>
      </c>
      <c r="E1818" s="8" t="s">
        <v>2018</v>
      </c>
      <c r="F181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('SHWL', 'SHOULDER WEIGHT BEARING-LEFT', '006210-B', 60, 61, 1)</v>
      </c>
    </row>
    <row r="1819" spans="1:6" x14ac:dyDescent="0.25">
      <c r="A1819" s="8" t="s">
        <v>2311</v>
      </c>
      <c r="B1819" s="8">
        <f>VLOOKUP(Table10[[#This Row],[CATEGORY]],Table18[], 2,FALSE)</f>
        <v>61</v>
      </c>
      <c r="C1819" s="8" t="s">
        <v>2019</v>
      </c>
      <c r="D1819" s="8" t="s">
        <v>2020</v>
      </c>
      <c r="E1819" s="8" t="s">
        <v>2021</v>
      </c>
      <c r="F181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('SHWR', 'SHOULDER WEIGHT BEARING-RIGHT', '006210-C', 60, 61, 1)</v>
      </c>
    </row>
    <row r="1820" spans="1:6" x14ac:dyDescent="0.25">
      <c r="A1820" s="8" t="s">
        <v>2311</v>
      </c>
      <c r="B1820" s="8">
        <f>VLOOKUP(Table10[[#This Row],[CATEGORY]],Table18[], 2,FALSE)</f>
        <v>61</v>
      </c>
      <c r="C1820" s="8" t="s">
        <v>4393</v>
      </c>
      <c r="D1820" s="8" t="s">
        <v>2335</v>
      </c>
      <c r="E1820" s="8" t="s">
        <v>2336</v>
      </c>
      <c r="F182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('LLGB', 'LOWER LEG-BILATERAL', '006220', 60, 61, 1)</v>
      </c>
    </row>
    <row r="1821" spans="1:6" x14ac:dyDescent="0.25">
      <c r="A1821" s="8" t="s">
        <v>2311</v>
      </c>
      <c r="B1821" s="8">
        <f>VLOOKUP(Table10[[#This Row],[CATEGORY]],Table18[], 2,FALSE)</f>
        <v>61</v>
      </c>
      <c r="C1821" s="8" t="s">
        <v>2022</v>
      </c>
      <c r="D1821" s="8" t="s">
        <v>2023</v>
      </c>
      <c r="E1821" s="8" t="s">
        <v>2024</v>
      </c>
      <c r="F182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('LLGL', 'LOWER LEG-LEFT', '006220-A', 60, 61, 1)</v>
      </c>
    </row>
    <row r="1822" spans="1:6" x14ac:dyDescent="0.25">
      <c r="A1822" s="8" t="s">
        <v>2311</v>
      </c>
      <c r="B1822" s="8">
        <f>VLOOKUP(Table10[[#This Row],[CATEGORY]],Table18[], 2,FALSE)</f>
        <v>61</v>
      </c>
      <c r="C1822" s="8" t="s">
        <v>2025</v>
      </c>
      <c r="D1822" s="8" t="s">
        <v>2026</v>
      </c>
      <c r="E1822" s="8" t="s">
        <v>2027</v>
      </c>
      <c r="F182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('LLGR', 'LOWER LEG-RIGHT', '006220-B', 60, 61, 1)</v>
      </c>
    </row>
    <row r="1823" spans="1:6" x14ac:dyDescent="0.25">
      <c r="A1823" s="8" t="s">
        <v>2311</v>
      </c>
      <c r="B1823" s="8">
        <f>VLOOKUP(Table10[[#This Row],[CATEGORY]],Table18[], 2,FALSE)</f>
        <v>61</v>
      </c>
      <c r="C1823" s="8" t="s">
        <v>4394</v>
      </c>
      <c r="D1823" s="8" t="s">
        <v>2028</v>
      </c>
      <c r="E1823" s="8" t="s">
        <v>2029</v>
      </c>
      <c r="F182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('WRL', 'WRIST-LEFT', '006225', 60, 61, 1)</v>
      </c>
    </row>
    <row r="1824" spans="1:6" x14ac:dyDescent="0.25">
      <c r="A1824" s="8" t="s">
        <v>2311</v>
      </c>
      <c r="B1824" s="8">
        <f>VLOOKUP(Table10[[#This Row],[CATEGORY]],Table18[], 2,FALSE)</f>
        <v>61</v>
      </c>
      <c r="C1824" s="8" t="s">
        <v>2030</v>
      </c>
      <c r="D1824" s="8" t="s">
        <v>2031</v>
      </c>
      <c r="E1824" s="8" t="s">
        <v>2032</v>
      </c>
      <c r="F182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('WRR', 'WRIST-RIGHT', '006225-A', 60, 61, 1)</v>
      </c>
    </row>
    <row r="1825" spans="1:6" x14ac:dyDescent="0.25">
      <c r="A1825" s="8" t="s">
        <v>2311</v>
      </c>
      <c r="B1825" s="8">
        <f>VLOOKUP(Table10[[#This Row],[CATEGORY]],Table18[], 2,FALSE)</f>
        <v>61</v>
      </c>
      <c r="C1825" s="8" t="s">
        <v>4395</v>
      </c>
      <c r="D1825" s="8" t="s">
        <v>388</v>
      </c>
      <c r="E1825" s="8" t="s">
        <v>1188</v>
      </c>
      <c r="F182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('MAN', 'MANDIBLE', '006605', 60, 61, 1)</v>
      </c>
    </row>
    <row r="1826" spans="1:6" x14ac:dyDescent="0.25">
      <c r="A1826" s="8" t="s">
        <v>2311</v>
      </c>
      <c r="B1826" s="8">
        <f>VLOOKUP(Table10[[#This Row],[CATEGORY]],Table18[], 2,FALSE)</f>
        <v>61</v>
      </c>
      <c r="C1826" s="8" t="s">
        <v>4396</v>
      </c>
      <c r="D1826" s="8" t="s">
        <v>2033</v>
      </c>
      <c r="E1826" s="8" t="s">
        <v>427</v>
      </c>
      <c r="F182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('SIN', 'SINUS SERIES', '006625', 60, 61, 1)</v>
      </c>
    </row>
    <row r="1827" spans="1:6" x14ac:dyDescent="0.25">
      <c r="A1827" s="8" t="s">
        <v>2311</v>
      </c>
      <c r="B1827" s="8">
        <f>VLOOKUP(Table10[[#This Row],[CATEGORY]],Table18[], 2,FALSE)</f>
        <v>61</v>
      </c>
      <c r="C1827" s="8" t="s">
        <v>4397</v>
      </c>
      <c r="D1827" s="8" t="s">
        <v>2035</v>
      </c>
      <c r="E1827" s="8" t="s">
        <v>2036</v>
      </c>
      <c r="F182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('ORBB', 'ORBITS-BILATERAL', '006630', 60, 61, 1)</v>
      </c>
    </row>
    <row r="1828" spans="1:6" x14ac:dyDescent="0.25">
      <c r="A1828" s="8" t="s">
        <v>2311</v>
      </c>
      <c r="B1828" s="8">
        <f>VLOOKUP(Table10[[#This Row],[CATEGORY]],Table18[], 2,FALSE)</f>
        <v>61</v>
      </c>
      <c r="C1828" s="8" t="s">
        <v>4398</v>
      </c>
      <c r="D1828" s="8" t="s">
        <v>2037</v>
      </c>
      <c r="E1828" s="8" t="s">
        <v>2038</v>
      </c>
      <c r="F182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('SK', 'SKULL', '006645', 60, 61, 1)</v>
      </c>
    </row>
    <row r="1829" spans="1:6" x14ac:dyDescent="0.25">
      <c r="A1829" s="8" t="s">
        <v>2311</v>
      </c>
      <c r="B1829" s="8">
        <f>VLOOKUP(Table10[[#This Row],[CATEGORY]],Table18[], 2,FALSE)</f>
        <v>61</v>
      </c>
      <c r="C1829" s="8" t="s">
        <v>4399</v>
      </c>
      <c r="D1829" s="8" t="s">
        <v>428</v>
      </c>
      <c r="E1829" s="8" t="s">
        <v>2039</v>
      </c>
      <c r="F182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('NEST', 'SOFT TISSUE NECK', '006665', 60, 61, 1)</v>
      </c>
    </row>
    <row r="1830" spans="1:6" x14ac:dyDescent="0.25">
      <c r="A1830" s="8" t="s">
        <v>2311</v>
      </c>
      <c r="B1830" s="8">
        <f>VLOOKUP(Table10[[#This Row],[CATEGORY]],Table18[], 2,FALSE)</f>
        <v>61</v>
      </c>
      <c r="C1830" s="8" t="s">
        <v>4400</v>
      </c>
      <c r="D1830" s="8" t="s">
        <v>439</v>
      </c>
      <c r="E1830" s="8" t="s">
        <v>273</v>
      </c>
      <c r="F183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('CS', 'CERVICAL SPINE', '006745', 60, 61, 1)</v>
      </c>
    </row>
    <row r="1831" spans="1:6" x14ac:dyDescent="0.25">
      <c r="A1831" s="8" t="s">
        <v>2311</v>
      </c>
      <c r="B1831" s="8">
        <f>VLOOKUP(Table10[[#This Row],[CATEGORY]],Table18[], 2,FALSE)</f>
        <v>61</v>
      </c>
      <c r="C1831" s="8" t="s">
        <v>2337</v>
      </c>
      <c r="D1831" s="8" t="s">
        <v>2338</v>
      </c>
      <c r="E1831" s="8" t="s">
        <v>2339</v>
      </c>
      <c r="F183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('CSAL', 'CERVICAL SPINE-AP &amp; LAT', '006745-A', 60, 61, 1)</v>
      </c>
    </row>
    <row r="1832" spans="1:6" x14ac:dyDescent="0.25">
      <c r="A1832" s="8" t="s">
        <v>2311</v>
      </c>
      <c r="B1832" s="8">
        <f>VLOOKUP(Table10[[#This Row],[CATEGORY]],Table18[], 2,FALSE)</f>
        <v>61</v>
      </c>
      <c r="C1832" s="8" t="s">
        <v>2041</v>
      </c>
      <c r="D1832" s="8" t="s">
        <v>4401</v>
      </c>
      <c r="E1832" s="8" t="s">
        <v>2043</v>
      </c>
      <c r="F183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('CSFE', 'CERVICAL SPINEᒱ. AND EXT.', '006745-B', 60, 61, 1)</v>
      </c>
    </row>
    <row r="1833" spans="1:6" x14ac:dyDescent="0.25">
      <c r="A1833" s="8" t="s">
        <v>2311</v>
      </c>
      <c r="B1833" s="8">
        <f>VLOOKUP(Table10[[#This Row],[CATEGORY]],Table18[], 2,FALSE)</f>
        <v>61</v>
      </c>
      <c r="C1833" s="8" t="s">
        <v>4402</v>
      </c>
      <c r="D1833" s="8" t="s">
        <v>508</v>
      </c>
      <c r="E1833" s="8" t="s">
        <v>7</v>
      </c>
      <c r="F183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('TS', 'THORACIC SPINE', '006760', 60, 61, 1)</v>
      </c>
    </row>
    <row r="1834" spans="1:6" x14ac:dyDescent="0.25">
      <c r="A1834" s="8" t="s">
        <v>2311</v>
      </c>
      <c r="B1834" s="8">
        <f>VLOOKUP(Table10[[#This Row],[CATEGORY]],Table18[], 2,FALSE)</f>
        <v>61</v>
      </c>
      <c r="C1834" s="8" t="s">
        <v>4403</v>
      </c>
      <c r="D1834" s="8" t="s">
        <v>506</v>
      </c>
      <c r="E1834" s="8" t="s">
        <v>1331</v>
      </c>
      <c r="F183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('LS', 'LUMBAR SPINE', '006765', 60, 61, 1)</v>
      </c>
    </row>
    <row r="1835" spans="1:6" x14ac:dyDescent="0.25">
      <c r="A1835" s="8" t="s">
        <v>2311</v>
      </c>
      <c r="B1835" s="8">
        <f>VLOOKUP(Table10[[#This Row],[CATEGORY]],Table18[], 2,FALSE)</f>
        <v>61</v>
      </c>
      <c r="C1835" s="8" t="s">
        <v>2046</v>
      </c>
      <c r="D1835" s="8" t="s">
        <v>2047</v>
      </c>
      <c r="E1835" s="8" t="s">
        <v>2048</v>
      </c>
      <c r="F183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('LSFE', 'LUMBAR SPINE FLEX. AND EXT.', '006765-A', 60, 61, 1)</v>
      </c>
    </row>
    <row r="1836" spans="1:6" x14ac:dyDescent="0.25">
      <c r="A1836" s="8" t="s">
        <v>2311</v>
      </c>
      <c r="B1836" s="8">
        <f>VLOOKUP(Table10[[#This Row],[CATEGORY]],Table18[], 2,FALSE)</f>
        <v>61</v>
      </c>
      <c r="C1836" s="8" t="s">
        <v>4404</v>
      </c>
      <c r="D1836" s="8" t="s">
        <v>2049</v>
      </c>
      <c r="E1836" s="8" t="s">
        <v>2050</v>
      </c>
      <c r="F183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('SKELSURV', 'SKELETAL SURVEY', '006780', 60, 61, 1)</v>
      </c>
    </row>
    <row r="1837" spans="1:6" x14ac:dyDescent="0.25">
      <c r="A1837" s="8" t="s">
        <v>2311</v>
      </c>
      <c r="B1837" s="8">
        <f>VLOOKUP(Table10[[#This Row],[CATEGORY]],Table18[], 2,FALSE)</f>
        <v>61</v>
      </c>
      <c r="C1837" s="8" t="s">
        <v>4405</v>
      </c>
      <c r="D1837" s="8" t="s">
        <v>2051</v>
      </c>
      <c r="E1837" s="8" t="s">
        <v>2052</v>
      </c>
      <c r="F183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('OPG', 'OPG DENTAL XRAY', '006790', 60, 61, 1)</v>
      </c>
    </row>
    <row r="1838" spans="1:6" x14ac:dyDescent="0.25">
      <c r="A1838" s="8" t="s">
        <v>2311</v>
      </c>
      <c r="B1838" s="8">
        <f>VLOOKUP(Table10[[#This Row],[CATEGORY]],Table18[], 2,FALSE)</f>
        <v>61</v>
      </c>
      <c r="C1838" s="8" t="s">
        <v>4406</v>
      </c>
      <c r="D1838" s="8" t="s">
        <v>2340</v>
      </c>
      <c r="E1838" s="8" t="s">
        <v>2340</v>
      </c>
      <c r="F183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('KUB', 'KUB', '006920', 60, 61, 1)</v>
      </c>
    </row>
    <row r="1839" spans="1:6" x14ac:dyDescent="0.25">
      <c r="A1839" s="8" t="s">
        <v>2311</v>
      </c>
      <c r="B1839" s="8">
        <f>VLOOKUP(Table10[[#This Row],[CATEGORY]],Table18[], 2,FALSE)</f>
        <v>61</v>
      </c>
      <c r="C1839" s="8" t="s">
        <v>3685</v>
      </c>
      <c r="D1839" s="8" t="s">
        <v>2341</v>
      </c>
      <c r="E1839" s="8" t="s">
        <v>2342</v>
      </c>
      <c r="F183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('AROR', 'ARTERIOGRAM-O.R.', '1000001', 60, 61, 1)</v>
      </c>
    </row>
    <row r="1840" spans="1:6" x14ac:dyDescent="0.25">
      <c r="A1840" s="8" t="s">
        <v>2311</v>
      </c>
      <c r="B1840" s="8">
        <f>VLOOKUP(Table10[[#This Row],[CATEGORY]],Table18[], 2,FALSE)</f>
        <v>61</v>
      </c>
      <c r="C1840" s="8" t="s">
        <v>3686</v>
      </c>
      <c r="D1840" s="8" t="s">
        <v>2057</v>
      </c>
      <c r="E1840" s="8" t="s">
        <v>2058</v>
      </c>
      <c r="F184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('BNAS', 'BONE AGE STUDIES', '1000002', 60, 61, 1)</v>
      </c>
    </row>
    <row r="1841" spans="1:6" x14ac:dyDescent="0.25">
      <c r="A1841" s="8" t="s">
        <v>2311</v>
      </c>
      <c r="B1841" s="8">
        <f>VLOOKUP(Table10[[#This Row],[CATEGORY]],Table18[], 2,FALSE)</f>
        <v>61</v>
      </c>
      <c r="C1841" s="8" t="s">
        <v>3687</v>
      </c>
      <c r="D1841" s="8" t="s">
        <v>2343</v>
      </c>
      <c r="E1841" s="8" t="s">
        <v>2344</v>
      </c>
      <c r="F184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('BNLS', 'BONE LENGTH STUDY (LEG-LENGTH)', '1000003', 60, 61, 1)</v>
      </c>
    </row>
    <row r="1842" spans="1:6" x14ac:dyDescent="0.25">
      <c r="A1842" s="8" t="s">
        <v>2311</v>
      </c>
      <c r="B1842" s="8">
        <f>VLOOKUP(Table10[[#This Row],[CATEGORY]],Table18[], 2,FALSE)</f>
        <v>61</v>
      </c>
      <c r="C1842" s="8" t="s">
        <v>3688</v>
      </c>
      <c r="D1842" s="8" t="s">
        <v>2059</v>
      </c>
      <c r="E1842" s="8" t="s">
        <v>2060</v>
      </c>
      <c r="F184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('FAB', 'FACIAL BONES', '1000004', 60, 61, 1)</v>
      </c>
    </row>
    <row r="1843" spans="1:6" x14ac:dyDescent="0.25">
      <c r="A1843" s="8" t="s">
        <v>2311</v>
      </c>
      <c r="B1843" s="8">
        <f>VLOOKUP(Table10[[#This Row],[CATEGORY]],Table18[], 2,FALSE)</f>
        <v>61</v>
      </c>
      <c r="C1843" s="8" t="s">
        <v>3689</v>
      </c>
      <c r="D1843" s="8" t="s">
        <v>2061</v>
      </c>
      <c r="E1843" s="8" t="s">
        <v>2062</v>
      </c>
      <c r="F184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('FB', 'FOREIGN BODY LOCALIZATION', '1000005', 60, 61, 1)</v>
      </c>
    </row>
    <row r="1844" spans="1:6" x14ac:dyDescent="0.25">
      <c r="A1844" s="8" t="s">
        <v>2311</v>
      </c>
      <c r="B1844" s="8">
        <f>VLOOKUP(Table10[[#This Row],[CATEGORY]],Table18[], 2,FALSE)</f>
        <v>61</v>
      </c>
      <c r="C1844" s="8" t="s">
        <v>3690</v>
      </c>
      <c r="D1844" s="8" t="s">
        <v>2063</v>
      </c>
      <c r="E1844" s="8" t="s">
        <v>2064</v>
      </c>
      <c r="F184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('METS', 'METASTATIC SERIES', '1000006', 60, 61, 1)</v>
      </c>
    </row>
    <row r="1845" spans="1:6" x14ac:dyDescent="0.25">
      <c r="A1845" s="8" t="s">
        <v>2311</v>
      </c>
      <c r="B1845" s="8">
        <f>VLOOKUP(Table10[[#This Row],[CATEGORY]],Table18[], 2,FALSE)</f>
        <v>61</v>
      </c>
      <c r="C1845" s="8" t="s">
        <v>3691</v>
      </c>
      <c r="D1845" s="8" t="s">
        <v>3290</v>
      </c>
      <c r="E1845" s="8" t="s">
        <v>3291</v>
      </c>
      <c r="F184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('ORBB MRI', 'ORBITS BILATERAL FREE WITH MRI', '1000007', 60, 61, 1)</v>
      </c>
    </row>
    <row r="1846" spans="1:6" x14ac:dyDescent="0.25">
      <c r="A1846" s="8" t="s">
        <v>2311</v>
      </c>
      <c r="B1846" s="8">
        <f>VLOOKUP(Table10[[#This Row],[CATEGORY]],Table18[], 2,FALSE)</f>
        <v>61</v>
      </c>
      <c r="C1846" s="8" t="s">
        <v>3692</v>
      </c>
      <c r="D1846" s="8" t="s">
        <v>2345</v>
      </c>
      <c r="E1846" s="8" t="s">
        <v>2346</v>
      </c>
      <c r="F184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('RHUS', 'RHEUMATOID SERIES', '1000008', 60, 61, 1)</v>
      </c>
    </row>
    <row r="1847" spans="1:6" x14ac:dyDescent="0.25">
      <c r="A1847" s="8" t="s">
        <v>2311</v>
      </c>
      <c r="B1847" s="8">
        <f>VLOOKUP(Table10[[#This Row],[CATEGORY]],Table18[], 2,FALSE)</f>
        <v>61</v>
      </c>
      <c r="C1847" s="8" t="s">
        <v>3792</v>
      </c>
      <c r="D1847" s="8" t="s">
        <v>2065</v>
      </c>
      <c r="E1847" s="8" t="s">
        <v>2066</v>
      </c>
      <c r="F184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('SCAL', 'SCAPULAR-LEFT', '1000009', 60, 61, 1)</v>
      </c>
    </row>
    <row r="1848" spans="1:6" x14ac:dyDescent="0.25">
      <c r="A1848" s="8" t="s">
        <v>2311</v>
      </c>
      <c r="B1848" s="8">
        <f>VLOOKUP(Table10[[#This Row],[CATEGORY]],Table18[], 2,FALSE)</f>
        <v>61</v>
      </c>
      <c r="C1848" s="8" t="s">
        <v>3793</v>
      </c>
      <c r="D1848" s="8" t="s">
        <v>2067</v>
      </c>
      <c r="E1848" s="8" t="s">
        <v>2068</v>
      </c>
      <c r="F184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('SCAR', 'SCAPULAR-RIGHT', '1000010', 60, 61, 1)</v>
      </c>
    </row>
    <row r="1849" spans="1:6" x14ac:dyDescent="0.25">
      <c r="A1849" s="8" t="s">
        <v>2311</v>
      </c>
      <c r="B1849" s="8">
        <f>VLOOKUP(Table10[[#This Row],[CATEGORY]],Table18[], 2,FALSE)</f>
        <v>61</v>
      </c>
      <c r="C1849" s="8" t="s">
        <v>3794</v>
      </c>
      <c r="D1849" s="8" t="s">
        <v>2069</v>
      </c>
      <c r="E1849" s="8" t="s">
        <v>2070</v>
      </c>
      <c r="F184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('SCJ', 'STERNOCLAVICULAR JOINT', '1000011', 60, 61, 1)</v>
      </c>
    </row>
    <row r="1850" spans="1:6" x14ac:dyDescent="0.25">
      <c r="A1850" s="8" t="s">
        <v>2311</v>
      </c>
      <c r="B1850" s="8">
        <f>VLOOKUP(Table10[[#This Row],[CATEGORY]],Table18[], 2,FALSE)</f>
        <v>61</v>
      </c>
      <c r="C1850" s="8" t="s">
        <v>3795</v>
      </c>
      <c r="D1850" s="8" t="s">
        <v>2071</v>
      </c>
      <c r="E1850" s="8" t="s">
        <v>2347</v>
      </c>
      <c r="F185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('SCOS', 'SCOLIOSIS SERIES', '1000012', 60, 61, 1)</v>
      </c>
    </row>
    <row r="1851" spans="1:6" x14ac:dyDescent="0.25">
      <c r="A1851" s="8" t="s">
        <v>2311</v>
      </c>
      <c r="B1851" s="8">
        <f>VLOOKUP(Table10[[#This Row],[CATEGORY]],Table18[], 2,FALSE)</f>
        <v>61</v>
      </c>
      <c r="C1851" s="8" t="s">
        <v>3796</v>
      </c>
      <c r="D1851" s="8" t="s">
        <v>2073</v>
      </c>
      <c r="E1851" s="8" t="s">
        <v>2074</v>
      </c>
      <c r="F185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('STE', 'STERNUM', '1000013', 60, 61, 1)</v>
      </c>
    </row>
    <row r="1852" spans="1:6" x14ac:dyDescent="0.25">
      <c r="A1852" s="8" t="s">
        <v>2311</v>
      </c>
      <c r="B1852" s="8">
        <f>VLOOKUP(Table10[[#This Row],[CATEGORY]],Table18[], 2,FALSE)</f>
        <v>61</v>
      </c>
      <c r="C1852" s="8" t="s">
        <v>4170</v>
      </c>
      <c r="D1852" s="8" t="s">
        <v>2075</v>
      </c>
      <c r="E1852" s="8" t="s">
        <v>2076</v>
      </c>
      <c r="F185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('TMJB', 'TEMPORAL MAND. JOINT-BILATERAL', '1000014', 60, 61, 1)</v>
      </c>
    </row>
    <row r="1853" spans="1:6" x14ac:dyDescent="0.25">
      <c r="A1853" s="8" t="s">
        <v>2311</v>
      </c>
      <c r="B1853" s="8">
        <f>VLOOKUP(Table10[[#This Row],[CATEGORY]],Table18[], 2,FALSE)</f>
        <v>61</v>
      </c>
      <c r="C1853" s="8" t="s">
        <v>4171</v>
      </c>
      <c r="D1853" s="8" t="s">
        <v>2348</v>
      </c>
      <c r="E1853" s="8" t="s">
        <v>2078</v>
      </c>
      <c r="F185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('TMJL', 'TEMPEROMANDIBULAR JOINT-LEFT', '1000015', 60, 61, 1)</v>
      </c>
    </row>
    <row r="1854" spans="1:6" x14ac:dyDescent="0.25">
      <c r="A1854" s="8" t="s">
        <v>2311</v>
      </c>
      <c r="B1854" s="8">
        <f>VLOOKUP(Table10[[#This Row],[CATEGORY]],Table18[], 2,FALSE)</f>
        <v>61</v>
      </c>
      <c r="C1854" s="8" t="s">
        <v>4172</v>
      </c>
      <c r="D1854" s="8" t="s">
        <v>2349</v>
      </c>
      <c r="E1854" s="8" t="s">
        <v>2080</v>
      </c>
      <c r="F185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('TMJR', 'TEMPEROMANDIBULAR JOINT-RIGHT', '1000016', 60, 61, 1)</v>
      </c>
    </row>
    <row r="1855" spans="1:6" x14ac:dyDescent="0.25">
      <c r="A1855" s="8" t="s">
        <v>2350</v>
      </c>
      <c r="B1855" s="8">
        <f>VLOOKUP(Table10[[#This Row],[CATEGORY]],Table18[], 2,FALSE)</f>
        <v>62</v>
      </c>
      <c r="C1855" s="8" t="s">
        <v>3548</v>
      </c>
      <c r="D1855" s="8" t="s">
        <v>2351</v>
      </c>
      <c r="E1855" s="8" t="s">
        <v>2352</v>
      </c>
      <c r="F185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('BIOP PAN', 'BIOPSY PANCREAS', '567', 60, 62, 1)</v>
      </c>
    </row>
    <row r="1856" spans="1:6" x14ac:dyDescent="0.25">
      <c r="A1856" s="8" t="s">
        <v>2350</v>
      </c>
      <c r="B1856" s="8">
        <f>VLOOKUP(Table10[[#This Row],[CATEGORY]],Table18[], 2,FALSE)</f>
        <v>62</v>
      </c>
      <c r="C1856" s="8" t="s">
        <v>4470</v>
      </c>
      <c r="D1856" s="8" t="s">
        <v>2353</v>
      </c>
      <c r="E1856" s="8" t="s">
        <v>2354</v>
      </c>
      <c r="F185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('DOPART LEG', 'DOPPLER ARTERIAL RIGHT LEG', '678', 60, 62, 1)</v>
      </c>
    </row>
    <row r="1857" spans="1:6" x14ac:dyDescent="0.25">
      <c r="A1857" s="8" t="s">
        <v>2350</v>
      </c>
      <c r="B1857" s="8">
        <f>VLOOKUP(Table10[[#This Row],[CATEGORY]],Table18[], 2,FALSE)</f>
        <v>62</v>
      </c>
      <c r="C1857" s="8" t="s">
        <v>4475</v>
      </c>
      <c r="D1857" s="8" t="s">
        <v>2227</v>
      </c>
      <c r="E1857" s="8" t="s">
        <v>2228</v>
      </c>
      <c r="F185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('IMAGE', 'IMAGE GUIDANCE', '1003', 60, 62, 1)</v>
      </c>
    </row>
    <row r="1858" spans="1:6" x14ac:dyDescent="0.25">
      <c r="A1858" s="8" t="s">
        <v>2350</v>
      </c>
      <c r="B1858" s="8">
        <f>VLOOKUP(Table10[[#This Row],[CATEGORY]],Table18[], 2,FALSE)</f>
        <v>62</v>
      </c>
      <c r="C1858" s="8" t="s">
        <v>4476</v>
      </c>
      <c r="D1858" s="8" t="s">
        <v>2355</v>
      </c>
      <c r="E1858" s="8" t="s">
        <v>2356</v>
      </c>
      <c r="F185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('BTTCK', 'BUTTOCK', '1006', 60, 62, 1)</v>
      </c>
    </row>
    <row r="1859" spans="1:6" x14ac:dyDescent="0.25">
      <c r="A1859" s="8" t="s">
        <v>2350</v>
      </c>
      <c r="B1859" s="8">
        <f>VLOOKUP(Table10[[#This Row],[CATEGORY]],Table18[], 2,FALSE)</f>
        <v>62</v>
      </c>
      <c r="C1859" s="8" t="s">
        <v>4085</v>
      </c>
      <c r="D1859" s="8" t="s">
        <v>2357</v>
      </c>
      <c r="E1859" s="8" t="s">
        <v>2357</v>
      </c>
      <c r="F185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('GROIN', 'GROIN', '10001', 60, 62, 1)</v>
      </c>
    </row>
    <row r="1860" spans="1:6" x14ac:dyDescent="0.25">
      <c r="A1860" s="8" t="s">
        <v>2350</v>
      </c>
      <c r="B1860" s="8">
        <f>VLOOKUP(Table10[[#This Row],[CATEGORY]],Table18[], 2,FALSE)</f>
        <v>62</v>
      </c>
      <c r="C1860" s="8" t="s">
        <v>3786</v>
      </c>
      <c r="D1860" s="8" t="s">
        <v>2358</v>
      </c>
      <c r="E1860" s="8" t="s">
        <v>2359</v>
      </c>
      <c r="F186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('ANKINJ', 'ANKLE INJECTION', '10002', 60, 62, 1)</v>
      </c>
    </row>
    <row r="1861" spans="1:6" x14ac:dyDescent="0.25">
      <c r="A1861" s="8" t="s">
        <v>2350</v>
      </c>
      <c r="B1861" s="8">
        <f>VLOOKUP(Table10[[#This Row],[CATEGORY]],Table18[], 2,FALSE)</f>
        <v>62</v>
      </c>
      <c r="C1861" s="8" t="s">
        <v>3595</v>
      </c>
      <c r="D1861" s="8" t="s">
        <v>600</v>
      </c>
      <c r="E1861" s="8" t="s">
        <v>601</v>
      </c>
      <c r="F186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('FNA', 'FINE NEEDLE ASPIRATION', '10005', 60, 62, 1)</v>
      </c>
    </row>
    <row r="1862" spans="1:6" x14ac:dyDescent="0.25">
      <c r="A1862" s="8" t="s">
        <v>2350</v>
      </c>
      <c r="B1862" s="8">
        <f>VLOOKUP(Table10[[#This Row],[CATEGORY]],Table18[], 2,FALSE)</f>
        <v>62</v>
      </c>
      <c r="C1862" s="8" t="s">
        <v>3788</v>
      </c>
      <c r="D1862" s="8" t="s">
        <v>2360</v>
      </c>
      <c r="E1862" s="8" t="s">
        <v>2360</v>
      </c>
      <c r="F186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('BLADDER', 'BLADDER', '10020', 60, 62, 1)</v>
      </c>
    </row>
    <row r="1863" spans="1:6" x14ac:dyDescent="0.25">
      <c r="A1863" s="8" t="s">
        <v>2350</v>
      </c>
      <c r="B1863" s="8">
        <f>VLOOKUP(Table10[[#This Row],[CATEGORY]],Table18[], 2,FALSE)</f>
        <v>62</v>
      </c>
      <c r="C1863" s="8" t="s">
        <v>4351</v>
      </c>
      <c r="D1863" s="8" t="s">
        <v>2361</v>
      </c>
      <c r="E1863" s="8" t="s">
        <v>2362</v>
      </c>
      <c r="F186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('BIL', 'BILARY', '30001', 60, 62, 1)</v>
      </c>
    </row>
    <row r="1864" spans="1:6" x14ac:dyDescent="0.25">
      <c r="A1864" s="8" t="s">
        <v>2350</v>
      </c>
      <c r="B1864" s="8">
        <f>VLOOKUP(Table10[[#This Row],[CATEGORY]],Table18[], 2,FALSE)</f>
        <v>62</v>
      </c>
      <c r="C1864" s="8" t="s">
        <v>4352</v>
      </c>
      <c r="D1864" s="8" t="s">
        <v>2363</v>
      </c>
      <c r="E1864" s="8" t="s">
        <v>2364</v>
      </c>
      <c r="F186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('DOPAO', 'DOPPLER AORTA/IVC/ILIACS/GRAFT', '30002', 60, 62, 1)</v>
      </c>
    </row>
    <row r="1865" spans="1:6" x14ac:dyDescent="0.25">
      <c r="A1865" s="8" t="s">
        <v>2350</v>
      </c>
      <c r="B1865" s="8">
        <f>VLOOKUP(Table10[[#This Row],[CATEGORY]],Table18[], 2,FALSE)</f>
        <v>62</v>
      </c>
      <c r="C1865" s="8" t="s">
        <v>4353</v>
      </c>
      <c r="D1865" s="8" t="s">
        <v>2365</v>
      </c>
      <c r="E1865" s="8" t="s">
        <v>2365</v>
      </c>
      <c r="F186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('EYE', 'EYE', '30003', 60, 62, 1)</v>
      </c>
    </row>
    <row r="1866" spans="1:6" x14ac:dyDescent="0.25">
      <c r="A1866" s="8" t="s">
        <v>2350</v>
      </c>
      <c r="B1866" s="8">
        <f>VLOOKUP(Table10[[#This Row],[CATEGORY]],Table18[], 2,FALSE)</f>
        <v>62</v>
      </c>
      <c r="C1866" s="8" t="s">
        <v>4450</v>
      </c>
      <c r="D1866" s="8" t="s">
        <v>1311</v>
      </c>
      <c r="E1866" s="8" t="s">
        <v>1311</v>
      </c>
      <c r="F186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('HIP', 'HIP', '30004', 60, 62, 1)</v>
      </c>
    </row>
    <row r="1867" spans="1:6" x14ac:dyDescent="0.25">
      <c r="A1867" s="8" t="s">
        <v>2350</v>
      </c>
      <c r="B1867" s="8">
        <f>VLOOKUP(Table10[[#This Row],[CATEGORY]],Table18[], 2,FALSE)</f>
        <v>62</v>
      </c>
      <c r="C1867" s="8" t="s">
        <v>4451</v>
      </c>
      <c r="D1867" s="8" t="s">
        <v>2366</v>
      </c>
      <c r="E1867" s="8" t="s">
        <v>2367</v>
      </c>
      <c r="F186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('HYST', 'HYSTERCONTRAST SONOGRAPHY', '30005', 60, 62, 1)</v>
      </c>
    </row>
    <row r="1868" spans="1:6" x14ac:dyDescent="0.25">
      <c r="A1868" s="8" t="s">
        <v>2350</v>
      </c>
      <c r="B1868" s="8">
        <f>VLOOKUP(Table10[[#This Row],[CATEGORY]],Table18[], 2,FALSE)</f>
        <v>62</v>
      </c>
      <c r="C1868" s="8" t="s">
        <v>4452</v>
      </c>
      <c r="D1868" s="8" t="s">
        <v>1679</v>
      </c>
      <c r="E1868" s="8" t="s">
        <v>1679</v>
      </c>
      <c r="F186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('KNEE', 'KNEE', '30006', 60, 62, 1)</v>
      </c>
    </row>
    <row r="1869" spans="1:6" x14ac:dyDescent="0.25">
      <c r="A1869" s="8" t="s">
        <v>2350</v>
      </c>
      <c r="B1869" s="8">
        <f>VLOOKUP(Table10[[#This Row],[CATEGORY]],Table18[], 2,FALSE)</f>
        <v>62</v>
      </c>
      <c r="C1869" s="8" t="s">
        <v>4453</v>
      </c>
      <c r="D1869" s="8" t="s">
        <v>2368</v>
      </c>
      <c r="E1869" s="8" t="s">
        <v>2369</v>
      </c>
      <c r="F186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('OBS', 'OBSTETRICAL', '30007', 60, 62, 1)</v>
      </c>
    </row>
    <row r="1870" spans="1:6" x14ac:dyDescent="0.25">
      <c r="A1870" s="8" t="s">
        <v>2350</v>
      </c>
      <c r="B1870" s="8">
        <f>VLOOKUP(Table10[[#This Row],[CATEGORY]],Table18[], 2,FALSE)</f>
        <v>62</v>
      </c>
      <c r="C1870" s="8" t="s">
        <v>4454</v>
      </c>
      <c r="D1870" s="8" t="s">
        <v>2370</v>
      </c>
      <c r="E1870" s="8" t="s">
        <v>2371</v>
      </c>
      <c r="F187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('PLEU', 'PLEURAL SPACE-FOR LOCALISATION', '30008', 60, 62, 1)</v>
      </c>
    </row>
    <row r="1871" spans="1:6" x14ac:dyDescent="0.25">
      <c r="A1871" s="8" t="s">
        <v>2350</v>
      </c>
      <c r="B1871" s="8">
        <f>VLOOKUP(Table10[[#This Row],[CATEGORY]],Table18[], 2,FALSE)</f>
        <v>62</v>
      </c>
      <c r="C1871" s="8" t="s">
        <v>4455</v>
      </c>
      <c r="D1871" s="8" t="s">
        <v>2372</v>
      </c>
      <c r="E1871" s="8" t="s">
        <v>2373</v>
      </c>
      <c r="F187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('SHLDR', 'SHOULDER', '30009', 60, 62, 1)</v>
      </c>
    </row>
    <row r="1872" spans="1:6" x14ac:dyDescent="0.25">
      <c r="A1872" s="8" t="s">
        <v>2350</v>
      </c>
      <c r="B1872" s="8">
        <f>VLOOKUP(Table10[[#This Row],[CATEGORY]],Table18[], 2,FALSE)</f>
        <v>62</v>
      </c>
      <c r="C1872" s="8" t="s">
        <v>4477</v>
      </c>
      <c r="D1872" s="8" t="s">
        <v>2374</v>
      </c>
      <c r="E1872" s="8" t="s">
        <v>2375</v>
      </c>
      <c r="F187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('WIRE LOC', 'WIRE LOCALISATION', '45612', 60, 62, 1)</v>
      </c>
    </row>
    <row r="1873" spans="1:6" x14ac:dyDescent="0.25">
      <c r="A1873" s="8" t="s">
        <v>2350</v>
      </c>
      <c r="B1873" s="8">
        <f>VLOOKUP(Table10[[#This Row],[CATEGORY]],Table18[], 2,FALSE)</f>
        <v>62</v>
      </c>
      <c r="C1873" s="8" t="s">
        <v>3790</v>
      </c>
      <c r="D1873" s="8" t="s">
        <v>727</v>
      </c>
      <c r="E1873" s="8" t="s">
        <v>2376</v>
      </c>
      <c r="F187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('BIOPSY L', 'BIOPSY LIVER', '000605', 60, 62, 1)</v>
      </c>
    </row>
    <row r="1874" spans="1:6" x14ac:dyDescent="0.25">
      <c r="A1874" s="8" t="s">
        <v>2350</v>
      </c>
      <c r="B1874" s="8">
        <f>VLOOKUP(Table10[[#This Row],[CATEGORY]],Table18[], 2,FALSE)</f>
        <v>62</v>
      </c>
      <c r="C1874" s="8" t="s">
        <v>3791</v>
      </c>
      <c r="D1874" s="8" t="s">
        <v>725</v>
      </c>
      <c r="E1874" s="8" t="s">
        <v>2377</v>
      </c>
      <c r="F187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('BIOPSY T', 'BIOPSY THYROID', '001154', 60, 62, 1)</v>
      </c>
    </row>
    <row r="1875" spans="1:6" x14ac:dyDescent="0.25">
      <c r="A1875" s="8" t="s">
        <v>2350</v>
      </c>
      <c r="B1875" s="8">
        <f>VLOOKUP(Table10[[#This Row],[CATEGORY]],Table18[], 2,FALSE)</f>
        <v>62</v>
      </c>
      <c r="C1875" s="8" t="s">
        <v>4478</v>
      </c>
      <c r="D1875" s="8" t="s">
        <v>740</v>
      </c>
      <c r="E1875" s="8" t="s">
        <v>2378</v>
      </c>
      <c r="F187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('BIOPSY B', 'BIOPSY BREAST', '001191', 60, 62, 1)</v>
      </c>
    </row>
    <row r="1876" spans="1:6" x14ac:dyDescent="0.25">
      <c r="A1876" s="8" t="s">
        <v>2350</v>
      </c>
      <c r="B1876" s="8">
        <f>VLOOKUP(Table10[[#This Row],[CATEGORY]],Table18[], 2,FALSE)</f>
        <v>62</v>
      </c>
      <c r="C1876" s="8" t="s">
        <v>4479</v>
      </c>
      <c r="D1876" s="8" t="s">
        <v>736</v>
      </c>
      <c r="E1876" s="8" t="s">
        <v>2379</v>
      </c>
      <c r="F187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('BIOPSY R', 'BIOPSY RENAL', '001912', 60, 62, 1)</v>
      </c>
    </row>
    <row r="1877" spans="1:6" x14ac:dyDescent="0.25">
      <c r="A1877" s="8" t="s">
        <v>2350</v>
      </c>
      <c r="B1877" s="8">
        <f>VLOOKUP(Table10[[#This Row],[CATEGORY]],Table18[], 2,FALSE)</f>
        <v>62</v>
      </c>
      <c r="C1877" s="8" t="s">
        <v>4480</v>
      </c>
      <c r="D1877" s="8" t="s">
        <v>2380</v>
      </c>
      <c r="E1877" s="8" t="s">
        <v>76</v>
      </c>
      <c r="F187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('CARD', 'CAROTID DUPLEX', '005940', 60, 62, 1)</v>
      </c>
    </row>
    <row r="1878" spans="1:6" x14ac:dyDescent="0.25">
      <c r="A1878" s="8" t="s">
        <v>2350</v>
      </c>
      <c r="B1878" s="8">
        <f>VLOOKUP(Table10[[#This Row],[CATEGORY]],Table18[], 2,FALSE)</f>
        <v>62</v>
      </c>
      <c r="C1878" s="8" t="s">
        <v>4481</v>
      </c>
      <c r="D1878" s="8" t="s">
        <v>1392</v>
      </c>
      <c r="E1878" s="8" t="s">
        <v>2381</v>
      </c>
      <c r="F187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('BRST', 'BREAST', '006810', 60, 62, 1)</v>
      </c>
    </row>
    <row r="1879" spans="1:6" x14ac:dyDescent="0.25">
      <c r="A1879" s="8" t="s">
        <v>2350</v>
      </c>
      <c r="B1879" s="8">
        <f>VLOOKUP(Table10[[#This Row],[CATEGORY]],Table18[], 2,FALSE)</f>
        <v>62</v>
      </c>
      <c r="C1879" s="8" t="s">
        <v>4482</v>
      </c>
      <c r="D1879" s="8" t="s">
        <v>2382</v>
      </c>
      <c r="E1879" s="8" t="s">
        <v>2383</v>
      </c>
      <c r="F187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('DOPC', 'DOPPLER CAROTID', '006812', 60, 62, 1)</v>
      </c>
    </row>
    <row r="1880" spans="1:6" x14ac:dyDescent="0.25">
      <c r="A1880" s="8" t="s">
        <v>2350</v>
      </c>
      <c r="B1880" s="8">
        <f>VLOOKUP(Table10[[#This Row],[CATEGORY]],Table18[], 2,FALSE)</f>
        <v>62</v>
      </c>
      <c r="C1880" s="8" t="s">
        <v>4483</v>
      </c>
      <c r="D1880" s="8" t="s">
        <v>2384</v>
      </c>
      <c r="E1880" s="8" t="s">
        <v>2385</v>
      </c>
      <c r="F188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('DOPM', 'DOPPLER VENOUS', '006816', 60, 62, 1)</v>
      </c>
    </row>
    <row r="1881" spans="1:6" x14ac:dyDescent="0.25">
      <c r="A1881" s="8" t="s">
        <v>2350</v>
      </c>
      <c r="B1881" s="8">
        <f>VLOOKUP(Table10[[#This Row],[CATEGORY]],Table18[], 2,FALSE)</f>
        <v>62</v>
      </c>
      <c r="C1881" s="8" t="s">
        <v>4484</v>
      </c>
      <c r="D1881" s="8" t="s">
        <v>2386</v>
      </c>
      <c r="E1881" s="8" t="s">
        <v>2387</v>
      </c>
      <c r="F188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('LEGR', 'LEG', '006841', 60, 62, 1)</v>
      </c>
    </row>
    <row r="1882" spans="1:6" x14ac:dyDescent="0.25">
      <c r="A1882" s="8" t="s">
        <v>2350</v>
      </c>
      <c r="B1882" s="8">
        <f>VLOOKUP(Table10[[#This Row],[CATEGORY]],Table18[], 2,FALSE)</f>
        <v>62</v>
      </c>
      <c r="C1882" s="8" t="s">
        <v>4485</v>
      </c>
      <c r="D1882" s="8" t="s">
        <v>2388</v>
      </c>
      <c r="E1882" s="8" t="s">
        <v>2389</v>
      </c>
      <c r="F188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('ABD &amp; PEL', 'ABDOMEN &amp; PLEVIS ULTRASOUND', '006854', 60, 62, 1)</v>
      </c>
    </row>
    <row r="1883" spans="1:6" x14ac:dyDescent="0.25">
      <c r="A1883" s="8" t="s">
        <v>2350</v>
      </c>
      <c r="B1883" s="8">
        <f>VLOOKUP(Table10[[#This Row],[CATEGORY]],Table18[], 2,FALSE)</f>
        <v>62</v>
      </c>
      <c r="C1883" s="8" t="s">
        <v>2390</v>
      </c>
      <c r="D1883" s="8" t="s">
        <v>1431</v>
      </c>
      <c r="E1883" s="8" t="s">
        <v>1997</v>
      </c>
      <c r="F188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('PEL', 'PELVIS', '006855-B', 60, 62, 1)</v>
      </c>
    </row>
    <row r="1884" spans="1:6" x14ac:dyDescent="0.25">
      <c r="A1884" s="8" t="s">
        <v>2350</v>
      </c>
      <c r="B1884" s="8">
        <f>VLOOKUP(Table10[[#This Row],[CATEGORY]],Table18[], 2,FALSE)</f>
        <v>62</v>
      </c>
      <c r="C1884" s="8" t="s">
        <v>4486</v>
      </c>
      <c r="D1884" s="8" t="s">
        <v>2391</v>
      </c>
      <c r="E1884" s="8" t="s">
        <v>2392</v>
      </c>
      <c r="F188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('TRBX', 'TRANSRECTAL BIOPSY', '006860', 60, 62, 1)</v>
      </c>
    </row>
    <row r="1885" spans="1:6" x14ac:dyDescent="0.25">
      <c r="A1885" s="8" t="s">
        <v>2350</v>
      </c>
      <c r="B1885" s="8">
        <f>VLOOKUP(Table10[[#This Row],[CATEGORY]],Table18[], 2,FALSE)</f>
        <v>62</v>
      </c>
      <c r="C1885" s="8" t="s">
        <v>2393</v>
      </c>
      <c r="D1885" s="8" t="s">
        <v>2394</v>
      </c>
      <c r="E1885" s="8" t="s">
        <v>2395</v>
      </c>
      <c r="F188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('TRP', 'TRANSRECTAL PROSTATE/PELVIS', '006860-A', 60, 62, 1)</v>
      </c>
    </row>
    <row r="1886" spans="1:6" x14ac:dyDescent="0.25">
      <c r="A1886" s="8" t="s">
        <v>2350</v>
      </c>
      <c r="B1886" s="8">
        <f>VLOOKUP(Table10[[#This Row],[CATEGORY]],Table18[], 2,FALSE)</f>
        <v>62</v>
      </c>
      <c r="C1886" s="8" t="s">
        <v>4487</v>
      </c>
      <c r="D1886" s="8" t="s">
        <v>2396</v>
      </c>
      <c r="E1886" s="8" t="s">
        <v>533</v>
      </c>
      <c r="F188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('RENAL', 'RENAL ULTRASOUND', '006865', 60, 62, 1)</v>
      </c>
    </row>
    <row r="1887" spans="1:6" x14ac:dyDescent="0.25">
      <c r="A1887" s="8" t="s">
        <v>2350</v>
      </c>
      <c r="B1887" s="8">
        <f>VLOOKUP(Table10[[#This Row],[CATEGORY]],Table18[], 2,FALSE)</f>
        <v>62</v>
      </c>
      <c r="C1887" s="8" t="s">
        <v>2397</v>
      </c>
      <c r="D1887" s="8" t="s">
        <v>2398</v>
      </c>
      <c r="E1887" s="8" t="s">
        <v>2399</v>
      </c>
      <c r="F188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('TES', 'TESTICULAR', '006875-A', 60, 62, 1)</v>
      </c>
    </row>
    <row r="1888" spans="1:6" x14ac:dyDescent="0.25">
      <c r="A1888" s="8" t="s">
        <v>2350</v>
      </c>
      <c r="B1888" s="8">
        <f>VLOOKUP(Table10[[#This Row],[CATEGORY]],Table18[], 2,FALSE)</f>
        <v>62</v>
      </c>
      <c r="C1888" s="8" t="s">
        <v>4488</v>
      </c>
      <c r="D1888" s="8" t="s">
        <v>2400</v>
      </c>
      <c r="E1888" s="8" t="s">
        <v>2401</v>
      </c>
      <c r="F188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('TVP', 'TRANSVAGINAL PELVIS', '006880', 60, 62, 1)</v>
      </c>
    </row>
    <row r="1889" spans="1:6" x14ac:dyDescent="0.25">
      <c r="A1889" s="8" t="s">
        <v>2350</v>
      </c>
      <c r="B1889" s="8">
        <f>VLOOKUP(Table10[[#This Row],[CATEGORY]],Table18[], 2,FALSE)</f>
        <v>62</v>
      </c>
      <c r="C1889" s="8" t="s">
        <v>4489</v>
      </c>
      <c r="D1889" s="8" t="s">
        <v>2402</v>
      </c>
      <c r="E1889" s="8" t="s">
        <v>2403</v>
      </c>
      <c r="F188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('THY', 'THYROID', '006885', 60, 62, 1)</v>
      </c>
    </row>
    <row r="1890" spans="1:6" x14ac:dyDescent="0.25">
      <c r="A1890" s="8" t="s">
        <v>2350</v>
      </c>
      <c r="B1890" s="8">
        <f>VLOOKUP(Table10[[#This Row],[CATEGORY]],Table18[], 2,FALSE)</f>
        <v>62</v>
      </c>
      <c r="C1890" s="8" t="s">
        <v>4490</v>
      </c>
      <c r="D1890" s="8" t="s">
        <v>2404</v>
      </c>
      <c r="E1890" s="8" t="s">
        <v>2405</v>
      </c>
      <c r="F189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('ABD US', 'ABDOMINAL UPPER ULTRASOUND', '006890', 60, 62, 1)</v>
      </c>
    </row>
    <row r="1891" spans="1:6" x14ac:dyDescent="0.25">
      <c r="A1891" s="8" t="s">
        <v>2350</v>
      </c>
      <c r="B1891" s="8">
        <f>VLOOKUP(Table10[[#This Row],[CATEGORY]],Table18[], 2,FALSE)</f>
        <v>62</v>
      </c>
      <c r="C1891" s="8" t="s">
        <v>2406</v>
      </c>
      <c r="D1891" s="8" t="s">
        <v>2407</v>
      </c>
      <c r="E1891" s="8" t="s">
        <v>2408</v>
      </c>
      <c r="F189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('AOR', 'AORTA', '006890-A', 60, 62, 1)</v>
      </c>
    </row>
    <row r="1892" spans="1:6" x14ac:dyDescent="0.25">
      <c r="A1892" s="8" t="s">
        <v>2350</v>
      </c>
      <c r="B1892" s="8">
        <f>VLOOKUP(Table10[[#This Row],[CATEGORY]],Table18[], 2,FALSE)</f>
        <v>62</v>
      </c>
      <c r="C1892" s="8" t="s">
        <v>2409</v>
      </c>
      <c r="D1892" s="8" t="s">
        <v>1289</v>
      </c>
      <c r="E1892" s="8" t="s">
        <v>1290</v>
      </c>
      <c r="F189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('CH', 'CHEST', '006890-B', 60, 62, 1)</v>
      </c>
    </row>
    <row r="1893" spans="1:6" x14ac:dyDescent="0.25">
      <c r="A1893" s="8" t="s">
        <v>2350</v>
      </c>
      <c r="B1893" s="8">
        <f>VLOOKUP(Table10[[#This Row],[CATEGORY]],Table18[], 2,FALSE)</f>
        <v>62</v>
      </c>
      <c r="C1893" s="8" t="s">
        <v>2410</v>
      </c>
      <c r="D1893" s="8" t="s">
        <v>2411</v>
      </c>
      <c r="E1893" s="8" t="s">
        <v>2412</v>
      </c>
      <c r="F189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('DOPA', 'DOPPLER ABDOMEN/PELVIS/SCROTUM', '006890-C', 60, 62, 1)</v>
      </c>
    </row>
    <row r="1894" spans="1:6" x14ac:dyDescent="0.25">
      <c r="A1894" s="8" t="s">
        <v>2350</v>
      </c>
      <c r="B1894" s="8">
        <f>VLOOKUP(Table10[[#This Row],[CATEGORY]],Table18[], 2,FALSE)</f>
        <v>62</v>
      </c>
      <c r="C1894" s="8" t="s">
        <v>4491</v>
      </c>
      <c r="D1894" s="8" t="s">
        <v>2037</v>
      </c>
      <c r="E1894" s="8" t="s">
        <v>2038</v>
      </c>
      <c r="F189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('SK', 'SKULL', '090905', 60, 62, 1)</v>
      </c>
    </row>
    <row r="1895" spans="1:6" x14ac:dyDescent="0.25">
      <c r="A1895" s="8" t="s">
        <v>2350</v>
      </c>
      <c r="B1895" s="8">
        <f>VLOOKUP(Table10[[#This Row],[CATEGORY]],Table18[], 2,FALSE)</f>
        <v>62</v>
      </c>
      <c r="C1895" s="8" t="s">
        <v>3372</v>
      </c>
      <c r="D1895" s="8" t="s">
        <v>1454</v>
      </c>
      <c r="E1895" s="8" t="s">
        <v>2413</v>
      </c>
      <c r="F189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('FORE', 'FOREARM', '100001', 60, 62, 1)</v>
      </c>
    </row>
    <row r="1896" spans="1:6" x14ac:dyDescent="0.25">
      <c r="A1896" s="8" t="s">
        <v>2350</v>
      </c>
      <c r="B1896" s="8">
        <f>VLOOKUP(Table10[[#This Row],[CATEGORY]],Table18[], 2,FALSE)</f>
        <v>62</v>
      </c>
      <c r="C1896" s="8" t="s">
        <v>4492</v>
      </c>
      <c r="D1896" s="8" t="s">
        <v>2414</v>
      </c>
      <c r="E1896" s="8" t="s">
        <v>2415</v>
      </c>
      <c r="F189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('BIOPSY C', 'BIOPSY CHEST', '456789', 60, 62, 1)</v>
      </c>
    </row>
    <row r="1897" spans="1:6" x14ac:dyDescent="0.25">
      <c r="A1897" s="8" t="s">
        <v>2350</v>
      </c>
      <c r="B1897" s="8">
        <f>VLOOKUP(Table10[[#This Row],[CATEGORY]],Table18[], 2,FALSE)</f>
        <v>62</v>
      </c>
      <c r="C1897" s="8" t="s">
        <v>3690</v>
      </c>
      <c r="D1897" s="8" t="s">
        <v>2416</v>
      </c>
      <c r="E1897" s="8" t="s">
        <v>2417</v>
      </c>
      <c r="F189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('PAR', 'PAROTID', '1000006', 60, 62, 1)</v>
      </c>
    </row>
    <row r="1898" spans="1:6" x14ac:dyDescent="0.25">
      <c r="A1898" s="8" t="s">
        <v>2350</v>
      </c>
      <c r="B1898" s="8">
        <f>VLOOKUP(Table10[[#This Row],[CATEGORY]],Table18[], 2,FALSE)</f>
        <v>62</v>
      </c>
      <c r="C1898" s="8" t="s">
        <v>3691</v>
      </c>
      <c r="D1898" s="8" t="s">
        <v>2418</v>
      </c>
      <c r="E1898" s="8" t="s">
        <v>2419</v>
      </c>
      <c r="F189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('PLEU DRAIN', 'PLEURAL DRAINAGE', '1000007', 60, 62, 1)</v>
      </c>
    </row>
    <row r="1899" spans="1:6" x14ac:dyDescent="0.25">
      <c r="A1899" s="8" t="s">
        <v>226</v>
      </c>
      <c r="B1899" s="8">
        <f>VLOOKUP(Table10[[#This Row],[CATEGORY]],Table18[], 2,FALSE)</f>
        <v>63</v>
      </c>
      <c r="C1899" s="8" t="s">
        <v>4012</v>
      </c>
      <c r="D1899" s="8" t="s">
        <v>2420</v>
      </c>
      <c r="E1899" s="8" t="s">
        <v>2421</v>
      </c>
      <c r="F189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('PFT', 'PULMONARY FUNCTION TEST', '0001', 60, 63, 1)</v>
      </c>
    </row>
    <row r="1900" spans="1:6" x14ac:dyDescent="0.25">
      <c r="A1900" s="8" t="s">
        <v>226</v>
      </c>
      <c r="B1900" s="8">
        <f>VLOOKUP(Table10[[#This Row],[CATEGORY]],Table18[], 2,FALSE)</f>
        <v>63</v>
      </c>
      <c r="C1900" s="8" t="s">
        <v>4258</v>
      </c>
      <c r="D1900" s="8" t="s">
        <v>2422</v>
      </c>
      <c r="E1900" s="8" t="s">
        <v>114</v>
      </c>
      <c r="F190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('ST', 'SPIROMETRY TEST', '0002', 60, 63, 1)</v>
      </c>
    </row>
    <row r="1901" spans="1:6" x14ac:dyDescent="0.25">
      <c r="A1901" s="8" t="s">
        <v>226</v>
      </c>
      <c r="B1901" s="8">
        <f>VLOOKUP(Table10[[#This Row],[CATEGORY]],Table18[], 2,FALSE)</f>
        <v>63</v>
      </c>
      <c r="C1901" s="8" t="s">
        <v>3409</v>
      </c>
      <c r="D1901" s="8" t="s">
        <v>2423</v>
      </c>
      <c r="E1901" s="8" t="s">
        <v>1647</v>
      </c>
      <c r="F190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('MC', 'MANNITOL CHALLENGE', '0004', 60, 63, 1)</v>
      </c>
    </row>
    <row r="1902" spans="1:6" x14ac:dyDescent="0.25">
      <c r="A1902" s="8" t="s">
        <v>226</v>
      </c>
      <c r="B1902" s="8">
        <f>VLOOKUP(Table10[[#This Row],[CATEGORY]],Table18[], 2,FALSE)</f>
        <v>63</v>
      </c>
      <c r="C1902" s="8" t="s">
        <v>3443</v>
      </c>
      <c r="D1902" s="8" t="s">
        <v>3299</v>
      </c>
      <c r="E1902" s="8" t="s">
        <v>3300</v>
      </c>
      <c r="F190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('CPT', 'CARDIOPULMONARY EXERCISE TEST', '1111', 60, 63, 1)</v>
      </c>
    </row>
    <row r="1903" spans="1:6" x14ac:dyDescent="0.25">
      <c r="A1903" s="8" t="s">
        <v>226</v>
      </c>
      <c r="B1903" s="8">
        <f>VLOOKUP(Table10[[#This Row],[CATEGORY]],Table18[], 2,FALSE)</f>
        <v>63</v>
      </c>
      <c r="C1903" s="8" t="s">
        <v>3776</v>
      </c>
      <c r="D1903" s="8" t="s">
        <v>2424</v>
      </c>
      <c r="E1903" s="8" t="s">
        <v>2425</v>
      </c>
      <c r="F190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('AT', 'ALLERGY TEST', '00021', 60, 63, 1)</v>
      </c>
    </row>
    <row r="1904" spans="1:6" x14ac:dyDescent="0.25">
      <c r="A1904" s="8" t="s">
        <v>226</v>
      </c>
      <c r="B1904" s="8">
        <f>VLOOKUP(Table10[[#This Row],[CATEGORY]],Table18[], 2,FALSE)</f>
        <v>63</v>
      </c>
      <c r="C1904" s="8" t="s">
        <v>4493</v>
      </c>
      <c r="D1904" s="8" t="s">
        <v>2426</v>
      </c>
      <c r="E1904" s="8" t="s">
        <v>2427</v>
      </c>
      <c r="F190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('SLEEP', 'SLEEP STUDY', '002157', 60, 63, 1)</v>
      </c>
    </row>
    <row r="1905" spans="1:6" x14ac:dyDescent="0.25">
      <c r="A1905" s="8" t="s">
        <v>2428</v>
      </c>
      <c r="B1905" s="8">
        <f>VLOOKUP(Table10[[#This Row],[CATEGORY]],Table18[], 2,FALSE)</f>
        <v>64</v>
      </c>
      <c r="C1905" s="8" t="s">
        <v>3372</v>
      </c>
      <c r="D1905" s="8" t="s">
        <v>2429</v>
      </c>
      <c r="E1905" s="8" t="s">
        <v>2428</v>
      </c>
      <c r="F190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('RON', 'RE-ORDER NOTICE', '100001', 60, 64, 1)</v>
      </c>
    </row>
    <row r="1906" spans="1:6" x14ac:dyDescent="0.25">
      <c r="A1906" s="8" t="s">
        <v>266</v>
      </c>
      <c r="B1906" s="8">
        <f>VLOOKUP(Table10[[#This Row],[CATEGORY]],Table18[], 2,FALSE)</f>
        <v>65</v>
      </c>
      <c r="C1906" s="8" t="s">
        <v>4494</v>
      </c>
      <c r="D1906" s="8" t="s">
        <v>2430</v>
      </c>
      <c r="E1906" s="8" t="s">
        <v>2431</v>
      </c>
      <c r="F190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('AERO', 'AERO CHARGE - 15 MINUTES', '4100010', 60, 65, 1)</v>
      </c>
    </row>
    <row r="1907" spans="1:6" x14ac:dyDescent="0.25">
      <c r="A1907" s="8" t="s">
        <v>266</v>
      </c>
      <c r="B1907" s="8">
        <f>VLOOKUP(Table10[[#This Row],[CATEGORY]],Table18[], 2,FALSE)</f>
        <v>65</v>
      </c>
      <c r="C1907" s="8" t="s">
        <v>4495</v>
      </c>
      <c r="D1907" s="8" t="s">
        <v>2432</v>
      </c>
      <c r="E1907" s="8" t="s">
        <v>2433</v>
      </c>
      <c r="F190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('BD', 'BRONCH DRAINAGE', '4100020', 60, 65, 1)</v>
      </c>
    </row>
    <row r="1908" spans="1:6" x14ac:dyDescent="0.25">
      <c r="A1908" s="8" t="s">
        <v>266</v>
      </c>
      <c r="B1908" s="8">
        <f>VLOOKUP(Table10[[#This Row],[CATEGORY]],Table18[], 2,FALSE)</f>
        <v>65</v>
      </c>
      <c r="C1908" s="8" t="s">
        <v>4496</v>
      </c>
      <c r="D1908" s="8" t="s">
        <v>2434</v>
      </c>
      <c r="E1908" s="8" t="s">
        <v>2435</v>
      </c>
      <c r="F190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('CAN', 'CANNULA', '4100030', 60, 65, 1)</v>
      </c>
    </row>
    <row r="1909" spans="1:6" x14ac:dyDescent="0.25">
      <c r="A1909" s="8" t="s">
        <v>266</v>
      </c>
      <c r="B1909" s="8">
        <f>VLOOKUP(Table10[[#This Row],[CATEGORY]],Table18[], 2,FALSE)</f>
        <v>65</v>
      </c>
      <c r="C1909" s="8" t="s">
        <v>4497</v>
      </c>
      <c r="D1909" s="8" t="s">
        <v>2436</v>
      </c>
      <c r="E1909" s="8" t="s">
        <v>2437</v>
      </c>
      <c r="F190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('CNP', 'CANOPY', '4100040', 60, 65, 1)</v>
      </c>
    </row>
    <row r="1910" spans="1:6" x14ac:dyDescent="0.25">
      <c r="A1910" s="8" t="s">
        <v>266</v>
      </c>
      <c r="B1910" s="8">
        <f>VLOOKUP(Table10[[#This Row],[CATEGORY]],Table18[], 2,FALSE)</f>
        <v>65</v>
      </c>
      <c r="C1910" s="8" t="s">
        <v>4498</v>
      </c>
      <c r="D1910" s="8" t="s">
        <v>2438</v>
      </c>
      <c r="E1910" s="8" t="s">
        <v>1592</v>
      </c>
      <c r="F191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('EVAL', 'RESPIRATORY EVALUATION', '4100050', 60, 65, 1)</v>
      </c>
    </row>
    <row r="1911" spans="1:6" x14ac:dyDescent="0.25">
      <c r="A1911" s="8" t="s">
        <v>266</v>
      </c>
      <c r="B1911" s="8">
        <f>VLOOKUP(Table10[[#This Row],[CATEGORY]],Table18[], 2,FALSE)</f>
        <v>65</v>
      </c>
      <c r="C1911" s="8" t="s">
        <v>4499</v>
      </c>
      <c r="D1911" s="8" t="s">
        <v>2439</v>
      </c>
      <c r="E1911" s="8" t="s">
        <v>2440</v>
      </c>
      <c r="F191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('HHN', 'HAND HELD NEB', '4100060', 60, 65, 1)</v>
      </c>
    </row>
    <row r="1912" spans="1:6" x14ac:dyDescent="0.25">
      <c r="A1912" s="8" t="s">
        <v>266</v>
      </c>
      <c r="B1912" s="8">
        <f>VLOOKUP(Table10[[#This Row],[CATEGORY]],Table18[], 2,FALSE)</f>
        <v>65</v>
      </c>
      <c r="C1912" s="8" t="s">
        <v>4500</v>
      </c>
      <c r="D1912" s="8" t="s">
        <v>2441</v>
      </c>
      <c r="E1912" s="8" t="s">
        <v>2442</v>
      </c>
      <c r="F191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('IPPB', 'IPPB TREATMENT', '4100070', 60, 65, 1)</v>
      </c>
    </row>
    <row r="1913" spans="1:6" x14ac:dyDescent="0.25">
      <c r="A1913" s="8" t="s">
        <v>266</v>
      </c>
      <c r="B1913" s="8">
        <f>VLOOKUP(Table10[[#This Row],[CATEGORY]],Table18[], 2,FALSE)</f>
        <v>65</v>
      </c>
      <c r="C1913" s="8" t="s">
        <v>4501</v>
      </c>
      <c r="D1913" s="8" t="s">
        <v>2443</v>
      </c>
      <c r="E1913" s="8" t="s">
        <v>715</v>
      </c>
      <c r="F191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('IS', 'INCENTIVE SPIROMETER', '4100080', 60, 65, 1)</v>
      </c>
    </row>
    <row r="1914" spans="1:6" x14ac:dyDescent="0.25">
      <c r="A1914" s="8" t="s">
        <v>266</v>
      </c>
      <c r="B1914" s="8">
        <f>VLOOKUP(Table10[[#This Row],[CATEGORY]],Table18[], 2,FALSE)</f>
        <v>65</v>
      </c>
      <c r="C1914" s="8" t="s">
        <v>4502</v>
      </c>
      <c r="D1914" s="8" t="s">
        <v>2444</v>
      </c>
      <c r="E1914" s="8" t="s">
        <v>2445</v>
      </c>
      <c r="F191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('NEB', 'NEBULIZER TREATMENT', '4100090', 60, 65, 1)</v>
      </c>
    </row>
    <row r="1915" spans="1:6" x14ac:dyDescent="0.25">
      <c r="A1915" s="8" t="s">
        <v>266</v>
      </c>
      <c r="B1915" s="8">
        <f>VLOOKUP(Table10[[#This Row],[CATEGORY]],Table18[], 2,FALSE)</f>
        <v>65</v>
      </c>
      <c r="C1915" s="8" t="s">
        <v>4503</v>
      </c>
      <c r="D1915" s="8" t="s">
        <v>2446</v>
      </c>
      <c r="E1915" s="8" t="s">
        <v>2447</v>
      </c>
      <c r="F191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('NP', 'NEONATAL PERCUSSOR', '4100100', 60, 65, 1)</v>
      </c>
    </row>
    <row r="1916" spans="1:6" x14ac:dyDescent="0.25">
      <c r="A1916" s="8" t="s">
        <v>266</v>
      </c>
      <c r="B1916" s="8">
        <f>VLOOKUP(Table10[[#This Row],[CATEGORY]],Table18[], 2,FALSE)</f>
        <v>65</v>
      </c>
      <c r="C1916" s="8" t="s">
        <v>4504</v>
      </c>
      <c r="D1916" s="8" t="s">
        <v>2448</v>
      </c>
      <c r="E1916" s="8" t="s">
        <v>2449</v>
      </c>
      <c r="F191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('OH', 'OXIMETRY/HOUR', '4100110', 60, 65, 1)</v>
      </c>
    </row>
    <row r="1917" spans="1:6" x14ac:dyDescent="0.25">
      <c r="A1917" s="8" t="s">
        <v>266</v>
      </c>
      <c r="B1917" s="8">
        <f>VLOOKUP(Table10[[#This Row],[CATEGORY]],Table18[], 2,FALSE)</f>
        <v>65</v>
      </c>
      <c r="C1917" s="8" t="s">
        <v>4505</v>
      </c>
      <c r="D1917" s="8" t="s">
        <v>2450</v>
      </c>
      <c r="E1917" s="8" t="s">
        <v>2451</v>
      </c>
      <c r="F191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('OMAX', 'OXIMETRY MAX/DAY', '4100120', 60, 65, 1)</v>
      </c>
    </row>
    <row r="1918" spans="1:6" x14ac:dyDescent="0.25">
      <c r="A1918" s="8" t="s">
        <v>266</v>
      </c>
      <c r="B1918" s="8">
        <f>VLOOKUP(Table10[[#This Row],[CATEGORY]],Table18[], 2,FALSE)</f>
        <v>65</v>
      </c>
      <c r="C1918" s="8" t="s">
        <v>4506</v>
      </c>
      <c r="D1918" s="8" t="s">
        <v>2452</v>
      </c>
      <c r="E1918" s="8" t="s">
        <v>2453</v>
      </c>
      <c r="F191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('OP', 'OXIMETER PROBE', '4100130', 60, 65, 1)</v>
      </c>
    </row>
    <row r="1919" spans="1:6" x14ac:dyDescent="0.25">
      <c r="A1919" s="8" t="s">
        <v>266</v>
      </c>
      <c r="B1919" s="8">
        <f>VLOOKUP(Table10[[#This Row],[CATEGORY]],Table18[], 2,FALSE)</f>
        <v>65</v>
      </c>
      <c r="C1919" s="8" t="s">
        <v>4507</v>
      </c>
      <c r="D1919" s="8" t="s">
        <v>2454</v>
      </c>
      <c r="E1919" s="8" t="s">
        <v>135</v>
      </c>
      <c r="F191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('RS', 'RIBAVIRIN SET-UP', '4100140', 60, 65, 1)</v>
      </c>
    </row>
    <row r="1920" spans="1:6" x14ac:dyDescent="0.25">
      <c r="A1920" s="8" t="s">
        <v>266</v>
      </c>
      <c r="B1920" s="8">
        <f>VLOOKUP(Table10[[#This Row],[CATEGORY]],Table18[], 2,FALSE)</f>
        <v>65</v>
      </c>
      <c r="C1920" s="8" t="s">
        <v>4508</v>
      </c>
      <c r="D1920" s="8" t="s">
        <v>2455</v>
      </c>
      <c r="E1920" s="8" t="s">
        <v>2456</v>
      </c>
      <c r="F192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('RFS', 'RT REQUEST FOR SERVICE', '4100150', 60, 65, 1)</v>
      </c>
    </row>
    <row r="1921" spans="1:6" x14ac:dyDescent="0.25">
      <c r="A1921" s="8" t="s">
        <v>266</v>
      </c>
      <c r="B1921" s="8">
        <f>VLOOKUP(Table10[[#This Row],[CATEGORY]],Table18[], 2,FALSE)</f>
        <v>65</v>
      </c>
      <c r="C1921" s="8" t="s">
        <v>4509</v>
      </c>
      <c r="D1921" s="8" t="s">
        <v>2457</v>
      </c>
      <c r="E1921" s="8" t="s">
        <v>2458</v>
      </c>
      <c r="F192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('STAT', 'STAT SERVICE CHARGE', '4100160', 60, 65, 1)</v>
      </c>
    </row>
    <row r="1922" spans="1:6" x14ac:dyDescent="0.25">
      <c r="A1922" s="8" t="s">
        <v>266</v>
      </c>
      <c r="B1922" s="8">
        <f>VLOOKUP(Table10[[#This Row],[CATEGORY]],Table18[], 2,FALSE)</f>
        <v>65</v>
      </c>
      <c r="C1922" s="8" t="s">
        <v>4510</v>
      </c>
      <c r="D1922" s="8" t="s">
        <v>2459</v>
      </c>
      <c r="E1922" s="8" t="s">
        <v>2460</v>
      </c>
      <c r="F192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('TP', 'TEMP PROBE', '4100170', 60, 65, 1)</v>
      </c>
    </row>
    <row r="1923" spans="1:6" x14ac:dyDescent="0.25">
      <c r="A1923" s="8" t="s">
        <v>266</v>
      </c>
      <c r="B1923" s="8">
        <f>VLOOKUP(Table10[[#This Row],[CATEGORY]],Table18[], 2,FALSE)</f>
        <v>65</v>
      </c>
      <c r="C1923" s="8" t="s">
        <v>4511</v>
      </c>
      <c r="D1923" s="8" t="s">
        <v>2461</v>
      </c>
      <c r="E1923" s="8" t="s">
        <v>2462</v>
      </c>
      <c r="F192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('TTN', 'TRACH TUBE', '4100180', 60, 65, 1)</v>
      </c>
    </row>
    <row r="1924" spans="1:6" x14ac:dyDescent="0.25">
      <c r="A1924" s="8" t="s">
        <v>266</v>
      </c>
      <c r="B1924" s="8">
        <f>VLOOKUP(Table10[[#This Row],[CATEGORY]],Table18[], 2,FALSE)</f>
        <v>65</v>
      </c>
      <c r="C1924" s="8" t="s">
        <v>4512</v>
      </c>
      <c r="D1924" s="8" t="s">
        <v>2463</v>
      </c>
      <c r="E1924" s="8" t="s">
        <v>2464</v>
      </c>
      <c r="F192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('VENT', 'VENTIMASK', '4100190', 60, 65, 1)</v>
      </c>
    </row>
    <row r="1925" spans="1:6" x14ac:dyDescent="0.25">
      <c r="A1925" s="8" t="s">
        <v>266</v>
      </c>
      <c r="B1925" s="8">
        <f>VLOOKUP(Table10[[#This Row],[CATEGORY]],Table18[], 2,FALSE)</f>
        <v>65</v>
      </c>
      <c r="C1925" s="8" t="s">
        <v>4513</v>
      </c>
      <c r="D1925" s="8" t="s">
        <v>2465</v>
      </c>
      <c r="E1925" s="8" t="s">
        <v>2466</v>
      </c>
      <c r="F192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('BGA', 'BLOOD GAS ANALYSIS', '4100230', 60, 65, 1)</v>
      </c>
    </row>
    <row r="1926" spans="1:6" x14ac:dyDescent="0.25">
      <c r="A1926" s="8" t="s">
        <v>2467</v>
      </c>
      <c r="B1926" s="8">
        <f>VLOOKUP(Table10[[#This Row],[CATEGORY]],Table18[], 2,FALSE)</f>
        <v>66</v>
      </c>
      <c r="C1926" s="8" t="s">
        <v>4514</v>
      </c>
      <c r="D1926" s="8" t="s">
        <v>2468</v>
      </c>
      <c r="E1926" s="8" t="s">
        <v>2469</v>
      </c>
      <c r="F192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('4CHANNEL', 'RT: 4 Channel Unattended', '110000', 60, 66, 1)</v>
      </c>
    </row>
    <row r="1927" spans="1:6" x14ac:dyDescent="0.25">
      <c r="A1927" s="8" t="s">
        <v>2467</v>
      </c>
      <c r="B1927" s="8">
        <f>VLOOKUP(Table10[[#This Row],[CATEGORY]],Table18[], 2,FALSE)</f>
        <v>66</v>
      </c>
      <c r="C1927" s="8" t="s">
        <v>4515</v>
      </c>
      <c r="D1927" s="8" t="s">
        <v>2470</v>
      </c>
      <c r="E1927" s="8" t="s">
        <v>2471</v>
      </c>
      <c r="F192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('BIPAP-CPAP', 'RT: BIPAP/CPAP', '110005', 60, 66, 1)</v>
      </c>
    </row>
    <row r="1928" spans="1:6" x14ac:dyDescent="0.25">
      <c r="A1928" s="8" t="s">
        <v>2467</v>
      </c>
      <c r="B1928" s="8">
        <f>VLOOKUP(Table10[[#This Row],[CATEGORY]],Table18[], 2,FALSE)</f>
        <v>66</v>
      </c>
      <c r="C1928" s="8" t="s">
        <v>4516</v>
      </c>
      <c r="D1928" s="8" t="s">
        <v>3301</v>
      </c>
      <c r="E1928" s="8" t="s">
        <v>3302</v>
      </c>
      <c r="F192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('COUGH', 'RT: Cough and Deep Breath', '110010', 60, 66, 1)</v>
      </c>
    </row>
    <row r="1929" spans="1:6" x14ac:dyDescent="0.25">
      <c r="A1929" s="8" t="s">
        <v>2467</v>
      </c>
      <c r="B1929" s="8">
        <f>VLOOKUP(Table10[[#This Row],[CATEGORY]],Table18[], 2,FALSE)</f>
        <v>66</v>
      </c>
      <c r="C1929" s="8" t="s">
        <v>2472</v>
      </c>
      <c r="D1929" s="8" t="s">
        <v>2473</v>
      </c>
      <c r="E1929" s="8" t="s">
        <v>2474</v>
      </c>
      <c r="F192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('HHN-ALBUT', 'RT: HHN Initial Albuterol     ', '110015-A', 60, 66, 1)</v>
      </c>
    </row>
    <row r="1930" spans="1:6" x14ac:dyDescent="0.25">
      <c r="A1930" s="8" t="s">
        <v>2467</v>
      </c>
      <c r="B1930" s="8">
        <f>VLOOKUP(Table10[[#This Row],[CATEGORY]],Table18[], 2,FALSE)</f>
        <v>66</v>
      </c>
      <c r="C1930" s="8" t="s">
        <v>2475</v>
      </c>
      <c r="D1930" s="8" t="s">
        <v>2476</v>
      </c>
      <c r="E1930" s="8" t="s">
        <v>2477</v>
      </c>
      <c r="F193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('HHN-ALBSUB', 'RT: HHN Subsequent Albuterol  ', '110015-B', 60, 66, 1)</v>
      </c>
    </row>
    <row r="1931" spans="1:6" x14ac:dyDescent="0.25">
      <c r="A1931" s="8" t="s">
        <v>2467</v>
      </c>
      <c r="B1931" s="8">
        <f>VLOOKUP(Table10[[#This Row],[CATEGORY]],Table18[], 2,FALSE)</f>
        <v>66</v>
      </c>
      <c r="C1931" s="8" t="s">
        <v>2478</v>
      </c>
      <c r="D1931" s="8" t="s">
        <v>2479</v>
      </c>
      <c r="E1931" s="8" t="s">
        <v>2480</v>
      </c>
      <c r="F193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('HHN-ATR1ST', 'RT: HHN Initial Atrovent      ', '110020-A', 60, 66, 1)</v>
      </c>
    </row>
    <row r="1932" spans="1:6" x14ac:dyDescent="0.25">
      <c r="A1932" s="8" t="s">
        <v>2467</v>
      </c>
      <c r="B1932" s="8">
        <f>VLOOKUP(Table10[[#This Row],[CATEGORY]],Table18[], 2,FALSE)</f>
        <v>66</v>
      </c>
      <c r="C1932" s="8" t="s">
        <v>2481</v>
      </c>
      <c r="D1932" s="8" t="s">
        <v>2482</v>
      </c>
      <c r="E1932" s="8" t="s">
        <v>2483</v>
      </c>
      <c r="F193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('HHN-ATRSUB', 'RT: HHN Subsequent Atrovent   ', '110020-B', 60, 66, 1)</v>
      </c>
    </row>
    <row r="1933" spans="1:6" x14ac:dyDescent="0.25">
      <c r="A1933" s="8" t="s">
        <v>2467</v>
      </c>
      <c r="B1933" s="8">
        <f>VLOOKUP(Table10[[#This Row],[CATEGORY]],Table18[], 2,FALSE)</f>
        <v>66</v>
      </c>
      <c r="C1933" s="8" t="s">
        <v>2484</v>
      </c>
      <c r="D1933" s="8" t="s">
        <v>2485</v>
      </c>
      <c r="E1933" s="8" t="s">
        <v>2486</v>
      </c>
      <c r="F193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('HHN-DUO1ST', 'RT: HHN Initial Duoneb        ', '110025-A', 60, 66, 1)</v>
      </c>
    </row>
    <row r="1934" spans="1:6" x14ac:dyDescent="0.25">
      <c r="A1934" s="8" t="s">
        <v>2467</v>
      </c>
      <c r="B1934" s="8">
        <f>VLOOKUP(Table10[[#This Row],[CATEGORY]],Table18[], 2,FALSE)</f>
        <v>66</v>
      </c>
      <c r="C1934" s="8" t="s">
        <v>2487</v>
      </c>
      <c r="D1934" s="8" t="s">
        <v>2488</v>
      </c>
      <c r="E1934" s="8" t="s">
        <v>2489</v>
      </c>
      <c r="F193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('HHN-RAC1ST', 'RT: HHN Initial Racepinephrine', '110030-A', 60, 66, 1)</v>
      </c>
    </row>
    <row r="1935" spans="1:6" x14ac:dyDescent="0.25">
      <c r="A1935" s="8" t="s">
        <v>2467</v>
      </c>
      <c r="B1935" s="8">
        <f>VLOOKUP(Table10[[#This Row],[CATEGORY]],Table18[], 2,FALSE)</f>
        <v>66</v>
      </c>
      <c r="C1935" s="8" t="s">
        <v>2490</v>
      </c>
      <c r="D1935" s="8" t="s">
        <v>2491</v>
      </c>
      <c r="E1935" s="8" t="s">
        <v>2492</v>
      </c>
      <c r="F193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('IPPB-INIT', 'RT: IPPB Initial Treatment    ', '110045-A', 60, 66, 1)</v>
      </c>
    </row>
    <row r="1936" spans="1:6" x14ac:dyDescent="0.25">
      <c r="A1936" s="8" t="s">
        <v>2467</v>
      </c>
      <c r="B1936" s="8">
        <f>VLOOKUP(Table10[[#This Row],[CATEGORY]],Table18[], 2,FALSE)</f>
        <v>66</v>
      </c>
      <c r="C1936" s="8" t="s">
        <v>2493</v>
      </c>
      <c r="D1936" s="8" t="s">
        <v>2494</v>
      </c>
      <c r="E1936" s="8" t="s">
        <v>2495</v>
      </c>
      <c r="F193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('IPPB-SUB', 'RT: IPPB Subsequent Treatment ', '110045-B', 60, 66, 1)</v>
      </c>
    </row>
    <row r="1937" spans="1:6" x14ac:dyDescent="0.25">
      <c r="A1937" s="8" t="s">
        <v>2467</v>
      </c>
      <c r="B1937" s="8">
        <f>VLOOKUP(Table10[[#This Row],[CATEGORY]],Table18[], 2,FALSE)</f>
        <v>66</v>
      </c>
      <c r="C1937" s="8" t="s">
        <v>4517</v>
      </c>
      <c r="D1937" s="8" t="s">
        <v>2496</v>
      </c>
      <c r="E1937" s="8" t="s">
        <v>2497</v>
      </c>
      <c r="F193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('MDI', 'RT: MDI Administration', '110050', 60, 66, 1)</v>
      </c>
    </row>
    <row r="1938" spans="1:6" x14ac:dyDescent="0.25">
      <c r="A1938" s="8" t="s">
        <v>2467</v>
      </c>
      <c r="B1938" s="8">
        <f>VLOOKUP(Table10[[#This Row],[CATEGORY]],Table18[], 2,FALSE)</f>
        <v>66</v>
      </c>
      <c r="C1938" s="8" t="s">
        <v>2498</v>
      </c>
      <c r="D1938" s="8" t="s">
        <v>2499</v>
      </c>
      <c r="E1938" s="8" t="s">
        <v>2500</v>
      </c>
      <c r="F193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('CPT-INIT', 'RT: CPT Initial Treatment     ', '110060-A', 60, 66, 1)</v>
      </c>
    </row>
    <row r="1939" spans="1:6" x14ac:dyDescent="0.25">
      <c r="A1939" s="8" t="s">
        <v>2467</v>
      </c>
      <c r="B1939" s="8">
        <f>VLOOKUP(Table10[[#This Row],[CATEGORY]],Table18[], 2,FALSE)</f>
        <v>66</v>
      </c>
      <c r="C1939" s="8" t="s">
        <v>2501</v>
      </c>
      <c r="D1939" s="8" t="s">
        <v>2502</v>
      </c>
      <c r="E1939" s="8" t="s">
        <v>2503</v>
      </c>
      <c r="F193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('CPT-SUB', 'RT: CPT Subsequent Treatment  ', '110060-B', 60, 66, 1)</v>
      </c>
    </row>
    <row r="1940" spans="1:6" x14ac:dyDescent="0.25">
      <c r="A1940" s="8" t="s">
        <v>2467</v>
      </c>
      <c r="B1940" s="8">
        <f>VLOOKUP(Table10[[#This Row],[CATEGORY]],Table18[], 2,FALSE)</f>
        <v>66</v>
      </c>
      <c r="C1940" s="8" t="s">
        <v>4518</v>
      </c>
      <c r="D1940" s="8" t="s">
        <v>2504</v>
      </c>
      <c r="E1940" s="8" t="s">
        <v>2505</v>
      </c>
      <c r="F194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('OXIMETRY', 'RT: Oximetry', '110065', 60, 66, 1)</v>
      </c>
    </row>
    <row r="1941" spans="1:6" x14ac:dyDescent="0.25">
      <c r="A1941" s="8" t="s">
        <v>2467</v>
      </c>
      <c r="B1941" s="8">
        <f>VLOOKUP(Table10[[#This Row],[CATEGORY]],Table18[], 2,FALSE)</f>
        <v>66</v>
      </c>
      <c r="C1941" s="8" t="s">
        <v>4519</v>
      </c>
      <c r="D1941" s="8" t="s">
        <v>2506</v>
      </c>
      <c r="E1941" s="8" t="s">
        <v>2507</v>
      </c>
      <c r="F194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('PEAKFLOW', 'RT: Peak Flow', '110070', 60, 66, 1)</v>
      </c>
    </row>
    <row r="1942" spans="1:6" x14ac:dyDescent="0.25">
      <c r="A1942" s="8" t="s">
        <v>2467</v>
      </c>
      <c r="B1942" s="8">
        <f>VLOOKUP(Table10[[#This Row],[CATEGORY]],Table18[], 2,FALSE)</f>
        <v>66</v>
      </c>
      <c r="C1942" s="8" t="s">
        <v>4520</v>
      </c>
      <c r="D1942" s="8" t="s">
        <v>2508</v>
      </c>
      <c r="E1942" s="8" t="s">
        <v>2509</v>
      </c>
      <c r="F194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('FLUTTER-I', 'RT: Flutter Therapy, Initial  ', '110075', 60, 66, 1)</v>
      </c>
    </row>
    <row r="1943" spans="1:6" x14ac:dyDescent="0.25">
      <c r="A1943" s="8" t="s">
        <v>2467</v>
      </c>
      <c r="B1943" s="8">
        <f>VLOOKUP(Table10[[#This Row],[CATEGORY]],Table18[], 2,FALSE)</f>
        <v>66</v>
      </c>
      <c r="C1943" s="8" t="s">
        <v>2510</v>
      </c>
      <c r="D1943" s="8" t="s">
        <v>2511</v>
      </c>
      <c r="E1943" s="8" t="s">
        <v>2512</v>
      </c>
      <c r="F194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('FLUTTER-S', 'RT: Flutter Therapy, Subsequen', '110075-B', 60, 66, 1)</v>
      </c>
    </row>
    <row r="1944" spans="1:6" x14ac:dyDescent="0.25">
      <c r="A1944" s="8" t="s">
        <v>2467</v>
      </c>
      <c r="B1944" s="8">
        <f>VLOOKUP(Table10[[#This Row],[CATEGORY]],Table18[], 2,FALSE)</f>
        <v>66</v>
      </c>
      <c r="C1944" s="8" t="s">
        <v>4521</v>
      </c>
      <c r="D1944" s="8" t="s">
        <v>2513</v>
      </c>
      <c r="E1944" s="8" t="s">
        <v>2514</v>
      </c>
      <c r="F194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('PEDSTENT', 'RT: Peds tent', '110080', 60, 66, 1)</v>
      </c>
    </row>
    <row r="1945" spans="1:6" x14ac:dyDescent="0.25">
      <c r="A1945" s="8" t="s">
        <v>2467</v>
      </c>
      <c r="B1945" s="8">
        <f>VLOOKUP(Table10[[#This Row],[CATEGORY]],Table18[], 2,FALSE)</f>
        <v>66</v>
      </c>
      <c r="C1945" s="8" t="s">
        <v>4522</v>
      </c>
      <c r="D1945" s="8" t="s">
        <v>2515</v>
      </c>
      <c r="E1945" s="8" t="s">
        <v>2516</v>
      </c>
      <c r="F194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('VENT-SETUP', 'RT: Ventilator Set-up', '110085', 60, 66, 1)</v>
      </c>
    </row>
    <row r="1946" spans="1:6" x14ac:dyDescent="0.25">
      <c r="A1946" s="8" t="s">
        <v>114</v>
      </c>
      <c r="B1946" s="8">
        <f>VLOOKUP(Table10[[#This Row],[CATEGORY]],Table18[], 2,FALSE)</f>
        <v>67</v>
      </c>
      <c r="C1946" s="8" t="s">
        <v>4523</v>
      </c>
      <c r="D1946" s="8" t="s">
        <v>2517</v>
      </c>
      <c r="E1946" s="8" t="s">
        <v>1592</v>
      </c>
      <c r="F194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('EVAL', 'SPEECH THERAPY EVALUATION', '4400010', 60, 67, 1)</v>
      </c>
    </row>
    <row r="1947" spans="1:6" x14ac:dyDescent="0.25">
      <c r="A1947" s="8" t="s">
        <v>114</v>
      </c>
      <c r="B1947" s="8">
        <f>VLOOKUP(Table10[[#This Row],[CATEGORY]],Table18[], 2,FALSE)</f>
        <v>67</v>
      </c>
      <c r="C1947" s="8" t="s">
        <v>4524</v>
      </c>
      <c r="D1947" s="8" t="s">
        <v>2518</v>
      </c>
      <c r="E1947" s="8" t="s">
        <v>2519</v>
      </c>
      <c r="F194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('MBS', 'MODIFIED BARIUM SWALLOW', '4400020', 60, 67, 1)</v>
      </c>
    </row>
    <row r="1948" spans="1:6" x14ac:dyDescent="0.25">
      <c r="A1948" s="8" t="s">
        <v>114</v>
      </c>
      <c r="B1948" s="8">
        <f>VLOOKUP(Table10[[#This Row],[CATEGORY]],Table18[], 2,FALSE)</f>
        <v>67</v>
      </c>
      <c r="C1948" s="8" t="s">
        <v>4525</v>
      </c>
      <c r="D1948" s="8" t="s">
        <v>2520</v>
      </c>
      <c r="E1948" s="8" t="s">
        <v>2521</v>
      </c>
      <c r="F194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('SCREEN', 'SPEECH/LANGUAGE SCREENING', '4400030', 60, 67, 1)</v>
      </c>
    </row>
    <row r="1949" spans="1:6" x14ac:dyDescent="0.25">
      <c r="A1949" s="8" t="s">
        <v>114</v>
      </c>
      <c r="B1949" s="8">
        <f>VLOOKUP(Table10[[#This Row],[CATEGORY]],Table18[], 2,FALSE)</f>
        <v>67</v>
      </c>
      <c r="C1949" s="8" t="s">
        <v>4526</v>
      </c>
      <c r="D1949" s="8" t="s">
        <v>2522</v>
      </c>
      <c r="E1949" s="8" t="s">
        <v>114</v>
      </c>
      <c r="F194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('ST', 'SPEECH THERAPY CHARGE -15 MIN', '4400040', 60, 67, 1)</v>
      </c>
    </row>
    <row r="1950" spans="1:6" x14ac:dyDescent="0.25">
      <c r="A1950" s="8" t="s">
        <v>114</v>
      </c>
      <c r="B1950" s="8">
        <f>VLOOKUP(Table10[[#This Row],[CATEGORY]],Table18[], 2,FALSE)</f>
        <v>67</v>
      </c>
      <c r="C1950" s="8" t="s">
        <v>4527</v>
      </c>
      <c r="D1950" s="8" t="s">
        <v>2523</v>
      </c>
      <c r="E1950" s="8" t="s">
        <v>2524</v>
      </c>
      <c r="F195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('VFS', 'VIDEOFLUORSCOPIC SWALLOW', '4400050', 60, 67, 1)</v>
      </c>
    </row>
    <row r="1951" spans="1:6" x14ac:dyDescent="0.25">
      <c r="A1951" s="8" t="s">
        <v>2525</v>
      </c>
      <c r="B1951" s="8">
        <f>VLOOKUP(Table10[[#This Row],[CATEGORY]],Table18[], 2,FALSE)</f>
        <v>68</v>
      </c>
      <c r="C1951" s="8" t="s">
        <v>4528</v>
      </c>
      <c r="D1951" s="8" t="s">
        <v>2526</v>
      </c>
      <c r="E1951" s="8" t="s">
        <v>1592</v>
      </c>
      <c r="F195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('EVAL', 'ST: Evaluation', '130000', 60, 68, 1)</v>
      </c>
    </row>
    <row r="1952" spans="1:6" x14ac:dyDescent="0.25">
      <c r="A1952" s="8" t="s">
        <v>2525</v>
      </c>
      <c r="B1952" s="8">
        <f>VLOOKUP(Table10[[#This Row],[CATEGORY]],Table18[], 2,FALSE)</f>
        <v>68</v>
      </c>
      <c r="C1952" s="8" t="s">
        <v>4529</v>
      </c>
      <c r="D1952" s="8" t="s">
        <v>2527</v>
      </c>
      <c r="E1952" s="8" t="s">
        <v>2528</v>
      </c>
      <c r="F195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('DYSPHASIA', 'ST: Dysphasia', '130005', 60, 68, 1)</v>
      </c>
    </row>
    <row r="1953" spans="1:6" x14ac:dyDescent="0.25">
      <c r="A1953" s="8" t="s">
        <v>2525</v>
      </c>
      <c r="B1953" s="8">
        <f>VLOOKUP(Table10[[#This Row],[CATEGORY]],Table18[], 2,FALSE)</f>
        <v>68</v>
      </c>
      <c r="C1953" s="8" t="s">
        <v>4530</v>
      </c>
      <c r="D1953" s="8" t="s">
        <v>2529</v>
      </c>
      <c r="E1953" s="8" t="s">
        <v>2530</v>
      </c>
      <c r="F195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('COMMUNICAT', 'ST: Augmentative Communication', '130010', 60, 68, 1)</v>
      </c>
    </row>
    <row r="1954" spans="1:6" x14ac:dyDescent="0.25">
      <c r="A1954" s="8" t="s">
        <v>2525</v>
      </c>
      <c r="B1954" s="8">
        <f>VLOOKUP(Table10[[#This Row],[CATEGORY]],Table18[], 2,FALSE)</f>
        <v>68</v>
      </c>
      <c r="C1954" s="8" t="s">
        <v>4531</v>
      </c>
      <c r="D1954" s="8" t="s">
        <v>2531</v>
      </c>
      <c r="E1954" s="8" t="s">
        <v>2532</v>
      </c>
      <c r="F195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('APHASIA', 'ST: Aphasia Therapy', '130015', 60, 68, 1)</v>
      </c>
    </row>
    <row r="1955" spans="1:6" x14ac:dyDescent="0.25">
      <c r="A1955" s="8" t="s">
        <v>2525</v>
      </c>
      <c r="B1955" s="8">
        <f>VLOOKUP(Table10[[#This Row],[CATEGORY]],Table18[], 2,FALSE)</f>
        <v>68</v>
      </c>
      <c r="C1955" s="8" t="s">
        <v>4532</v>
      </c>
      <c r="D1955" s="8" t="s">
        <v>2533</v>
      </c>
      <c r="E1955" s="8" t="s">
        <v>2534</v>
      </c>
      <c r="F195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('VOICE', 'ST: Voice Disorder, Treatment ', '130020', 60, 68, 1)</v>
      </c>
    </row>
    <row r="1956" spans="1:6" x14ac:dyDescent="0.25">
      <c r="A1956" s="8" t="s">
        <v>2525</v>
      </c>
      <c r="B1956" s="8">
        <f>VLOOKUP(Table10[[#This Row],[CATEGORY]],Table18[], 2,FALSE)</f>
        <v>68</v>
      </c>
      <c r="C1956" s="8" t="s">
        <v>4533</v>
      </c>
      <c r="D1956" s="8" t="s">
        <v>2535</v>
      </c>
      <c r="E1956" s="8" t="s">
        <v>2536</v>
      </c>
      <c r="F195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('DISCHARGE', 'ST: Discharge Summary', '130025', 60, 68, 1)</v>
      </c>
    </row>
    <row r="1957" spans="1:6" x14ac:dyDescent="0.25">
      <c r="A1957" s="8" t="s">
        <v>2525</v>
      </c>
      <c r="B1957" s="8">
        <f>VLOOKUP(Table10[[#This Row],[CATEGORY]],Table18[], 2,FALSE)</f>
        <v>68</v>
      </c>
      <c r="C1957" s="8" t="s">
        <v>4534</v>
      </c>
      <c r="D1957" s="8" t="s">
        <v>2537</v>
      </c>
      <c r="E1957" s="8" t="s">
        <v>2538</v>
      </c>
      <c r="F195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('ELECTROLAR', 'ST: Electrolarynx, teach use o', '130035', 60, 68, 1)</v>
      </c>
    </row>
    <row r="1958" spans="1:6" x14ac:dyDescent="0.25">
      <c r="A1958" s="8" t="s">
        <v>2525</v>
      </c>
      <c r="B1958" s="8">
        <f>VLOOKUP(Table10[[#This Row],[CATEGORY]],Table18[], 2,FALSE)</f>
        <v>68</v>
      </c>
      <c r="C1958" s="8" t="s">
        <v>4535</v>
      </c>
      <c r="D1958" s="8" t="s">
        <v>2539</v>
      </c>
      <c r="E1958" s="8" t="s">
        <v>2540</v>
      </c>
      <c r="F195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('FEEDING', 'ST: Feeding Instuction', '130040', 60, 68, 1)</v>
      </c>
    </row>
    <row r="1959" spans="1:6" x14ac:dyDescent="0.25">
      <c r="A1959" s="8" t="s">
        <v>2525</v>
      </c>
      <c r="B1959" s="8">
        <f>VLOOKUP(Table10[[#This Row],[CATEGORY]],Table18[], 2,FALSE)</f>
        <v>68</v>
      </c>
      <c r="C1959" s="8" t="s">
        <v>4536</v>
      </c>
      <c r="D1959" s="8" t="s">
        <v>2541</v>
      </c>
      <c r="E1959" s="8" t="s">
        <v>2542</v>
      </c>
      <c r="F195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('SWALLOW', 'ST: Swallowing Evaluation', '130045', 60, 68, 1)</v>
      </c>
    </row>
    <row r="1960" spans="1:6" x14ac:dyDescent="0.25">
      <c r="A1960" s="8" t="s">
        <v>2543</v>
      </c>
      <c r="B1960" s="8">
        <f>VLOOKUP(Table10[[#This Row],[CATEGORY]],Table18[], 2,FALSE)</f>
        <v>69</v>
      </c>
      <c r="C1960" s="8" t="s">
        <v>3372</v>
      </c>
      <c r="D1960" s="8" t="s">
        <v>2544</v>
      </c>
      <c r="E1960" s="8" t="s">
        <v>2543</v>
      </c>
      <c r="F196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('STO', 'SPECIMEN TO OBTAIN', '100001', 60, 69, 1)</v>
      </c>
    </row>
    <row r="1961" spans="1:6" x14ac:dyDescent="0.25">
      <c r="A1961" s="8" t="s">
        <v>2545</v>
      </c>
      <c r="B1961" s="8">
        <f>VLOOKUP(Table10[[#This Row],[CATEGORY]],Table18[], 2,FALSE)</f>
        <v>70</v>
      </c>
      <c r="C1961" s="8" t="s">
        <v>3532</v>
      </c>
      <c r="D1961" s="8" t="s">
        <v>2546</v>
      </c>
      <c r="E1961" s="8" t="s">
        <v>2547</v>
      </c>
      <c r="F196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('STATION', 'Hospital Stationary', '1', 60, 70, 1)</v>
      </c>
    </row>
    <row r="1962" spans="1:6" x14ac:dyDescent="0.25">
      <c r="A1962" s="8" t="s">
        <v>2548</v>
      </c>
      <c r="B1962" s="8">
        <f>VLOOKUP(Table10[[#This Row],[CATEGORY]],Table18[], 2,FALSE)</f>
        <v>71</v>
      </c>
      <c r="C1962" s="8" t="s">
        <v>3533</v>
      </c>
      <c r="D1962" s="8" t="s">
        <v>2549</v>
      </c>
      <c r="E1962" s="8" t="s">
        <v>2550</v>
      </c>
      <c r="F196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('MICRODISC', 'MICRODISCECTOMY', '2', 60, 71, 1)</v>
      </c>
    </row>
    <row r="1963" spans="1:6" x14ac:dyDescent="0.25">
      <c r="A1963" s="8" t="s">
        <v>2548</v>
      </c>
      <c r="B1963" s="8">
        <f>VLOOKUP(Table10[[#This Row],[CATEGORY]],Table18[], 2,FALSE)</f>
        <v>71</v>
      </c>
      <c r="C1963" s="8" t="s">
        <v>3534</v>
      </c>
      <c r="D1963" s="8" t="s">
        <v>2551</v>
      </c>
      <c r="E1963" s="8" t="s">
        <v>2552</v>
      </c>
      <c r="F196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('PAIN CL', 'PAIN CLINIC', '3', 60, 71, 1)</v>
      </c>
    </row>
    <row r="1964" spans="1:6" x14ac:dyDescent="0.25">
      <c r="A1964" s="8" t="s">
        <v>2548</v>
      </c>
      <c r="B1964" s="8">
        <f>VLOOKUP(Table10[[#This Row],[CATEGORY]],Table18[], 2,FALSE)</f>
        <v>71</v>
      </c>
      <c r="C1964" s="8" t="s">
        <v>3535</v>
      </c>
      <c r="D1964" s="8" t="s">
        <v>2553</v>
      </c>
      <c r="E1964" s="8" t="s">
        <v>2554</v>
      </c>
      <c r="F196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('UROL RETRO', 'UROLOGY RETROGRADE', '4', 60, 71, 1)</v>
      </c>
    </row>
    <row r="1965" spans="1:6" x14ac:dyDescent="0.25">
      <c r="A1965" s="8" t="s">
        <v>2548</v>
      </c>
      <c r="B1965" s="8">
        <f>VLOOKUP(Table10[[#This Row],[CATEGORY]],Table18[], 2,FALSE)</f>
        <v>71</v>
      </c>
      <c r="C1965" s="8" t="s">
        <v>3797</v>
      </c>
      <c r="D1965" s="8" t="s">
        <v>2555</v>
      </c>
      <c r="E1965" s="8" t="s">
        <v>2556</v>
      </c>
      <c r="F196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('MUA', 'MANIPULATION UNDER ANESTHESIA', '5', 60, 71, 1)</v>
      </c>
    </row>
    <row r="1966" spans="1:6" x14ac:dyDescent="0.25">
      <c r="A1966" s="8" t="s">
        <v>2548</v>
      </c>
      <c r="B1966" s="8">
        <f>VLOOKUP(Table10[[#This Row],[CATEGORY]],Table18[], 2,FALSE)</f>
        <v>71</v>
      </c>
      <c r="C1966" s="8" t="s">
        <v>3536</v>
      </c>
      <c r="D1966" s="8" t="s">
        <v>2557</v>
      </c>
      <c r="E1966" s="8" t="s">
        <v>2557</v>
      </c>
      <c r="F196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('PLAIN FILM', 'PLAIN FILM', '6', 60, 71, 1)</v>
      </c>
    </row>
    <row r="1967" spans="1:6" x14ac:dyDescent="0.25">
      <c r="A1967" s="8" t="s">
        <v>2548</v>
      </c>
      <c r="B1967" s="8">
        <f>VLOOKUP(Table10[[#This Row],[CATEGORY]],Table18[], 2,FALSE)</f>
        <v>71</v>
      </c>
      <c r="C1967" s="8" t="s">
        <v>3800</v>
      </c>
      <c r="D1967" s="8" t="s">
        <v>2558</v>
      </c>
      <c r="E1967" s="8" t="s">
        <v>2559</v>
      </c>
      <c r="F196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('BV PAIN CL', 'PHILIPS PAIN CLINIC', '10', 60, 71, 1)</v>
      </c>
    </row>
    <row r="1968" spans="1:6" x14ac:dyDescent="0.25">
      <c r="A1968" s="8" t="s">
        <v>2548</v>
      </c>
      <c r="B1968" s="8">
        <f>VLOOKUP(Table10[[#This Row],[CATEGORY]],Table18[], 2,FALSE)</f>
        <v>71</v>
      </c>
      <c r="C1968" s="8" t="s">
        <v>3538</v>
      </c>
      <c r="D1968" s="8" t="s">
        <v>2560</v>
      </c>
      <c r="E1968" s="8" t="s">
        <v>2561</v>
      </c>
      <c r="F196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('BV SCREEN', 'PHILIPS SCREENING (MISC)', '11', 60, 71, 1)</v>
      </c>
    </row>
    <row r="1969" spans="1:6" x14ac:dyDescent="0.25">
      <c r="A1969" s="8" t="s">
        <v>2548</v>
      </c>
      <c r="B1969" s="8">
        <f>VLOOKUP(Table10[[#This Row],[CATEGORY]],Table18[], 2,FALSE)</f>
        <v>71</v>
      </c>
      <c r="C1969" s="8" t="s">
        <v>3801</v>
      </c>
      <c r="D1969" s="8" t="s">
        <v>2562</v>
      </c>
      <c r="E1969" s="8" t="s">
        <v>2563</v>
      </c>
      <c r="F196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('BV SPINE', 'PHILIPS MICRODISCECTOMY', '12', 60, 71, 1)</v>
      </c>
    </row>
    <row r="1970" spans="1:6" x14ac:dyDescent="0.25">
      <c r="A1970" s="8" t="s">
        <v>2548</v>
      </c>
      <c r="B1970" s="8">
        <f>VLOOKUP(Table10[[#This Row],[CATEGORY]],Table18[], 2,FALSE)</f>
        <v>71</v>
      </c>
      <c r="C1970" s="8" t="s">
        <v>3802</v>
      </c>
      <c r="D1970" s="8" t="s">
        <v>2564</v>
      </c>
      <c r="E1970" s="8" t="s">
        <v>2565</v>
      </c>
      <c r="F197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('BV UROLOGY', 'PHILIPS UROLOGY SCREENING', '13', 60, 71, 1)</v>
      </c>
    </row>
    <row r="1971" spans="1:6" x14ac:dyDescent="0.25">
      <c r="A1971" s="8" t="s">
        <v>2548</v>
      </c>
      <c r="B1971" s="8">
        <f>VLOOKUP(Table10[[#This Row],[CATEGORY]],Table18[], 2,FALSE)</f>
        <v>71</v>
      </c>
      <c r="C1971" s="8" t="s">
        <v>3803</v>
      </c>
      <c r="D1971" s="8" t="s">
        <v>2089</v>
      </c>
      <c r="E1971" s="8" t="s">
        <v>2566</v>
      </c>
      <c r="F197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('PACEMA', 'PACEMAKER', '14', 60, 71, 1)</v>
      </c>
    </row>
    <row r="1972" spans="1:6" x14ac:dyDescent="0.25">
      <c r="A1972" s="8" t="s">
        <v>2548</v>
      </c>
      <c r="B1972" s="8">
        <f>VLOOKUP(Table10[[#This Row],[CATEGORY]],Table18[], 2,FALSE)</f>
        <v>71</v>
      </c>
      <c r="C1972" s="8" t="s">
        <v>3834</v>
      </c>
      <c r="D1972" s="8" t="s">
        <v>2567</v>
      </c>
      <c r="E1972" s="8" t="s">
        <v>2568</v>
      </c>
      <c r="F197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('HIP ARTHRO', 'HIP ARTHROSCOPY', '45', 60, 71, 1)</v>
      </c>
    </row>
    <row r="1973" spans="1:6" x14ac:dyDescent="0.25">
      <c r="A1973" s="8" t="s">
        <v>2548</v>
      </c>
      <c r="B1973" s="8">
        <f>VLOOKUP(Table10[[#This Row],[CATEGORY]],Table18[], 2,FALSE)</f>
        <v>71</v>
      </c>
      <c r="C1973" s="8" t="s">
        <v>4537</v>
      </c>
      <c r="D1973" s="8" t="s">
        <v>739</v>
      </c>
      <c r="E1973" s="8" t="s">
        <v>739</v>
      </c>
      <c r="F197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('SCREENING', 'SCREENING', '90', 60, 71, 1)</v>
      </c>
    </row>
    <row r="1974" spans="1:6" x14ac:dyDescent="0.25">
      <c r="A1974" s="8" t="s">
        <v>2548</v>
      </c>
      <c r="B1974" s="8">
        <f>VLOOKUP(Table10[[#This Row],[CATEGORY]],Table18[], 2,FALSE)</f>
        <v>71</v>
      </c>
      <c r="C1974" s="8" t="s">
        <v>2569</v>
      </c>
      <c r="D1974" s="8" t="s">
        <v>2570</v>
      </c>
      <c r="E1974" s="8" t="s">
        <v>2571</v>
      </c>
      <c r="F197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('ABD ANG TH', 'ANGIOGRAPHY', '007036-1', 60, 71, 1)</v>
      </c>
    </row>
    <row r="1975" spans="1:6" x14ac:dyDescent="0.25">
      <c r="A1975" s="8" t="s">
        <v>2548</v>
      </c>
      <c r="B1975" s="8">
        <f>VLOOKUP(Table10[[#This Row],[CATEGORY]],Table18[], 2,FALSE)</f>
        <v>71</v>
      </c>
      <c r="C1975" s="8" t="s">
        <v>2572</v>
      </c>
      <c r="D1975" s="8" t="s">
        <v>2573</v>
      </c>
      <c r="E1975" s="8" t="s">
        <v>2574</v>
      </c>
      <c r="F197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('ORIF', 'OPEN REDUCT/INTERNAL FIXATION', '007036-2', 60, 71, 1)</v>
      </c>
    </row>
    <row r="1976" spans="1:6" x14ac:dyDescent="0.25">
      <c r="A1976" s="8" t="s">
        <v>2548</v>
      </c>
      <c r="B1976" s="8">
        <f>VLOOKUP(Table10[[#This Row],[CATEGORY]],Table18[], 2,FALSE)</f>
        <v>71</v>
      </c>
      <c r="C1976" s="8" t="s">
        <v>2575</v>
      </c>
      <c r="D1976" s="8" t="s">
        <v>2576</v>
      </c>
      <c r="E1976" s="8" t="s">
        <v>2577</v>
      </c>
      <c r="F197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('BRACH', 'Brachtherapy Screening', '007036-5', 60, 71, 1)</v>
      </c>
    </row>
    <row r="1977" spans="1:6" x14ac:dyDescent="0.25">
      <c r="A1977" s="8" t="s">
        <v>269</v>
      </c>
      <c r="B1977" s="8">
        <f>VLOOKUP(Table10[[#This Row],[CATEGORY]],Table18[], 2,FALSE)</f>
        <v>72</v>
      </c>
      <c r="C1977" s="8" t="s">
        <v>4538</v>
      </c>
      <c r="D1977" s="8" t="s">
        <v>2578</v>
      </c>
      <c r="E1977" s="8" t="s">
        <v>2579</v>
      </c>
      <c r="F197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('CAT CHANGE', 'CHANGE OF CATHETER', '521', 60, 72, 1)</v>
      </c>
    </row>
    <row r="1978" spans="1:6" x14ac:dyDescent="0.25">
      <c r="A1978" s="8" t="s">
        <v>269</v>
      </c>
      <c r="B1978" s="8">
        <f>VLOOKUP(Table10[[#This Row],[CATEGORY]],Table18[], 2,FALSE)</f>
        <v>72</v>
      </c>
      <c r="C1978" s="8" t="s">
        <v>4372</v>
      </c>
      <c r="D1978" s="8" t="s">
        <v>2580</v>
      </c>
      <c r="E1978" s="8" t="s">
        <v>2581</v>
      </c>
      <c r="F197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('NEURO MOD', 'Neuromodulation', '000001', 60, 72, 1)</v>
      </c>
    </row>
    <row r="1979" spans="1:6" x14ac:dyDescent="0.25">
      <c r="A1979" s="8" t="s">
        <v>269</v>
      </c>
      <c r="B1979" s="8">
        <f>VLOOKUP(Table10[[#This Row],[CATEGORY]],Table18[], 2,FALSE)</f>
        <v>72</v>
      </c>
      <c r="C1979" s="8" t="s">
        <v>4539</v>
      </c>
      <c r="D1979" s="8" t="s">
        <v>2582</v>
      </c>
      <c r="E1979" s="8" t="s">
        <v>2583</v>
      </c>
      <c r="F197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('FM', 'FLOW METER', '001029', 60, 72, 1)</v>
      </c>
    </row>
    <row r="1980" spans="1:6" x14ac:dyDescent="0.25">
      <c r="A1980" s="8" t="s">
        <v>269</v>
      </c>
      <c r="B1980" s="8">
        <f>VLOOKUP(Table10[[#This Row],[CATEGORY]],Table18[], 2,FALSE)</f>
        <v>72</v>
      </c>
      <c r="C1980" s="8" t="s">
        <v>4540</v>
      </c>
      <c r="D1980" s="8" t="s">
        <v>2584</v>
      </c>
      <c r="E1980" s="8" t="s">
        <v>2585</v>
      </c>
      <c r="F198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('CU', 'COMPLEX URODYNAMICS', '001031', 60, 72, 1)</v>
      </c>
    </row>
    <row r="1981" spans="1:6" x14ac:dyDescent="0.25">
      <c r="A1981" s="8" t="s">
        <v>269</v>
      </c>
      <c r="B1981" s="8">
        <f>VLOOKUP(Table10[[#This Row],[CATEGORY]],Table18[], 2,FALSE)</f>
        <v>72</v>
      </c>
      <c r="C1981" s="8" t="s">
        <v>3372</v>
      </c>
      <c r="D1981" s="8" t="s">
        <v>2586</v>
      </c>
      <c r="E1981" s="8" t="s">
        <v>2586</v>
      </c>
      <c r="F198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('CYSTISTAT', 'CYSTISTAT', '100001', 60, 72, 1)</v>
      </c>
    </row>
    <row r="1982" spans="1:6" x14ac:dyDescent="0.25">
      <c r="A1982" s="8" t="s">
        <v>269</v>
      </c>
      <c r="B1982" s="8">
        <f>VLOOKUP(Table10[[#This Row],[CATEGORY]],Table18[], 2,FALSE)</f>
        <v>72</v>
      </c>
      <c r="C1982" s="8" t="s">
        <v>3771</v>
      </c>
      <c r="D1982" s="8" t="s">
        <v>2587</v>
      </c>
      <c r="E1982" s="8" t="s">
        <v>2588</v>
      </c>
      <c r="F198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('CISC', 'CISC Teaching', '100002', 60, 72, 1)</v>
      </c>
    </row>
    <row r="1983" spans="1:6" x14ac:dyDescent="0.25">
      <c r="A1983" s="8" t="s">
        <v>1620</v>
      </c>
      <c r="B1983" s="8">
        <f>VLOOKUP(Table10[[#This Row],[CATEGORY]],Table18[], 2,FALSE)</f>
        <v>73</v>
      </c>
      <c r="C1983" s="8" t="s">
        <v>3533</v>
      </c>
      <c r="D1983" s="8" t="s">
        <v>2589</v>
      </c>
      <c r="E1983" s="8" t="s">
        <v>535</v>
      </c>
      <c r="F198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('SOFT', 'SOFT TISSUE ULTRASOUND', '2', 60, 73, 1)</v>
      </c>
    </row>
    <row r="1984" spans="1:6" x14ac:dyDescent="0.25">
      <c r="A1984" s="8" t="s">
        <v>1620</v>
      </c>
      <c r="B1984" s="8">
        <f>VLOOKUP(Table10[[#This Row],[CATEGORY]],Table18[], 2,FALSE)</f>
        <v>73</v>
      </c>
      <c r="C1984" s="8" t="s">
        <v>3534</v>
      </c>
      <c r="D1984" s="8" t="s">
        <v>2590</v>
      </c>
      <c r="E1984" s="8" t="s">
        <v>2591</v>
      </c>
      <c r="F198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('TARGET', 'TARGET ULTRASOUND', '3', 60, 73, 1)</v>
      </c>
    </row>
    <row r="1985" spans="1:6" x14ac:dyDescent="0.25">
      <c r="A1985" s="8" t="s">
        <v>1620</v>
      </c>
      <c r="B1985" s="8">
        <f>VLOOKUP(Table10[[#This Row],[CATEGORY]],Table18[], 2,FALSE)</f>
        <v>73</v>
      </c>
      <c r="C1985" s="8" t="s">
        <v>3798</v>
      </c>
      <c r="D1985" s="8" t="s">
        <v>4541</v>
      </c>
      <c r="E1985" s="8" t="s">
        <v>3303</v>
      </c>
      <c r="F198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('ABD TV', 'ABDOMINAL  TV ULTRASOUND', '8', 60, 73, 1)</v>
      </c>
    </row>
    <row r="1986" spans="1:6" x14ac:dyDescent="0.25">
      <c r="A1986" s="8" t="s">
        <v>1620</v>
      </c>
      <c r="B1986" s="8">
        <f>VLOOKUP(Table10[[#This Row],[CATEGORY]],Table18[], 2,FALSE)</f>
        <v>73</v>
      </c>
      <c r="C1986" s="8" t="s">
        <v>4537</v>
      </c>
      <c r="D1986" s="8" t="s">
        <v>2592</v>
      </c>
      <c r="E1986" s="8" t="s">
        <v>2593</v>
      </c>
      <c r="F198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('OPEN LAPC', 'OPEN LAP CHOLE', '90', 60, 73, 1)</v>
      </c>
    </row>
    <row r="1987" spans="1:6" x14ac:dyDescent="0.25">
      <c r="A1987" s="8" t="s">
        <v>1620</v>
      </c>
      <c r="B1987" s="8">
        <f>VLOOKUP(Table10[[#This Row],[CATEGORY]],Table18[], 2,FALSE)</f>
        <v>73</v>
      </c>
      <c r="C1987" s="8" t="s">
        <v>4542</v>
      </c>
      <c r="D1987" s="8" t="s">
        <v>2594</v>
      </c>
      <c r="E1987" s="8" t="s">
        <v>2595</v>
      </c>
      <c r="F198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('MUSCSKELE', 'MUSCULOSKELETAL', '98', 60, 73, 1)</v>
      </c>
    </row>
    <row r="1988" spans="1:6" x14ac:dyDescent="0.25">
      <c r="A1988" s="8" t="s">
        <v>1620</v>
      </c>
      <c r="B1988" s="8">
        <f>VLOOKUP(Table10[[#This Row],[CATEGORY]],Table18[], 2,FALSE)</f>
        <v>73</v>
      </c>
      <c r="C1988" s="8" t="s">
        <v>4543</v>
      </c>
      <c r="D1988" s="8" t="s">
        <v>2596</v>
      </c>
      <c r="E1988" s="8" t="s">
        <v>2597</v>
      </c>
      <c r="F198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('DOP ARTBIL', 'DOPPLER ARTERIAL BILATERAL', '123', 60, 73, 1)</v>
      </c>
    </row>
    <row r="1989" spans="1:6" x14ac:dyDescent="0.25">
      <c r="A1989" s="8" t="s">
        <v>1620</v>
      </c>
      <c r="B1989" s="8">
        <f>VLOOKUP(Table10[[#This Row],[CATEGORY]],Table18[], 2,FALSE)</f>
        <v>73</v>
      </c>
      <c r="C1989" s="8" t="s">
        <v>3738</v>
      </c>
      <c r="D1989" s="8" t="s">
        <v>2598</v>
      </c>
      <c r="E1989" s="8" t="s">
        <v>2599</v>
      </c>
      <c r="F198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('DOP ART LL', 'DOPPLER ARTERIAL LEFT LEG', '345', 60, 73, 1)</v>
      </c>
    </row>
    <row r="1990" spans="1:6" x14ac:dyDescent="0.25">
      <c r="A1990" s="8" t="s">
        <v>1620</v>
      </c>
      <c r="B1990" s="8">
        <f>VLOOKUP(Table10[[#This Row],[CATEGORY]],Table18[], 2,FALSE)</f>
        <v>73</v>
      </c>
      <c r="C1990" s="8" t="s">
        <v>3739</v>
      </c>
      <c r="D1990" s="8" t="s">
        <v>2353</v>
      </c>
      <c r="E1990" s="8" t="s">
        <v>2600</v>
      </c>
      <c r="F199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('DOP ART RL', 'DOPPLER ARTERIAL RIGHT LEG', '456', 60, 73, 1)</v>
      </c>
    </row>
    <row r="1991" spans="1:6" x14ac:dyDescent="0.25">
      <c r="A1991" s="8" t="s">
        <v>1620</v>
      </c>
      <c r="B1991" s="8">
        <f>VLOOKUP(Table10[[#This Row],[CATEGORY]],Table18[], 2,FALSE)</f>
        <v>73</v>
      </c>
      <c r="C1991" s="8" t="s">
        <v>3548</v>
      </c>
      <c r="D1991" s="8" t="s">
        <v>2351</v>
      </c>
      <c r="E1991" s="8" t="s">
        <v>2352</v>
      </c>
      <c r="F199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('BIOP PAN', 'BIOPSY PANCREAS', '567', 60, 73, 1)</v>
      </c>
    </row>
    <row r="1992" spans="1:6" x14ac:dyDescent="0.25">
      <c r="A1992" s="8" t="s">
        <v>1620</v>
      </c>
      <c r="B1992" s="8">
        <f>VLOOKUP(Table10[[#This Row],[CATEGORY]],Table18[], 2,FALSE)</f>
        <v>73</v>
      </c>
      <c r="C1992" s="8" t="s">
        <v>4470</v>
      </c>
      <c r="D1992" s="8" t="s">
        <v>2601</v>
      </c>
      <c r="E1992" s="8" t="s">
        <v>2602</v>
      </c>
      <c r="F199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('DOP ART LA', 'DOPPLER ARTERIAL LEFT ARM', '678', 60, 73, 1)</v>
      </c>
    </row>
    <row r="1993" spans="1:6" x14ac:dyDescent="0.25">
      <c r="A1993" s="8" t="s">
        <v>1620</v>
      </c>
      <c r="B1993" s="8">
        <f>VLOOKUP(Table10[[#This Row],[CATEGORY]],Table18[], 2,FALSE)</f>
        <v>73</v>
      </c>
      <c r="C1993" s="8" t="s">
        <v>4544</v>
      </c>
      <c r="D1993" s="8" t="s">
        <v>2603</v>
      </c>
      <c r="E1993" s="8" t="s">
        <v>2604</v>
      </c>
      <c r="F199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('DOP ART RA', 'DOPPLER ARTERIAL RIGHT ARM', '789', 60, 73, 1)</v>
      </c>
    </row>
    <row r="1994" spans="1:6" x14ac:dyDescent="0.25">
      <c r="A1994" s="8" t="s">
        <v>1620</v>
      </c>
      <c r="B1994" s="8">
        <f>VLOOKUP(Table10[[#This Row],[CATEGORY]],Table18[], 2,FALSE)</f>
        <v>73</v>
      </c>
      <c r="C1994" s="8" t="s">
        <v>3549</v>
      </c>
      <c r="D1994" s="8" t="s">
        <v>1159</v>
      </c>
      <c r="E1994" s="8" t="s">
        <v>1160</v>
      </c>
      <c r="F199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('RADRP', 'RADIOLOGY REPRINTS', '990', 60, 73, 1)</v>
      </c>
    </row>
    <row r="1995" spans="1:6" x14ac:dyDescent="0.25">
      <c r="A1995" s="8" t="s">
        <v>1620</v>
      </c>
      <c r="B1995" s="8">
        <f>VLOOKUP(Table10[[#This Row],[CATEGORY]],Table18[], 2,FALSE)</f>
        <v>73</v>
      </c>
      <c r="C1995" s="8" t="s">
        <v>3550</v>
      </c>
      <c r="D1995" s="8" t="s">
        <v>314</v>
      </c>
      <c r="E1995" s="8" t="s">
        <v>315</v>
      </c>
      <c r="F199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('RADRPL', 'RADIOLOGY REPRINTS-LEGAL', '991', 60, 73, 1)</v>
      </c>
    </row>
    <row r="1996" spans="1:6" x14ac:dyDescent="0.25">
      <c r="A1996" s="8" t="s">
        <v>1620</v>
      </c>
      <c r="B1996" s="8">
        <f>VLOOKUP(Table10[[#This Row],[CATEGORY]],Table18[], 2,FALSE)</f>
        <v>73</v>
      </c>
      <c r="C1996" s="8" t="s">
        <v>4475</v>
      </c>
      <c r="D1996" s="8" t="s">
        <v>2227</v>
      </c>
      <c r="E1996" s="8" t="s">
        <v>2228</v>
      </c>
      <c r="F199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('IMAGE', 'IMAGE GUIDANCE', '1003', 60, 73, 1)</v>
      </c>
    </row>
    <row r="1997" spans="1:6" x14ac:dyDescent="0.25">
      <c r="A1997" s="8" t="s">
        <v>1620</v>
      </c>
      <c r="B1997" s="8">
        <f>VLOOKUP(Table10[[#This Row],[CATEGORY]],Table18[], 2,FALSE)</f>
        <v>73</v>
      </c>
      <c r="C1997" s="8" t="s">
        <v>4476</v>
      </c>
      <c r="D1997" s="8" t="s">
        <v>2355</v>
      </c>
      <c r="E1997" s="8" t="s">
        <v>2356</v>
      </c>
      <c r="F199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('BTTCK', 'BUTTOCK', '1006', 60, 73, 1)</v>
      </c>
    </row>
    <row r="1998" spans="1:6" x14ac:dyDescent="0.25">
      <c r="A1998" s="8" t="s">
        <v>1620</v>
      </c>
      <c r="B1998" s="8">
        <f>VLOOKUP(Table10[[#This Row],[CATEGORY]],Table18[], 2,FALSE)</f>
        <v>73</v>
      </c>
      <c r="C1998" s="8" t="s">
        <v>4545</v>
      </c>
      <c r="D1998" s="8" t="s">
        <v>2605</v>
      </c>
      <c r="E1998" s="8" t="s">
        <v>2606</v>
      </c>
      <c r="F199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('FOLL 1', 'FOLLICULAR TRACKING 1', '2323', 60, 73, 1)</v>
      </c>
    </row>
    <row r="1999" spans="1:6" x14ac:dyDescent="0.25">
      <c r="A1999" s="8" t="s">
        <v>1620</v>
      </c>
      <c r="B1999" s="8">
        <f>VLOOKUP(Table10[[#This Row],[CATEGORY]],Table18[], 2,FALSE)</f>
        <v>73</v>
      </c>
      <c r="C1999" s="8" t="s">
        <v>4546</v>
      </c>
      <c r="D1999" s="8" t="s">
        <v>2607</v>
      </c>
      <c r="E1999" s="8" t="s">
        <v>2608</v>
      </c>
      <c r="F199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('FOLL 2', 'FOLLICULAR TRACKING 2', '2324', 60, 73, 1)</v>
      </c>
    </row>
    <row r="2000" spans="1:6" x14ac:dyDescent="0.25">
      <c r="A2000" s="8" t="s">
        <v>1620</v>
      </c>
      <c r="B2000" s="8">
        <f>VLOOKUP(Table10[[#This Row],[CATEGORY]],Table18[], 2,FALSE)</f>
        <v>73</v>
      </c>
      <c r="C2000" s="8" t="s">
        <v>4547</v>
      </c>
      <c r="D2000" s="8" t="s">
        <v>2609</v>
      </c>
      <c r="E2000" s="8" t="s">
        <v>2610</v>
      </c>
      <c r="F200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('FOLL 3', 'FOLLICULAR TRACKING 3', '2325', 60, 73, 1)</v>
      </c>
    </row>
    <row r="2001" spans="1:6" x14ac:dyDescent="0.25">
      <c r="A2001" s="8" t="s">
        <v>1620</v>
      </c>
      <c r="B2001" s="8">
        <f>VLOOKUP(Table10[[#This Row],[CATEGORY]],Table18[], 2,FALSE)</f>
        <v>73</v>
      </c>
      <c r="C2001" s="8" t="s">
        <v>4548</v>
      </c>
      <c r="D2001" s="8" t="s">
        <v>2611</v>
      </c>
      <c r="E2001" s="8" t="s">
        <v>2612</v>
      </c>
      <c r="F200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('FOLL 4', 'FOLLICULAR TRACKING 4', '2326', 60, 73, 1)</v>
      </c>
    </row>
    <row r="2002" spans="1:6" x14ac:dyDescent="0.25">
      <c r="A2002" s="8" t="s">
        <v>1620</v>
      </c>
      <c r="B2002" s="8">
        <f>VLOOKUP(Table10[[#This Row],[CATEGORY]],Table18[], 2,FALSE)</f>
        <v>73</v>
      </c>
      <c r="C2002" s="8" t="s">
        <v>4549</v>
      </c>
      <c r="D2002" s="8" t="s">
        <v>2613</v>
      </c>
      <c r="E2002" s="8" t="s">
        <v>749</v>
      </c>
      <c r="F200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('AD', 'ABDOMINAL DRAINAGE', '5952', 60, 73, 1)</v>
      </c>
    </row>
    <row r="2003" spans="1:6" x14ac:dyDescent="0.25">
      <c r="A2003" s="8" t="s">
        <v>1620</v>
      </c>
      <c r="B2003" s="8">
        <f>VLOOKUP(Table10[[#This Row],[CATEGORY]],Table18[], 2,FALSE)</f>
        <v>73</v>
      </c>
      <c r="C2003" s="8" t="s">
        <v>4550</v>
      </c>
      <c r="D2003" s="8" t="s">
        <v>769</v>
      </c>
      <c r="E2003" s="8" t="s">
        <v>2614</v>
      </c>
      <c r="F200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('UB', 'ULTRASOUND BIOPSY', '6686', 60, 73, 1)</v>
      </c>
    </row>
    <row r="2004" spans="1:6" x14ac:dyDescent="0.25">
      <c r="A2004" s="8" t="s">
        <v>1620</v>
      </c>
      <c r="B2004" s="8">
        <f>VLOOKUP(Table10[[#This Row],[CATEGORY]],Table18[], 2,FALSE)</f>
        <v>73</v>
      </c>
      <c r="C2004" s="8" t="s">
        <v>4551</v>
      </c>
      <c r="D2004" s="8" t="s">
        <v>2615</v>
      </c>
      <c r="E2004" s="8" t="s">
        <v>2615</v>
      </c>
      <c r="F200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('CHIN', 'CHIN', '7852', 60, 73, 1)</v>
      </c>
    </row>
    <row r="2005" spans="1:6" x14ac:dyDescent="0.25">
      <c r="A2005" s="8" t="s">
        <v>1620</v>
      </c>
      <c r="B2005" s="8">
        <f>VLOOKUP(Table10[[#This Row],[CATEGORY]],Table18[], 2,FALSE)</f>
        <v>73</v>
      </c>
      <c r="C2005" s="8" t="s">
        <v>4552</v>
      </c>
      <c r="D2005" s="8" t="s">
        <v>2616</v>
      </c>
      <c r="E2005" s="8" t="s">
        <v>2617</v>
      </c>
      <c r="F200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('VARI EMBOL', 'VARICOCELE EMBOLISATION', '7890', 60, 73, 1)</v>
      </c>
    </row>
    <row r="2006" spans="1:6" x14ac:dyDescent="0.25">
      <c r="A2006" s="8" t="s">
        <v>1620</v>
      </c>
      <c r="B2006" s="8">
        <f>VLOOKUP(Table10[[#This Row],[CATEGORY]],Table18[], 2,FALSE)</f>
        <v>73</v>
      </c>
      <c r="C2006" s="8" t="s">
        <v>4553</v>
      </c>
      <c r="D2006" s="8" t="s">
        <v>2618</v>
      </c>
      <c r="E2006" s="8" t="s">
        <v>2619</v>
      </c>
      <c r="F200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('BRST PKG', 'BREAST PACKAGE', '06810', 60, 73, 1)</v>
      </c>
    </row>
    <row r="2007" spans="1:6" x14ac:dyDescent="0.25">
      <c r="A2007" s="8" t="s">
        <v>1620</v>
      </c>
      <c r="B2007" s="8">
        <f>VLOOKUP(Table10[[#This Row],[CATEGORY]],Table18[], 2,FALSE)</f>
        <v>73</v>
      </c>
      <c r="C2007" s="8" t="s">
        <v>4554</v>
      </c>
      <c r="D2007" s="8" t="s">
        <v>2620</v>
      </c>
      <c r="E2007" s="8" t="s">
        <v>2621</v>
      </c>
      <c r="F200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('VIR', 'VENOUS INCOMPETENCE RIGHT', '06816', 60, 73, 1)</v>
      </c>
    </row>
    <row r="2008" spans="1:6" x14ac:dyDescent="0.25">
      <c r="A2008" s="8" t="s">
        <v>1620</v>
      </c>
      <c r="B2008" s="8">
        <f>VLOOKUP(Table10[[#This Row],[CATEGORY]],Table18[], 2,FALSE)</f>
        <v>73</v>
      </c>
      <c r="C2008" s="8" t="s">
        <v>4085</v>
      </c>
      <c r="D2008" s="8" t="s">
        <v>2357</v>
      </c>
      <c r="E2008" s="8" t="s">
        <v>2357</v>
      </c>
      <c r="F200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('GROIN', 'GROIN', '10001', 60, 73, 1)</v>
      </c>
    </row>
    <row r="2009" spans="1:6" x14ac:dyDescent="0.25">
      <c r="A2009" s="8" t="s">
        <v>1620</v>
      </c>
      <c r="B2009" s="8">
        <f>VLOOKUP(Table10[[#This Row],[CATEGORY]],Table18[], 2,FALSE)</f>
        <v>73</v>
      </c>
      <c r="C2009" s="8" t="s">
        <v>3786</v>
      </c>
      <c r="D2009" s="8" t="s">
        <v>2358</v>
      </c>
      <c r="E2009" s="8" t="s">
        <v>2359</v>
      </c>
      <c r="F200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('ANKINJ', 'ANKLE INJECTION', '10002', 60, 73, 1)</v>
      </c>
    </row>
    <row r="2010" spans="1:6" x14ac:dyDescent="0.25">
      <c r="A2010" s="8" t="s">
        <v>1620</v>
      </c>
      <c r="B2010" s="8">
        <f>VLOOKUP(Table10[[#This Row],[CATEGORY]],Table18[], 2,FALSE)</f>
        <v>73</v>
      </c>
      <c r="C2010" s="8" t="s">
        <v>3595</v>
      </c>
      <c r="D2010" s="8" t="s">
        <v>600</v>
      </c>
      <c r="E2010" s="8" t="s">
        <v>601</v>
      </c>
      <c r="F201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('FNA', 'FINE NEEDLE ASPIRATION', '10005', 60, 73, 1)</v>
      </c>
    </row>
    <row r="2011" spans="1:6" x14ac:dyDescent="0.25">
      <c r="A2011" s="8" t="s">
        <v>1620</v>
      </c>
      <c r="B2011" s="8">
        <f>VLOOKUP(Table10[[#This Row],[CATEGORY]],Table18[], 2,FALSE)</f>
        <v>73</v>
      </c>
      <c r="C2011" s="8" t="s">
        <v>4555</v>
      </c>
      <c r="D2011" s="8" t="s">
        <v>2374</v>
      </c>
      <c r="E2011" s="8" t="s">
        <v>2375</v>
      </c>
      <c r="F201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('WIRE LOC', 'WIRE LOCALISATION', '15545', 60, 73, 1)</v>
      </c>
    </row>
    <row r="2012" spans="1:6" x14ac:dyDescent="0.25">
      <c r="A2012" s="8" t="s">
        <v>1620</v>
      </c>
      <c r="B2012" s="8">
        <f>VLOOKUP(Table10[[#This Row],[CATEGORY]],Table18[], 2,FALSE)</f>
        <v>73</v>
      </c>
      <c r="C2012" s="8" t="s">
        <v>4556</v>
      </c>
      <c r="D2012" s="8" t="s">
        <v>2622</v>
      </c>
      <c r="E2012" s="8" t="s">
        <v>2623</v>
      </c>
      <c r="F201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('TB', 'TARGET BREAST ULTRASOUND', '20003', 60, 73, 1)</v>
      </c>
    </row>
    <row r="2013" spans="1:6" x14ac:dyDescent="0.25">
      <c r="A2013" s="8" t="s">
        <v>1620</v>
      </c>
      <c r="B2013" s="8">
        <f>VLOOKUP(Table10[[#This Row],[CATEGORY]],Table18[], 2,FALSE)</f>
        <v>73</v>
      </c>
      <c r="C2013" s="8" t="s">
        <v>4351</v>
      </c>
      <c r="D2013" s="8" t="s">
        <v>2361</v>
      </c>
      <c r="E2013" s="8" t="s">
        <v>2362</v>
      </c>
      <c r="F201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('BIL', 'BILARY', '30001', 60, 73, 1)</v>
      </c>
    </row>
    <row r="2014" spans="1:6" x14ac:dyDescent="0.25">
      <c r="A2014" s="8" t="s">
        <v>1620</v>
      </c>
      <c r="B2014" s="8">
        <f>VLOOKUP(Table10[[#This Row],[CATEGORY]],Table18[], 2,FALSE)</f>
        <v>73</v>
      </c>
      <c r="C2014" s="8" t="s">
        <v>4352</v>
      </c>
      <c r="D2014" s="8" t="s">
        <v>2363</v>
      </c>
      <c r="E2014" s="8" t="s">
        <v>2364</v>
      </c>
      <c r="F201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('DOPAO', 'DOPPLER AORTA/IVC/ILIACS/GRAFT', '30002', 60, 73, 1)</v>
      </c>
    </row>
    <row r="2015" spans="1:6" x14ac:dyDescent="0.25">
      <c r="A2015" s="8" t="s">
        <v>1620</v>
      </c>
      <c r="B2015" s="8">
        <f>VLOOKUP(Table10[[#This Row],[CATEGORY]],Table18[], 2,FALSE)</f>
        <v>73</v>
      </c>
      <c r="C2015" s="8" t="s">
        <v>4353</v>
      </c>
      <c r="D2015" s="8" t="s">
        <v>2365</v>
      </c>
      <c r="E2015" s="8" t="s">
        <v>2365</v>
      </c>
      <c r="F201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('EYE', 'EYE', '30003', 60, 73, 1)</v>
      </c>
    </row>
    <row r="2016" spans="1:6" x14ac:dyDescent="0.25">
      <c r="A2016" s="8" t="s">
        <v>1620</v>
      </c>
      <c r="B2016" s="8">
        <f>VLOOKUP(Table10[[#This Row],[CATEGORY]],Table18[], 2,FALSE)</f>
        <v>73</v>
      </c>
      <c r="C2016" s="8" t="s">
        <v>4450</v>
      </c>
      <c r="D2016" s="8" t="s">
        <v>1311</v>
      </c>
      <c r="E2016" s="8" t="s">
        <v>1311</v>
      </c>
      <c r="F201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('HIP', 'HIP', '30004', 60, 73, 1)</v>
      </c>
    </row>
    <row r="2017" spans="1:6" x14ac:dyDescent="0.25">
      <c r="A2017" s="8" t="s">
        <v>1620</v>
      </c>
      <c r="B2017" s="8">
        <f>VLOOKUP(Table10[[#This Row],[CATEGORY]],Table18[], 2,FALSE)</f>
        <v>73</v>
      </c>
      <c r="C2017" s="8" t="s">
        <v>4451</v>
      </c>
      <c r="D2017" s="8" t="s">
        <v>2366</v>
      </c>
      <c r="E2017" s="8" t="s">
        <v>2367</v>
      </c>
      <c r="F201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('HYST', 'HYSTERCONTRAST SONOGRAPHY', '30005', 60, 73, 1)</v>
      </c>
    </row>
    <row r="2018" spans="1:6" x14ac:dyDescent="0.25">
      <c r="A2018" s="8" t="s">
        <v>1620</v>
      </c>
      <c r="B2018" s="8">
        <f>VLOOKUP(Table10[[#This Row],[CATEGORY]],Table18[], 2,FALSE)</f>
        <v>73</v>
      </c>
      <c r="C2018" s="8" t="s">
        <v>4452</v>
      </c>
      <c r="D2018" s="8" t="s">
        <v>1679</v>
      </c>
      <c r="E2018" s="8" t="s">
        <v>1679</v>
      </c>
      <c r="F201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('KNEE', 'KNEE', '30006', 60, 73, 1)</v>
      </c>
    </row>
    <row r="2019" spans="1:6" x14ac:dyDescent="0.25">
      <c r="A2019" s="8" t="s">
        <v>1620</v>
      </c>
      <c r="B2019" s="8">
        <f>VLOOKUP(Table10[[#This Row],[CATEGORY]],Table18[], 2,FALSE)</f>
        <v>73</v>
      </c>
      <c r="C2019" s="8" t="s">
        <v>4453</v>
      </c>
      <c r="D2019" s="8" t="s">
        <v>2368</v>
      </c>
      <c r="E2019" s="8" t="s">
        <v>2369</v>
      </c>
      <c r="F201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('OBS', 'OBSTETRICAL', '30007', 60, 73, 1)</v>
      </c>
    </row>
    <row r="2020" spans="1:6" x14ac:dyDescent="0.25">
      <c r="A2020" s="8" t="s">
        <v>1620</v>
      </c>
      <c r="B2020" s="8">
        <f>VLOOKUP(Table10[[#This Row],[CATEGORY]],Table18[], 2,FALSE)</f>
        <v>73</v>
      </c>
      <c r="C2020" s="8" t="s">
        <v>4454</v>
      </c>
      <c r="D2020" s="8" t="s">
        <v>2370</v>
      </c>
      <c r="E2020" s="8" t="s">
        <v>2371</v>
      </c>
      <c r="F202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('PLEU', 'PLEURAL SPACE-FOR LOCALISATION', '30008', 60, 73, 1)</v>
      </c>
    </row>
    <row r="2021" spans="1:6" x14ac:dyDescent="0.25">
      <c r="A2021" s="8" t="s">
        <v>1620</v>
      </c>
      <c r="B2021" s="8">
        <f>VLOOKUP(Table10[[#This Row],[CATEGORY]],Table18[], 2,FALSE)</f>
        <v>73</v>
      </c>
      <c r="C2021" s="8" t="s">
        <v>4455</v>
      </c>
      <c r="D2021" s="8" t="s">
        <v>2372</v>
      </c>
      <c r="E2021" s="8" t="s">
        <v>2373</v>
      </c>
      <c r="F202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('SHLDR', 'SHOULDER', '30009', 60, 73, 1)</v>
      </c>
    </row>
    <row r="2022" spans="1:6" x14ac:dyDescent="0.25">
      <c r="A2022" s="8" t="s">
        <v>1620</v>
      </c>
      <c r="B2022" s="8">
        <f>VLOOKUP(Table10[[#This Row],[CATEGORY]],Table18[], 2,FALSE)</f>
        <v>73</v>
      </c>
      <c r="C2022" s="8" t="s">
        <v>3598</v>
      </c>
      <c r="D2022" s="8" t="s">
        <v>2229</v>
      </c>
      <c r="E2022" s="8" t="s">
        <v>2230</v>
      </c>
      <c r="F202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('VIS', 'VENOUS INCOMPETENCE SCAN', '40010', 60, 73, 1)</v>
      </c>
    </row>
    <row r="2023" spans="1:6" x14ac:dyDescent="0.25">
      <c r="A2023" s="8" t="s">
        <v>1620</v>
      </c>
      <c r="B2023" s="8">
        <f>VLOOKUP(Table10[[#This Row],[CATEGORY]],Table18[], 2,FALSE)</f>
        <v>73</v>
      </c>
      <c r="C2023" s="8" t="s">
        <v>4557</v>
      </c>
      <c r="D2023" s="8" t="s">
        <v>2624</v>
      </c>
      <c r="E2023" s="8" t="s">
        <v>2625</v>
      </c>
      <c r="F202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('VS', 'VIABILITY STUDY', '40011', 60, 73, 1)</v>
      </c>
    </row>
    <row r="2024" spans="1:6" x14ac:dyDescent="0.25">
      <c r="A2024" s="8" t="s">
        <v>1620</v>
      </c>
      <c r="B2024" s="8">
        <f>VLOOKUP(Table10[[#This Row],[CATEGORY]],Table18[], 2,FALSE)</f>
        <v>73</v>
      </c>
      <c r="C2024" s="8" t="s">
        <v>4558</v>
      </c>
      <c r="D2024" s="8" t="s">
        <v>2626</v>
      </c>
      <c r="E2024" s="8" t="s">
        <v>2627</v>
      </c>
      <c r="F202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('RECALL VS', 'U/S RECALL VIABILITY SCAN', '40012', 60, 73, 1)</v>
      </c>
    </row>
    <row r="2025" spans="1:6" x14ac:dyDescent="0.25">
      <c r="A2025" s="8" t="s">
        <v>1620</v>
      </c>
      <c r="B2025" s="8">
        <f>VLOOKUP(Table10[[#This Row],[CATEGORY]],Table18[], 2,FALSE)</f>
        <v>73</v>
      </c>
      <c r="C2025" s="8" t="s">
        <v>3599</v>
      </c>
      <c r="D2025" s="8" t="s">
        <v>2628</v>
      </c>
      <c r="E2025" s="8" t="s">
        <v>2629</v>
      </c>
      <c r="F202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('VISB', 'VEN INCOMPET BILATERAL SCAN', '40101', 60, 73, 1)</v>
      </c>
    </row>
    <row r="2026" spans="1:6" x14ac:dyDescent="0.25">
      <c r="A2026" s="8" t="s">
        <v>1620</v>
      </c>
      <c r="B2026" s="8">
        <f>VLOOKUP(Table10[[#This Row],[CATEGORY]],Table18[], 2,FALSE)</f>
        <v>73</v>
      </c>
      <c r="C2026" s="8" t="s">
        <v>4559</v>
      </c>
      <c r="D2026" s="8" t="s">
        <v>2630</v>
      </c>
      <c r="E2026" s="8" t="s">
        <v>2631</v>
      </c>
      <c r="F202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('BIOPSY LN', 'BIOPSY LYMPH NODE', '90909', 60, 73, 1)</v>
      </c>
    </row>
    <row r="2027" spans="1:6" x14ac:dyDescent="0.25">
      <c r="A2027" s="8" t="s">
        <v>1620</v>
      </c>
      <c r="B2027" s="8">
        <f>VLOOKUP(Table10[[#This Row],[CATEGORY]],Table18[], 2,FALSE)</f>
        <v>73</v>
      </c>
      <c r="C2027" s="8" t="s">
        <v>3790</v>
      </c>
      <c r="D2027" s="8" t="s">
        <v>727</v>
      </c>
      <c r="E2027" s="8" t="s">
        <v>2376</v>
      </c>
      <c r="F202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('BIOPSY L', 'BIOPSY LIVER', '000605', 60, 73, 1)</v>
      </c>
    </row>
    <row r="2028" spans="1:6" x14ac:dyDescent="0.25">
      <c r="A2028" s="8" t="s">
        <v>1620</v>
      </c>
      <c r="B2028" s="8">
        <f>VLOOKUP(Table10[[#This Row],[CATEGORY]],Table18[], 2,FALSE)</f>
        <v>73</v>
      </c>
      <c r="C2028" s="8" t="s">
        <v>3791</v>
      </c>
      <c r="D2028" s="8" t="s">
        <v>725</v>
      </c>
      <c r="E2028" s="8" t="s">
        <v>2377</v>
      </c>
      <c r="F202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('BIOPSY T', 'BIOPSY THYROID', '001154', 60, 73, 1)</v>
      </c>
    </row>
    <row r="2029" spans="1:6" x14ac:dyDescent="0.25">
      <c r="A2029" s="8" t="s">
        <v>1620</v>
      </c>
      <c r="B2029" s="8">
        <f>VLOOKUP(Table10[[#This Row],[CATEGORY]],Table18[], 2,FALSE)</f>
        <v>73</v>
      </c>
      <c r="C2029" s="8" t="s">
        <v>4478</v>
      </c>
      <c r="D2029" s="8" t="s">
        <v>740</v>
      </c>
      <c r="E2029" s="8" t="s">
        <v>2378</v>
      </c>
      <c r="F202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('BIOPSY B', 'BIOPSY BREAST', '001191', 60, 73, 1)</v>
      </c>
    </row>
    <row r="2030" spans="1:6" x14ac:dyDescent="0.25">
      <c r="A2030" s="8" t="s">
        <v>1620</v>
      </c>
      <c r="B2030" s="8">
        <f>VLOOKUP(Table10[[#This Row],[CATEGORY]],Table18[], 2,FALSE)</f>
        <v>73</v>
      </c>
      <c r="C2030" s="8" t="s">
        <v>4560</v>
      </c>
      <c r="D2030" s="8" t="s">
        <v>736</v>
      </c>
      <c r="E2030" s="8" t="s">
        <v>2379</v>
      </c>
      <c r="F203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('BIOPSY R', 'BIOPSY RENAL', '001917', 60, 73, 1)</v>
      </c>
    </row>
    <row r="2031" spans="1:6" x14ac:dyDescent="0.25">
      <c r="A2031" s="8" t="s">
        <v>1620</v>
      </c>
      <c r="B2031" s="8">
        <f>VLOOKUP(Table10[[#This Row],[CATEGORY]],Table18[], 2,FALSE)</f>
        <v>73</v>
      </c>
      <c r="C2031" s="8" t="s">
        <v>4480</v>
      </c>
      <c r="D2031" s="8" t="s">
        <v>2632</v>
      </c>
      <c r="E2031" s="8" t="s">
        <v>76</v>
      </c>
      <c r="F203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('CARD', 'CAROTID DOPP', '005940', 60, 73, 1)</v>
      </c>
    </row>
    <row r="2032" spans="1:6" x14ac:dyDescent="0.25">
      <c r="A2032" s="8" t="s">
        <v>1620</v>
      </c>
      <c r="B2032" s="8">
        <f>VLOOKUP(Table10[[#This Row],[CATEGORY]],Table18[], 2,FALSE)</f>
        <v>73</v>
      </c>
      <c r="C2032" s="8" t="s">
        <v>4481</v>
      </c>
      <c r="D2032" s="8" t="s">
        <v>1392</v>
      </c>
      <c r="E2032" s="8" t="s">
        <v>2381</v>
      </c>
      <c r="F203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('BRST', 'BREAST', '006810', 60, 73, 1)</v>
      </c>
    </row>
    <row r="2033" spans="1:6" x14ac:dyDescent="0.25">
      <c r="A2033" s="8" t="s">
        <v>1620</v>
      </c>
      <c r="B2033" s="8">
        <f>VLOOKUP(Table10[[#This Row],[CATEGORY]],Table18[], 2,FALSE)</f>
        <v>73</v>
      </c>
      <c r="C2033" s="8" t="s">
        <v>4482</v>
      </c>
      <c r="D2033" s="8" t="s">
        <v>2382</v>
      </c>
      <c r="E2033" s="8" t="s">
        <v>2383</v>
      </c>
      <c r="F203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('DOPC', 'DOPPLER CAROTID', '006812', 60, 73, 1)</v>
      </c>
    </row>
    <row r="2034" spans="1:6" x14ac:dyDescent="0.25">
      <c r="A2034" s="8" t="s">
        <v>1620</v>
      </c>
      <c r="B2034" s="8">
        <f>VLOOKUP(Table10[[#This Row],[CATEGORY]],Table18[], 2,FALSE)</f>
        <v>73</v>
      </c>
      <c r="C2034" s="8" t="s">
        <v>4483</v>
      </c>
      <c r="D2034" s="8" t="s">
        <v>2384</v>
      </c>
      <c r="E2034" s="8" t="s">
        <v>2385</v>
      </c>
      <c r="F203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('DOPM', 'DOPPLER VENOUS', '006816', 60, 73, 1)</v>
      </c>
    </row>
    <row r="2035" spans="1:6" x14ac:dyDescent="0.25">
      <c r="A2035" s="8" t="s">
        <v>1620</v>
      </c>
      <c r="B2035" s="8">
        <f>VLOOKUP(Table10[[#This Row],[CATEGORY]],Table18[], 2,FALSE)</f>
        <v>73</v>
      </c>
      <c r="C2035" s="8" t="s">
        <v>3304</v>
      </c>
      <c r="D2035" s="8" t="s">
        <v>3305</v>
      </c>
      <c r="E2035" s="8" t="s">
        <v>3306</v>
      </c>
      <c r="F203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('DOPPV', 'DOPPLER PRIPHERAL VASCULAR', '006816-A', 60, 73, 1)</v>
      </c>
    </row>
    <row r="2036" spans="1:6" x14ac:dyDescent="0.25">
      <c r="A2036" s="8" t="s">
        <v>1620</v>
      </c>
      <c r="B2036" s="8">
        <f>VLOOKUP(Table10[[#This Row],[CATEGORY]],Table18[], 2,FALSE)</f>
        <v>73</v>
      </c>
      <c r="C2036" s="8" t="s">
        <v>4561</v>
      </c>
      <c r="D2036" s="8" t="s">
        <v>2633</v>
      </c>
      <c r="E2036" s="8" t="s">
        <v>2633</v>
      </c>
      <c r="F203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('HIPS', 'HIPS', '006840', 60, 73, 1)</v>
      </c>
    </row>
    <row r="2037" spans="1:6" x14ac:dyDescent="0.25">
      <c r="A2037" s="8" t="s">
        <v>1620</v>
      </c>
      <c r="B2037" s="8">
        <f>VLOOKUP(Table10[[#This Row],[CATEGORY]],Table18[], 2,FALSE)</f>
        <v>73</v>
      </c>
      <c r="C2037" s="8" t="s">
        <v>4484</v>
      </c>
      <c r="D2037" s="8" t="s">
        <v>2386</v>
      </c>
      <c r="E2037" s="8" t="s">
        <v>2387</v>
      </c>
      <c r="F203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('LEGR', 'LEG', '006841', 60, 73, 1)</v>
      </c>
    </row>
    <row r="2038" spans="1:6" x14ac:dyDescent="0.25">
      <c r="A2038" s="8" t="s">
        <v>1620</v>
      </c>
      <c r="B2038" s="8">
        <f>VLOOKUP(Table10[[#This Row],[CATEGORY]],Table18[], 2,FALSE)</f>
        <v>73</v>
      </c>
      <c r="C2038" s="8" t="s">
        <v>4485</v>
      </c>
      <c r="D2038" s="8" t="s">
        <v>2388</v>
      </c>
      <c r="E2038" s="8" t="s">
        <v>2389</v>
      </c>
      <c r="F203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('ABD &amp; PEL', 'ABDOMEN &amp; PLEVIS ULTRASOUND', '006854', 60, 73, 1)</v>
      </c>
    </row>
    <row r="2039" spans="1:6" x14ac:dyDescent="0.25">
      <c r="A2039" s="8" t="s">
        <v>1620</v>
      </c>
      <c r="B2039" s="8">
        <f>VLOOKUP(Table10[[#This Row],[CATEGORY]],Table18[], 2,FALSE)</f>
        <v>73</v>
      </c>
      <c r="C2039" s="8" t="s">
        <v>4562</v>
      </c>
      <c r="D2039" s="8" t="s">
        <v>2360</v>
      </c>
      <c r="E2039" s="8" t="s">
        <v>516</v>
      </c>
      <c r="F203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('BL', 'BLADDER', '006855', 60, 73, 1)</v>
      </c>
    </row>
    <row r="2040" spans="1:6" x14ac:dyDescent="0.25">
      <c r="A2040" s="8" t="s">
        <v>1620</v>
      </c>
      <c r="B2040" s="8">
        <f>VLOOKUP(Table10[[#This Row],[CATEGORY]],Table18[], 2,FALSE)</f>
        <v>73</v>
      </c>
      <c r="C2040" s="8" t="s">
        <v>3307</v>
      </c>
      <c r="D2040" s="8" t="s">
        <v>3308</v>
      </c>
      <c r="E2040" s="8" t="s">
        <v>3309</v>
      </c>
      <c r="F204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('DOPP', 'DOPPLER PELVIS', '006855-A', 60, 73, 1)</v>
      </c>
    </row>
    <row r="2041" spans="1:6" x14ac:dyDescent="0.25">
      <c r="A2041" s="8" t="s">
        <v>1620</v>
      </c>
      <c r="B2041" s="8">
        <f>VLOOKUP(Table10[[#This Row],[CATEGORY]],Table18[], 2,FALSE)</f>
        <v>73</v>
      </c>
      <c r="C2041" s="8" t="s">
        <v>2390</v>
      </c>
      <c r="D2041" s="8" t="s">
        <v>1431</v>
      </c>
      <c r="E2041" s="8" t="s">
        <v>1431</v>
      </c>
      <c r="F204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('PELVIS', 'PELVIS', '006855-B', 60, 73, 1)</v>
      </c>
    </row>
    <row r="2042" spans="1:6" x14ac:dyDescent="0.25">
      <c r="A2042" s="8" t="s">
        <v>1620</v>
      </c>
      <c r="B2042" s="8">
        <f>VLOOKUP(Table10[[#This Row],[CATEGORY]],Table18[], 2,FALSE)</f>
        <v>73</v>
      </c>
      <c r="C2042" s="8" t="s">
        <v>4486</v>
      </c>
      <c r="D2042" s="8" t="s">
        <v>2391</v>
      </c>
      <c r="E2042" s="8" t="s">
        <v>2392</v>
      </c>
      <c r="F204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('TRBX', 'TRANSRECTAL BIOPSY', '006860', 60, 73, 1)</v>
      </c>
    </row>
    <row r="2043" spans="1:6" x14ac:dyDescent="0.25">
      <c r="A2043" s="8" t="s">
        <v>1620</v>
      </c>
      <c r="B2043" s="8">
        <f>VLOOKUP(Table10[[#This Row],[CATEGORY]],Table18[], 2,FALSE)</f>
        <v>73</v>
      </c>
      <c r="C2043" s="8" t="s">
        <v>2393</v>
      </c>
      <c r="D2043" s="8" t="s">
        <v>2394</v>
      </c>
      <c r="E2043" s="8" t="s">
        <v>2395</v>
      </c>
      <c r="F204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('TRP', 'TRANSRECTAL PROSTATE/PELVIS', '006860-A', 60, 73, 1)</v>
      </c>
    </row>
    <row r="2044" spans="1:6" x14ac:dyDescent="0.25">
      <c r="A2044" s="8" t="s">
        <v>1620</v>
      </c>
      <c r="B2044" s="8">
        <f>VLOOKUP(Table10[[#This Row],[CATEGORY]],Table18[], 2,FALSE)</f>
        <v>73</v>
      </c>
      <c r="C2044" s="8" t="s">
        <v>4487</v>
      </c>
      <c r="D2044" s="8" t="s">
        <v>2396</v>
      </c>
      <c r="E2044" s="8" t="s">
        <v>533</v>
      </c>
      <c r="F204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('RENAL', 'RENAL ULTRASOUND', '006865', 60, 73, 1)</v>
      </c>
    </row>
    <row r="2045" spans="1:6" x14ac:dyDescent="0.25">
      <c r="A2045" s="8" t="s">
        <v>1620</v>
      </c>
      <c r="B2045" s="8">
        <f>VLOOKUP(Table10[[#This Row],[CATEGORY]],Table18[], 2,FALSE)</f>
        <v>73</v>
      </c>
      <c r="C2045" s="8" t="s">
        <v>4563</v>
      </c>
      <c r="D2045" s="8" t="s">
        <v>3310</v>
      </c>
      <c r="E2045" s="8" t="s">
        <v>3311</v>
      </c>
      <c r="F204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('SCRO', 'SCROTUM', '006875', 60, 73, 1)</v>
      </c>
    </row>
    <row r="2046" spans="1:6" x14ac:dyDescent="0.25">
      <c r="A2046" s="8" t="s">
        <v>1620</v>
      </c>
      <c r="B2046" s="8">
        <f>VLOOKUP(Table10[[#This Row],[CATEGORY]],Table18[], 2,FALSE)</f>
        <v>73</v>
      </c>
      <c r="C2046" s="8" t="s">
        <v>2397</v>
      </c>
      <c r="D2046" s="8" t="s">
        <v>2398</v>
      </c>
      <c r="E2046" s="8" t="s">
        <v>2399</v>
      </c>
      <c r="F204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('TES', 'TESTICULAR', '006875-A', 60, 73, 1)</v>
      </c>
    </row>
    <row r="2047" spans="1:6" x14ac:dyDescent="0.25">
      <c r="A2047" s="8" t="s">
        <v>1620</v>
      </c>
      <c r="B2047" s="8">
        <f>VLOOKUP(Table10[[#This Row],[CATEGORY]],Table18[], 2,FALSE)</f>
        <v>73</v>
      </c>
      <c r="C2047" s="8" t="s">
        <v>4488</v>
      </c>
      <c r="D2047" s="8" t="s">
        <v>2400</v>
      </c>
      <c r="E2047" s="8" t="s">
        <v>2401</v>
      </c>
      <c r="F204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('TVP', 'TRANSVAGINAL PELVIS', '006880', 60, 73, 1)</v>
      </c>
    </row>
    <row r="2048" spans="1:6" x14ac:dyDescent="0.25">
      <c r="A2048" s="8" t="s">
        <v>1620</v>
      </c>
      <c r="B2048" s="8">
        <f>VLOOKUP(Table10[[#This Row],[CATEGORY]],Table18[], 2,FALSE)</f>
        <v>73</v>
      </c>
      <c r="C2048" s="8" t="s">
        <v>4564</v>
      </c>
      <c r="D2048" s="8" t="s">
        <v>3312</v>
      </c>
      <c r="E2048" s="8" t="s">
        <v>3313</v>
      </c>
      <c r="F204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('VASC (IHS)', 'VASCULAR SCREENING ULTRASOUND', '006881', 60, 73, 1)</v>
      </c>
    </row>
    <row r="2049" spans="1:6" x14ac:dyDescent="0.25">
      <c r="A2049" s="8" t="s">
        <v>1620</v>
      </c>
      <c r="B2049" s="8">
        <f>VLOOKUP(Table10[[#This Row],[CATEGORY]],Table18[], 2,FALSE)</f>
        <v>73</v>
      </c>
      <c r="C2049" s="8" t="s">
        <v>4489</v>
      </c>
      <c r="D2049" s="8" t="s">
        <v>2402</v>
      </c>
      <c r="E2049" s="8" t="s">
        <v>2403</v>
      </c>
      <c r="F204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('THY', 'THYROID', '006885', 60, 73, 1)</v>
      </c>
    </row>
    <row r="2050" spans="1:6" x14ac:dyDescent="0.25">
      <c r="A2050" s="8" t="s">
        <v>1620</v>
      </c>
      <c r="B2050" s="8">
        <f>VLOOKUP(Table10[[#This Row],[CATEGORY]],Table18[], 2,FALSE)</f>
        <v>73</v>
      </c>
      <c r="C2050" s="8" t="s">
        <v>4490</v>
      </c>
      <c r="D2050" s="8" t="s">
        <v>2634</v>
      </c>
      <c r="E2050" s="8" t="s">
        <v>2405</v>
      </c>
      <c r="F205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('ABD US', 'ABDOMINAL (UPPER) ULTRASOUND', '006890', 60, 73, 1)</v>
      </c>
    </row>
    <row r="2051" spans="1:6" x14ac:dyDescent="0.25">
      <c r="A2051" s="8" t="s">
        <v>1620</v>
      </c>
      <c r="B2051" s="8">
        <f>VLOOKUP(Table10[[#This Row],[CATEGORY]],Table18[], 2,FALSE)</f>
        <v>73</v>
      </c>
      <c r="C2051" s="8" t="s">
        <v>2406</v>
      </c>
      <c r="D2051" s="8" t="s">
        <v>2407</v>
      </c>
      <c r="E2051" s="8" t="s">
        <v>2408</v>
      </c>
      <c r="F205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('AOR', 'AORTA', '006890-A', 60, 73, 1)</v>
      </c>
    </row>
    <row r="2052" spans="1:6" x14ac:dyDescent="0.25">
      <c r="A2052" s="8" t="s">
        <v>1620</v>
      </c>
      <c r="B2052" s="8">
        <f>VLOOKUP(Table10[[#This Row],[CATEGORY]],Table18[], 2,FALSE)</f>
        <v>73</v>
      </c>
      <c r="C2052" s="8" t="s">
        <v>2409</v>
      </c>
      <c r="D2052" s="8" t="s">
        <v>1289</v>
      </c>
      <c r="E2052" s="8" t="s">
        <v>2635</v>
      </c>
      <c r="F205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('CHE', 'CHEST', '006890-B', 60, 73, 1)</v>
      </c>
    </row>
    <row r="2053" spans="1:6" x14ac:dyDescent="0.25">
      <c r="A2053" s="8" t="s">
        <v>1620</v>
      </c>
      <c r="B2053" s="8">
        <f>VLOOKUP(Table10[[#This Row],[CATEGORY]],Table18[], 2,FALSE)</f>
        <v>73</v>
      </c>
      <c r="C2053" s="8" t="s">
        <v>2410</v>
      </c>
      <c r="D2053" s="8" t="s">
        <v>2411</v>
      </c>
      <c r="E2053" s="8" t="s">
        <v>2412</v>
      </c>
      <c r="F205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('DOPA', 'DOPPLER ABDOMEN/PELVIS/SCROTUM', '006890-C', 60, 73, 1)</v>
      </c>
    </row>
    <row r="2054" spans="1:6" x14ac:dyDescent="0.25">
      <c r="A2054" s="8" t="s">
        <v>1620</v>
      </c>
      <c r="B2054" s="8">
        <f>VLOOKUP(Table10[[#This Row],[CATEGORY]],Table18[], 2,FALSE)</f>
        <v>73</v>
      </c>
      <c r="C2054" s="8" t="s">
        <v>4565</v>
      </c>
      <c r="D2054" s="8" t="s">
        <v>3314</v>
      </c>
      <c r="E2054" s="8" t="s">
        <v>2810</v>
      </c>
      <c r="F205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('BX', 'BIOPSY-CYST ASP-PARACENTESIS', '006895', 60, 73, 1)</v>
      </c>
    </row>
    <row r="2055" spans="1:6" x14ac:dyDescent="0.25">
      <c r="A2055" s="8" t="s">
        <v>1620</v>
      </c>
      <c r="B2055" s="8">
        <f>VLOOKUP(Table10[[#This Row],[CATEGORY]],Table18[], 2,FALSE)</f>
        <v>73</v>
      </c>
      <c r="C2055" s="8" t="s">
        <v>3315</v>
      </c>
      <c r="D2055" s="8" t="s">
        <v>3316</v>
      </c>
      <c r="E2055" s="8" t="s">
        <v>2830</v>
      </c>
      <c r="F205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('CYST', 'CYST. ASPIRATION', '006895-A', 60, 73, 1)</v>
      </c>
    </row>
    <row r="2056" spans="1:6" x14ac:dyDescent="0.25">
      <c r="A2056" s="8" t="s">
        <v>1620</v>
      </c>
      <c r="B2056" s="8">
        <f>VLOOKUP(Table10[[#This Row],[CATEGORY]],Table18[], 2,FALSE)</f>
        <v>73</v>
      </c>
      <c r="C2056" s="8" t="s">
        <v>3317</v>
      </c>
      <c r="D2056" s="8" t="s">
        <v>3318</v>
      </c>
      <c r="E2056" s="8" t="s">
        <v>3319</v>
      </c>
      <c r="F205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('EXT', 'EXTREMITIES', '006895-B', 60, 73, 1)</v>
      </c>
    </row>
    <row r="2057" spans="1:6" x14ac:dyDescent="0.25">
      <c r="A2057" s="8" t="s">
        <v>1620</v>
      </c>
      <c r="B2057" s="8">
        <f>VLOOKUP(Table10[[#This Row],[CATEGORY]],Table18[], 2,FALSE)</f>
        <v>73</v>
      </c>
      <c r="C2057" s="8" t="s">
        <v>4566</v>
      </c>
      <c r="D2057" s="8" t="s">
        <v>2636</v>
      </c>
      <c r="E2057" s="8" t="s">
        <v>2637</v>
      </c>
      <c r="F205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('VIL', 'VENOUS INCOMPETENCE LEFT', '068160', 60, 73, 1)</v>
      </c>
    </row>
    <row r="2058" spans="1:6" x14ac:dyDescent="0.25">
      <c r="A2058" s="8" t="s">
        <v>1620</v>
      </c>
      <c r="B2058" s="8">
        <f>VLOOKUP(Table10[[#This Row],[CATEGORY]],Table18[], 2,FALSE)</f>
        <v>73</v>
      </c>
      <c r="C2058" s="8" t="s">
        <v>4491</v>
      </c>
      <c r="D2058" s="8" t="s">
        <v>2037</v>
      </c>
      <c r="E2058" s="8" t="s">
        <v>2038</v>
      </c>
      <c r="F205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('SK', 'SKULL', '090905', 60, 73, 1)</v>
      </c>
    </row>
    <row r="2059" spans="1:6" x14ac:dyDescent="0.25">
      <c r="A2059" s="8" t="s">
        <v>1620</v>
      </c>
      <c r="B2059" s="8">
        <f>VLOOKUP(Table10[[#This Row],[CATEGORY]],Table18[], 2,FALSE)</f>
        <v>73</v>
      </c>
      <c r="C2059" s="8" t="s">
        <v>3372</v>
      </c>
      <c r="D2059" s="8" t="s">
        <v>2638</v>
      </c>
      <c r="E2059" s="8" t="s">
        <v>2413</v>
      </c>
      <c r="F205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('FORE', 'FOREARM (SOFT TISSUE)', '100001', 60, 73, 1)</v>
      </c>
    </row>
    <row r="2060" spans="1:6" x14ac:dyDescent="0.25">
      <c r="A2060" s="8" t="s">
        <v>1620</v>
      </c>
      <c r="B2060" s="8">
        <f>VLOOKUP(Table10[[#This Row],[CATEGORY]],Table18[], 2,FALSE)</f>
        <v>73</v>
      </c>
      <c r="C2060" s="8" t="s">
        <v>3771</v>
      </c>
      <c r="D2060" s="8" t="s">
        <v>2414</v>
      </c>
      <c r="E2060" s="8" t="s">
        <v>2415</v>
      </c>
      <c r="F206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('BIOPSY C', 'BIOPSY CHEST', '100002', 60, 73, 1)</v>
      </c>
    </row>
    <row r="2061" spans="1:6" x14ac:dyDescent="0.25">
      <c r="A2061" s="8" t="s">
        <v>1620</v>
      </c>
      <c r="B2061" s="8">
        <f>VLOOKUP(Table10[[#This Row],[CATEGORY]],Table18[], 2,FALSE)</f>
        <v>73</v>
      </c>
      <c r="C2061" s="8" t="s">
        <v>4567</v>
      </c>
      <c r="D2061" s="8" t="s">
        <v>2639</v>
      </c>
      <c r="E2061" s="8" t="s">
        <v>2640</v>
      </c>
      <c r="F206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('DVR', 'DOPPLER VENOUS RIGHT LEG', '0006816', 60, 73, 1)</v>
      </c>
    </row>
    <row r="2062" spans="1:6" x14ac:dyDescent="0.25">
      <c r="A2062" s="8" t="s">
        <v>1620</v>
      </c>
      <c r="B2062" s="8">
        <f>VLOOKUP(Table10[[#This Row],[CATEGORY]],Table18[], 2,FALSE)</f>
        <v>73</v>
      </c>
      <c r="C2062" s="8" t="s">
        <v>3685</v>
      </c>
      <c r="D2062" s="8" t="s">
        <v>3320</v>
      </c>
      <c r="E2062" s="8" t="s">
        <v>2817</v>
      </c>
      <c r="F206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('ABDL', 'ABDOMINAL-LIMITED', '1000001', 60, 73, 1)</v>
      </c>
    </row>
    <row r="2063" spans="1:6" x14ac:dyDescent="0.25">
      <c r="A2063" s="8" t="s">
        <v>1620</v>
      </c>
      <c r="B2063" s="8">
        <f>VLOOKUP(Table10[[#This Row],[CATEGORY]],Table18[], 2,FALSE)</f>
        <v>73</v>
      </c>
      <c r="C2063" s="8" t="s">
        <v>3686</v>
      </c>
      <c r="D2063" s="8" t="s">
        <v>3321</v>
      </c>
      <c r="E2063" s="8" t="s">
        <v>570</v>
      </c>
      <c r="F206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('APP', 'APPENDIX', '1000002', 60, 73, 1)</v>
      </c>
    </row>
    <row r="2064" spans="1:6" x14ac:dyDescent="0.25">
      <c r="A2064" s="8" t="s">
        <v>1620</v>
      </c>
      <c r="B2064" s="8">
        <f>VLOOKUP(Table10[[#This Row],[CATEGORY]],Table18[], 2,FALSE)</f>
        <v>73</v>
      </c>
      <c r="C2064" s="8" t="s">
        <v>3687</v>
      </c>
      <c r="D2064" s="8" t="s">
        <v>3322</v>
      </c>
      <c r="E2064" s="8" t="s">
        <v>3323</v>
      </c>
      <c r="F206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('FEMP', 'FEMORAL/POPLITEAL', '1000003', 60, 73, 1)</v>
      </c>
    </row>
    <row r="2065" spans="1:6" x14ac:dyDescent="0.25">
      <c r="A2065" s="8" t="s">
        <v>1620</v>
      </c>
      <c r="B2065" s="8">
        <f>VLOOKUP(Table10[[#This Row],[CATEGORY]],Table18[], 2,FALSE)</f>
        <v>73</v>
      </c>
      <c r="C2065" s="8" t="s">
        <v>3688</v>
      </c>
      <c r="D2065" s="8" t="s">
        <v>3324</v>
      </c>
      <c r="E2065" s="8" t="s">
        <v>3325</v>
      </c>
      <c r="F206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('NEOH', 'NEONATAL HEAD', '1000004', 60, 73, 1)</v>
      </c>
    </row>
    <row r="2066" spans="1:6" x14ac:dyDescent="0.25">
      <c r="A2066" s="8" t="s">
        <v>1620</v>
      </c>
      <c r="B2066" s="8">
        <f>VLOOKUP(Table10[[#This Row],[CATEGORY]],Table18[], 2,FALSE)</f>
        <v>73</v>
      </c>
      <c r="C2066" s="8" t="s">
        <v>3689</v>
      </c>
      <c r="D2066" s="8" t="s">
        <v>3326</v>
      </c>
      <c r="E2066" s="8" t="s">
        <v>3327</v>
      </c>
      <c r="F206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('PAN', 'PANCREAS', '1000005', 60, 73, 1)</v>
      </c>
    </row>
    <row r="2067" spans="1:6" x14ac:dyDescent="0.25">
      <c r="A2067" s="8" t="s">
        <v>1620</v>
      </c>
      <c r="B2067" s="8">
        <f>VLOOKUP(Table10[[#This Row],[CATEGORY]],Table18[], 2,FALSE)</f>
        <v>73</v>
      </c>
      <c r="C2067" s="8" t="s">
        <v>3690</v>
      </c>
      <c r="D2067" s="8" t="s">
        <v>2416</v>
      </c>
      <c r="E2067" s="8" t="s">
        <v>2417</v>
      </c>
      <c r="F206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('PAR', 'PAROTID', '1000006', 60, 73, 1)</v>
      </c>
    </row>
    <row r="2068" spans="1:6" x14ac:dyDescent="0.25">
      <c r="A2068" s="8" t="s">
        <v>1620</v>
      </c>
      <c r="B2068" s="8">
        <f>VLOOKUP(Table10[[#This Row],[CATEGORY]],Table18[], 2,FALSE)</f>
        <v>73</v>
      </c>
      <c r="C2068" s="8" t="s">
        <v>3691</v>
      </c>
      <c r="D2068" s="8" t="s">
        <v>2418</v>
      </c>
      <c r="E2068" s="8" t="s">
        <v>2419</v>
      </c>
      <c r="F206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('PLEU DRAIN', 'PLEURAL DRAINAGE', '1000007', 60, 73, 1)</v>
      </c>
    </row>
    <row r="2069" spans="1:6" x14ac:dyDescent="0.25">
      <c r="A2069" s="8" t="s">
        <v>1620</v>
      </c>
      <c r="B2069" s="8">
        <f>VLOOKUP(Table10[[#This Row],[CATEGORY]],Table18[], 2,FALSE)</f>
        <v>73</v>
      </c>
      <c r="C2069" s="8" t="s">
        <v>3692</v>
      </c>
      <c r="D2069" s="8" t="s">
        <v>3328</v>
      </c>
      <c r="E2069" s="8" t="s">
        <v>3329</v>
      </c>
      <c r="F206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('PLEUR BIOP', 'PLEURAL BIOPSY', '1000008', 60, 73, 1)</v>
      </c>
    </row>
    <row r="2070" spans="1:6" x14ac:dyDescent="0.25">
      <c r="A2070" s="8" t="s">
        <v>1620</v>
      </c>
      <c r="B2070" s="8">
        <f>VLOOKUP(Table10[[#This Row],[CATEGORY]],Table18[], 2,FALSE)</f>
        <v>73</v>
      </c>
      <c r="C2070" s="8" t="s">
        <v>3792</v>
      </c>
      <c r="D2070" s="8" t="s">
        <v>3330</v>
      </c>
      <c r="E2070" s="8" t="s">
        <v>553</v>
      </c>
      <c r="F207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('PORT', 'PORTABLE', '1000009', 60, 73, 1)</v>
      </c>
    </row>
    <row r="2071" spans="1:6" x14ac:dyDescent="0.25">
      <c r="A2071" s="8" t="s">
        <v>1620</v>
      </c>
      <c r="B2071" s="8">
        <f>VLOOKUP(Table10[[#This Row],[CATEGORY]],Table18[], 2,FALSE)</f>
        <v>73</v>
      </c>
      <c r="C2071" s="8" t="s">
        <v>3793</v>
      </c>
      <c r="D2071" s="8" t="s">
        <v>3331</v>
      </c>
      <c r="E2071" s="8" t="s">
        <v>13</v>
      </c>
      <c r="F207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('RET', 'RETROPERITONUEM', '1000010', 60, 73, 1)</v>
      </c>
    </row>
    <row r="2072" spans="1:6" x14ac:dyDescent="0.25">
      <c r="A2072" s="8" t="s">
        <v>1620</v>
      </c>
      <c r="B2072" s="8">
        <f>VLOOKUP(Table10[[#This Row],[CATEGORY]],Table18[], 2,FALSE)</f>
        <v>73</v>
      </c>
      <c r="C2072" s="8" t="s">
        <v>3794</v>
      </c>
      <c r="D2072" s="8" t="s">
        <v>3332</v>
      </c>
      <c r="E2072" s="8" t="s">
        <v>3333</v>
      </c>
      <c r="F207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('TVBX', 'TRANSVAGINAL BIOPSY', '1000011', 60, 73, 1)</v>
      </c>
    </row>
    <row r="2073" spans="1:6" x14ac:dyDescent="0.25">
      <c r="A2073" s="8" t="s">
        <v>1620</v>
      </c>
      <c r="B2073" s="8">
        <f>VLOOKUP(Table10[[#This Row],[CATEGORY]],Table18[], 2,FALSE)</f>
        <v>73</v>
      </c>
      <c r="C2073" s="8" t="s">
        <v>3795</v>
      </c>
      <c r="D2073" s="8" t="s">
        <v>3334</v>
      </c>
      <c r="E2073" s="8" t="s">
        <v>3335</v>
      </c>
      <c r="F207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('VEN', 'VENUS LOWER EXTREMETIES', '1000012', 60, 73, 1)</v>
      </c>
    </row>
    <row r="2074" spans="1:6" x14ac:dyDescent="0.25">
      <c r="A2074" s="8" t="s">
        <v>1620</v>
      </c>
      <c r="B2074" s="8">
        <f>VLOOKUP(Table10[[#This Row],[CATEGORY]],Table18[], 2,FALSE)</f>
        <v>73</v>
      </c>
      <c r="C2074" s="8" t="s">
        <v>4568</v>
      </c>
      <c r="D2074" s="8" t="s">
        <v>2641</v>
      </c>
      <c r="E2074" s="8" t="s">
        <v>2642</v>
      </c>
      <c r="F207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('DVL', 'DOPPLER VENOUS LEFT LEG', '00006816', 60, 73, 1)</v>
      </c>
    </row>
    <row r="2075" spans="1:6" x14ac:dyDescent="0.25">
      <c r="A2075" s="8" t="s">
        <v>272</v>
      </c>
      <c r="B2075" s="8">
        <f>VLOOKUP(Table10[[#This Row],[CATEGORY]],Table18[], 2,FALSE)</f>
        <v>74</v>
      </c>
      <c r="C2075" s="8" t="s">
        <v>3532</v>
      </c>
      <c r="D2075" s="8" t="s">
        <v>3336</v>
      </c>
      <c r="E2075" s="8" t="s">
        <v>3337</v>
      </c>
      <c r="F207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('ABI', 'ANKLE-BRACHIAL INDEX', '1', 60, 74, 1)</v>
      </c>
    </row>
    <row r="2076" spans="1:6" x14ac:dyDescent="0.25">
      <c r="A2076" s="8" t="s">
        <v>272</v>
      </c>
      <c r="B2076" s="8">
        <f>VLOOKUP(Table10[[#This Row],[CATEGORY]],Table18[], 2,FALSE)</f>
        <v>74</v>
      </c>
      <c r="C2076" s="8" t="s">
        <v>3533</v>
      </c>
      <c r="D2076" s="8" t="s">
        <v>3338</v>
      </c>
      <c r="E2076" s="8" t="s">
        <v>3339</v>
      </c>
      <c r="F207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('CAROTID', 'CAROTID-SUBCLAVIAN DUPLEX', '2', 60, 74, 1)</v>
      </c>
    </row>
    <row r="2077" spans="1:6" x14ac:dyDescent="0.25">
      <c r="A2077" s="8" t="s">
        <v>272</v>
      </c>
      <c r="B2077" s="8">
        <f>VLOOKUP(Table10[[#This Row],[CATEGORY]],Table18[], 2,FALSE)</f>
        <v>74</v>
      </c>
      <c r="C2077" s="8" t="s">
        <v>3534</v>
      </c>
      <c r="D2077" s="8" t="s">
        <v>3340</v>
      </c>
      <c r="E2077" s="8" t="s">
        <v>3341</v>
      </c>
      <c r="F207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('EVAR', 'EVAR MEASUREMENT', '3', 60, 74, 1)</v>
      </c>
    </row>
    <row r="2078" spans="1:6" x14ac:dyDescent="0.25">
      <c r="A2078" s="8" t="s">
        <v>272</v>
      </c>
      <c r="B2078" s="8">
        <f>VLOOKUP(Table10[[#This Row],[CATEGORY]],Table18[], 2,FALSE)</f>
        <v>74</v>
      </c>
      <c r="C2078" s="8" t="s">
        <v>3535</v>
      </c>
      <c r="D2078" s="8" t="s">
        <v>3342</v>
      </c>
      <c r="E2078" s="8" t="s">
        <v>3343</v>
      </c>
      <c r="F207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('EVAR SUR', 'EVAR SURVEILLANCE', '4', 60, 74, 1)</v>
      </c>
    </row>
    <row r="2079" spans="1:6" x14ac:dyDescent="0.25">
      <c r="A2079" s="8" t="s">
        <v>272</v>
      </c>
      <c r="B2079" s="8">
        <f>VLOOKUP(Table10[[#This Row],[CATEGORY]],Table18[], 2,FALSE)</f>
        <v>74</v>
      </c>
      <c r="C2079" s="8" t="s">
        <v>3797</v>
      </c>
      <c r="D2079" s="8" t="s">
        <v>3344</v>
      </c>
      <c r="E2079" s="8" t="s">
        <v>3345</v>
      </c>
      <c r="F207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('EXER', 'EXERCISE TEST', '5', 60, 74, 1)</v>
      </c>
    </row>
    <row r="2080" spans="1:6" x14ac:dyDescent="0.25">
      <c r="A2080" s="8" t="s">
        <v>272</v>
      </c>
      <c r="B2080" s="8">
        <f>VLOOKUP(Table10[[#This Row],[CATEGORY]],Table18[], 2,FALSE)</f>
        <v>74</v>
      </c>
      <c r="C2080" s="8" t="s">
        <v>3536</v>
      </c>
      <c r="D2080" s="8" t="s">
        <v>3346</v>
      </c>
      <c r="E2080" s="8" t="s">
        <v>3347</v>
      </c>
      <c r="F208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('LOW LIMB V', 'LOWER LIMB VENOUS DUPLEX', '6', 60, 74, 1)</v>
      </c>
    </row>
    <row r="2081" spans="1:6" x14ac:dyDescent="0.25">
      <c r="A2081" s="8" t="s">
        <v>272</v>
      </c>
      <c r="B2081" s="8">
        <f>VLOOKUP(Table10[[#This Row],[CATEGORY]],Table18[], 2,FALSE)</f>
        <v>74</v>
      </c>
      <c r="C2081" s="8" t="s">
        <v>3537</v>
      </c>
      <c r="D2081" s="8" t="s">
        <v>3348</v>
      </c>
      <c r="E2081" s="8" t="s">
        <v>3349</v>
      </c>
      <c r="F208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('POSTOP ANG', 'POST-OPERATIVE ANGIOPLASTY SUR', '7', 60, 74, 1)</v>
      </c>
    </row>
    <row r="2082" spans="1:6" x14ac:dyDescent="0.25">
      <c r="A2082" s="8" t="s">
        <v>272</v>
      </c>
      <c r="B2082" s="8">
        <f>VLOOKUP(Table10[[#This Row],[CATEGORY]],Table18[], 2,FALSE)</f>
        <v>74</v>
      </c>
      <c r="C2082" s="8" t="s">
        <v>3798</v>
      </c>
      <c r="D2082" s="8" t="s">
        <v>3350</v>
      </c>
      <c r="E2082" s="8" t="s">
        <v>3351</v>
      </c>
      <c r="F208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('POSTOP GRA', 'POST-OPERATIVE GRAFT SURVEILLA', '8', 60, 74, 1)</v>
      </c>
    </row>
    <row r="2083" spans="1:6" x14ac:dyDescent="0.25">
      <c r="A2083" s="8" t="s">
        <v>272</v>
      </c>
      <c r="B2083" s="8">
        <f>VLOOKUP(Table10[[#This Row],[CATEGORY]],Table18[], 2,FALSE)</f>
        <v>74</v>
      </c>
      <c r="C2083" s="8" t="s">
        <v>3799</v>
      </c>
      <c r="D2083" s="8" t="s">
        <v>3352</v>
      </c>
      <c r="E2083" s="8" t="s">
        <v>3353</v>
      </c>
      <c r="F208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('PREOP DUP', 'PRE-OP DUPLEX MARKING', '9', 60, 74, 1)</v>
      </c>
    </row>
    <row r="2084" spans="1:6" x14ac:dyDescent="0.25">
      <c r="A2084" s="8" t="s">
        <v>272</v>
      </c>
      <c r="B2084" s="8">
        <f>VLOOKUP(Table10[[#This Row],[CATEGORY]],Table18[], 2,FALSE)</f>
        <v>74</v>
      </c>
      <c r="C2084" s="8" t="s">
        <v>3800</v>
      </c>
      <c r="D2084" s="8" t="s">
        <v>3354</v>
      </c>
      <c r="E2084" s="8" t="s">
        <v>3355</v>
      </c>
      <c r="F208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('SUPER VEIN', 'SUPERFICIAL VEIN MAPPING', '10', 60, 74, 1)</v>
      </c>
    </row>
    <row r="2085" spans="1:6" x14ac:dyDescent="0.25">
      <c r="A2085" s="8" t="s">
        <v>272</v>
      </c>
      <c r="B2085" s="8">
        <f>VLOOKUP(Table10[[#This Row],[CATEGORY]],Table18[], 2,FALSE)</f>
        <v>74</v>
      </c>
      <c r="C2085" s="8" t="s">
        <v>3538</v>
      </c>
      <c r="D2085" s="8" t="s">
        <v>3356</v>
      </c>
      <c r="E2085" s="8" t="s">
        <v>267</v>
      </c>
      <c r="F208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('THORACIC', 'THORACIC OUTLET COMPRESSION', '11', 60, 74, 1)</v>
      </c>
    </row>
    <row r="2086" spans="1:6" x14ac:dyDescent="0.25">
      <c r="A2086" s="8" t="s">
        <v>272</v>
      </c>
      <c r="B2086" s="8">
        <f>VLOOKUP(Table10[[#This Row],[CATEGORY]],Table18[], 2,FALSE)</f>
        <v>74</v>
      </c>
      <c r="C2086" s="8" t="s">
        <v>3801</v>
      </c>
      <c r="D2086" s="8" t="s">
        <v>3357</v>
      </c>
      <c r="E2086" s="8" t="s">
        <v>3358</v>
      </c>
      <c r="F208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('UP LIMB AR', 'UPPER LIMB ARTERIAL PRESSURES', '12', 60, 74, 1)</v>
      </c>
    </row>
    <row r="2087" spans="1:6" x14ac:dyDescent="0.25">
      <c r="A2087" s="8" t="s">
        <v>272</v>
      </c>
      <c r="B2087" s="8">
        <f>VLOOKUP(Table10[[#This Row],[CATEGORY]],Table18[], 2,FALSE)</f>
        <v>74</v>
      </c>
      <c r="C2087" s="8" t="s">
        <v>3802</v>
      </c>
      <c r="D2087" s="8" t="s">
        <v>4569</v>
      </c>
      <c r="E2087" s="8" t="s">
        <v>2644</v>
      </c>
      <c r="F208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('ABI/UPLIMB', 'ABI/UPPER LIMB PRESSUREಁ衍', '13', 60, 74, 1)</v>
      </c>
    </row>
    <row r="2088" spans="1:6" x14ac:dyDescent="0.25">
      <c r="A2088" s="8" t="s">
        <v>272</v>
      </c>
      <c r="B2088" s="8">
        <f>VLOOKUP(Table10[[#This Row],[CATEGORY]],Table18[], 2,FALSE)</f>
        <v>74</v>
      </c>
      <c r="C2088" s="8" t="s">
        <v>3803</v>
      </c>
      <c r="D2088" s="8" t="s">
        <v>3359</v>
      </c>
      <c r="E2088" s="8" t="s">
        <v>3360</v>
      </c>
      <c r="F208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('ABI BILAT', 'BILATERAL ABI', '14', 60, 74, 1)</v>
      </c>
    </row>
    <row r="2089" spans="1:6" x14ac:dyDescent="0.25">
      <c r="A2089" s="8" t="s">
        <v>272</v>
      </c>
      <c r="B2089" s="8">
        <f>VLOOKUP(Table10[[#This Row],[CATEGORY]],Table18[], 2,FALSE)</f>
        <v>74</v>
      </c>
      <c r="C2089" s="8" t="s">
        <v>3804</v>
      </c>
      <c r="D2089" s="8" t="s">
        <v>4570</v>
      </c>
      <c r="E2089" s="8" t="s">
        <v>4571</v>
      </c>
      <c r="F208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('ABI+STRSS', 'BILATERAL ABI  STRESS', '15', 60, 74, 1)</v>
      </c>
    </row>
    <row r="2090" spans="1:6" x14ac:dyDescent="0.25">
      <c r="A2090" s="8" t="s">
        <v>272</v>
      </c>
      <c r="B2090" s="8">
        <f>VLOOKUP(Table10[[#This Row],[CATEGORY]],Table18[], 2,FALSE)</f>
        <v>74</v>
      </c>
      <c r="C2090" s="8" t="s">
        <v>3805</v>
      </c>
      <c r="D2090" s="8" t="s">
        <v>2645</v>
      </c>
      <c r="E2090" s="8" t="s">
        <v>2646</v>
      </c>
      <c r="F209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('AORTIC', 'AORTIC DUPLEX ULTRASOUND', '16', 60, 74, 1)</v>
      </c>
    </row>
    <row r="2091" spans="1:6" x14ac:dyDescent="0.25">
      <c r="A2091" s="8" t="s">
        <v>272</v>
      </c>
      <c r="B2091" s="8">
        <f>VLOOKUP(Table10[[#This Row],[CATEGORY]],Table18[], 2,FALSE)</f>
        <v>74</v>
      </c>
      <c r="C2091" s="8" t="s">
        <v>3806</v>
      </c>
      <c r="D2091" s="8" t="s">
        <v>2647</v>
      </c>
      <c r="E2091" s="8" t="s">
        <v>2648</v>
      </c>
      <c r="F209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('VEN DVT UN', 'VENOUS DUPLEX OUT-RULE DVT UNI', '17', 60, 74, 1)</v>
      </c>
    </row>
    <row r="2092" spans="1:6" x14ac:dyDescent="0.25">
      <c r="A2092" s="8" t="s">
        <v>272</v>
      </c>
      <c r="B2092" s="8">
        <f>VLOOKUP(Table10[[#This Row],[CATEGORY]],Table18[], 2,FALSE)</f>
        <v>74</v>
      </c>
      <c r="C2092" s="8" t="s">
        <v>3807</v>
      </c>
      <c r="D2092" s="8" t="s">
        <v>2649</v>
      </c>
      <c r="E2092" s="8" t="s">
        <v>2650</v>
      </c>
      <c r="F209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('VEN DVT BI', 'VENOUS DUPLEX OUT-RULE DVT BIL', '18', 60, 74, 1)</v>
      </c>
    </row>
    <row r="2093" spans="1:6" x14ac:dyDescent="0.25">
      <c r="A2093" s="8" t="s">
        <v>272</v>
      </c>
      <c r="B2093" s="8">
        <f>VLOOKUP(Table10[[#This Row],[CATEGORY]],Table18[], 2,FALSE)</f>
        <v>74</v>
      </c>
      <c r="C2093" s="8" t="s">
        <v>3808</v>
      </c>
      <c r="D2093" s="8" t="s">
        <v>2651</v>
      </c>
      <c r="E2093" s="8" t="s">
        <v>2652</v>
      </c>
      <c r="F209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('VEN US UNI', 'VENOUS DUPLEX U/S UNILATERAL', '19', 60, 74, 1)</v>
      </c>
    </row>
    <row r="2094" spans="1:6" x14ac:dyDescent="0.25">
      <c r="A2094" s="8" t="s">
        <v>272</v>
      </c>
      <c r="B2094" s="8">
        <f>VLOOKUP(Table10[[#This Row],[CATEGORY]],Table18[], 2,FALSE)</f>
        <v>74</v>
      </c>
      <c r="C2094" s="8" t="s">
        <v>3809</v>
      </c>
      <c r="D2094" s="8" t="s">
        <v>2653</v>
      </c>
      <c r="E2094" s="8" t="s">
        <v>2654</v>
      </c>
      <c r="F209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('VEN US BIL', 'VENOUS DUPLEX U/S BILATERAL', '20', 60, 74, 1)</v>
      </c>
    </row>
    <row r="2095" spans="1:6" x14ac:dyDescent="0.25">
      <c r="A2095" s="8" t="s">
        <v>272</v>
      </c>
      <c r="B2095" s="8">
        <f>VLOOKUP(Table10[[#This Row],[CATEGORY]],Table18[], 2,FALSE)</f>
        <v>74</v>
      </c>
      <c r="C2095" s="8" t="s">
        <v>3810</v>
      </c>
      <c r="D2095" s="8" t="s">
        <v>2655</v>
      </c>
      <c r="E2095" s="8" t="s">
        <v>2656</v>
      </c>
      <c r="F209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('CAROTID BI', 'Carotid/Vertebral Artery Duple', '21', 60, 74, 1)</v>
      </c>
    </row>
    <row r="2096" spans="1:6" x14ac:dyDescent="0.25">
      <c r="A2096" s="8" t="s">
        <v>272</v>
      </c>
      <c r="B2096" s="8">
        <f>VLOOKUP(Table10[[#This Row],[CATEGORY]],Table18[], 2,FALSE)</f>
        <v>74</v>
      </c>
      <c r="C2096" s="8" t="s">
        <v>3812</v>
      </c>
      <c r="D2096" s="8" t="s">
        <v>3361</v>
      </c>
      <c r="E2096" s="8" t="s">
        <v>3362</v>
      </c>
      <c r="F209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('ARTER UNI', 'UNILATERAL ARTERIAL DUPLEX U/S', '23', 60, 74, 1)</v>
      </c>
    </row>
    <row r="2097" spans="1:6" x14ac:dyDescent="0.25">
      <c r="A2097" s="8" t="s">
        <v>272</v>
      </c>
      <c r="B2097" s="8">
        <f>VLOOKUP(Table10[[#This Row],[CATEGORY]],Table18[], 2,FALSE)</f>
        <v>74</v>
      </c>
      <c r="C2097" s="8" t="s">
        <v>3813</v>
      </c>
      <c r="D2097" s="8" t="s">
        <v>3363</v>
      </c>
      <c r="E2097" s="8" t="s">
        <v>3364</v>
      </c>
      <c r="F209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('ARTER BIL', 'BILATERAL ARTERIAL DUPLEX U/S', '24', 60, 74, 1)</v>
      </c>
    </row>
    <row r="2098" spans="1:6" x14ac:dyDescent="0.25">
      <c r="A2098" s="8" t="s">
        <v>272</v>
      </c>
      <c r="B2098" s="8">
        <f>VLOOKUP(Table10[[#This Row],[CATEGORY]],Table18[], 2,FALSE)</f>
        <v>74</v>
      </c>
      <c r="C2098" s="8" t="s">
        <v>3814</v>
      </c>
      <c r="D2098" s="8" t="s">
        <v>3365</v>
      </c>
      <c r="E2098" s="8" t="s">
        <v>3366</v>
      </c>
      <c r="F209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('ADM CARTD', 'ADMISSION CAROTID MARK', '25', 60, 74, 1)</v>
      </c>
    </row>
    <row r="2099" spans="1:6" x14ac:dyDescent="0.25">
      <c r="A2099" s="8" t="s">
        <v>272</v>
      </c>
      <c r="B2099" s="8">
        <f>VLOOKUP(Table10[[#This Row],[CATEGORY]],Table18[], 2,FALSE)</f>
        <v>74</v>
      </c>
      <c r="C2099" s="8" t="s">
        <v>3815</v>
      </c>
      <c r="D2099" s="8" t="s">
        <v>3367</v>
      </c>
      <c r="E2099" s="8" t="s">
        <v>3368</v>
      </c>
      <c r="F2099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('ANGIO MARK', 'ANGIOPLASTY MARK', '26', 60, 74, 1)</v>
      </c>
    </row>
    <row r="2100" spans="1:6" x14ac:dyDescent="0.25">
      <c r="A2100" s="8" t="s">
        <v>272</v>
      </c>
      <c r="B2100" s="8">
        <f>VLOOKUP(Table10[[#This Row],[CATEGORY]],Table18[], 2,FALSE)</f>
        <v>74</v>
      </c>
      <c r="C2100" s="8" t="s">
        <v>3816</v>
      </c>
      <c r="D2100" s="8" t="s">
        <v>3369</v>
      </c>
      <c r="E2100" s="8" t="s">
        <v>3369</v>
      </c>
      <c r="F2100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('AVF MARK', 'AVF MARK', '27', 60, 74, 1)</v>
      </c>
    </row>
    <row r="2101" spans="1:6" x14ac:dyDescent="0.25">
      <c r="A2101" s="8" t="s">
        <v>272</v>
      </c>
      <c r="B2101" s="8">
        <f>VLOOKUP(Table10[[#This Row],[CATEGORY]],Table18[], 2,FALSE)</f>
        <v>74</v>
      </c>
      <c r="C2101" s="8" t="s">
        <v>3817</v>
      </c>
      <c r="D2101" s="8" t="s">
        <v>2657</v>
      </c>
      <c r="E2101" s="8" t="s">
        <v>2658</v>
      </c>
      <c r="F2101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('VPKG 1', 'VASCULAR PACKAGE 1', '28', 60, 74, 1)</v>
      </c>
    </row>
    <row r="2102" spans="1:6" x14ac:dyDescent="0.25">
      <c r="A2102" s="8" t="s">
        <v>272</v>
      </c>
      <c r="B2102" s="8">
        <f>VLOOKUP(Table10[[#This Row],[CATEGORY]],Table18[], 2,FALSE)</f>
        <v>74</v>
      </c>
      <c r="C2102" s="8" t="s">
        <v>3818</v>
      </c>
      <c r="D2102" s="8" t="s">
        <v>2659</v>
      </c>
      <c r="E2102" s="8" t="s">
        <v>2660</v>
      </c>
      <c r="F2102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('VPKG 2', 'VASCULAR PACKAGE 2', '29', 60, 74, 1)</v>
      </c>
    </row>
    <row r="2103" spans="1:6" x14ac:dyDescent="0.25">
      <c r="A2103" s="8" t="s">
        <v>272</v>
      </c>
      <c r="B2103" s="8">
        <f>VLOOKUP(Table10[[#This Row],[CATEGORY]],Table18[], 2,FALSE)</f>
        <v>74</v>
      </c>
      <c r="C2103" s="8" t="s">
        <v>3819</v>
      </c>
      <c r="D2103" s="8" t="s">
        <v>2661</v>
      </c>
      <c r="E2103" s="8" t="s">
        <v>2662</v>
      </c>
      <c r="F2103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('VPKG 3', 'VASCULAR PACKAGE 3', '30', 60, 74, 1)</v>
      </c>
    </row>
    <row r="2104" spans="1:6" x14ac:dyDescent="0.25">
      <c r="A2104" s="8" t="s">
        <v>272</v>
      </c>
      <c r="B2104" s="8">
        <f>VLOOKUP(Table10[[#This Row],[CATEGORY]],Table18[], 2,FALSE)</f>
        <v>74</v>
      </c>
      <c r="C2104" s="8" t="s">
        <v>3820</v>
      </c>
      <c r="D2104" s="8" t="s">
        <v>2663</v>
      </c>
      <c r="E2104" s="8" t="s">
        <v>2664</v>
      </c>
      <c r="F2104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('VPKG 4', 'VASCULAR PACKAGE 4', '31', 60, 74, 1)</v>
      </c>
    </row>
    <row r="2105" spans="1:6" x14ac:dyDescent="0.25">
      <c r="A2105" s="8" t="s">
        <v>272</v>
      </c>
      <c r="B2105" s="8">
        <f>VLOOKUP(Table10[[#This Row],[CATEGORY]],Table18[], 2,FALSE)</f>
        <v>74</v>
      </c>
      <c r="C2105" s="8" t="s">
        <v>3821</v>
      </c>
      <c r="D2105" s="8" t="s">
        <v>2665</v>
      </c>
      <c r="E2105" s="8" t="s">
        <v>2666</v>
      </c>
      <c r="F2105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('VPKG 5', 'VASCULAR PACKAGE 5', '32', 60, 74, 1)</v>
      </c>
    </row>
    <row r="2106" spans="1:6" x14ac:dyDescent="0.25">
      <c r="A2106" s="8" t="s">
        <v>272</v>
      </c>
      <c r="B2106" s="8">
        <f>VLOOKUP(Table10[[#This Row],[CATEGORY]],Table18[], 2,FALSE)</f>
        <v>74</v>
      </c>
      <c r="C2106" s="8" t="s">
        <v>3822</v>
      </c>
      <c r="D2106" s="8" t="s">
        <v>2667</v>
      </c>
      <c r="E2106" s="8" t="s">
        <v>2668</v>
      </c>
      <c r="F2106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('VPKG 6', 'VASCULAR PACKAGE 6 - MR SULTAN', '33', 60, 74, 1)</v>
      </c>
    </row>
    <row r="2107" spans="1:6" x14ac:dyDescent="0.25">
      <c r="A2107" s="8" t="s">
        <v>272</v>
      </c>
      <c r="B2107" s="8">
        <f>VLOOKUP(Table10[[#This Row],[CATEGORY]],Table18[], 2,FALSE)</f>
        <v>74</v>
      </c>
      <c r="C2107" s="8" t="s">
        <v>3823</v>
      </c>
      <c r="D2107" s="8" t="s">
        <v>2669</v>
      </c>
      <c r="E2107" s="8" t="s">
        <v>2670</v>
      </c>
      <c r="F2107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('VASCLABPKG', 'VASCULAR BLOOD PACKAGE', '34', 60, 74, 1)</v>
      </c>
    </row>
    <row r="2108" spans="1:6" x14ac:dyDescent="0.25">
      <c r="A2108" s="8" t="s">
        <v>272</v>
      </c>
      <c r="B2108" s="8">
        <f>VLOOKUP(Table10[[#This Row],[CATEGORY]],Table18[], 2,FALSE)</f>
        <v>74</v>
      </c>
      <c r="C2108" s="8" t="s">
        <v>4572</v>
      </c>
      <c r="D2108" s="8" t="s">
        <v>2671</v>
      </c>
      <c r="E2108" s="8" t="s">
        <v>2672</v>
      </c>
      <c r="F2108" s="1" t="str">
        <f>CONCATENATE("INSERT INTO [WCS].[dbo].[Procedure] VALUES ('",Table10[[#This Row],[Code]],"', '",Table10[[#This Row],[Description]],"', '", Table10[[#This Row],[Id]],"', 60, ", Table10[[#This Row],[CategoryId]], ", 1)")</f>
        <v>INSERT INTO [WCS].[dbo].[Procedure] VALUES ('VAS DRESS', 'VASCULAR DRESSING CLINIC', '0000001', 60, 74, 1)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7"/>
  <sheetViews>
    <sheetView workbookViewId="0">
      <selection activeCell="G2" sqref="G2"/>
    </sheetView>
  </sheetViews>
  <sheetFormatPr defaultRowHeight="15" x14ac:dyDescent="0.25"/>
  <cols>
    <col min="1" max="1" width="11" customWidth="1"/>
    <col min="2" max="2" width="19.140625" style="2" customWidth="1"/>
    <col min="3" max="3" width="14.140625" customWidth="1"/>
    <col min="4" max="4" width="11" customWidth="1"/>
    <col min="5" max="5" width="23.5703125" customWidth="1"/>
    <col min="6" max="6" width="22" customWidth="1"/>
    <col min="7" max="7" width="115.7109375" bestFit="1" customWidth="1"/>
  </cols>
  <sheetData>
    <row r="1" spans="1:7" x14ac:dyDescent="0.25">
      <c r="A1" t="s">
        <v>2675</v>
      </c>
      <c r="B1" s="2" t="s">
        <v>2803</v>
      </c>
      <c r="C1" t="s">
        <v>2676</v>
      </c>
      <c r="D1" t="s">
        <v>2673</v>
      </c>
      <c r="E1" t="s">
        <v>2678</v>
      </c>
      <c r="F1" t="s">
        <v>2677</v>
      </c>
      <c r="G1" t="s">
        <v>2679</v>
      </c>
    </row>
    <row r="2" spans="1:7" x14ac:dyDescent="0.25">
      <c r="A2" t="s">
        <v>0</v>
      </c>
      <c r="B2" s="2">
        <f>VLOOKUP(Table1[[#This Row],[Category]],Table18[], 2,FALSE)</f>
        <v>1</v>
      </c>
      <c r="C2">
        <v>3001460</v>
      </c>
      <c r="D2" t="s">
        <v>1</v>
      </c>
      <c r="E2" t="s">
        <v>2</v>
      </c>
      <c r="F2" t="s">
        <v>0</v>
      </c>
      <c r="G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('ABG', 'ARTERIAL BLOOD GAS', '3001460', 60, 1, 1)</v>
      </c>
    </row>
    <row r="3" spans="1:7" x14ac:dyDescent="0.25">
      <c r="A3" t="s">
        <v>3</v>
      </c>
      <c r="B3" s="2">
        <f>VLOOKUP(Table1[[#This Row],[Category]],Table18[], 2,FALSE)</f>
        <v>2</v>
      </c>
      <c r="C3">
        <v>100001</v>
      </c>
      <c r="D3" t="s">
        <v>1</v>
      </c>
      <c r="E3" t="s">
        <v>4</v>
      </c>
      <c r="F3" t="s">
        <v>3</v>
      </c>
      <c r="G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('AOT', 'ADD-ON TEST', '100001', 60, 2, 1)</v>
      </c>
    </row>
    <row r="4" spans="1:7" x14ac:dyDescent="0.25">
      <c r="A4" t="s">
        <v>5</v>
      </c>
      <c r="B4" s="2">
        <f>VLOOKUP(Table1[[#This Row],[Category]],Table18[], 2,FALSE)</f>
        <v>3</v>
      </c>
      <c r="C4">
        <v>100.07</v>
      </c>
      <c r="D4" t="s">
        <v>1</v>
      </c>
      <c r="E4" t="s">
        <v>6</v>
      </c>
      <c r="F4" t="s">
        <v>7</v>
      </c>
      <c r="G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('TS', 'TYPE AND SCREEN', '100.07', 60, 3, 1)</v>
      </c>
    </row>
    <row r="5" spans="1:7" x14ac:dyDescent="0.25">
      <c r="A5" t="s">
        <v>5</v>
      </c>
      <c r="B5" s="2">
        <f>VLOOKUP(Table1[[#This Row],[Category]],Table18[], 2,FALSE)</f>
        <v>3</v>
      </c>
      <c r="C5">
        <v>100.08</v>
      </c>
      <c r="D5" t="s">
        <v>1</v>
      </c>
      <c r="E5" t="s">
        <v>8</v>
      </c>
      <c r="F5" t="s">
        <v>9</v>
      </c>
      <c r="G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('CBS', 'CORD BLOOD SCREEN', '100.08', 60, 3, 1)</v>
      </c>
    </row>
    <row r="6" spans="1:7" x14ac:dyDescent="0.25">
      <c r="A6" t="s">
        <v>5</v>
      </c>
      <c r="B6" s="2">
        <f>VLOOKUP(Table1[[#This Row],[Category]],Table18[], 2,FALSE)</f>
        <v>3</v>
      </c>
      <c r="C6">
        <v>100.09</v>
      </c>
      <c r="D6" t="s">
        <v>1</v>
      </c>
      <c r="E6" t="s">
        <v>10</v>
      </c>
      <c r="F6" t="s">
        <v>11</v>
      </c>
      <c r="G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('TYPE', 'ABO/RH TYPE', '100.09', 60, 3, 1)</v>
      </c>
    </row>
    <row r="7" spans="1:7" x14ac:dyDescent="0.25">
      <c r="A7" t="s">
        <v>5</v>
      </c>
      <c r="B7" s="2">
        <f>VLOOKUP(Table1[[#This Row],[Category]],Table18[], 2,FALSE)</f>
        <v>3</v>
      </c>
      <c r="C7">
        <v>100.1</v>
      </c>
      <c r="D7" t="s">
        <v>1</v>
      </c>
      <c r="E7" t="s">
        <v>12</v>
      </c>
      <c r="F7" t="s">
        <v>13</v>
      </c>
      <c r="G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('RET', 'RETYPING OF UNITS', '100.1', 60, 3, 1)</v>
      </c>
    </row>
    <row r="8" spans="1:7" x14ac:dyDescent="0.25">
      <c r="A8" t="s">
        <v>5</v>
      </c>
      <c r="B8" s="2">
        <f>VLOOKUP(Table1[[#This Row],[Category]],Table18[], 2,FALSE)</f>
        <v>3</v>
      </c>
      <c r="C8">
        <v>120</v>
      </c>
      <c r="D8" t="s">
        <v>1</v>
      </c>
      <c r="E8" t="s">
        <v>14</v>
      </c>
      <c r="F8" t="s">
        <v>15</v>
      </c>
      <c r="G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('ABS', 'ANTIBODY SCREEN', '120', 60, 3, 1)</v>
      </c>
    </row>
    <row r="9" spans="1:7" x14ac:dyDescent="0.25">
      <c r="A9" t="s">
        <v>5</v>
      </c>
      <c r="B9" s="2">
        <f>VLOOKUP(Table1[[#This Row],[Category]],Table18[], 2,FALSE)</f>
        <v>3</v>
      </c>
      <c r="C9">
        <v>120.16</v>
      </c>
      <c r="D9" t="s">
        <v>1</v>
      </c>
      <c r="E9" t="s">
        <v>16</v>
      </c>
      <c r="F9" t="s">
        <v>17</v>
      </c>
      <c r="G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('ABID', 'ANTIBODY IDENTIFICATION', '120.16', 60, 3, 1)</v>
      </c>
    </row>
    <row r="10" spans="1:7" x14ac:dyDescent="0.25">
      <c r="A10" t="s">
        <v>5</v>
      </c>
      <c r="B10" s="2">
        <f>VLOOKUP(Table1[[#This Row],[Category]],Table18[], 2,FALSE)</f>
        <v>3</v>
      </c>
      <c r="C10">
        <v>120.17</v>
      </c>
      <c r="D10" t="s">
        <v>1</v>
      </c>
      <c r="E10" t="s">
        <v>18</v>
      </c>
      <c r="F10" t="s">
        <v>19</v>
      </c>
      <c r="G1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('AGID', 'ANTIGEN IDENTIFICATION', '120.17', 60, 3, 1)</v>
      </c>
    </row>
    <row r="11" spans="1:7" x14ac:dyDescent="0.25">
      <c r="A11" t="s">
        <v>5</v>
      </c>
      <c r="B11" s="2">
        <f>VLOOKUP(Table1[[#This Row],[Category]],Table18[], 2,FALSE)</f>
        <v>3</v>
      </c>
      <c r="C11">
        <v>120.18</v>
      </c>
      <c r="D11" t="s">
        <v>1</v>
      </c>
      <c r="E11" t="s">
        <v>20</v>
      </c>
      <c r="F11" t="s">
        <v>21</v>
      </c>
      <c r="G1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('DAT', 'DIRECT COOMBS', '120.18', 60, 3, 1)</v>
      </c>
    </row>
    <row r="12" spans="1:7" x14ac:dyDescent="0.25">
      <c r="A12" t="s">
        <v>5</v>
      </c>
      <c r="B12" s="2">
        <f>VLOOKUP(Table1[[#This Row],[Category]],Table18[], 2,FALSE)</f>
        <v>3</v>
      </c>
      <c r="C12">
        <v>120.23</v>
      </c>
      <c r="D12" t="s">
        <v>1</v>
      </c>
      <c r="E12" t="s">
        <v>22</v>
      </c>
      <c r="F12" t="s">
        <v>23</v>
      </c>
      <c r="G1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('IC', 'INDIRECT COOMBS', '120.23', 60, 3, 1)</v>
      </c>
    </row>
    <row r="13" spans="1:7" x14ac:dyDescent="0.25">
      <c r="A13" t="s">
        <v>5</v>
      </c>
      <c r="B13" s="2">
        <f>VLOOKUP(Table1[[#This Row],[Category]],Table18[], 2,FALSE)</f>
        <v>3</v>
      </c>
      <c r="C13">
        <v>120.24</v>
      </c>
      <c r="D13" t="s">
        <v>1</v>
      </c>
      <c r="E13" t="s">
        <v>24</v>
      </c>
      <c r="F13" t="s">
        <v>25</v>
      </c>
      <c r="G1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('KB', 'KLEIHAUER BETKE', '120.24', 60, 3, 1)</v>
      </c>
    </row>
    <row r="14" spans="1:7" x14ac:dyDescent="0.25">
      <c r="A14" t="s">
        <v>5</v>
      </c>
      <c r="B14" s="2">
        <f>VLOOKUP(Table1[[#This Row],[Category]],Table18[], 2,FALSE)</f>
        <v>3</v>
      </c>
      <c r="C14">
        <v>150</v>
      </c>
      <c r="D14" t="s">
        <v>1</v>
      </c>
      <c r="E14" t="s">
        <v>26</v>
      </c>
      <c r="F14" t="s">
        <v>27</v>
      </c>
      <c r="G1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('TXRXN', 'TRANSFUSION REACTION', '150', 60, 3, 1)</v>
      </c>
    </row>
    <row r="15" spans="1:7" x14ac:dyDescent="0.25">
      <c r="A15" t="s">
        <v>5</v>
      </c>
      <c r="B15" s="2">
        <f>VLOOKUP(Table1[[#This Row],[Category]],Table18[], 2,FALSE)</f>
        <v>3</v>
      </c>
      <c r="C15">
        <v>150.04</v>
      </c>
      <c r="D15" t="s">
        <v>1</v>
      </c>
      <c r="E15" t="s">
        <v>28</v>
      </c>
      <c r="F15" t="s">
        <v>29</v>
      </c>
      <c r="G1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('PRETYPE', 'PRE TRANSFUSION ABO/RH TYPE', '150.04', 60, 3, 1)</v>
      </c>
    </row>
    <row r="16" spans="1:7" x14ac:dyDescent="0.25">
      <c r="A16" t="s">
        <v>5</v>
      </c>
      <c r="B16" s="2">
        <f>VLOOKUP(Table1[[#This Row],[Category]],Table18[], 2,FALSE)</f>
        <v>3</v>
      </c>
      <c r="C16">
        <v>150.13999999999999</v>
      </c>
      <c r="D16" t="s">
        <v>1</v>
      </c>
      <c r="E16" t="s">
        <v>30</v>
      </c>
      <c r="F16" t="s">
        <v>31</v>
      </c>
      <c r="G1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('PREABS', 'PRE ANTIBODY SCREEN', '150.14', 60, 3, 1)</v>
      </c>
    </row>
    <row r="17" spans="1:7" x14ac:dyDescent="0.25">
      <c r="A17" t="s">
        <v>5</v>
      </c>
      <c r="B17" s="2">
        <f>VLOOKUP(Table1[[#This Row],[Category]],Table18[], 2,FALSE)</f>
        <v>3</v>
      </c>
      <c r="C17">
        <v>500</v>
      </c>
      <c r="D17" t="s">
        <v>1</v>
      </c>
      <c r="E17" t="s">
        <v>32</v>
      </c>
      <c r="F17" t="s">
        <v>33</v>
      </c>
      <c r="G1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('WB', 'WHOLE BLOOD', '500', 60, 3, 1)</v>
      </c>
    </row>
    <row r="18" spans="1:7" x14ac:dyDescent="0.25">
      <c r="A18" t="s">
        <v>5</v>
      </c>
      <c r="B18" s="2">
        <f>VLOOKUP(Table1[[#This Row],[Category]],Table18[], 2,FALSE)</f>
        <v>3</v>
      </c>
      <c r="C18">
        <v>500.01</v>
      </c>
      <c r="D18" t="s">
        <v>1</v>
      </c>
      <c r="E18" t="s">
        <v>34</v>
      </c>
      <c r="F18" t="s">
        <v>35</v>
      </c>
      <c r="G1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('PC', 'PACKED CELLS', '500.01', 60, 3, 1)</v>
      </c>
    </row>
    <row r="19" spans="1:7" x14ac:dyDescent="0.25">
      <c r="A19" t="s">
        <v>5</v>
      </c>
      <c r="B19" s="2">
        <f>VLOOKUP(Table1[[#This Row],[Category]],Table18[], 2,FALSE)</f>
        <v>3</v>
      </c>
      <c r="C19">
        <v>500.02</v>
      </c>
      <c r="D19" t="s">
        <v>1</v>
      </c>
      <c r="E19" t="s">
        <v>36</v>
      </c>
      <c r="F19" t="s">
        <v>37</v>
      </c>
      <c r="G1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('PLT', 'RANDOM PLATELETS', '500.02', 60, 3, 1)</v>
      </c>
    </row>
    <row r="20" spans="1:7" x14ac:dyDescent="0.25">
      <c r="A20" t="s">
        <v>5</v>
      </c>
      <c r="B20" s="2">
        <f>VLOOKUP(Table1[[#This Row],[Category]],Table18[], 2,FALSE)</f>
        <v>3</v>
      </c>
      <c r="C20">
        <v>500.03</v>
      </c>
      <c r="D20" t="s">
        <v>1</v>
      </c>
      <c r="E20" t="s">
        <v>38</v>
      </c>
      <c r="F20" t="s">
        <v>39</v>
      </c>
      <c r="G2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('PHPLT', 'PHERESIS PLATELETS', '500.03', 60, 3, 1)</v>
      </c>
    </row>
    <row r="21" spans="1:7" x14ac:dyDescent="0.25">
      <c r="A21" t="s">
        <v>5</v>
      </c>
      <c r="B21" s="2">
        <f>VLOOKUP(Table1[[#This Row],[Category]],Table18[], 2,FALSE)</f>
        <v>3</v>
      </c>
      <c r="C21">
        <v>500.04</v>
      </c>
      <c r="D21" t="s">
        <v>1</v>
      </c>
      <c r="E21" t="s">
        <v>40</v>
      </c>
      <c r="F21" t="s">
        <v>41</v>
      </c>
      <c r="G2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('PPLT', 'POOLED PLATELETS', '500.04', 60, 3, 1)</v>
      </c>
    </row>
    <row r="22" spans="1:7" x14ac:dyDescent="0.25">
      <c r="A22" t="s">
        <v>5</v>
      </c>
      <c r="B22" s="2">
        <f>VLOOKUP(Table1[[#This Row],[Category]],Table18[], 2,FALSE)</f>
        <v>3</v>
      </c>
      <c r="C22">
        <v>500.05</v>
      </c>
      <c r="D22" t="s">
        <v>1</v>
      </c>
      <c r="E22" t="s">
        <v>42</v>
      </c>
      <c r="F22" t="s">
        <v>43</v>
      </c>
      <c r="G2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('FFP', 'FRESH FROZEN PLASMA', '500.05', 60, 3, 1)</v>
      </c>
    </row>
    <row r="23" spans="1:7" x14ac:dyDescent="0.25">
      <c r="A23" t="s">
        <v>5</v>
      </c>
      <c r="B23" s="2">
        <f>VLOOKUP(Table1[[#This Row],[Category]],Table18[], 2,FALSE)</f>
        <v>3</v>
      </c>
      <c r="C23">
        <v>500.06</v>
      </c>
      <c r="D23" t="s">
        <v>1</v>
      </c>
      <c r="E23" t="s">
        <v>44</v>
      </c>
      <c r="F23" t="s">
        <v>45</v>
      </c>
      <c r="G2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('CRYO', 'CRYOPRECIPITATE', '500.06', 60, 3, 1)</v>
      </c>
    </row>
    <row r="24" spans="1:7" x14ac:dyDescent="0.25">
      <c r="A24" t="s">
        <v>5</v>
      </c>
      <c r="B24" s="2">
        <f>VLOOKUP(Table1[[#This Row],[Category]],Table18[], 2,FALSE)</f>
        <v>3</v>
      </c>
      <c r="C24">
        <v>500.07</v>
      </c>
      <c r="D24" t="s">
        <v>1</v>
      </c>
      <c r="E24" t="s">
        <v>46</v>
      </c>
      <c r="F24" t="s">
        <v>47</v>
      </c>
      <c r="G2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('F8', 'FACTOR VIII', '500.07', 60, 3, 1)</v>
      </c>
    </row>
    <row r="25" spans="1:7" x14ac:dyDescent="0.25">
      <c r="A25" t="s">
        <v>5</v>
      </c>
      <c r="B25" s="2">
        <f>VLOOKUP(Table1[[#This Row],[Category]],Table18[], 2,FALSE)</f>
        <v>3</v>
      </c>
      <c r="C25">
        <v>500.07499999999999</v>
      </c>
      <c r="D25" t="s">
        <v>1</v>
      </c>
      <c r="E25" t="s">
        <v>48</v>
      </c>
      <c r="F25" t="s">
        <v>49</v>
      </c>
      <c r="G2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('F10', 'FACTOR X', '500.075', 60, 3, 1)</v>
      </c>
    </row>
    <row r="26" spans="1:7" x14ac:dyDescent="0.25">
      <c r="A26" t="s">
        <v>5</v>
      </c>
      <c r="B26" s="2">
        <f>VLOOKUP(Table1[[#This Row],[Category]],Table18[], 2,FALSE)</f>
        <v>3</v>
      </c>
      <c r="C26">
        <v>500.08</v>
      </c>
      <c r="D26" t="s">
        <v>1</v>
      </c>
      <c r="E26" t="s">
        <v>50</v>
      </c>
      <c r="F26" t="s">
        <v>51</v>
      </c>
      <c r="G2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('RHO', 'RHOGAM', '500.08', 60, 3, 1)</v>
      </c>
    </row>
    <row r="27" spans="1:7" x14ac:dyDescent="0.25">
      <c r="A27" t="s">
        <v>5</v>
      </c>
      <c r="B27" s="2">
        <f>VLOOKUP(Table1[[#This Row],[Category]],Table18[], 2,FALSE)</f>
        <v>3</v>
      </c>
      <c r="C27">
        <v>500.11</v>
      </c>
      <c r="D27" t="s">
        <v>1</v>
      </c>
      <c r="E27" t="s">
        <v>52</v>
      </c>
      <c r="F27" t="s">
        <v>53</v>
      </c>
      <c r="G2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('ALB', 'ALBUMIN', '500.11', 60, 3, 1)</v>
      </c>
    </row>
    <row r="28" spans="1:7" x14ac:dyDescent="0.25">
      <c r="A28" t="s">
        <v>5</v>
      </c>
      <c r="B28" s="2">
        <f>VLOOKUP(Table1[[#This Row],[Category]],Table18[], 2,FALSE)</f>
        <v>3</v>
      </c>
      <c r="C28">
        <v>500.12</v>
      </c>
      <c r="D28" t="s">
        <v>1</v>
      </c>
      <c r="E28" t="s">
        <v>54</v>
      </c>
      <c r="F28" t="s">
        <v>55</v>
      </c>
      <c r="G2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('GRAN', 'GRANULOCYTES', '500.12', 60, 3, 1)</v>
      </c>
    </row>
    <row r="29" spans="1:7" x14ac:dyDescent="0.25">
      <c r="A29" t="s">
        <v>5</v>
      </c>
      <c r="B29" s="2">
        <f>VLOOKUP(Table1[[#This Row],[Category]],Table18[], 2,FALSE)</f>
        <v>3</v>
      </c>
      <c r="C29">
        <v>900</v>
      </c>
      <c r="D29" t="s">
        <v>1</v>
      </c>
      <c r="E29" t="s">
        <v>56</v>
      </c>
      <c r="F29" t="s">
        <v>57</v>
      </c>
      <c r="G2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('IRR', 'IRRADIATION CHARGE', '900', 60, 3, 1)</v>
      </c>
    </row>
    <row r="30" spans="1:7" x14ac:dyDescent="0.25">
      <c r="A30" t="s">
        <v>5</v>
      </c>
      <c r="B30" s="2">
        <f>VLOOKUP(Table1[[#This Row],[Category]],Table18[], 2,FALSE)</f>
        <v>3</v>
      </c>
      <c r="C30">
        <v>900.01</v>
      </c>
      <c r="D30" t="s">
        <v>1</v>
      </c>
      <c r="E30" t="s">
        <v>58</v>
      </c>
      <c r="F30" t="s">
        <v>59</v>
      </c>
      <c r="G3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('LEUKO', 'LEUKOPOOR CHARGE', '900.01', 60, 3, 1)</v>
      </c>
    </row>
    <row r="31" spans="1:7" x14ac:dyDescent="0.25">
      <c r="A31" t="s">
        <v>5</v>
      </c>
      <c r="B31" s="2">
        <f>VLOOKUP(Table1[[#This Row],[Category]],Table18[], 2,FALSE)</f>
        <v>3</v>
      </c>
      <c r="C31">
        <v>900.02</v>
      </c>
      <c r="D31" t="s">
        <v>1</v>
      </c>
      <c r="E31" t="s">
        <v>60</v>
      </c>
      <c r="F31" t="s">
        <v>61</v>
      </c>
      <c r="G3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('CMVN', 'CMV NEGATIVE CHARGE', '900.02', 60, 3, 1)</v>
      </c>
    </row>
    <row r="32" spans="1:7" x14ac:dyDescent="0.25">
      <c r="A32" t="s">
        <v>5</v>
      </c>
      <c r="B32" s="2">
        <f>VLOOKUP(Table1[[#This Row],[Category]],Table18[], 2,FALSE)</f>
        <v>3</v>
      </c>
      <c r="C32">
        <v>900.03</v>
      </c>
      <c r="D32" t="s">
        <v>1</v>
      </c>
      <c r="E32" t="s">
        <v>62</v>
      </c>
      <c r="F32" t="s">
        <v>63</v>
      </c>
      <c r="G3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('POOL', 'POOLING CHARGE', '900.03', 60, 3, 1)</v>
      </c>
    </row>
    <row r="33" spans="1:7" x14ac:dyDescent="0.25">
      <c r="A33" t="s">
        <v>5</v>
      </c>
      <c r="B33" s="2">
        <f>VLOOKUP(Table1[[#This Row],[Category]],Table18[], 2,FALSE)</f>
        <v>3</v>
      </c>
      <c r="C33">
        <v>900.04</v>
      </c>
      <c r="D33" t="s">
        <v>1</v>
      </c>
      <c r="E33" t="s">
        <v>64</v>
      </c>
      <c r="F33" t="s">
        <v>65</v>
      </c>
      <c r="G3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('ALIQ', 'ALIQUOTING CHARGE', '900.04', 60, 3, 1)</v>
      </c>
    </row>
    <row r="34" spans="1:7" x14ac:dyDescent="0.25">
      <c r="A34" t="s">
        <v>5</v>
      </c>
      <c r="B34" s="2">
        <f>VLOOKUP(Table1[[#This Row],[Category]],Table18[], 2,FALSE)</f>
        <v>3</v>
      </c>
      <c r="C34">
        <v>900.05</v>
      </c>
      <c r="D34" t="s">
        <v>1</v>
      </c>
      <c r="E34" t="s">
        <v>66</v>
      </c>
      <c r="F34" t="s">
        <v>67</v>
      </c>
      <c r="G3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('WASH', 'WASHING CELLS CHARGE', '900.05', 60, 3, 1)</v>
      </c>
    </row>
    <row r="35" spans="1:7" x14ac:dyDescent="0.25">
      <c r="A35" t="s">
        <v>5</v>
      </c>
      <c r="B35" s="2">
        <f>VLOOKUP(Table1[[#This Row],[Category]],Table18[], 2,FALSE)</f>
        <v>3</v>
      </c>
      <c r="C35">
        <v>900.07</v>
      </c>
      <c r="D35" t="s">
        <v>1</v>
      </c>
      <c r="E35" t="s">
        <v>68</v>
      </c>
      <c r="F35" t="s">
        <v>69</v>
      </c>
      <c r="G3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('FREEZE', 'FREEZING CELLS CHARGE', '900.07', 60, 3, 1)</v>
      </c>
    </row>
    <row r="36" spans="1:7" x14ac:dyDescent="0.25">
      <c r="A36" t="s">
        <v>5</v>
      </c>
      <c r="B36" s="2">
        <f>VLOOKUP(Table1[[#This Row],[Category]],Table18[], 2,FALSE)</f>
        <v>3</v>
      </c>
      <c r="C36">
        <v>900.08</v>
      </c>
      <c r="D36" t="s">
        <v>1</v>
      </c>
      <c r="E36" t="s">
        <v>70</v>
      </c>
      <c r="F36" t="s">
        <v>71</v>
      </c>
      <c r="G3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('DEGL', 'DEGLYCEROLIZATION CHARGE', '900.08', 60, 3, 1)</v>
      </c>
    </row>
    <row r="37" spans="1:7" x14ac:dyDescent="0.25">
      <c r="A37" t="s">
        <v>5</v>
      </c>
      <c r="B37" s="2">
        <f>VLOOKUP(Table1[[#This Row],[Category]],Table18[], 2,FALSE)</f>
        <v>3</v>
      </c>
      <c r="C37">
        <v>900.09</v>
      </c>
      <c r="D37" t="s">
        <v>1</v>
      </c>
      <c r="E37" t="s">
        <v>72</v>
      </c>
      <c r="F37" t="s">
        <v>73</v>
      </c>
      <c r="G3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('FILTER', 'FILTER CHARGE', '900.09', 60, 3, 1)</v>
      </c>
    </row>
    <row r="38" spans="1:7" x14ac:dyDescent="0.25">
      <c r="A38" t="s">
        <v>5</v>
      </c>
      <c r="B38" s="2">
        <f>VLOOKUP(Table1[[#This Row],[Category]],Table18[], 2,FALSE)</f>
        <v>3</v>
      </c>
      <c r="C38">
        <v>900.1</v>
      </c>
      <c r="D38" t="s">
        <v>1</v>
      </c>
      <c r="E38" t="s">
        <v>74</v>
      </c>
      <c r="F38" t="s">
        <v>75</v>
      </c>
      <c r="G3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('ISS', 'ISSUE CHARGE', '900.1', 60, 3, 1)</v>
      </c>
    </row>
    <row r="39" spans="1:7" x14ac:dyDescent="0.25">
      <c r="A39" t="s">
        <v>76</v>
      </c>
      <c r="B39" s="2">
        <f>VLOOKUP(Table1[[#This Row],[Category]],Table18[], 2,FALSE)</f>
        <v>4</v>
      </c>
      <c r="C39">
        <v>19</v>
      </c>
      <c r="D39" t="s">
        <v>1</v>
      </c>
      <c r="E39" t="s">
        <v>77</v>
      </c>
      <c r="F39" t="s">
        <v>78</v>
      </c>
      <c r="G3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('SE', 'STRESS ECHO', '19', 60, 4, 1)</v>
      </c>
    </row>
    <row r="40" spans="1:7" x14ac:dyDescent="0.25">
      <c r="A40" t="s">
        <v>76</v>
      </c>
      <c r="B40" s="2">
        <f>VLOOKUP(Table1[[#This Row],[Category]],Table18[], 2,FALSE)</f>
        <v>4</v>
      </c>
      <c r="C40">
        <v>4</v>
      </c>
      <c r="D40" t="s">
        <v>1</v>
      </c>
      <c r="E40" t="s">
        <v>79</v>
      </c>
      <c r="F40" t="s">
        <v>80</v>
      </c>
      <c r="G4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('BP', 'BLOOD PRESSURE MONITORING', '4', 60, 4, 1)</v>
      </c>
    </row>
    <row r="41" spans="1:7" x14ac:dyDescent="0.25">
      <c r="A41" t="s">
        <v>76</v>
      </c>
      <c r="B41" s="2">
        <f>VLOOKUP(Table1[[#This Row],[Category]],Table18[], 2,FALSE)</f>
        <v>4</v>
      </c>
      <c r="C41">
        <v>5</v>
      </c>
      <c r="D41" t="s">
        <v>1</v>
      </c>
      <c r="E41" t="s">
        <v>81</v>
      </c>
      <c r="F41" t="s">
        <v>82</v>
      </c>
      <c r="G4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('HM48', 'HOLTER 48', '5', 60, 4, 1)</v>
      </c>
    </row>
    <row r="42" spans="1:7" x14ac:dyDescent="0.25">
      <c r="A42" t="s">
        <v>76</v>
      </c>
      <c r="B42" s="2">
        <f>VLOOKUP(Table1[[#This Row],[Category]],Table18[], 2,FALSE)</f>
        <v>4</v>
      </c>
      <c r="C42">
        <v>6</v>
      </c>
      <c r="D42" t="s">
        <v>1</v>
      </c>
      <c r="E42" t="s">
        <v>83</v>
      </c>
      <c r="F42" t="s">
        <v>84</v>
      </c>
      <c r="G4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('EM', 'EVENT MONITOR', '6', 60, 4, 1)</v>
      </c>
    </row>
    <row r="43" spans="1:7" x14ac:dyDescent="0.25">
      <c r="A43" t="s">
        <v>76</v>
      </c>
      <c r="B43" s="2">
        <f>VLOOKUP(Table1[[#This Row],[Category]],Table18[], 2,FALSE)</f>
        <v>4</v>
      </c>
      <c r="C43">
        <v>7</v>
      </c>
      <c r="D43" t="s">
        <v>1</v>
      </c>
      <c r="E43" t="s">
        <v>85</v>
      </c>
      <c r="F43" t="s">
        <v>86</v>
      </c>
      <c r="G4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('HOL72', '72 HR HOLTER MONITOR', '7', 60, 4, 1)</v>
      </c>
    </row>
    <row r="44" spans="1:7" x14ac:dyDescent="0.25">
      <c r="A44" t="s">
        <v>76</v>
      </c>
      <c r="B44" s="2">
        <f>VLOOKUP(Table1[[#This Row],[Category]],Table18[], 2,FALSE)</f>
        <v>4</v>
      </c>
      <c r="C44">
        <v>1</v>
      </c>
      <c r="D44" t="s">
        <v>1</v>
      </c>
      <c r="E44" t="s">
        <v>87</v>
      </c>
      <c r="F44" t="s">
        <v>88</v>
      </c>
      <c r="G4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('AICD', 'AICD CHECK', '1', 60, 4, 1)</v>
      </c>
    </row>
    <row r="45" spans="1:7" x14ac:dyDescent="0.25">
      <c r="A45" t="s">
        <v>76</v>
      </c>
      <c r="B45" s="2">
        <f>VLOOKUP(Table1[[#This Row],[Category]],Table18[], 2,FALSE)</f>
        <v>4</v>
      </c>
      <c r="C45">
        <v>8</v>
      </c>
      <c r="D45" t="s">
        <v>1</v>
      </c>
      <c r="E45" t="s">
        <v>89</v>
      </c>
      <c r="F45" t="s">
        <v>90</v>
      </c>
      <c r="G4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('HOL7', 'HOLTER MONITOR 7 DAYS', '8', 60, 4, 1)</v>
      </c>
    </row>
    <row r="46" spans="1:7" x14ac:dyDescent="0.25">
      <c r="A46" t="s">
        <v>76</v>
      </c>
      <c r="B46" s="2">
        <f>VLOOKUP(Table1[[#This Row],[Category]],Table18[], 2,FALSE)</f>
        <v>4</v>
      </c>
      <c r="C46">
        <v>16</v>
      </c>
      <c r="D46" t="s">
        <v>1</v>
      </c>
      <c r="E46" t="s">
        <v>91</v>
      </c>
      <c r="F46" t="s">
        <v>92</v>
      </c>
      <c r="G4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('LRC', 'Loop Recorder Check', '16', 60, 4, 1)</v>
      </c>
    </row>
    <row r="47" spans="1:7" x14ac:dyDescent="0.25">
      <c r="A47" t="s">
        <v>76</v>
      </c>
      <c r="B47" s="2">
        <f>VLOOKUP(Table1[[#This Row],[Category]],Table18[], 2,FALSE)</f>
        <v>4</v>
      </c>
      <c r="C47">
        <v>48001</v>
      </c>
      <c r="D47" t="s">
        <v>1</v>
      </c>
      <c r="E47" t="s">
        <v>93</v>
      </c>
      <c r="F47" t="s">
        <v>94</v>
      </c>
      <c r="G4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('PMC3', 'PACEMAKER CHECK-3 MONTHS', '48001', 60, 4, 1)</v>
      </c>
    </row>
    <row r="48" spans="1:7" x14ac:dyDescent="0.25">
      <c r="A48" t="s">
        <v>76</v>
      </c>
      <c r="B48" s="2">
        <f>VLOOKUP(Table1[[#This Row],[Category]],Table18[], 2,FALSE)</f>
        <v>4</v>
      </c>
      <c r="C48">
        <v>48002</v>
      </c>
      <c r="D48" t="s">
        <v>1</v>
      </c>
      <c r="E48" t="s">
        <v>95</v>
      </c>
      <c r="F48" t="s">
        <v>96</v>
      </c>
      <c r="G4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('PMC6', 'PACEMAKER CHECK-6 MONTHS', '48002', 60, 4, 1)</v>
      </c>
    </row>
    <row r="49" spans="1:7" x14ac:dyDescent="0.25">
      <c r="A49" t="s">
        <v>76</v>
      </c>
      <c r="B49" s="2">
        <f>VLOOKUP(Table1[[#This Row],[Category]],Table18[], 2,FALSE)</f>
        <v>4</v>
      </c>
      <c r="C49">
        <v>48003</v>
      </c>
      <c r="D49" t="s">
        <v>1</v>
      </c>
      <c r="E49" t="s">
        <v>97</v>
      </c>
      <c r="F49" t="s">
        <v>98</v>
      </c>
      <c r="G4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('PMC9', 'PACEMAKER CHECK-9 MONTHS', '48003', 60, 4, 1)</v>
      </c>
    </row>
    <row r="50" spans="1:7" x14ac:dyDescent="0.25">
      <c r="A50" t="s">
        <v>76</v>
      </c>
      <c r="B50" s="2">
        <f>VLOOKUP(Table1[[#This Row],[Category]],Table18[], 2,FALSE)</f>
        <v>4</v>
      </c>
      <c r="C50">
        <v>48004</v>
      </c>
      <c r="D50" t="s">
        <v>1</v>
      </c>
      <c r="E50" t="s">
        <v>99</v>
      </c>
      <c r="F50" t="s">
        <v>100</v>
      </c>
      <c r="G5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('PMC12', 'PACEMAKER CHECK-12 MONTHS', '48004', 60, 4, 1)</v>
      </c>
    </row>
    <row r="51" spans="1:7" x14ac:dyDescent="0.25">
      <c r="A51" t="s">
        <v>76</v>
      </c>
      <c r="B51" s="2">
        <f>VLOOKUP(Table1[[#This Row],[Category]],Table18[], 2,FALSE)</f>
        <v>4</v>
      </c>
      <c r="C51">
        <v>70001</v>
      </c>
      <c r="D51" t="s">
        <v>1</v>
      </c>
      <c r="E51" t="s">
        <v>101</v>
      </c>
      <c r="F51" t="s">
        <v>102</v>
      </c>
      <c r="G5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('ECG-WARD', 'ECG-ON WARD BY STAFF', '70001', 60, 4, 1)</v>
      </c>
    </row>
    <row r="52" spans="1:7" x14ac:dyDescent="0.25">
      <c r="A52" t="s">
        <v>76</v>
      </c>
      <c r="B52" s="2">
        <f>VLOOKUP(Table1[[#This Row],[Category]],Table18[], 2,FALSE)</f>
        <v>4</v>
      </c>
      <c r="C52">
        <v>4800080</v>
      </c>
      <c r="D52" t="s">
        <v>1</v>
      </c>
      <c r="E52" t="s">
        <v>103</v>
      </c>
      <c r="F52" t="s">
        <v>104</v>
      </c>
      <c r="G5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('PMC', 'PACEMAKER CHECK-6 WEEKS', '4800080', 60, 4, 1)</v>
      </c>
    </row>
    <row r="53" spans="1:7" x14ac:dyDescent="0.25">
      <c r="A53" t="s">
        <v>76</v>
      </c>
      <c r="B53" s="2">
        <f>VLOOKUP(Table1[[#This Row],[Category]],Table18[], 2,FALSE)</f>
        <v>4</v>
      </c>
      <c r="C53">
        <v>4800081</v>
      </c>
      <c r="D53" t="s">
        <v>1</v>
      </c>
      <c r="E53" t="s">
        <v>105</v>
      </c>
      <c r="F53" t="s">
        <v>106</v>
      </c>
      <c r="G5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('PMC.PI', 'PACEMAKER CHECK - POST INSERT', '4800081', 60, 4, 1)</v>
      </c>
    </row>
    <row r="54" spans="1:7" x14ac:dyDescent="0.25">
      <c r="A54" t="s">
        <v>76</v>
      </c>
      <c r="B54" s="2">
        <f>VLOOKUP(Table1[[#This Row],[Category]],Table18[], 2,FALSE)</f>
        <v>4</v>
      </c>
      <c r="C54">
        <v>7300010</v>
      </c>
      <c r="D54" t="s">
        <v>1</v>
      </c>
      <c r="E54" t="s">
        <v>107</v>
      </c>
      <c r="F54" t="s">
        <v>108</v>
      </c>
      <c r="G5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('ECHO', 'ECHOCARDIOAGRM', '7300010', 60, 4, 1)</v>
      </c>
    </row>
    <row r="55" spans="1:7" x14ac:dyDescent="0.25">
      <c r="A55" t="s">
        <v>76</v>
      </c>
      <c r="B55" s="2">
        <f>VLOOKUP(Table1[[#This Row],[Category]],Table18[], 2,FALSE)</f>
        <v>4</v>
      </c>
      <c r="C55">
        <v>7300020</v>
      </c>
      <c r="D55" t="s">
        <v>1</v>
      </c>
      <c r="E55" t="s">
        <v>109</v>
      </c>
      <c r="F55" t="s">
        <v>110</v>
      </c>
      <c r="G5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('ECG', 'ELECTROCARDIOGRAM', '7300020', 60, 4, 1)</v>
      </c>
    </row>
    <row r="56" spans="1:7" x14ac:dyDescent="0.25">
      <c r="A56" t="s">
        <v>76</v>
      </c>
      <c r="B56" s="2">
        <f>VLOOKUP(Table1[[#This Row],[Category]],Table18[], 2,FALSE)</f>
        <v>4</v>
      </c>
      <c r="C56">
        <v>7300040</v>
      </c>
      <c r="D56" t="s">
        <v>1</v>
      </c>
      <c r="E56" t="s">
        <v>111</v>
      </c>
      <c r="F56" t="s">
        <v>112</v>
      </c>
      <c r="G5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('HM', 'HOLTER MONITOR', '7300040', 60, 4, 1)</v>
      </c>
    </row>
    <row r="57" spans="1:7" x14ac:dyDescent="0.25">
      <c r="A57" t="s">
        <v>76</v>
      </c>
      <c r="B57" s="2">
        <f>VLOOKUP(Table1[[#This Row],[Category]],Table18[], 2,FALSE)</f>
        <v>4</v>
      </c>
      <c r="C57">
        <v>10000014</v>
      </c>
      <c r="D57" t="s">
        <v>1</v>
      </c>
      <c r="E57" t="s">
        <v>113</v>
      </c>
      <c r="F57" t="s">
        <v>114</v>
      </c>
      <c r="G5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('ST', 'STRESS TEST', '10000014', 60, 4, 1)</v>
      </c>
    </row>
    <row r="58" spans="1:7" x14ac:dyDescent="0.25">
      <c r="A58" t="s">
        <v>115</v>
      </c>
      <c r="B58" s="2">
        <f>VLOOKUP(Table1[[#This Row],[Category]],Table18[], 2,FALSE)</f>
        <v>5</v>
      </c>
      <c r="C58">
        <v>5079</v>
      </c>
      <c r="D58" t="s">
        <v>1</v>
      </c>
      <c r="E58" t="s">
        <v>116</v>
      </c>
      <c r="F58" t="s">
        <v>117</v>
      </c>
      <c r="G5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('BVP', 'BI-VENTRICULAR PACING', '5079', 60, 5, 1)</v>
      </c>
    </row>
    <row r="59" spans="1:7" x14ac:dyDescent="0.25">
      <c r="A59" t="s">
        <v>115</v>
      </c>
      <c r="B59" s="2">
        <f>VLOOKUP(Table1[[#This Row],[Category]],Table18[], 2,FALSE)</f>
        <v>5</v>
      </c>
      <c r="C59">
        <v>5113</v>
      </c>
      <c r="D59" t="s">
        <v>1</v>
      </c>
      <c r="E59" t="s">
        <v>118</v>
      </c>
      <c r="F59" t="s">
        <v>119</v>
      </c>
      <c r="G5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('PD', 'PERICARDIAL DRAINAGE', '5113', 60, 5, 1)</v>
      </c>
    </row>
    <row r="60" spans="1:7" x14ac:dyDescent="0.25">
      <c r="A60" t="s">
        <v>115</v>
      </c>
      <c r="B60" s="2">
        <f>VLOOKUP(Table1[[#This Row],[Category]],Table18[], 2,FALSE)</f>
        <v>5</v>
      </c>
      <c r="C60">
        <v>5114</v>
      </c>
      <c r="D60" t="s">
        <v>1</v>
      </c>
      <c r="E60" t="s">
        <v>120</v>
      </c>
      <c r="F60" t="s">
        <v>121</v>
      </c>
      <c r="G6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('PDC', 'CONT. PERICARDIAL DRAINAGE', '5114', 60, 5, 1)</v>
      </c>
    </row>
    <row r="61" spans="1:7" x14ac:dyDescent="0.25">
      <c r="A61" t="s">
        <v>115</v>
      </c>
      <c r="B61" s="2">
        <f>VLOOKUP(Table1[[#This Row],[Category]],Table18[], 2,FALSE)</f>
        <v>5</v>
      </c>
      <c r="C61">
        <v>5115</v>
      </c>
      <c r="D61" t="s">
        <v>1</v>
      </c>
      <c r="E61" t="s">
        <v>122</v>
      </c>
      <c r="F61" t="s">
        <v>123</v>
      </c>
      <c r="G6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('PDA', 'Patent Ductus Arteriosis', '5115', 60, 5, 1)</v>
      </c>
    </row>
    <row r="62" spans="1:7" x14ac:dyDescent="0.25">
      <c r="A62" t="s">
        <v>115</v>
      </c>
      <c r="B62" s="2">
        <f>VLOOKUP(Table1[[#This Row],[Category]],Table18[], 2,FALSE)</f>
        <v>5</v>
      </c>
      <c r="C62">
        <v>5119</v>
      </c>
      <c r="D62" t="s">
        <v>1</v>
      </c>
      <c r="E62" t="s">
        <v>124</v>
      </c>
      <c r="F62" t="s">
        <v>125</v>
      </c>
      <c r="G6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('VSD', 'Ventricular septal defect', '5119', 60, 5, 1)</v>
      </c>
    </row>
    <row r="63" spans="1:7" x14ac:dyDescent="0.25">
      <c r="A63" t="s">
        <v>115</v>
      </c>
      <c r="B63" s="2">
        <f>VLOOKUP(Table1[[#This Row],[Category]],Table18[], 2,FALSE)</f>
        <v>5</v>
      </c>
      <c r="C63">
        <v>5151</v>
      </c>
      <c r="D63" t="s">
        <v>1</v>
      </c>
      <c r="E63" t="s">
        <v>126</v>
      </c>
      <c r="F63" t="s">
        <v>127</v>
      </c>
      <c r="G6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('AMV', 'Aortic/mitral valvuloplasty', '5151', 60, 5, 1)</v>
      </c>
    </row>
    <row r="64" spans="1:7" x14ac:dyDescent="0.25">
      <c r="A64" t="s">
        <v>115</v>
      </c>
      <c r="B64" s="2">
        <f>VLOOKUP(Table1[[#This Row],[Category]],Table18[], 2,FALSE)</f>
        <v>5</v>
      </c>
      <c r="C64">
        <v>5115</v>
      </c>
      <c r="D64" t="s">
        <v>1</v>
      </c>
      <c r="E64" t="s">
        <v>128</v>
      </c>
      <c r="F64" t="s">
        <v>129</v>
      </c>
      <c r="G6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('ASD', 'Atrial Septal Defect', '5115', 60, 5, 1)</v>
      </c>
    </row>
    <row r="65" spans="1:7" x14ac:dyDescent="0.25">
      <c r="A65" t="s">
        <v>115</v>
      </c>
      <c r="B65" s="2">
        <f>VLOOKUP(Table1[[#This Row],[Category]],Table18[], 2,FALSE)</f>
        <v>5</v>
      </c>
      <c r="C65">
        <v>48160</v>
      </c>
      <c r="D65" t="s">
        <v>1</v>
      </c>
      <c r="E65" t="s">
        <v>130</v>
      </c>
      <c r="F65" t="s">
        <v>131</v>
      </c>
      <c r="G6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('RHC', 'RIGHT HEART CATHERISATION', '48160', 60, 5, 1)</v>
      </c>
    </row>
    <row r="66" spans="1:7" x14ac:dyDescent="0.25">
      <c r="A66" t="s">
        <v>115</v>
      </c>
      <c r="B66" s="2">
        <f>VLOOKUP(Table1[[#This Row],[Category]],Table18[], 2,FALSE)</f>
        <v>5</v>
      </c>
      <c r="C66">
        <v>1419</v>
      </c>
      <c r="D66" t="s">
        <v>1</v>
      </c>
      <c r="E66" t="s">
        <v>132</v>
      </c>
      <c r="F66" t="s">
        <v>133</v>
      </c>
      <c r="G6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('AS', 'PERIPHERAL ANGIOPLASTY/STENT', '1419', 60, 5, 1)</v>
      </c>
    </row>
    <row r="67" spans="1:7" x14ac:dyDescent="0.25">
      <c r="A67" t="s">
        <v>115</v>
      </c>
      <c r="B67" s="2">
        <f>VLOOKUP(Table1[[#This Row],[Category]],Table18[], 2,FALSE)</f>
        <v>5</v>
      </c>
      <c r="C67">
        <v>1421</v>
      </c>
      <c r="D67" t="s">
        <v>1</v>
      </c>
      <c r="E67" t="s">
        <v>134</v>
      </c>
      <c r="F67" t="s">
        <v>135</v>
      </c>
      <c r="G6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('RS', 'PTA/STENT RENAL', '1421', 60, 5, 1)</v>
      </c>
    </row>
    <row r="68" spans="1:7" x14ac:dyDescent="0.25">
      <c r="A68" t="s">
        <v>115</v>
      </c>
      <c r="B68" s="2">
        <f>VLOOKUP(Table1[[#This Row],[Category]],Table18[], 2,FALSE)</f>
        <v>5</v>
      </c>
      <c r="C68">
        <v>1422</v>
      </c>
      <c r="D68" t="s">
        <v>1</v>
      </c>
      <c r="E68" t="s">
        <v>136</v>
      </c>
      <c r="F68" t="s">
        <v>137</v>
      </c>
      <c r="G6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('FS', 'FEMORAL +/- STENT', '1422', 60, 5, 1)</v>
      </c>
    </row>
    <row r="69" spans="1:7" x14ac:dyDescent="0.25">
      <c r="A69" t="s">
        <v>115</v>
      </c>
      <c r="B69" s="2">
        <f>VLOOKUP(Table1[[#This Row],[Category]],Table18[], 2,FALSE)</f>
        <v>5</v>
      </c>
      <c r="C69">
        <v>5041</v>
      </c>
      <c r="D69" t="s">
        <v>1</v>
      </c>
      <c r="E69" t="s">
        <v>138</v>
      </c>
      <c r="F69" t="s">
        <v>139</v>
      </c>
      <c r="G6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('EB', 'ENDOMYOCARDIAL BIOPSY', '5041', 60, 5, 1)</v>
      </c>
    </row>
    <row r="70" spans="1:7" x14ac:dyDescent="0.25">
      <c r="A70" t="s">
        <v>115</v>
      </c>
      <c r="B70" s="2">
        <f>VLOOKUP(Table1[[#This Row],[Category]],Table18[], 2,FALSE)</f>
        <v>5</v>
      </c>
      <c r="C70">
        <v>5058</v>
      </c>
      <c r="D70" t="s">
        <v>1</v>
      </c>
      <c r="E70" t="s">
        <v>140</v>
      </c>
      <c r="F70" t="s">
        <v>141</v>
      </c>
      <c r="G7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('PW', 'PRESSURE WIRE(RADI WIRE STUDY)', '5058', 60, 5, 1)</v>
      </c>
    </row>
    <row r="71" spans="1:7" x14ac:dyDescent="0.25">
      <c r="A71" t="s">
        <v>115</v>
      </c>
      <c r="B71" s="2">
        <f>VLOOKUP(Table1[[#This Row],[Category]],Table18[], 2,FALSE)</f>
        <v>5</v>
      </c>
      <c r="C71">
        <v>5077</v>
      </c>
      <c r="D71" t="s">
        <v>1</v>
      </c>
      <c r="E71" t="s">
        <v>142</v>
      </c>
      <c r="F71" t="s">
        <v>143</v>
      </c>
      <c r="G7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('PLR', 'PACEMAKER LEAD(S) REPOSITION', '5077', 60, 5, 1)</v>
      </c>
    </row>
    <row r="72" spans="1:7" x14ac:dyDescent="0.25">
      <c r="A72" t="s">
        <v>115</v>
      </c>
      <c r="B72" s="2">
        <f>VLOOKUP(Table1[[#This Row],[Category]],Table18[], 2,FALSE)</f>
        <v>5</v>
      </c>
      <c r="C72">
        <v>5091</v>
      </c>
      <c r="D72" t="s">
        <v>1</v>
      </c>
      <c r="E72" t="s">
        <v>144</v>
      </c>
      <c r="F72" t="s">
        <v>145</v>
      </c>
      <c r="G7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('CV', 'CARDIOVERSION', '5091', 60, 5, 1)</v>
      </c>
    </row>
    <row r="73" spans="1:7" x14ac:dyDescent="0.25">
      <c r="A73" t="s">
        <v>115</v>
      </c>
      <c r="B73" s="2">
        <f>VLOOKUP(Table1[[#This Row],[Category]],Table18[], 2,FALSE)</f>
        <v>5</v>
      </c>
      <c r="C73">
        <v>5115</v>
      </c>
      <c r="D73" t="s">
        <v>1</v>
      </c>
      <c r="E73" t="s">
        <v>146</v>
      </c>
      <c r="F73" t="s">
        <v>147</v>
      </c>
      <c r="G7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('LAAC', 'LEFT ATRIAL APPENDAGE CLOSURE', '5115', 60, 5, 1)</v>
      </c>
    </row>
    <row r="74" spans="1:7" x14ac:dyDescent="0.25">
      <c r="A74" t="s">
        <v>115</v>
      </c>
      <c r="B74" s="2">
        <f>VLOOKUP(Table1[[#This Row],[Category]],Table18[], 2,FALSE)</f>
        <v>5</v>
      </c>
      <c r="C74">
        <v>5501</v>
      </c>
      <c r="D74" t="s">
        <v>1</v>
      </c>
      <c r="E74" t="s">
        <v>148</v>
      </c>
      <c r="F74" t="s">
        <v>149</v>
      </c>
      <c r="G7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('ELECSTUD2', 'ELECTROPHYSIOLOGY STUDY (Day)', '5501', 60, 5, 1)</v>
      </c>
    </row>
    <row r="75" spans="1:7" x14ac:dyDescent="0.25">
      <c r="A75" t="s">
        <v>115</v>
      </c>
      <c r="B75" s="2">
        <f>VLOOKUP(Table1[[#This Row],[Category]],Table18[], 2,FALSE)</f>
        <v>5</v>
      </c>
      <c r="C75">
        <v>5502</v>
      </c>
      <c r="D75" t="s">
        <v>1</v>
      </c>
      <c r="E75" t="s">
        <v>150</v>
      </c>
      <c r="F75" t="s">
        <v>151</v>
      </c>
      <c r="G7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('ELECSTDY', 'ELECTROPHYSIOLOGY STUDY(IP)', '5502', 60, 5, 1)</v>
      </c>
    </row>
    <row r="76" spans="1:7" x14ac:dyDescent="0.25">
      <c r="A76" t="s">
        <v>115</v>
      </c>
      <c r="B76" s="2">
        <f>VLOOKUP(Table1[[#This Row],[Category]],Table18[], 2,FALSE)</f>
        <v>5</v>
      </c>
      <c r="C76">
        <v>5961</v>
      </c>
      <c r="D76" t="s">
        <v>1</v>
      </c>
      <c r="E76" t="s">
        <v>152</v>
      </c>
      <c r="F76" t="s">
        <v>153</v>
      </c>
      <c r="G7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('ABLARR', 'ABALTION OF ARRYTHMIA(IP)', '5961', 60, 5, 1)</v>
      </c>
    </row>
    <row r="77" spans="1:7" x14ac:dyDescent="0.25">
      <c r="A77" t="s">
        <v>115</v>
      </c>
      <c r="B77" s="2">
        <f>VLOOKUP(Table1[[#This Row],[Category]],Table18[], 2,FALSE)</f>
        <v>5</v>
      </c>
      <c r="C77">
        <v>6680</v>
      </c>
      <c r="D77" t="s">
        <v>1</v>
      </c>
      <c r="E77" t="s">
        <v>154</v>
      </c>
      <c r="F77" t="s">
        <v>155</v>
      </c>
      <c r="G7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('PA', 'PERIPHERAL ANGIOGRAM', '6680', 60, 5, 1)</v>
      </c>
    </row>
    <row r="78" spans="1:7" x14ac:dyDescent="0.25">
      <c r="A78" t="s">
        <v>115</v>
      </c>
      <c r="B78" s="2">
        <f>VLOOKUP(Table1[[#This Row],[Category]],Table18[], 2,FALSE)</f>
        <v>5</v>
      </c>
      <c r="C78">
        <v>480060</v>
      </c>
      <c r="D78" t="s">
        <v>1</v>
      </c>
      <c r="E78" t="s">
        <v>156</v>
      </c>
      <c r="F78" t="s">
        <v>157</v>
      </c>
      <c r="G7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('IABP', 'INSERT OF IABP', '480060', 60, 5, 1)</v>
      </c>
    </row>
    <row r="79" spans="1:7" x14ac:dyDescent="0.25">
      <c r="A79" t="s">
        <v>115</v>
      </c>
      <c r="B79" s="2">
        <f>VLOOKUP(Table1[[#This Row],[Category]],Table18[], 2,FALSE)</f>
        <v>5</v>
      </c>
      <c r="C79">
        <v>480100</v>
      </c>
      <c r="D79" t="s">
        <v>1</v>
      </c>
      <c r="E79" t="s">
        <v>158</v>
      </c>
      <c r="F79" t="s">
        <v>159</v>
      </c>
      <c r="G7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('PPMID', 'PERM PACEMKR INPLNT-DUAL CHMB', '480100', 60, 5, 1)</v>
      </c>
    </row>
    <row r="80" spans="1:7" x14ac:dyDescent="0.25">
      <c r="A80" t="s">
        <v>115</v>
      </c>
      <c r="B80" s="2">
        <f>VLOOKUP(Table1[[#This Row],[Category]],Table18[], 2,FALSE)</f>
        <v>5</v>
      </c>
      <c r="C80">
        <v>480110</v>
      </c>
      <c r="D80" t="s">
        <v>1</v>
      </c>
      <c r="E80" t="s">
        <v>160</v>
      </c>
      <c r="F80" t="s">
        <v>161</v>
      </c>
      <c r="G8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('PPMIS', 'PERM PACEMKR INPLNT-SINGLE CHM', '480110', 60, 5, 1)</v>
      </c>
    </row>
    <row r="81" spans="1:7" x14ac:dyDescent="0.25">
      <c r="A81" t="s">
        <v>115</v>
      </c>
      <c r="B81" s="2">
        <f>VLOOKUP(Table1[[#This Row],[Category]],Table18[], 2,FALSE)</f>
        <v>5</v>
      </c>
      <c r="C81">
        <v>480120</v>
      </c>
      <c r="D81" t="s">
        <v>1</v>
      </c>
      <c r="E81" t="s">
        <v>162</v>
      </c>
      <c r="F81" t="s">
        <v>163</v>
      </c>
      <c r="G8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('TPWI', 'TEMP PACING WIRE INSERTION', '480120', 60, 5, 1)</v>
      </c>
    </row>
    <row r="82" spans="1:7" x14ac:dyDescent="0.25">
      <c r="A82" t="s">
        <v>115</v>
      </c>
      <c r="B82" s="2">
        <f>VLOOKUP(Table1[[#This Row],[Category]],Table18[], 2,FALSE)</f>
        <v>5</v>
      </c>
      <c r="C82">
        <v>480130</v>
      </c>
      <c r="D82" t="s">
        <v>1</v>
      </c>
      <c r="E82" t="s">
        <v>164</v>
      </c>
      <c r="F82" t="s">
        <v>165</v>
      </c>
      <c r="G8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('TOE', 'TRANS OESOPHAGEAL ECHO', '480130', 60, 5, 1)</v>
      </c>
    </row>
    <row r="83" spans="1:7" x14ac:dyDescent="0.25">
      <c r="A83" t="s">
        <v>115</v>
      </c>
      <c r="B83" s="2">
        <f>VLOOKUP(Table1[[#This Row],[Category]],Table18[], 2,FALSE)</f>
        <v>5</v>
      </c>
      <c r="C83">
        <v>480140</v>
      </c>
      <c r="D83" t="s">
        <v>1</v>
      </c>
      <c r="E83" t="s">
        <v>166</v>
      </c>
      <c r="F83" t="s">
        <v>167</v>
      </c>
      <c r="G8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('RACL', 'RENAL ANGIOGRAM-CATH LAB', '480140', 60, 5, 1)</v>
      </c>
    </row>
    <row r="84" spans="1:7" x14ac:dyDescent="0.25">
      <c r="A84" t="s">
        <v>115</v>
      </c>
      <c r="B84" s="2">
        <f>VLOOKUP(Table1[[#This Row],[Category]],Table18[], 2,FALSE)</f>
        <v>5</v>
      </c>
      <c r="C84">
        <v>4800040</v>
      </c>
      <c r="D84" t="s">
        <v>1</v>
      </c>
      <c r="E84" t="s">
        <v>168</v>
      </c>
      <c r="F84" t="s">
        <v>169</v>
      </c>
      <c r="G8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('CA+/-V', 'CORON ANGIO+/-VENTR(Day pt)', '4800040', 60, 5, 1)</v>
      </c>
    </row>
    <row r="85" spans="1:7" x14ac:dyDescent="0.25">
      <c r="A85" t="s">
        <v>115</v>
      </c>
      <c r="B85" s="2">
        <f>VLOOKUP(Table1[[#This Row],[Category]],Table18[], 2,FALSE)</f>
        <v>5</v>
      </c>
      <c r="C85">
        <v>4800041</v>
      </c>
      <c r="D85" t="s">
        <v>1</v>
      </c>
      <c r="E85" t="s">
        <v>170</v>
      </c>
      <c r="F85" t="s">
        <v>171</v>
      </c>
      <c r="G8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('CA+/- IP', 'CORONORY ANGIO+/-VENTR(IP)', '4800041', 60, 5, 1)</v>
      </c>
    </row>
    <row r="86" spans="1:7" x14ac:dyDescent="0.25">
      <c r="A86" t="s">
        <v>115</v>
      </c>
      <c r="B86" s="2">
        <f>VLOOKUP(Table1[[#This Row],[Category]],Table18[], 2,FALSE)</f>
        <v>5</v>
      </c>
      <c r="C86">
        <v>4800051</v>
      </c>
      <c r="D86" t="s">
        <v>1</v>
      </c>
      <c r="E86" t="s">
        <v>172</v>
      </c>
      <c r="F86" t="s">
        <v>173</v>
      </c>
      <c r="G8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('ANGIO-BMS', 'BARE METAL STENT-SINGLE VESSEL', '4800051', 60, 5, 1)</v>
      </c>
    </row>
    <row r="87" spans="1:7" x14ac:dyDescent="0.25">
      <c r="A87" t="s">
        <v>115</v>
      </c>
      <c r="B87" s="2">
        <f>VLOOKUP(Table1[[#This Row],[Category]],Table18[], 2,FALSE)</f>
        <v>5</v>
      </c>
      <c r="C87">
        <v>4800052</v>
      </c>
      <c r="D87" t="s">
        <v>1</v>
      </c>
      <c r="E87" t="s">
        <v>174</v>
      </c>
      <c r="F87" t="s">
        <v>175</v>
      </c>
      <c r="G8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('ANGIO-BMSM', 'BARE METAL STENT-MULTI VESSEL', '4800052', 60, 5, 1)</v>
      </c>
    </row>
    <row r="88" spans="1:7" x14ac:dyDescent="0.25">
      <c r="A88" t="s">
        <v>115</v>
      </c>
      <c r="B88" s="2">
        <f>VLOOKUP(Table1[[#This Row],[Category]],Table18[], 2,FALSE)</f>
        <v>5</v>
      </c>
      <c r="C88">
        <v>4800053</v>
      </c>
      <c r="D88" t="s">
        <v>1</v>
      </c>
      <c r="E88" t="s">
        <v>176</v>
      </c>
      <c r="F88" t="s">
        <v>177</v>
      </c>
      <c r="G8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('ANGIO-DESS', 'CORONORY ANGIOPLASTY/STENT(S)', '4800053', 60, 5, 1)</v>
      </c>
    </row>
    <row r="89" spans="1:7" x14ac:dyDescent="0.25">
      <c r="A89" t="s">
        <v>115</v>
      </c>
      <c r="B89" s="2">
        <f>VLOOKUP(Table1[[#This Row],[Category]],Table18[], 2,FALSE)</f>
        <v>5</v>
      </c>
      <c r="C89">
        <v>4800054</v>
      </c>
      <c r="D89" t="s">
        <v>1</v>
      </c>
      <c r="E89" t="s">
        <v>178</v>
      </c>
      <c r="F89" t="s">
        <v>179</v>
      </c>
      <c r="G8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('ANGIO-DESM', 'CORONARY ANGIOPLASTY/STENT(M)', '4800054', 60, 5, 1)</v>
      </c>
    </row>
    <row r="90" spans="1:7" x14ac:dyDescent="0.25">
      <c r="A90" t="s">
        <v>115</v>
      </c>
      <c r="B90" s="2">
        <f>VLOOKUP(Table1[[#This Row],[Category]],Table18[], 2,FALSE)</f>
        <v>5</v>
      </c>
      <c r="C90">
        <v>4800055</v>
      </c>
      <c r="D90" t="s">
        <v>1</v>
      </c>
      <c r="E90" t="s">
        <v>180</v>
      </c>
      <c r="F90" t="s">
        <v>181</v>
      </c>
      <c r="G9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('ANGBMSF', 'BARE METAL STENT-SINGLE-FEMORA', '4800055', 60, 5, 1)</v>
      </c>
    </row>
    <row r="91" spans="1:7" x14ac:dyDescent="0.25">
      <c r="A91" t="s">
        <v>115</v>
      </c>
      <c r="B91" s="2">
        <f>VLOOKUP(Table1[[#This Row],[Category]],Table18[], 2,FALSE)</f>
        <v>5</v>
      </c>
      <c r="C91">
        <v>4800056</v>
      </c>
      <c r="D91" t="s">
        <v>1</v>
      </c>
      <c r="E91" t="s">
        <v>182</v>
      </c>
      <c r="F91" t="s">
        <v>183</v>
      </c>
      <c r="G9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('ANGBMSR', 'BARE METAL STENT-SINGLE-RADIAL', '4800056', 60, 5, 1)</v>
      </c>
    </row>
    <row r="92" spans="1:7" x14ac:dyDescent="0.25">
      <c r="A92" t="s">
        <v>115</v>
      </c>
      <c r="B92" s="2">
        <f>VLOOKUP(Table1[[#This Row],[Category]],Table18[], 2,FALSE)</f>
        <v>5</v>
      </c>
      <c r="C92">
        <v>4800057</v>
      </c>
      <c r="D92" t="s">
        <v>1</v>
      </c>
      <c r="E92" t="s">
        <v>184</v>
      </c>
      <c r="F92" t="s">
        <v>185</v>
      </c>
      <c r="G9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('ANGBMMF', 'BARE METAL STENT-MULTI-FEMORAL', '4800057', 60, 5, 1)</v>
      </c>
    </row>
    <row r="93" spans="1:7" x14ac:dyDescent="0.25">
      <c r="A93" t="s">
        <v>115</v>
      </c>
      <c r="B93" s="2">
        <f>VLOOKUP(Table1[[#This Row],[Category]],Table18[], 2,FALSE)</f>
        <v>5</v>
      </c>
      <c r="C93">
        <v>4800058</v>
      </c>
      <c r="D93" t="s">
        <v>1</v>
      </c>
      <c r="E93" t="s">
        <v>186</v>
      </c>
      <c r="F93" t="s">
        <v>187</v>
      </c>
      <c r="G9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('ANGBMMR', 'BARE METAL STENT-MULTI-RADIAL', '4800058', 60, 5, 1)</v>
      </c>
    </row>
    <row r="94" spans="1:7" x14ac:dyDescent="0.25">
      <c r="A94" t="s">
        <v>115</v>
      </c>
      <c r="B94" s="2">
        <f>VLOOKUP(Table1[[#This Row],[Category]],Table18[], 2,FALSE)</f>
        <v>5</v>
      </c>
      <c r="C94">
        <v>4800059</v>
      </c>
      <c r="D94" t="s">
        <v>1</v>
      </c>
      <c r="E94" t="s">
        <v>188</v>
      </c>
      <c r="F94" t="s">
        <v>189</v>
      </c>
      <c r="G9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('ANGDESF', 'CORONORY ANGIO/STENT(S)-FEMORA', '4800059', 60, 5, 1)</v>
      </c>
    </row>
    <row r="95" spans="1:7" x14ac:dyDescent="0.25">
      <c r="A95" t="s">
        <v>115</v>
      </c>
      <c r="B95" s="2">
        <f>VLOOKUP(Table1[[#This Row],[Category]],Table18[], 2,FALSE)</f>
        <v>5</v>
      </c>
      <c r="C95">
        <v>4800060</v>
      </c>
      <c r="D95" t="s">
        <v>1</v>
      </c>
      <c r="E95" t="s">
        <v>190</v>
      </c>
      <c r="F95" t="s">
        <v>191</v>
      </c>
      <c r="G9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('RENPTA', 'ANGIOPLASTY(RENAL PTA)', '4800060', 60, 5, 1)</v>
      </c>
    </row>
    <row r="96" spans="1:7" x14ac:dyDescent="0.25">
      <c r="A96" t="s">
        <v>115</v>
      </c>
      <c r="B96" s="2">
        <f>VLOOKUP(Table1[[#This Row],[Category]],Table18[], 2,FALSE)</f>
        <v>5</v>
      </c>
      <c r="C96">
        <v>4800070</v>
      </c>
      <c r="D96" t="s">
        <v>1</v>
      </c>
      <c r="E96" t="s">
        <v>192</v>
      </c>
      <c r="F96" t="s">
        <v>193</v>
      </c>
      <c r="G9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('ANGDESR', 'CORONORY ANGIO/STENT(S)-RADIAL', '4800070', 60, 5, 1)</v>
      </c>
    </row>
    <row r="97" spans="1:7" x14ac:dyDescent="0.25">
      <c r="A97" t="s">
        <v>115</v>
      </c>
      <c r="B97" s="2">
        <f>VLOOKUP(Table1[[#This Row],[Category]],Table18[], 2,FALSE)</f>
        <v>5</v>
      </c>
      <c r="C97">
        <v>4800071</v>
      </c>
      <c r="D97" t="s">
        <v>1</v>
      </c>
      <c r="E97" t="s">
        <v>194</v>
      </c>
      <c r="F97" t="s">
        <v>195</v>
      </c>
      <c r="G9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('ANGDEMF', 'CORONARY ANGIO/STENT(M)-FEMORA', '4800071', 60, 5, 1)</v>
      </c>
    </row>
    <row r="98" spans="1:7" x14ac:dyDescent="0.25">
      <c r="A98" t="s">
        <v>115</v>
      </c>
      <c r="B98" s="2">
        <f>VLOOKUP(Table1[[#This Row],[Category]],Table18[], 2,FALSE)</f>
        <v>5</v>
      </c>
      <c r="C98">
        <v>4800072</v>
      </c>
      <c r="D98" t="s">
        <v>1</v>
      </c>
      <c r="E98" t="s">
        <v>196</v>
      </c>
      <c r="F98" t="s">
        <v>197</v>
      </c>
      <c r="G9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('ANGDEMR', 'CORONARY ANGIO/STENT(M)-RADIAL', '4800072', 60, 5, 1)</v>
      </c>
    </row>
    <row r="99" spans="1:7" x14ac:dyDescent="0.25">
      <c r="A99" t="s">
        <v>115</v>
      </c>
      <c r="B99" s="2">
        <f>VLOOKUP(Table1[[#This Row],[Category]],Table18[], 2,FALSE)</f>
        <v>5</v>
      </c>
      <c r="C99">
        <v>4800090</v>
      </c>
      <c r="D99" t="s">
        <v>1</v>
      </c>
      <c r="E99" t="s">
        <v>198</v>
      </c>
      <c r="F99" t="s">
        <v>199</v>
      </c>
      <c r="G9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('CAFIP', 'CORONARY ANGIO-FEMORAL (IP)', '4800090', 60, 5, 1)</v>
      </c>
    </row>
    <row r="100" spans="1:7" x14ac:dyDescent="0.25">
      <c r="A100" t="s">
        <v>115</v>
      </c>
      <c r="B100" s="2">
        <f>VLOOKUP(Table1[[#This Row],[Category]],Table18[], 2,FALSE)</f>
        <v>5</v>
      </c>
      <c r="C100">
        <v>4800091</v>
      </c>
      <c r="D100" t="s">
        <v>1</v>
      </c>
      <c r="E100" t="s">
        <v>200</v>
      </c>
      <c r="F100" t="s">
        <v>201</v>
      </c>
      <c r="G10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('CAFDC', 'CORONARY ANGIO-FEMORAL (DC)', '4800091', 60, 5, 1)</v>
      </c>
    </row>
    <row r="101" spans="1:7" x14ac:dyDescent="0.25">
      <c r="A101" t="s">
        <v>115</v>
      </c>
      <c r="B101" s="2">
        <f>VLOOKUP(Table1[[#This Row],[Category]],Table18[], 2,FALSE)</f>
        <v>5</v>
      </c>
      <c r="C101">
        <v>4800092</v>
      </c>
      <c r="D101" t="s">
        <v>1</v>
      </c>
      <c r="E101" t="s">
        <v>202</v>
      </c>
      <c r="F101" t="s">
        <v>203</v>
      </c>
      <c r="G10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('CARDC', 'CORONARY ANGIOGRAM-RADIAL (DC)', '4800092', 60, 5, 1)</v>
      </c>
    </row>
    <row r="102" spans="1:7" x14ac:dyDescent="0.25">
      <c r="A102" t="s">
        <v>115</v>
      </c>
      <c r="B102" s="2">
        <f>VLOOKUP(Table1[[#This Row],[Category]],Table18[], 2,FALSE)</f>
        <v>5</v>
      </c>
      <c r="C102">
        <v>4800093</v>
      </c>
      <c r="D102" t="s">
        <v>1</v>
      </c>
      <c r="E102" t="s">
        <v>204</v>
      </c>
      <c r="F102" t="s">
        <v>205</v>
      </c>
      <c r="G10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('CARIP', 'CORONARY ANGIO-RADIAL (IP)', '4800093', 60, 5, 1)</v>
      </c>
    </row>
    <row r="103" spans="1:7" x14ac:dyDescent="0.25">
      <c r="A103" t="s">
        <v>115</v>
      </c>
      <c r="B103" s="2">
        <f>VLOOKUP(Table1[[#This Row],[Category]],Table18[], 2,FALSE)</f>
        <v>5</v>
      </c>
      <c r="C103">
        <v>4800110</v>
      </c>
      <c r="D103" t="s">
        <v>1</v>
      </c>
      <c r="E103" t="s">
        <v>206</v>
      </c>
      <c r="F103" t="s">
        <v>207</v>
      </c>
      <c r="G10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('AORTAGR', 'AORTAGRAM', '4800110', 60, 5, 1)</v>
      </c>
    </row>
    <row r="104" spans="1:7" x14ac:dyDescent="0.25">
      <c r="A104" t="s">
        <v>115</v>
      </c>
      <c r="B104" s="2">
        <f>VLOOKUP(Table1[[#This Row],[Category]],Table18[], 2,FALSE)</f>
        <v>5</v>
      </c>
      <c r="C104">
        <v>4800120</v>
      </c>
      <c r="D104" t="s">
        <v>1</v>
      </c>
      <c r="E104" t="s">
        <v>208</v>
      </c>
      <c r="F104" t="s">
        <v>208</v>
      </c>
      <c r="G10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('IVUS', 'IVUS', '4800120', 60, 5, 1)</v>
      </c>
    </row>
    <row r="105" spans="1:7" x14ac:dyDescent="0.25">
      <c r="A105" t="s">
        <v>115</v>
      </c>
      <c r="B105" s="2">
        <f>VLOOKUP(Table1[[#This Row],[Category]],Table18[], 2,FALSE)</f>
        <v>5</v>
      </c>
      <c r="C105">
        <v>4800130</v>
      </c>
      <c r="D105" t="s">
        <v>1</v>
      </c>
      <c r="E105" t="s">
        <v>209</v>
      </c>
      <c r="F105" t="s">
        <v>210</v>
      </c>
      <c r="G10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('SGP', 'SWAN GANZ PLACEMENT', '4800130', 60, 5, 1)</v>
      </c>
    </row>
    <row r="106" spans="1:7" x14ac:dyDescent="0.25">
      <c r="A106" t="s">
        <v>115</v>
      </c>
      <c r="B106" s="2">
        <f>VLOOKUP(Table1[[#This Row],[Category]],Table18[], 2,FALSE)</f>
        <v>5</v>
      </c>
      <c r="C106">
        <v>4800140</v>
      </c>
      <c r="D106" t="s">
        <v>1</v>
      </c>
      <c r="E106" t="s">
        <v>211</v>
      </c>
      <c r="F106" t="s">
        <v>212</v>
      </c>
      <c r="G10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('LRI', 'LOOP RECORDER INSERTION', '4800140', 60, 5, 1)</v>
      </c>
    </row>
    <row r="107" spans="1:7" x14ac:dyDescent="0.25">
      <c r="A107" t="s">
        <v>115</v>
      </c>
      <c r="B107" s="2">
        <f>VLOOKUP(Table1[[#This Row],[Category]],Table18[], 2,FALSE)</f>
        <v>5</v>
      </c>
      <c r="C107">
        <v>4800150</v>
      </c>
      <c r="D107" t="s">
        <v>1</v>
      </c>
      <c r="E107" t="s">
        <v>213</v>
      </c>
      <c r="F107" t="s">
        <v>214</v>
      </c>
      <c r="G10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('LRR', 'LOOP RECORDER REMOVAL', '4800150', 60, 5, 1)</v>
      </c>
    </row>
    <row r="108" spans="1:7" x14ac:dyDescent="0.25">
      <c r="A108" t="s">
        <v>115</v>
      </c>
      <c r="B108" s="2">
        <f>VLOOKUP(Table1[[#This Row],[Category]],Table18[], 2,FALSE)</f>
        <v>5</v>
      </c>
      <c r="C108">
        <v>4800160</v>
      </c>
      <c r="D108" t="s">
        <v>1</v>
      </c>
      <c r="E108" t="s">
        <v>215</v>
      </c>
      <c r="F108" t="s">
        <v>216</v>
      </c>
      <c r="G10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('GCS', 'GENERATOR CHANGE-SINGLE', '4800160', 60, 5, 1)</v>
      </c>
    </row>
    <row r="109" spans="1:7" x14ac:dyDescent="0.25">
      <c r="A109" t="s">
        <v>115</v>
      </c>
      <c r="B109" s="2">
        <f>VLOOKUP(Table1[[#This Row],[Category]],Table18[], 2,FALSE)</f>
        <v>5</v>
      </c>
      <c r="C109">
        <v>4800170</v>
      </c>
      <c r="D109" t="s">
        <v>1</v>
      </c>
      <c r="E109" t="s">
        <v>217</v>
      </c>
      <c r="F109" t="s">
        <v>218</v>
      </c>
      <c r="G10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('GCD', 'GENERATOR CHANGE-DUAL', '4800170', 60, 5, 1)</v>
      </c>
    </row>
    <row r="110" spans="1:7" x14ac:dyDescent="0.25">
      <c r="A110" t="s">
        <v>115</v>
      </c>
      <c r="B110" s="2">
        <f>VLOOKUP(Table1[[#This Row],[Category]],Table18[], 2,FALSE)</f>
        <v>5</v>
      </c>
      <c r="C110">
        <v>4800180</v>
      </c>
      <c r="D110" t="s">
        <v>1</v>
      </c>
      <c r="E110" t="s">
        <v>219</v>
      </c>
      <c r="F110" t="s">
        <v>88</v>
      </c>
      <c r="G11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('AICD', 'AUTOMATED INPLANT/CARD DEFIB', '4800180', 60, 5, 1)</v>
      </c>
    </row>
    <row r="111" spans="1:7" x14ac:dyDescent="0.25">
      <c r="A111" t="s">
        <v>220</v>
      </c>
      <c r="B111" s="2">
        <f>VLOOKUP(Table1[[#This Row],[Category]],Table18[], 2,FALSE)</f>
        <v>6</v>
      </c>
      <c r="C111">
        <v>10</v>
      </c>
      <c r="D111" t="s">
        <v>1</v>
      </c>
      <c r="E111" t="s">
        <v>221</v>
      </c>
      <c r="F111" t="s">
        <v>220</v>
      </c>
      <c r="G11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('CHEMO', 'CHEMO PREPARATIONS', '10', 60, 6, 1)</v>
      </c>
    </row>
    <row r="112" spans="1:7" x14ac:dyDescent="0.25">
      <c r="A112" t="s">
        <v>222</v>
      </c>
      <c r="B112" s="2">
        <f>VLOOKUP(Table1[[#This Row],[Category]],Table18[], 2,FALSE)</f>
        <v>7</v>
      </c>
      <c r="C112">
        <v>1111</v>
      </c>
      <c r="D112" t="s">
        <v>1</v>
      </c>
      <c r="E112" t="s">
        <v>223</v>
      </c>
      <c r="F112" t="s">
        <v>224</v>
      </c>
      <c r="G11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('PALCARE', 'PALLIATIVE CARE REFERRAL', '1111', 60, 7, 1)</v>
      </c>
    </row>
    <row r="113" spans="1:7" x14ac:dyDescent="0.25">
      <c r="A113" t="s">
        <v>222</v>
      </c>
      <c r="B113" s="2">
        <f>VLOOKUP(Table1[[#This Row],[Category]],Table18[], 2,FALSE)</f>
        <v>7</v>
      </c>
      <c r="C113">
        <v>1112</v>
      </c>
      <c r="D113" t="s">
        <v>1</v>
      </c>
      <c r="E113" t="s">
        <v>225</v>
      </c>
      <c r="F113" t="s">
        <v>226</v>
      </c>
      <c r="G11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('RESPT', 'RESPIRATORY CONSULTATION', '1112', 60, 7, 1)</v>
      </c>
    </row>
    <row r="114" spans="1:7" x14ac:dyDescent="0.25">
      <c r="A114" t="s">
        <v>222</v>
      </c>
      <c r="B114" s="2">
        <f>VLOOKUP(Table1[[#This Row],[Category]],Table18[], 2,FALSE)</f>
        <v>7</v>
      </c>
      <c r="C114">
        <v>1113</v>
      </c>
      <c r="D114" t="s">
        <v>1</v>
      </c>
      <c r="E114" t="s">
        <v>227</v>
      </c>
      <c r="F114" t="s">
        <v>228</v>
      </c>
      <c r="G11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('CARDIAC', 'CARDIAC CONSULTATION', '1113', 60, 7, 1)</v>
      </c>
    </row>
    <row r="115" spans="1:7" x14ac:dyDescent="0.25">
      <c r="A115" t="s">
        <v>222</v>
      </c>
      <c r="B115" s="2">
        <f>VLOOKUP(Table1[[#This Row],[Category]],Table18[], 2,FALSE)</f>
        <v>7</v>
      </c>
      <c r="C115">
        <v>1114</v>
      </c>
      <c r="D115" t="s">
        <v>1</v>
      </c>
      <c r="E115" t="s">
        <v>229</v>
      </c>
      <c r="F115" t="s">
        <v>230</v>
      </c>
      <c r="G11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('DIETICIAN', 'DIETICIAN CONSULTATION', '1114', 60, 7, 1)</v>
      </c>
    </row>
    <row r="116" spans="1:7" x14ac:dyDescent="0.25">
      <c r="A116" t="s">
        <v>222</v>
      </c>
      <c r="B116" s="2">
        <f>VLOOKUP(Table1[[#This Row],[Category]],Table18[], 2,FALSE)</f>
        <v>7</v>
      </c>
      <c r="C116">
        <v>1115</v>
      </c>
      <c r="D116" t="s">
        <v>1</v>
      </c>
      <c r="E116" t="s">
        <v>231</v>
      </c>
      <c r="F116" t="s">
        <v>232</v>
      </c>
      <c r="G11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('DENTAL', 'DENTAL CONSULTATION', '1115', 60, 7, 1)</v>
      </c>
    </row>
    <row r="117" spans="1:7" x14ac:dyDescent="0.25">
      <c r="A117" t="s">
        <v>222</v>
      </c>
      <c r="B117" s="2">
        <f>VLOOKUP(Table1[[#This Row],[Category]],Table18[], 2,FALSE)</f>
        <v>7</v>
      </c>
      <c r="C117">
        <v>1116</v>
      </c>
      <c r="D117" t="s">
        <v>1</v>
      </c>
      <c r="E117" t="s">
        <v>233</v>
      </c>
      <c r="F117" t="s">
        <v>234</v>
      </c>
      <c r="G11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('DERMA', 'DERMATOLOGY', '1116', 60, 7, 1)</v>
      </c>
    </row>
    <row r="118" spans="1:7" x14ac:dyDescent="0.25">
      <c r="A118" t="s">
        <v>222</v>
      </c>
      <c r="B118" s="2">
        <f>VLOOKUP(Table1[[#This Row],[Category]],Table18[], 2,FALSE)</f>
        <v>7</v>
      </c>
      <c r="C118">
        <v>1117</v>
      </c>
      <c r="D118" t="s">
        <v>1</v>
      </c>
      <c r="E118" t="s">
        <v>235</v>
      </c>
      <c r="F118" t="s">
        <v>236</v>
      </c>
      <c r="G11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('ENDO', 'ENDOCRINOLOGY', '1117', 60, 7, 1)</v>
      </c>
    </row>
    <row r="119" spans="1:7" x14ac:dyDescent="0.25">
      <c r="A119" t="s">
        <v>222</v>
      </c>
      <c r="B119" s="2">
        <f>VLOOKUP(Table1[[#This Row],[Category]],Table18[], 2,FALSE)</f>
        <v>7</v>
      </c>
      <c r="C119">
        <v>1118</v>
      </c>
      <c r="D119" t="s">
        <v>1</v>
      </c>
      <c r="E119" t="s">
        <v>237</v>
      </c>
      <c r="F119" t="s">
        <v>238</v>
      </c>
      <c r="G11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('ENT', 'EARS/NOSE &amp; THROAT', '1118', 60, 7, 1)</v>
      </c>
    </row>
    <row r="120" spans="1:7" x14ac:dyDescent="0.25">
      <c r="A120" t="s">
        <v>222</v>
      </c>
      <c r="B120" s="2">
        <f>VLOOKUP(Table1[[#This Row],[Category]],Table18[], 2,FALSE)</f>
        <v>7</v>
      </c>
      <c r="C120">
        <v>1119</v>
      </c>
      <c r="D120" t="s">
        <v>1</v>
      </c>
      <c r="E120" t="s">
        <v>239</v>
      </c>
      <c r="F120" t="s">
        <v>240</v>
      </c>
      <c r="G12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('GASTRO', 'GASTROENTEROLOGY', '1119', 60, 7, 1)</v>
      </c>
    </row>
    <row r="121" spans="1:7" x14ac:dyDescent="0.25">
      <c r="A121" t="s">
        <v>222</v>
      </c>
      <c r="B121" s="2">
        <f>VLOOKUP(Table1[[#This Row],[Category]],Table18[], 2,FALSE)</f>
        <v>7</v>
      </c>
      <c r="C121">
        <v>1120</v>
      </c>
      <c r="D121" t="s">
        <v>1</v>
      </c>
      <c r="E121" t="s">
        <v>241</v>
      </c>
      <c r="F121" t="s">
        <v>242</v>
      </c>
      <c r="G12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('GYNE', 'GYNECOLOGY', '1120', 60, 7, 1)</v>
      </c>
    </row>
    <row r="122" spans="1:7" x14ac:dyDescent="0.25">
      <c r="A122" t="s">
        <v>222</v>
      </c>
      <c r="B122" s="2">
        <f>VLOOKUP(Table1[[#This Row],[Category]],Table18[], 2,FALSE)</f>
        <v>7</v>
      </c>
      <c r="C122">
        <v>1121</v>
      </c>
      <c r="D122" t="s">
        <v>1</v>
      </c>
      <c r="E122" t="s">
        <v>243</v>
      </c>
      <c r="F122" t="s">
        <v>244</v>
      </c>
      <c r="G12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('MED', 'MEDICAL', '1121', 60, 7, 1)</v>
      </c>
    </row>
    <row r="123" spans="1:7" x14ac:dyDescent="0.25">
      <c r="A123" t="s">
        <v>222</v>
      </c>
      <c r="B123" s="2">
        <f>VLOOKUP(Table1[[#This Row],[Category]],Table18[], 2,FALSE)</f>
        <v>7</v>
      </c>
      <c r="C123">
        <v>1122</v>
      </c>
      <c r="D123" t="s">
        <v>1</v>
      </c>
      <c r="E123" t="s">
        <v>245</v>
      </c>
      <c r="F123" t="s">
        <v>246</v>
      </c>
      <c r="G12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('NEPHRO', 'NEPHROLOGY', '1122', 60, 7, 1)</v>
      </c>
    </row>
    <row r="124" spans="1:7" x14ac:dyDescent="0.25">
      <c r="A124" t="s">
        <v>222</v>
      </c>
      <c r="B124" s="2">
        <f>VLOOKUP(Table1[[#This Row],[Category]],Table18[], 2,FALSE)</f>
        <v>7</v>
      </c>
      <c r="C124">
        <v>1123</v>
      </c>
      <c r="D124" t="s">
        <v>1</v>
      </c>
      <c r="E124" t="s">
        <v>247</v>
      </c>
      <c r="F124" t="s">
        <v>248</v>
      </c>
      <c r="G12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('NUC', 'NUCLEAR MEDICINE', '1123', 60, 7, 1)</v>
      </c>
    </row>
    <row r="125" spans="1:7" x14ac:dyDescent="0.25">
      <c r="A125" t="s">
        <v>222</v>
      </c>
      <c r="B125" s="2">
        <f>VLOOKUP(Table1[[#This Row],[Category]],Table18[], 2,FALSE)</f>
        <v>7</v>
      </c>
      <c r="C125">
        <v>1124</v>
      </c>
      <c r="D125" t="s">
        <v>1</v>
      </c>
      <c r="E125" t="s">
        <v>249</v>
      </c>
      <c r="F125" t="s">
        <v>250</v>
      </c>
      <c r="G12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('ONC', 'ONCOLOGY', '1124', 60, 7, 1)</v>
      </c>
    </row>
    <row r="126" spans="1:7" x14ac:dyDescent="0.25">
      <c r="A126" t="s">
        <v>222</v>
      </c>
      <c r="B126" s="2">
        <f>VLOOKUP(Table1[[#This Row],[Category]],Table18[], 2,FALSE)</f>
        <v>7</v>
      </c>
      <c r="C126">
        <v>1125</v>
      </c>
      <c r="D126" t="s">
        <v>1</v>
      </c>
      <c r="E126" t="s">
        <v>251</v>
      </c>
      <c r="F126" t="s">
        <v>252</v>
      </c>
      <c r="G12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('OPHTHAL', 'OPHTHALMICS', '1125', 60, 7, 1)</v>
      </c>
    </row>
    <row r="127" spans="1:7" x14ac:dyDescent="0.25">
      <c r="A127" t="s">
        <v>222</v>
      </c>
      <c r="B127" s="2">
        <f>VLOOKUP(Table1[[#This Row],[Category]],Table18[], 2,FALSE)</f>
        <v>7</v>
      </c>
      <c r="C127">
        <v>1126</v>
      </c>
      <c r="D127" t="s">
        <v>1</v>
      </c>
      <c r="E127" t="s">
        <v>253</v>
      </c>
      <c r="F127" t="s">
        <v>254</v>
      </c>
      <c r="G12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('ORAL', 'ORAL &amp; MAXILLOFACIAL', '1126', 60, 7, 1)</v>
      </c>
    </row>
    <row r="128" spans="1:7" x14ac:dyDescent="0.25">
      <c r="A128" t="s">
        <v>222</v>
      </c>
      <c r="B128" s="2">
        <f>VLOOKUP(Table1[[#This Row],[Category]],Table18[], 2,FALSE)</f>
        <v>7</v>
      </c>
      <c r="C128">
        <v>1127</v>
      </c>
      <c r="D128" t="s">
        <v>1</v>
      </c>
      <c r="E128" t="s">
        <v>255</v>
      </c>
      <c r="F128" t="s">
        <v>256</v>
      </c>
      <c r="G12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('ORO', 'OROSURGERY', '1127', 60, 7, 1)</v>
      </c>
    </row>
    <row r="129" spans="1:7" x14ac:dyDescent="0.25">
      <c r="A129" t="s">
        <v>222</v>
      </c>
      <c r="B129" s="2">
        <f>VLOOKUP(Table1[[#This Row],[Category]],Table18[], 2,FALSE)</f>
        <v>7</v>
      </c>
      <c r="C129">
        <v>1128</v>
      </c>
      <c r="D129" t="s">
        <v>1</v>
      </c>
      <c r="E129" t="s">
        <v>257</v>
      </c>
      <c r="F129" t="s">
        <v>258</v>
      </c>
      <c r="G12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('ORTHO', 'ORTHOPAEDICS', '1128', 60, 7, 1)</v>
      </c>
    </row>
    <row r="130" spans="1:7" x14ac:dyDescent="0.25">
      <c r="A130" t="s">
        <v>222</v>
      </c>
      <c r="B130" s="2">
        <f>VLOOKUP(Table1[[#This Row],[Category]],Table18[], 2,FALSE)</f>
        <v>7</v>
      </c>
      <c r="C130">
        <v>1129</v>
      </c>
      <c r="D130" t="s">
        <v>1</v>
      </c>
      <c r="E130" t="s">
        <v>259</v>
      </c>
      <c r="F130" t="s">
        <v>260</v>
      </c>
      <c r="G13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('PLASTIC', 'PLASTICS', '1129', 60, 7, 1)</v>
      </c>
    </row>
    <row r="131" spans="1:7" x14ac:dyDescent="0.25">
      <c r="A131" t="s">
        <v>222</v>
      </c>
      <c r="B131" s="2">
        <f>VLOOKUP(Table1[[#This Row],[Category]],Table18[], 2,FALSE)</f>
        <v>7</v>
      </c>
      <c r="C131">
        <v>1130</v>
      </c>
      <c r="D131" t="s">
        <v>1</v>
      </c>
      <c r="E131" t="s">
        <v>261</v>
      </c>
      <c r="F131" t="s">
        <v>262</v>
      </c>
      <c r="G13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('PSYCH', 'PSYCHIATRY', '1130', 60, 7, 1)</v>
      </c>
    </row>
    <row r="132" spans="1:7" x14ac:dyDescent="0.25">
      <c r="A132" t="s">
        <v>222</v>
      </c>
      <c r="B132" s="2">
        <f>VLOOKUP(Table1[[#This Row],[Category]],Table18[], 2,FALSE)</f>
        <v>7</v>
      </c>
      <c r="C132">
        <v>1131</v>
      </c>
      <c r="D132" t="s">
        <v>1</v>
      </c>
      <c r="E132" t="s">
        <v>263</v>
      </c>
      <c r="F132" t="s">
        <v>264</v>
      </c>
      <c r="G13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('RHEUM', 'RHEUMATOLOGY', '1131', 60, 7, 1)</v>
      </c>
    </row>
    <row r="133" spans="1:7" x14ac:dyDescent="0.25">
      <c r="A133" t="s">
        <v>222</v>
      </c>
      <c r="B133" s="2">
        <f>VLOOKUP(Table1[[#This Row],[Category]],Table18[], 2,FALSE)</f>
        <v>7</v>
      </c>
      <c r="C133">
        <v>1132</v>
      </c>
      <c r="D133" t="s">
        <v>1</v>
      </c>
      <c r="E133" t="s">
        <v>265</v>
      </c>
      <c r="F133" t="s">
        <v>266</v>
      </c>
      <c r="G13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('RT', 'RADIOTHERAPY', '1132', 60, 7, 1)</v>
      </c>
    </row>
    <row r="134" spans="1:7" x14ac:dyDescent="0.25">
      <c r="A134" t="s">
        <v>222</v>
      </c>
      <c r="B134" s="2">
        <f>VLOOKUP(Table1[[#This Row],[Category]],Table18[], 2,FALSE)</f>
        <v>7</v>
      </c>
      <c r="C134">
        <v>1133</v>
      </c>
      <c r="D134" t="s">
        <v>1</v>
      </c>
      <c r="E134" t="s">
        <v>267</v>
      </c>
      <c r="F134" t="s">
        <v>268</v>
      </c>
      <c r="G13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('THOR', 'THORACIC', '1133', 60, 7, 1)</v>
      </c>
    </row>
    <row r="135" spans="1:7" x14ac:dyDescent="0.25">
      <c r="A135" t="s">
        <v>222</v>
      </c>
      <c r="B135" s="2">
        <f>VLOOKUP(Table1[[#This Row],[Category]],Table18[], 2,FALSE)</f>
        <v>7</v>
      </c>
      <c r="C135">
        <v>1134</v>
      </c>
      <c r="D135" t="s">
        <v>1</v>
      </c>
      <c r="E135" t="s">
        <v>269</v>
      </c>
      <c r="F135" t="s">
        <v>270</v>
      </c>
      <c r="G13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('UROL', 'UROLOGY', '1134', 60, 7, 1)</v>
      </c>
    </row>
    <row r="136" spans="1:7" x14ac:dyDescent="0.25">
      <c r="A136" t="s">
        <v>222</v>
      </c>
      <c r="B136" s="2">
        <f>VLOOKUP(Table1[[#This Row],[Category]],Table18[], 2,FALSE)</f>
        <v>7</v>
      </c>
      <c r="C136">
        <v>1135</v>
      </c>
      <c r="D136" t="s">
        <v>1</v>
      </c>
      <c r="E136" t="s">
        <v>271</v>
      </c>
      <c r="F136" t="s">
        <v>272</v>
      </c>
      <c r="G13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('VASC', 'VASCULAR', '1135', 60, 7, 1)</v>
      </c>
    </row>
    <row r="137" spans="1:7" x14ac:dyDescent="0.25">
      <c r="A137" t="s">
        <v>273</v>
      </c>
      <c r="B137" s="2">
        <f>VLOOKUP(Table1[[#This Row],[Category]],Table18[], 2,FALSE)</f>
        <v>8</v>
      </c>
      <c r="C137">
        <v>29</v>
      </c>
      <c r="D137" t="s">
        <v>1</v>
      </c>
      <c r="E137" t="s">
        <v>274</v>
      </c>
      <c r="F137">
        <v>29</v>
      </c>
      <c r="G13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('29', 'FOLEY 2WAY 18FR 5CC CATH', '29', 60, 8, 1)</v>
      </c>
    </row>
    <row r="138" spans="1:7" x14ac:dyDescent="0.25">
      <c r="A138" t="s">
        <v>273</v>
      </c>
      <c r="B138" s="2">
        <f>VLOOKUP(Table1[[#This Row],[Category]],Table18[], 2,FALSE)</f>
        <v>8</v>
      </c>
      <c r="C138">
        <v>30</v>
      </c>
      <c r="D138" t="s">
        <v>1</v>
      </c>
      <c r="E138" t="s">
        <v>275</v>
      </c>
      <c r="F138">
        <v>30</v>
      </c>
      <c r="G13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('30', 'FOLEY 2WAY 20FR 5CC CATH', '30', 60, 8, 1)</v>
      </c>
    </row>
    <row r="139" spans="1:7" x14ac:dyDescent="0.25">
      <c r="A139" t="s">
        <v>273</v>
      </c>
      <c r="B139" s="2">
        <f>VLOOKUP(Table1[[#This Row],[Category]],Table18[], 2,FALSE)</f>
        <v>8</v>
      </c>
      <c r="C139">
        <v>111</v>
      </c>
      <c r="D139" t="s">
        <v>1</v>
      </c>
      <c r="E139" t="s">
        <v>276</v>
      </c>
      <c r="F139">
        <v>111</v>
      </c>
      <c r="G13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('111', 'CRUTCHES,YOUTH', '111', 60, 8, 1)</v>
      </c>
    </row>
    <row r="140" spans="1:7" x14ac:dyDescent="0.25">
      <c r="A140" t="s">
        <v>273</v>
      </c>
      <c r="B140" s="2">
        <f>VLOOKUP(Table1[[#This Row],[Category]],Table18[], 2,FALSE)</f>
        <v>8</v>
      </c>
      <c r="C140">
        <v>112</v>
      </c>
      <c r="D140" t="s">
        <v>1</v>
      </c>
      <c r="E140" t="s">
        <v>277</v>
      </c>
      <c r="F140">
        <v>112</v>
      </c>
      <c r="G14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('112', 'CRUTCHES,ADULT', '112', 60, 8, 1)</v>
      </c>
    </row>
    <row r="141" spans="1:7" x14ac:dyDescent="0.25">
      <c r="A141" t="s">
        <v>273</v>
      </c>
      <c r="B141" s="2">
        <f>VLOOKUP(Table1[[#This Row],[Category]],Table18[], 2,FALSE)</f>
        <v>8</v>
      </c>
      <c r="C141">
        <v>600</v>
      </c>
      <c r="D141" t="s">
        <v>1</v>
      </c>
      <c r="E141" t="s">
        <v>278</v>
      </c>
      <c r="F141">
        <v>600</v>
      </c>
      <c r="G14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('600', 'URINE CONTAINER 24HR', '600', 60, 8, 1)</v>
      </c>
    </row>
    <row r="142" spans="1:7" x14ac:dyDescent="0.25">
      <c r="A142" t="s">
        <v>273</v>
      </c>
      <c r="B142" s="2">
        <f>VLOOKUP(Table1[[#This Row],[Category]],Table18[], 2,FALSE)</f>
        <v>8</v>
      </c>
      <c r="C142">
        <v>603</v>
      </c>
      <c r="D142" t="s">
        <v>1</v>
      </c>
      <c r="E142" t="s">
        <v>279</v>
      </c>
      <c r="F142">
        <v>603</v>
      </c>
      <c r="G14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('603', 'ADHESIVE 1" X 10 YDS TAPE', '603', 60, 8, 1)</v>
      </c>
    </row>
    <row r="143" spans="1:7" x14ac:dyDescent="0.25">
      <c r="A143" t="s">
        <v>273</v>
      </c>
      <c r="B143" s="2">
        <f>VLOOKUP(Table1[[#This Row],[Category]],Table18[], 2,FALSE)</f>
        <v>8</v>
      </c>
      <c r="C143">
        <v>604</v>
      </c>
      <c r="D143" t="s">
        <v>1</v>
      </c>
      <c r="E143" t="s">
        <v>280</v>
      </c>
      <c r="F143">
        <v>604</v>
      </c>
      <c r="G14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('604', 'SHARPS CONTAINER', '604', 60, 8, 1)</v>
      </c>
    </row>
    <row r="144" spans="1:7" x14ac:dyDescent="0.25">
      <c r="A144" t="s">
        <v>273</v>
      </c>
      <c r="B144" s="2">
        <f>VLOOKUP(Table1[[#This Row],[Category]],Table18[], 2,FALSE)</f>
        <v>8</v>
      </c>
      <c r="C144">
        <v>667</v>
      </c>
      <c r="D144" t="s">
        <v>1</v>
      </c>
      <c r="E144" t="s">
        <v>281</v>
      </c>
      <c r="F144">
        <v>667</v>
      </c>
      <c r="G14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('667', 'ELASTIC 3" GAUZE BANDAGE', '667', 60, 8, 1)</v>
      </c>
    </row>
    <row r="145" spans="1:7" x14ac:dyDescent="0.25">
      <c r="A145" t="s">
        <v>273</v>
      </c>
      <c r="B145" s="2">
        <f>VLOOKUP(Table1[[#This Row],[Category]],Table18[], 2,FALSE)</f>
        <v>8</v>
      </c>
      <c r="C145">
        <v>742</v>
      </c>
      <c r="D145" t="s">
        <v>1</v>
      </c>
      <c r="E145" t="s">
        <v>282</v>
      </c>
      <c r="F145">
        <v>742</v>
      </c>
      <c r="G14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('742', 'HYDROGEN PEROXIDE', '742', 60, 8, 1)</v>
      </c>
    </row>
    <row r="146" spans="1:7" x14ac:dyDescent="0.25">
      <c r="A146" t="s">
        <v>283</v>
      </c>
      <c r="B146" s="2">
        <f>VLOOKUP(Table1[[#This Row],[Category]],Table18[], 2,FALSE)</f>
        <v>9</v>
      </c>
      <c r="C146">
        <v>1</v>
      </c>
      <c r="D146" t="s">
        <v>1</v>
      </c>
      <c r="E146" t="s">
        <v>284</v>
      </c>
      <c r="F146" t="s">
        <v>285</v>
      </c>
      <c r="G14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('UANGPULM', 'UCH PULMINARY ANGIOGRAM', '1', 60, 9, 1)</v>
      </c>
    </row>
    <row r="147" spans="1:7" x14ac:dyDescent="0.25">
      <c r="A147" t="s">
        <v>283</v>
      </c>
      <c r="B147" s="2">
        <f>VLOOKUP(Table1[[#This Row],[Category]],Table18[], 2,FALSE)</f>
        <v>9</v>
      </c>
      <c r="C147">
        <v>2</v>
      </c>
      <c r="D147" t="s">
        <v>1</v>
      </c>
      <c r="E147" t="s">
        <v>286</v>
      </c>
      <c r="F147" t="s">
        <v>287</v>
      </c>
      <c r="G14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('ANG REN', 'RENAL ANGIOGRAM W/CONTRAST', '2', 60, 9, 1)</v>
      </c>
    </row>
    <row r="148" spans="1:7" x14ac:dyDescent="0.25">
      <c r="A148" t="s">
        <v>283</v>
      </c>
      <c r="B148" s="2">
        <f>VLOOKUP(Table1[[#This Row],[Category]],Table18[], 2,FALSE)</f>
        <v>9</v>
      </c>
      <c r="C148">
        <v>3</v>
      </c>
      <c r="D148" t="s">
        <v>1</v>
      </c>
      <c r="E148" t="s">
        <v>288</v>
      </c>
      <c r="F148" t="s">
        <v>289</v>
      </c>
      <c r="G14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('ANG CIR', 'CIRCLE OF WILLIS ANGIO W/CONTR', '3', 60, 9, 1)</v>
      </c>
    </row>
    <row r="149" spans="1:7" x14ac:dyDescent="0.25">
      <c r="A149" t="s">
        <v>283</v>
      </c>
      <c r="B149" s="2">
        <f>VLOOKUP(Table1[[#This Row],[Category]],Table18[], 2,FALSE)</f>
        <v>9</v>
      </c>
      <c r="C149">
        <v>4</v>
      </c>
      <c r="D149" t="s">
        <v>1</v>
      </c>
      <c r="E149" t="s">
        <v>290</v>
      </c>
      <c r="F149" t="s">
        <v>291</v>
      </c>
      <c r="G14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('ANG PERI', 'PERIPHERAL ANGIOGRAM W/CONTRST', '4', 60, 9, 1)</v>
      </c>
    </row>
    <row r="150" spans="1:7" x14ac:dyDescent="0.25">
      <c r="A150" t="s">
        <v>283</v>
      </c>
      <c r="B150" s="2">
        <f>VLOOKUP(Table1[[#This Row],[Category]],Table18[], 2,FALSE)</f>
        <v>9</v>
      </c>
      <c r="C150">
        <v>6</v>
      </c>
      <c r="D150" t="s">
        <v>1</v>
      </c>
      <c r="E150" t="s">
        <v>292</v>
      </c>
      <c r="F150" t="s">
        <v>293</v>
      </c>
      <c r="G15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('CYSTO', 'CYSTOGRAM', '6', 60, 9, 1)</v>
      </c>
    </row>
    <row r="151" spans="1:7" x14ac:dyDescent="0.25">
      <c r="A151" t="s">
        <v>283</v>
      </c>
      <c r="B151" s="2">
        <f>VLOOKUP(Table1[[#This Row],[Category]],Table18[], 2,FALSE)</f>
        <v>9</v>
      </c>
      <c r="C151">
        <v>7</v>
      </c>
      <c r="D151" t="s">
        <v>1</v>
      </c>
      <c r="E151" t="s">
        <v>294</v>
      </c>
      <c r="F151" t="s">
        <v>295</v>
      </c>
      <c r="G15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('UCHW', 'UCH CHEST/THORAX WITH CONTRAST', '7', 60, 9, 1)</v>
      </c>
    </row>
    <row r="152" spans="1:7" x14ac:dyDescent="0.25">
      <c r="A152" t="s">
        <v>283</v>
      </c>
      <c r="B152" s="2">
        <f>VLOOKUP(Table1[[#This Row],[Category]],Table18[], 2,FALSE)</f>
        <v>9</v>
      </c>
      <c r="C152">
        <v>11</v>
      </c>
      <c r="D152" t="s">
        <v>1</v>
      </c>
      <c r="E152" t="s">
        <v>296</v>
      </c>
      <c r="F152" t="s">
        <v>297</v>
      </c>
      <c r="G15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('UBRN', 'UCH BRAIN', '11', 60, 9, 1)</v>
      </c>
    </row>
    <row r="153" spans="1:7" x14ac:dyDescent="0.25">
      <c r="A153" t="s">
        <v>283</v>
      </c>
      <c r="B153" s="2">
        <f>VLOOKUP(Table1[[#This Row],[Category]],Table18[], 2,FALSE)</f>
        <v>9</v>
      </c>
      <c r="C153">
        <v>56</v>
      </c>
      <c r="D153" t="s">
        <v>1</v>
      </c>
      <c r="E153" t="s">
        <v>298</v>
      </c>
      <c r="F153" t="s">
        <v>299</v>
      </c>
      <c r="G15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('IVP', 'IVP (W CONTRAST)', '56', 60, 9, 1)</v>
      </c>
    </row>
    <row r="154" spans="1:7" x14ac:dyDescent="0.25">
      <c r="A154" t="s">
        <v>283</v>
      </c>
      <c r="B154" s="2">
        <f>VLOOKUP(Table1[[#This Row],[Category]],Table18[], 2,FALSE)</f>
        <v>9</v>
      </c>
      <c r="C154">
        <v>77</v>
      </c>
      <c r="D154" t="s">
        <v>1</v>
      </c>
      <c r="E154" t="s">
        <v>300</v>
      </c>
      <c r="F154" t="s">
        <v>301</v>
      </c>
      <c r="G15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('UNEW', 'UCH SOFT TISSUE NECK W/ CONTR', '77', 60, 9, 1)</v>
      </c>
    </row>
    <row r="155" spans="1:7" x14ac:dyDescent="0.25">
      <c r="A155" t="s">
        <v>283</v>
      </c>
      <c r="B155" s="2">
        <f>VLOOKUP(Table1[[#This Row],[Category]],Table18[], 2,FALSE)</f>
        <v>9</v>
      </c>
      <c r="C155">
        <v>88</v>
      </c>
      <c r="D155" t="s">
        <v>1</v>
      </c>
      <c r="E155" t="s">
        <v>302</v>
      </c>
      <c r="F155" t="s">
        <v>303</v>
      </c>
      <c r="G15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('N/C/A/P W', 'NECK/CHEST/ABD/PELV W/CONTRAST', '88', 60, 9, 1)</v>
      </c>
    </row>
    <row r="156" spans="1:7" x14ac:dyDescent="0.25">
      <c r="A156" t="s">
        <v>283</v>
      </c>
      <c r="B156" s="2">
        <f>VLOOKUP(Table1[[#This Row],[Category]],Table18[], 2,FALSE)</f>
        <v>9</v>
      </c>
      <c r="C156">
        <v>96</v>
      </c>
      <c r="D156" t="s">
        <v>1</v>
      </c>
      <c r="E156" t="s">
        <v>304</v>
      </c>
      <c r="F156" t="s">
        <v>305</v>
      </c>
      <c r="G15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('USIN', 'UCH SINUSES', '96', 60, 9, 1)</v>
      </c>
    </row>
    <row r="157" spans="1:7" x14ac:dyDescent="0.25">
      <c r="A157" t="s">
        <v>283</v>
      </c>
      <c r="B157" s="2">
        <f>VLOOKUP(Table1[[#This Row],[Category]],Table18[], 2,FALSE)</f>
        <v>9</v>
      </c>
      <c r="C157">
        <v>97</v>
      </c>
      <c r="D157" t="s">
        <v>1</v>
      </c>
      <c r="E157" t="s">
        <v>306</v>
      </c>
      <c r="F157" t="s">
        <v>307</v>
      </c>
      <c r="G15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('USINUS CON', 'UCH SINUSES WITH CONTRAST', '97', 60, 9, 1)</v>
      </c>
    </row>
    <row r="158" spans="1:7" x14ac:dyDescent="0.25">
      <c r="A158" t="s">
        <v>283</v>
      </c>
      <c r="B158" s="2">
        <f>VLOOKUP(Table1[[#This Row],[Category]],Table18[], 2,FALSE)</f>
        <v>9</v>
      </c>
      <c r="C158">
        <v>1</v>
      </c>
      <c r="D158" t="s">
        <v>1</v>
      </c>
      <c r="E158" t="s">
        <v>308</v>
      </c>
      <c r="F158" t="s">
        <v>309</v>
      </c>
      <c r="G15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('C/A/P', 'CHEST/ABDOMEN/PELVIS', '1', 60, 9, 1)</v>
      </c>
    </row>
    <row r="159" spans="1:7" x14ac:dyDescent="0.25">
      <c r="A159" t="s">
        <v>283</v>
      </c>
      <c r="B159" s="2">
        <f>VLOOKUP(Table1[[#This Row],[Category]],Table18[], 2,FALSE)</f>
        <v>9</v>
      </c>
      <c r="C159">
        <v>2</v>
      </c>
      <c r="D159" t="s">
        <v>1</v>
      </c>
      <c r="E159" t="s">
        <v>310</v>
      </c>
      <c r="F159" t="s">
        <v>311</v>
      </c>
      <c r="G15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('C/A/P W', 'CHEST/ABDOMEN/PELVIS/CONTRAST', '2', 60, 9, 1)</v>
      </c>
    </row>
    <row r="160" spans="1:7" x14ac:dyDescent="0.25">
      <c r="A160" t="s">
        <v>283</v>
      </c>
      <c r="B160" s="2">
        <f>VLOOKUP(Table1[[#This Row],[Category]],Table18[], 2,FALSE)</f>
        <v>9</v>
      </c>
      <c r="C160">
        <v>111</v>
      </c>
      <c r="D160" t="s">
        <v>1</v>
      </c>
      <c r="E160" t="s">
        <v>312</v>
      </c>
      <c r="F160" t="s">
        <v>313</v>
      </c>
      <c r="G16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('UBRNW', 'UCH BRAIN W/ CONTRAST', '111', 60, 9, 1)</v>
      </c>
    </row>
    <row r="161" spans="1:7" x14ac:dyDescent="0.25">
      <c r="A161" t="s">
        <v>283</v>
      </c>
      <c r="B161" s="2">
        <f>VLOOKUP(Table1[[#This Row],[Category]],Table18[], 2,FALSE)</f>
        <v>9</v>
      </c>
      <c r="C161">
        <v>991</v>
      </c>
      <c r="D161" t="s">
        <v>1</v>
      </c>
      <c r="E161" t="s">
        <v>314</v>
      </c>
      <c r="F161" t="s">
        <v>315</v>
      </c>
      <c r="G16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('RADRPL', 'RADIOLOGY REPRINTS-LEGAL', '991', 60, 9, 1)</v>
      </c>
    </row>
    <row r="162" spans="1:7" x14ac:dyDescent="0.25">
      <c r="A162" t="s">
        <v>283</v>
      </c>
      <c r="B162" s="2">
        <f>VLOOKUP(Table1[[#This Row],[Category]],Table18[], 2,FALSE)</f>
        <v>9</v>
      </c>
      <c r="C162">
        <v>998</v>
      </c>
      <c r="D162" t="s">
        <v>1</v>
      </c>
      <c r="E162" t="s">
        <v>316</v>
      </c>
      <c r="F162" t="s">
        <v>317</v>
      </c>
      <c r="G16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('RADRESCAN', 'RADIOTHERAPY RE-SCAN', '998', 60, 9, 1)</v>
      </c>
    </row>
    <row r="163" spans="1:7" x14ac:dyDescent="0.25">
      <c r="A163" t="s">
        <v>283</v>
      </c>
      <c r="B163" s="2">
        <f>VLOOKUP(Table1[[#This Row],[Category]],Table18[], 2,FALSE)</f>
        <v>9</v>
      </c>
      <c r="C163">
        <v>1111</v>
      </c>
      <c r="D163" t="s">
        <v>1</v>
      </c>
      <c r="E163" t="s">
        <v>318</v>
      </c>
      <c r="F163" t="s">
        <v>319</v>
      </c>
      <c r="G16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('UCAP', 'UCH CHEST/ABDO/PELVIS', '1111', 60, 9, 1)</v>
      </c>
    </row>
    <row r="164" spans="1:7" x14ac:dyDescent="0.25">
      <c r="A164" t="s">
        <v>283</v>
      </c>
      <c r="B164" s="2">
        <f>VLOOKUP(Table1[[#This Row],[Category]],Table18[], 2,FALSE)</f>
        <v>9</v>
      </c>
      <c r="C164">
        <v>4000</v>
      </c>
      <c r="D164" t="s">
        <v>1</v>
      </c>
      <c r="E164" t="s">
        <v>320</v>
      </c>
      <c r="F164" t="s">
        <v>321</v>
      </c>
      <c r="G16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('ABDPELV', 'ABDOMEN/PELVIS (NO CONTRAST)', '4000', 60, 9, 1)</v>
      </c>
    </row>
    <row r="165" spans="1:7" x14ac:dyDescent="0.25">
      <c r="A165" t="s">
        <v>283</v>
      </c>
      <c r="B165" s="2">
        <f>VLOOKUP(Table1[[#This Row],[Category]],Table18[], 2,FALSE)</f>
        <v>9</v>
      </c>
      <c r="C165">
        <v>4001</v>
      </c>
      <c r="D165" t="s">
        <v>1</v>
      </c>
      <c r="E165" t="s">
        <v>322</v>
      </c>
      <c r="F165" t="s">
        <v>323</v>
      </c>
      <c r="G16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('ABDPELVW', 'ABDOMEN/PELVIS WITH CONTRAST', '4001', 60, 9, 1)</v>
      </c>
    </row>
    <row r="166" spans="1:7" x14ac:dyDescent="0.25">
      <c r="A166" t="s">
        <v>283</v>
      </c>
      <c r="B166" s="2">
        <f>VLOOKUP(Table1[[#This Row],[Category]],Table18[], 2,FALSE)</f>
        <v>9</v>
      </c>
      <c r="C166">
        <v>4002</v>
      </c>
      <c r="D166" t="s">
        <v>1</v>
      </c>
      <c r="E166" t="s">
        <v>324</v>
      </c>
      <c r="F166" t="s">
        <v>325</v>
      </c>
      <c r="G16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('ANG', 'CT ANGIOGRAM W/ CONTRAST', '4002', 60, 9, 1)</v>
      </c>
    </row>
    <row r="167" spans="1:7" x14ac:dyDescent="0.25">
      <c r="A167" t="s">
        <v>283</v>
      </c>
      <c r="B167" s="2">
        <f>VLOOKUP(Table1[[#This Row],[Category]],Table18[], 2,FALSE)</f>
        <v>9</v>
      </c>
      <c r="C167">
        <v>4003</v>
      </c>
      <c r="D167" t="s">
        <v>1</v>
      </c>
      <c r="E167" t="s">
        <v>326</v>
      </c>
      <c r="F167" t="s">
        <v>327</v>
      </c>
      <c r="G16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('BIOP DRNG', 'CT SCANNING- BIOPSY/DRAINAGE', '4003', 60, 9, 1)</v>
      </c>
    </row>
    <row r="168" spans="1:7" x14ac:dyDescent="0.25">
      <c r="A168" t="s">
        <v>283</v>
      </c>
      <c r="B168" s="2">
        <f>VLOOKUP(Table1[[#This Row],[Category]],Table18[], 2,FALSE)</f>
        <v>9</v>
      </c>
      <c r="C168">
        <v>4004</v>
      </c>
      <c r="D168" t="s">
        <v>1</v>
      </c>
      <c r="E168" t="s">
        <v>328</v>
      </c>
      <c r="F168" t="s">
        <v>329</v>
      </c>
      <c r="G16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('BIOP MO', 'BIOPSY MAJOR ORGAN CT GUIDANCE', '4004', 60, 9, 1)</v>
      </c>
    </row>
    <row r="169" spans="1:7" x14ac:dyDescent="0.25">
      <c r="A169" t="s">
        <v>283</v>
      </c>
      <c r="B169" s="2">
        <f>VLOOKUP(Table1[[#This Row],[Category]],Table18[], 2,FALSE)</f>
        <v>9</v>
      </c>
      <c r="C169">
        <v>4007</v>
      </c>
      <c r="D169" t="s">
        <v>1</v>
      </c>
      <c r="E169" t="s">
        <v>330</v>
      </c>
      <c r="F169" t="s">
        <v>331</v>
      </c>
      <c r="G16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('BRN', 'BRAIN', '4007', 60, 9, 1)</v>
      </c>
    </row>
    <row r="170" spans="1:7" x14ac:dyDescent="0.25">
      <c r="A170" t="s">
        <v>283</v>
      </c>
      <c r="B170" s="2">
        <f>VLOOKUP(Table1[[#This Row],[Category]],Table18[], 2,FALSE)</f>
        <v>9</v>
      </c>
      <c r="C170">
        <v>4008</v>
      </c>
      <c r="D170" t="s">
        <v>1</v>
      </c>
      <c r="E170" t="s">
        <v>332</v>
      </c>
      <c r="F170" t="s">
        <v>333</v>
      </c>
      <c r="G17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('BRNW', 'BRAIN W/CONTRAST', '4008', 60, 9, 1)</v>
      </c>
    </row>
    <row r="171" spans="1:7" x14ac:dyDescent="0.25">
      <c r="A171" t="s">
        <v>283</v>
      </c>
      <c r="B171" s="2">
        <f>VLOOKUP(Table1[[#This Row],[Category]],Table18[], 2,FALSE)</f>
        <v>9</v>
      </c>
      <c r="C171">
        <v>4009</v>
      </c>
      <c r="D171" t="s">
        <v>1</v>
      </c>
      <c r="E171" t="s">
        <v>334</v>
      </c>
      <c r="F171" t="s">
        <v>335</v>
      </c>
      <c r="G17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('CHIVN', 'IV DYNAMIC NON-INCREMENTAL SCN', '4009', 60, 9, 1)</v>
      </c>
    </row>
    <row r="172" spans="1:7" x14ac:dyDescent="0.25">
      <c r="A172" t="s">
        <v>283</v>
      </c>
      <c r="B172" s="2">
        <f>VLOOKUP(Table1[[#This Row],[Category]],Table18[], 2,FALSE)</f>
        <v>9</v>
      </c>
      <c r="C172">
        <v>4013</v>
      </c>
      <c r="D172" t="s">
        <v>1</v>
      </c>
      <c r="E172" t="s">
        <v>336</v>
      </c>
      <c r="F172" t="s">
        <v>337</v>
      </c>
      <c r="G17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('JNT', 'JOINTS', '4013', 60, 9, 1)</v>
      </c>
    </row>
    <row r="173" spans="1:7" x14ac:dyDescent="0.25">
      <c r="A173" t="s">
        <v>283</v>
      </c>
      <c r="B173" s="2">
        <f>VLOOKUP(Table1[[#This Row],[Category]],Table18[], 2,FALSE)</f>
        <v>9</v>
      </c>
      <c r="C173">
        <v>4015</v>
      </c>
      <c r="D173" t="s">
        <v>1</v>
      </c>
      <c r="E173" t="s">
        <v>338</v>
      </c>
      <c r="F173" t="s">
        <v>339</v>
      </c>
      <c r="G17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('ORBIT', 'ORBIT, SELLA, INNER', '4015', 60, 9, 1)</v>
      </c>
    </row>
    <row r="174" spans="1:7" x14ac:dyDescent="0.25">
      <c r="A174" t="s">
        <v>283</v>
      </c>
      <c r="B174" s="2">
        <f>VLOOKUP(Table1[[#This Row],[Category]],Table18[], 2,FALSE)</f>
        <v>9</v>
      </c>
      <c r="C174">
        <v>4016</v>
      </c>
      <c r="D174" t="s">
        <v>1</v>
      </c>
      <c r="E174" t="s">
        <v>340</v>
      </c>
      <c r="F174" t="s">
        <v>341</v>
      </c>
      <c r="G17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('ORBITW', 'ORBIT, SELLA, INNER W/CONTRAST', '4016', 60, 9, 1)</v>
      </c>
    </row>
    <row r="175" spans="1:7" x14ac:dyDescent="0.25">
      <c r="A175" t="s">
        <v>283</v>
      </c>
      <c r="B175" s="2">
        <f>VLOOKUP(Table1[[#This Row],[Category]],Table18[], 2,FALSE)</f>
        <v>9</v>
      </c>
      <c r="C175">
        <v>4017</v>
      </c>
      <c r="D175" t="s">
        <v>1</v>
      </c>
      <c r="E175" t="s">
        <v>342</v>
      </c>
      <c r="F175" t="s">
        <v>343</v>
      </c>
      <c r="G17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('PANC', 'PANCREATIC W/ CONTRAST', '4017', 60, 9, 1)</v>
      </c>
    </row>
    <row r="176" spans="1:7" x14ac:dyDescent="0.25">
      <c r="A176" t="s">
        <v>283</v>
      </c>
      <c r="B176" s="2">
        <f>VLOOKUP(Table1[[#This Row],[Category]],Table18[], 2,FALSE)</f>
        <v>9</v>
      </c>
      <c r="C176">
        <v>4018</v>
      </c>
      <c r="D176" t="s">
        <v>1</v>
      </c>
      <c r="E176" t="s">
        <v>344</v>
      </c>
      <c r="F176" t="s">
        <v>345</v>
      </c>
      <c r="G17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('RENAL STN', 'RENAL STONE', '4018', 60, 9, 1)</v>
      </c>
    </row>
    <row r="177" spans="1:7" x14ac:dyDescent="0.25">
      <c r="A177" t="s">
        <v>283</v>
      </c>
      <c r="B177" s="2">
        <f>VLOOKUP(Table1[[#This Row],[Category]],Table18[], 2,FALSE)</f>
        <v>9</v>
      </c>
      <c r="C177">
        <v>4019</v>
      </c>
      <c r="D177" t="s">
        <v>1</v>
      </c>
      <c r="E177" t="s">
        <v>346</v>
      </c>
      <c r="F177" t="s">
        <v>347</v>
      </c>
      <c r="G17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('VCLN', 'VIRTUAL COLONOSCOPY', '4019', 60, 9, 1)</v>
      </c>
    </row>
    <row r="178" spans="1:7" x14ac:dyDescent="0.25">
      <c r="A178" t="s">
        <v>283</v>
      </c>
      <c r="B178" s="2">
        <f>VLOOKUP(Table1[[#This Row],[Category]],Table18[], 2,FALSE)</f>
        <v>9</v>
      </c>
      <c r="C178">
        <v>4020</v>
      </c>
      <c r="D178" t="s">
        <v>1</v>
      </c>
      <c r="E178" t="s">
        <v>348</v>
      </c>
      <c r="F178" t="s">
        <v>349</v>
      </c>
      <c r="G17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('RTW/O', 'RADIOTHERAPY WITHOUT CONTRAST', '4020', 60, 9, 1)</v>
      </c>
    </row>
    <row r="179" spans="1:7" x14ac:dyDescent="0.25">
      <c r="A179" t="s">
        <v>283</v>
      </c>
      <c r="B179" s="2">
        <f>VLOOKUP(Table1[[#This Row],[Category]],Table18[], 2,FALSE)</f>
        <v>9</v>
      </c>
      <c r="C179">
        <v>4099</v>
      </c>
      <c r="D179" t="s">
        <v>1</v>
      </c>
      <c r="E179" t="s">
        <v>350</v>
      </c>
      <c r="F179" t="s">
        <v>351</v>
      </c>
      <c r="G17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('ENTEROG', 'ENTEROGRAPHY WITH CONTRAST', '4099', 60, 9, 1)</v>
      </c>
    </row>
    <row r="180" spans="1:7" x14ac:dyDescent="0.25">
      <c r="A180" t="s">
        <v>283</v>
      </c>
      <c r="B180" s="2">
        <f>VLOOKUP(Table1[[#This Row],[Category]],Table18[], 2,FALSE)</f>
        <v>9</v>
      </c>
      <c r="C180">
        <v>4100</v>
      </c>
      <c r="D180" t="s">
        <v>1</v>
      </c>
      <c r="E180" t="s">
        <v>352</v>
      </c>
      <c r="F180" t="s">
        <v>352</v>
      </c>
      <c r="G18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('IAM', 'IAM', '4100', 60, 9, 1)</v>
      </c>
    </row>
    <row r="181" spans="1:7" x14ac:dyDescent="0.25">
      <c r="A181" t="s">
        <v>283</v>
      </c>
      <c r="B181" s="2">
        <f>VLOOKUP(Table1[[#This Row],[Category]],Table18[], 2,FALSE)</f>
        <v>9</v>
      </c>
      <c r="C181">
        <v>4523</v>
      </c>
      <c r="D181" t="s">
        <v>1</v>
      </c>
      <c r="E181" t="s">
        <v>353</v>
      </c>
      <c r="F181" t="s">
        <v>354</v>
      </c>
      <c r="G18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('UCT', 'UCH CHEST/THORAX', '4523', 60, 9, 1)</v>
      </c>
    </row>
    <row r="182" spans="1:7" x14ac:dyDescent="0.25">
      <c r="A182" t="s">
        <v>283</v>
      </c>
      <c r="B182" s="2">
        <f>VLOOKUP(Table1[[#This Row],[Category]],Table18[], 2,FALSE)</f>
        <v>9</v>
      </c>
      <c r="C182">
        <v>4565</v>
      </c>
      <c r="D182" t="s">
        <v>1</v>
      </c>
      <c r="E182" t="s">
        <v>355</v>
      </c>
      <c r="F182" t="s">
        <v>356</v>
      </c>
      <c r="G18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('UAP', 'UCH ABDOMEN/PELVIS', '4565', 60, 9, 1)</v>
      </c>
    </row>
    <row r="183" spans="1:7" x14ac:dyDescent="0.25">
      <c r="A183" t="s">
        <v>283</v>
      </c>
      <c r="B183" s="2">
        <f>VLOOKUP(Table1[[#This Row],[Category]],Table18[], 2,FALSE)</f>
        <v>9</v>
      </c>
      <c r="C183">
        <v>4567</v>
      </c>
      <c r="D183" t="s">
        <v>1</v>
      </c>
      <c r="E183" t="s">
        <v>357</v>
      </c>
      <c r="F183" t="s">
        <v>358</v>
      </c>
      <c r="G18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('UAPWC', 'UCH ABDO/PELVIS WITH CONTRAST', '4567', 60, 9, 1)</v>
      </c>
    </row>
    <row r="184" spans="1:7" x14ac:dyDescent="0.25">
      <c r="A184" t="s">
        <v>283</v>
      </c>
      <c r="B184" s="2">
        <f>VLOOKUP(Table1[[#This Row],[Category]],Table18[], 2,FALSE)</f>
        <v>9</v>
      </c>
      <c r="C184">
        <v>4568</v>
      </c>
      <c r="D184" t="s">
        <v>1</v>
      </c>
      <c r="E184" t="s">
        <v>359</v>
      </c>
      <c r="F184" t="s">
        <v>360</v>
      </c>
      <c r="G18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('UIVP', 'UCH IVP WITH CONTRAST', '4568', 60, 9, 1)</v>
      </c>
    </row>
    <row r="185" spans="1:7" x14ac:dyDescent="0.25">
      <c r="A185" t="s">
        <v>283</v>
      </c>
      <c r="B185" s="2">
        <f>VLOOKUP(Table1[[#This Row],[Category]],Table18[], 2,FALSE)</f>
        <v>9</v>
      </c>
      <c r="C185">
        <v>4569</v>
      </c>
      <c r="D185" t="s">
        <v>1</v>
      </c>
      <c r="E185" t="s">
        <v>361</v>
      </c>
      <c r="F185" t="s">
        <v>362</v>
      </c>
      <c r="G18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('URS', 'UCH RENAL STONE', '4569', 60, 9, 1)</v>
      </c>
    </row>
    <row r="186" spans="1:7" x14ac:dyDescent="0.25">
      <c r="A186" t="s">
        <v>283</v>
      </c>
      <c r="B186" s="2">
        <f>VLOOKUP(Table1[[#This Row],[Category]],Table18[], 2,FALSE)</f>
        <v>9</v>
      </c>
      <c r="C186">
        <v>4570</v>
      </c>
      <c r="D186" t="s">
        <v>1</v>
      </c>
      <c r="E186" t="s">
        <v>363</v>
      </c>
      <c r="F186" t="s">
        <v>364</v>
      </c>
      <c r="G18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('UPWC', 'UCH PANCREATIC WITH CONTRAST', '4570', 60, 9, 1)</v>
      </c>
    </row>
    <row r="187" spans="1:7" x14ac:dyDescent="0.25">
      <c r="A187" t="s">
        <v>283</v>
      </c>
      <c r="B187" s="2">
        <f>VLOOKUP(Table1[[#This Row],[Category]],Table18[], 2,FALSE)</f>
        <v>9</v>
      </c>
      <c r="C187">
        <v>4571</v>
      </c>
      <c r="D187" t="s">
        <v>1</v>
      </c>
      <c r="E187" t="s">
        <v>365</v>
      </c>
      <c r="F187" t="s">
        <v>366</v>
      </c>
      <c r="G18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('UNCAP', 'UCH NECK/CHEST/ABDO/PELVIS', '4571', 60, 9, 1)</v>
      </c>
    </row>
    <row r="188" spans="1:7" x14ac:dyDescent="0.25">
      <c r="A188" t="s">
        <v>283</v>
      </c>
      <c r="B188" s="2">
        <f>VLOOKUP(Table1[[#This Row],[Category]],Table18[], 2,FALSE)</f>
        <v>9</v>
      </c>
      <c r="C188">
        <v>4572</v>
      </c>
      <c r="D188" t="s">
        <v>1</v>
      </c>
      <c r="E188" t="s">
        <v>367</v>
      </c>
      <c r="F188" t="s">
        <v>368</v>
      </c>
      <c r="G18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('UNCAPWC', 'UCH NECK/CHEST/ABDO/PEL &amp; CON', '4572', 60, 9, 1)</v>
      </c>
    </row>
    <row r="189" spans="1:7" x14ac:dyDescent="0.25">
      <c r="A189" t="s">
        <v>283</v>
      </c>
      <c r="B189" s="2">
        <f>VLOOKUP(Table1[[#This Row],[Category]],Table18[], 2,FALSE)</f>
        <v>9</v>
      </c>
      <c r="C189">
        <v>5000</v>
      </c>
      <c r="D189" t="s">
        <v>1</v>
      </c>
      <c r="E189" t="s">
        <v>369</v>
      </c>
      <c r="F189" t="s">
        <v>370</v>
      </c>
      <c r="G18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('STERNOCLAV', 'STERNO-CLAVICULAR JOINT', '5000', 60, 9, 1)</v>
      </c>
    </row>
    <row r="190" spans="1:7" x14ac:dyDescent="0.25">
      <c r="A190" t="s">
        <v>283</v>
      </c>
      <c r="B190" s="2">
        <f>VLOOKUP(Table1[[#This Row],[Category]],Table18[], 2,FALSE)</f>
        <v>9</v>
      </c>
      <c r="C190">
        <v>7128</v>
      </c>
      <c r="D190" t="s">
        <v>1</v>
      </c>
      <c r="E190" t="s">
        <v>371</v>
      </c>
      <c r="F190">
        <v>7128</v>
      </c>
      <c r="G19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('7128', 'CT THORAX,LUNGS NO CONTRA ONC', '7128', 60, 9, 1)</v>
      </c>
    </row>
    <row r="191" spans="1:7" x14ac:dyDescent="0.25">
      <c r="A191" t="s">
        <v>283</v>
      </c>
      <c r="B191" s="2">
        <f>VLOOKUP(Table1[[#This Row],[Category]],Table18[], 2,FALSE)</f>
        <v>9</v>
      </c>
      <c r="C191">
        <v>9009</v>
      </c>
      <c r="D191" t="s">
        <v>1</v>
      </c>
      <c r="E191" t="s">
        <v>372</v>
      </c>
      <c r="F191" t="s">
        <v>373</v>
      </c>
      <c r="G19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('RAD REV', 'RADIOTHERAPY REVIEW', '9009', 60, 9, 1)</v>
      </c>
    </row>
    <row r="192" spans="1:7" x14ac:dyDescent="0.25">
      <c r="A192" t="s">
        <v>283</v>
      </c>
      <c r="B192" s="2">
        <f>VLOOKUP(Table1[[#This Row],[Category]],Table18[], 2,FALSE)</f>
        <v>9</v>
      </c>
      <c r="C192">
        <v>9999</v>
      </c>
      <c r="D192" t="s">
        <v>1</v>
      </c>
      <c r="E192" t="s">
        <v>374</v>
      </c>
      <c r="F192" t="s">
        <v>375</v>
      </c>
      <c r="G19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('RTWC', 'RADIOTHERAPY WITH CONTRAST', '9999', 60, 9, 1)</v>
      </c>
    </row>
    <row r="193" spans="1:7" x14ac:dyDescent="0.25">
      <c r="A193" t="s">
        <v>283</v>
      </c>
      <c r="B193" s="2">
        <f>VLOOKUP(Table1[[#This Row],[Category]],Table18[], 2,FALSE)</f>
        <v>9</v>
      </c>
      <c r="C193">
        <v>7110</v>
      </c>
      <c r="D193" t="s">
        <v>1</v>
      </c>
      <c r="E193" t="s">
        <v>376</v>
      </c>
      <c r="F193" t="s">
        <v>377</v>
      </c>
      <c r="G19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('UCH7110', 'UCH ABD/PEL W/CON PANCREATIC', '7110', 60, 9, 1)</v>
      </c>
    </row>
    <row r="194" spans="1:7" x14ac:dyDescent="0.25">
      <c r="A194" t="s">
        <v>283</v>
      </c>
      <c r="B194" s="2">
        <f>VLOOKUP(Table1[[#This Row],[Category]],Table18[], 2,FALSE)</f>
        <v>9</v>
      </c>
      <c r="C194">
        <v>7116</v>
      </c>
      <c r="D194" t="s">
        <v>1</v>
      </c>
      <c r="E194" t="s">
        <v>378</v>
      </c>
      <c r="F194" t="s">
        <v>379</v>
      </c>
      <c r="G19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('UCH7116', 'UCH ABD/PEL W/CON MALE GEN&gt;3YR', '7116', 60, 9, 1)</v>
      </c>
    </row>
    <row r="195" spans="1:7" x14ac:dyDescent="0.25">
      <c r="A195" t="s">
        <v>283</v>
      </c>
      <c r="B195" s="2">
        <f>VLOOKUP(Table1[[#This Row],[Category]],Table18[], 2,FALSE)</f>
        <v>9</v>
      </c>
      <c r="C195">
        <v>7117</v>
      </c>
      <c r="D195" t="s">
        <v>1</v>
      </c>
      <c r="E195" t="s">
        <v>380</v>
      </c>
      <c r="F195" t="s">
        <v>381</v>
      </c>
      <c r="G19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('UCH7117', 'UCH ABD/PEL W/CON ST1 SEMINOMA', '7117', 60, 9, 1)</v>
      </c>
    </row>
    <row r="196" spans="1:7" x14ac:dyDescent="0.25">
      <c r="A196" t="s">
        <v>283</v>
      </c>
      <c r="B196" s="2">
        <f>VLOOKUP(Table1[[#This Row],[Category]],Table18[], 2,FALSE)</f>
        <v>9</v>
      </c>
      <c r="C196">
        <v>7118</v>
      </c>
      <c r="D196" t="s">
        <v>1</v>
      </c>
      <c r="E196" t="s">
        <v>382</v>
      </c>
      <c r="F196" t="s">
        <v>383</v>
      </c>
      <c r="G19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('UCH7118', 'UCH ABD/PEL W/CON NON-SEMINOMA', '7118', 60, 9, 1)</v>
      </c>
    </row>
    <row r="197" spans="1:7" x14ac:dyDescent="0.25">
      <c r="A197" t="s">
        <v>283</v>
      </c>
      <c r="B197" s="2">
        <f>VLOOKUP(Table1[[#This Row],[Category]],Table18[], 2,FALSE)</f>
        <v>9</v>
      </c>
      <c r="C197">
        <v>7119</v>
      </c>
      <c r="D197" t="s">
        <v>1</v>
      </c>
      <c r="E197" t="s">
        <v>384</v>
      </c>
      <c r="F197" t="s">
        <v>385</v>
      </c>
      <c r="G19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('UCH7119', 'UCH ABD/PEL W/CONR OVARIAN ONC', '7119', 60, 9, 1)</v>
      </c>
    </row>
    <row r="198" spans="1:7" x14ac:dyDescent="0.25">
      <c r="A198" t="s">
        <v>283</v>
      </c>
      <c r="B198" s="2">
        <f>VLOOKUP(Table1[[#This Row],[Category]],Table18[], 2,FALSE)</f>
        <v>9</v>
      </c>
      <c r="C198">
        <v>10003</v>
      </c>
      <c r="D198" t="s">
        <v>1</v>
      </c>
      <c r="E198" t="s">
        <v>386</v>
      </c>
      <c r="F198" t="s">
        <v>387</v>
      </c>
      <c r="G19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('BIOP BN', 'BONE BIOPSY', '10003', 60, 9, 1)</v>
      </c>
    </row>
    <row r="199" spans="1:7" x14ac:dyDescent="0.25">
      <c r="A199" t="s">
        <v>283</v>
      </c>
      <c r="B199" s="2">
        <f>VLOOKUP(Table1[[#This Row],[Category]],Table18[], 2,FALSE)</f>
        <v>9</v>
      </c>
      <c r="C199">
        <v>10005</v>
      </c>
      <c r="D199" t="s">
        <v>1</v>
      </c>
      <c r="E199" t="s">
        <v>388</v>
      </c>
      <c r="F199" t="s">
        <v>389</v>
      </c>
      <c r="G19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('MAND', 'MANDIBLE', '10005', 60, 9, 1)</v>
      </c>
    </row>
    <row r="200" spans="1:7" x14ac:dyDescent="0.25">
      <c r="A200" t="s">
        <v>283</v>
      </c>
      <c r="B200" s="2">
        <f>VLOOKUP(Table1[[#This Row],[Category]],Table18[], 2,FALSE)</f>
        <v>9</v>
      </c>
      <c r="C200">
        <v>10006</v>
      </c>
      <c r="D200" t="s">
        <v>1</v>
      </c>
      <c r="E200" t="s">
        <v>390</v>
      </c>
      <c r="F200" t="s">
        <v>391</v>
      </c>
      <c r="G20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('NERVE', 'CT GUIDED NERVE BLOCK', '10006', 60, 9, 1)</v>
      </c>
    </row>
    <row r="201" spans="1:7" x14ac:dyDescent="0.25">
      <c r="A201" t="s">
        <v>283</v>
      </c>
      <c r="B201" s="2">
        <f>VLOOKUP(Table1[[#This Row],[Category]],Table18[], 2,FALSE)</f>
        <v>9</v>
      </c>
      <c r="C201">
        <v>11111</v>
      </c>
      <c r="D201" t="s">
        <v>1</v>
      </c>
      <c r="E201" t="s">
        <v>392</v>
      </c>
      <c r="F201" t="s">
        <v>393</v>
      </c>
      <c r="G20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('UCAPW', 'UCH CHEST/ABDO/PELVIS W CONTR', '11111', 60, 9, 1)</v>
      </c>
    </row>
    <row r="202" spans="1:7" x14ac:dyDescent="0.25">
      <c r="A202" t="s">
        <v>283</v>
      </c>
      <c r="B202" s="2">
        <f>VLOOKUP(Table1[[#This Row],[Category]],Table18[], 2,FALSE)</f>
        <v>9</v>
      </c>
      <c r="C202">
        <v>54213</v>
      </c>
      <c r="D202" t="s">
        <v>1</v>
      </c>
      <c r="E202" t="s">
        <v>394</v>
      </c>
      <c r="F202" t="s">
        <v>394</v>
      </c>
      <c r="G20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('CT QA', 'CT QA', '54213', 60, 9, 1)</v>
      </c>
    </row>
    <row r="203" spans="1:7" x14ac:dyDescent="0.25">
      <c r="A203" t="s">
        <v>283</v>
      </c>
      <c r="B203" s="2">
        <f>VLOOKUP(Table1[[#This Row],[Category]],Table18[], 2,FALSE)</f>
        <v>9</v>
      </c>
      <c r="C203">
        <v>71040</v>
      </c>
      <c r="D203" t="s">
        <v>1</v>
      </c>
      <c r="E203" t="s">
        <v>395</v>
      </c>
      <c r="F203" t="s">
        <v>396</v>
      </c>
      <c r="G20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('UCH7104', 'UCH ABD/PEL W/CON ANAL ONC', '71040', 60, 9, 1)</v>
      </c>
    </row>
    <row r="204" spans="1:7" x14ac:dyDescent="0.25">
      <c r="A204" t="s">
        <v>283</v>
      </c>
      <c r="B204" s="2">
        <f>VLOOKUP(Table1[[#This Row],[Category]],Table18[], 2,FALSE)</f>
        <v>9</v>
      </c>
      <c r="C204">
        <v>71050</v>
      </c>
      <c r="D204" t="s">
        <v>1</v>
      </c>
      <c r="E204" t="s">
        <v>397</v>
      </c>
      <c r="F204" t="s">
        <v>398</v>
      </c>
      <c r="G20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('UCH7105', 'UCH ABD/PEL W/CON GASTRO STROM', '71050', 60, 9, 1)</v>
      </c>
    </row>
    <row r="205" spans="1:7" x14ac:dyDescent="0.25">
      <c r="A205" t="s">
        <v>283</v>
      </c>
      <c r="B205" s="2">
        <f>VLOOKUP(Table1[[#This Row],[Category]],Table18[], 2,FALSE)</f>
        <v>9</v>
      </c>
      <c r="C205">
        <v>71060</v>
      </c>
      <c r="D205" t="s">
        <v>1</v>
      </c>
      <c r="E205" t="s">
        <v>399</v>
      </c>
      <c r="F205" t="s">
        <v>400</v>
      </c>
      <c r="G20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('UCH7106', 'UCH ABD/PEL W/CON NEUROENDOCRI', '71060', 60, 9, 1)</v>
      </c>
    </row>
    <row r="206" spans="1:7" x14ac:dyDescent="0.25">
      <c r="A206" t="s">
        <v>283</v>
      </c>
      <c r="B206" s="2">
        <f>VLOOKUP(Table1[[#This Row],[Category]],Table18[], 2,FALSE)</f>
        <v>9</v>
      </c>
      <c r="C206">
        <v>71070</v>
      </c>
      <c r="D206" t="s">
        <v>1</v>
      </c>
      <c r="E206" t="s">
        <v>401</v>
      </c>
      <c r="F206" t="s">
        <v>402</v>
      </c>
      <c r="G20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('UCH7107', 'UCH ABD/PEL W/CON NEUROENDO&gt;3y', '71070', 60, 9, 1)</v>
      </c>
    </row>
    <row r="207" spans="1:7" x14ac:dyDescent="0.25">
      <c r="A207" t="s">
        <v>283</v>
      </c>
      <c r="B207" s="2">
        <f>VLOOKUP(Table1[[#This Row],[Category]],Table18[], 2,FALSE)</f>
        <v>9</v>
      </c>
      <c r="C207">
        <v>71080</v>
      </c>
      <c r="D207" t="s">
        <v>1</v>
      </c>
      <c r="E207" t="s">
        <v>403</v>
      </c>
      <c r="F207" t="s">
        <v>404</v>
      </c>
      <c r="G20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('UCH7108', 'UCH ABD/PEL W/CON GALL BLADDER', '71080', 60, 9, 1)</v>
      </c>
    </row>
    <row r="208" spans="1:7" x14ac:dyDescent="0.25">
      <c r="A208" t="s">
        <v>283</v>
      </c>
      <c r="B208" s="2">
        <f>VLOOKUP(Table1[[#This Row],[Category]],Table18[], 2,FALSE)</f>
        <v>9</v>
      </c>
      <c r="C208">
        <v>71230</v>
      </c>
      <c r="D208" t="s">
        <v>1</v>
      </c>
      <c r="E208" t="s">
        <v>405</v>
      </c>
      <c r="F208" t="s">
        <v>406</v>
      </c>
      <c r="G20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('UCH7123EN', 'UCH ABD W/CON MULT ENDO NEOPLA', '71230', 60, 9, 1)</v>
      </c>
    </row>
    <row r="209" spans="1:7" x14ac:dyDescent="0.25">
      <c r="A209" t="s">
        <v>283</v>
      </c>
      <c r="B209" s="2">
        <f>VLOOKUP(Table1[[#This Row],[Category]],Table18[], 2,FALSE)</f>
        <v>9</v>
      </c>
      <c r="C209">
        <v>71231</v>
      </c>
      <c r="D209" t="s">
        <v>1</v>
      </c>
      <c r="E209" t="s">
        <v>407</v>
      </c>
      <c r="F209" t="s">
        <v>408</v>
      </c>
      <c r="G20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('UCH7123GS', 'UCH ABD W/CONTRA GAST STROMAL', '71231', 60, 9, 1)</v>
      </c>
    </row>
    <row r="210" spans="1:7" x14ac:dyDescent="0.25">
      <c r="A210" t="s">
        <v>283</v>
      </c>
      <c r="B210" s="2">
        <f>VLOOKUP(Table1[[#This Row],[Category]],Table18[], 2,FALSE)</f>
        <v>9</v>
      </c>
      <c r="C210">
        <v>71232</v>
      </c>
      <c r="D210" t="s">
        <v>1</v>
      </c>
      <c r="E210" t="s">
        <v>409</v>
      </c>
      <c r="F210" t="s">
        <v>410</v>
      </c>
      <c r="G21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('UCH7123HC', 'UCH ABD W/CON HEPATOCELLULAR C', '71232', 60, 9, 1)</v>
      </c>
    </row>
    <row r="211" spans="1:7" x14ac:dyDescent="0.25">
      <c r="A211" t="s">
        <v>283</v>
      </c>
      <c r="B211" s="2">
        <f>VLOOKUP(Table1[[#This Row],[Category]],Table18[], 2,FALSE)</f>
        <v>9</v>
      </c>
      <c r="C211">
        <v>71234</v>
      </c>
      <c r="D211" t="s">
        <v>1</v>
      </c>
      <c r="E211" t="s">
        <v>411</v>
      </c>
      <c r="F211" t="s">
        <v>412</v>
      </c>
      <c r="G21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('UCH7123PC', 'UCH ABD W/CON PANCREATIC CARCI', '71234', 60, 9, 1)</v>
      </c>
    </row>
    <row r="212" spans="1:7" x14ac:dyDescent="0.25">
      <c r="A212" t="s">
        <v>283</v>
      </c>
      <c r="B212" s="2">
        <f>VLOOKUP(Table1[[#This Row],[Category]],Table18[], 2,FALSE)</f>
        <v>9</v>
      </c>
      <c r="C212">
        <v>71235</v>
      </c>
      <c r="D212" t="s">
        <v>1</v>
      </c>
      <c r="E212" t="s">
        <v>413</v>
      </c>
      <c r="F212" t="s">
        <v>414</v>
      </c>
      <c r="G21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('UCH7123PE', 'UCH ABD W/CON PANC ENDOCRINE T', '71235', 60, 9, 1)</v>
      </c>
    </row>
    <row r="213" spans="1:7" x14ac:dyDescent="0.25">
      <c r="A213" t="s">
        <v>283</v>
      </c>
      <c r="B213" s="2">
        <f>VLOOKUP(Table1[[#This Row],[Category]],Table18[], 2,FALSE)</f>
        <v>9</v>
      </c>
      <c r="C213">
        <v>71236</v>
      </c>
      <c r="D213" t="s">
        <v>1</v>
      </c>
      <c r="E213" t="s">
        <v>415</v>
      </c>
      <c r="F213" t="s">
        <v>416</v>
      </c>
      <c r="G21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('UCH7123SS', 'UCH ABD W/CON STAGE 1 SEMINOMA', '71236', 60, 9, 1)</v>
      </c>
    </row>
    <row r="214" spans="1:7" x14ac:dyDescent="0.25">
      <c r="A214" t="s">
        <v>283</v>
      </c>
      <c r="B214" s="2">
        <f>VLOOKUP(Table1[[#This Row],[Category]],Table18[], 2,FALSE)</f>
        <v>9</v>
      </c>
      <c r="C214">
        <v>71323</v>
      </c>
      <c r="D214" t="s">
        <v>1</v>
      </c>
      <c r="E214" t="s">
        <v>417</v>
      </c>
      <c r="F214" t="s">
        <v>418</v>
      </c>
      <c r="G21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('UCH7123NT', 'UCH ABD W/CON NEUROENDOCRINE T', '71323', 60, 9, 1)</v>
      </c>
    </row>
    <row r="215" spans="1:7" x14ac:dyDescent="0.25">
      <c r="A215" t="s">
        <v>283</v>
      </c>
      <c r="B215" s="2">
        <f>VLOOKUP(Table1[[#This Row],[Category]],Table18[], 2,FALSE)</f>
        <v>9</v>
      </c>
      <c r="C215">
        <v>77777</v>
      </c>
      <c r="D215" t="s">
        <v>1</v>
      </c>
      <c r="E215" t="s">
        <v>419</v>
      </c>
      <c r="F215" t="s">
        <v>420</v>
      </c>
      <c r="G21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('SINUS CONT', 'SINUSES WITH CONTRAST', '77777', 60, 9, 1)</v>
      </c>
    </row>
    <row r="216" spans="1:7" x14ac:dyDescent="0.25">
      <c r="A216" t="s">
        <v>283</v>
      </c>
      <c r="B216" s="2">
        <f>VLOOKUP(Table1[[#This Row],[Category]],Table18[], 2,FALSE)</f>
        <v>9</v>
      </c>
      <c r="C216">
        <v>77788</v>
      </c>
      <c r="D216" t="s">
        <v>1</v>
      </c>
      <c r="E216" t="s">
        <v>421</v>
      </c>
      <c r="F216" t="s">
        <v>422</v>
      </c>
      <c r="G21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('RENALW', 'RENAL W/ CONTRAST', '77788', 60, 9, 1)</v>
      </c>
    </row>
    <row r="217" spans="1:7" x14ac:dyDescent="0.25">
      <c r="A217" t="s">
        <v>283</v>
      </c>
      <c r="B217" s="2">
        <f>VLOOKUP(Table1[[#This Row],[Category]],Table18[], 2,FALSE)</f>
        <v>9</v>
      </c>
      <c r="C217">
        <v>6107</v>
      </c>
      <c r="D217" t="s">
        <v>1</v>
      </c>
      <c r="E217" t="s">
        <v>423</v>
      </c>
      <c r="F217" t="s">
        <v>424</v>
      </c>
      <c r="G21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('MF', 'MAXILLO FACIAL', '6107', 60, 9, 1)</v>
      </c>
    </row>
    <row r="218" spans="1:7" x14ac:dyDescent="0.25">
      <c r="A218" t="s">
        <v>283</v>
      </c>
      <c r="B218" s="2">
        <f>VLOOKUP(Table1[[#This Row],[Category]],Table18[], 2,FALSE)</f>
        <v>9</v>
      </c>
      <c r="C218" t="s">
        <v>425</v>
      </c>
      <c r="D218" t="s">
        <v>1</v>
      </c>
      <c r="E218" t="s">
        <v>426</v>
      </c>
      <c r="F218" t="s">
        <v>427</v>
      </c>
      <c r="G21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('SIN', 'SINUSES', '006107-A', 60, 9, 1)</v>
      </c>
    </row>
    <row r="219" spans="1:7" x14ac:dyDescent="0.25">
      <c r="A219" t="s">
        <v>283</v>
      </c>
      <c r="B219" s="2">
        <f>VLOOKUP(Table1[[#This Row],[Category]],Table18[], 2,FALSE)</f>
        <v>9</v>
      </c>
      <c r="C219">
        <v>6109</v>
      </c>
      <c r="D219" t="s">
        <v>1</v>
      </c>
      <c r="E219" t="s">
        <v>428</v>
      </c>
      <c r="F219" t="s">
        <v>429</v>
      </c>
      <c r="G21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('NE', 'SOFT TISSUE NECK', '6109', 60, 9, 1)</v>
      </c>
    </row>
    <row r="220" spans="1:7" x14ac:dyDescent="0.25">
      <c r="A220" t="s">
        <v>283</v>
      </c>
      <c r="B220" s="2">
        <f>VLOOKUP(Table1[[#This Row],[Category]],Table18[], 2,FALSE)</f>
        <v>9</v>
      </c>
      <c r="C220">
        <v>6112</v>
      </c>
      <c r="D220" t="s">
        <v>1</v>
      </c>
      <c r="E220" t="s">
        <v>430</v>
      </c>
      <c r="F220" t="s">
        <v>431</v>
      </c>
      <c r="G22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('NEW', 'SOFT TISSUE NECK W/ CONTRAST', '6112', 60, 9, 1)</v>
      </c>
    </row>
    <row r="221" spans="1:7" x14ac:dyDescent="0.25">
      <c r="A221" t="s">
        <v>283</v>
      </c>
      <c r="B221" s="2">
        <f>VLOOKUP(Table1[[#This Row],[Category]],Table18[], 2,FALSE)</f>
        <v>9</v>
      </c>
      <c r="C221">
        <v>6113</v>
      </c>
      <c r="D221" t="s">
        <v>1</v>
      </c>
      <c r="E221" t="s">
        <v>432</v>
      </c>
      <c r="F221" t="s">
        <v>433</v>
      </c>
      <c r="G22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('CHES', 'CHEST/THORAX  WITHOUT CONTRAST', '6113', 60, 9, 1)</v>
      </c>
    </row>
    <row r="222" spans="1:7" x14ac:dyDescent="0.25">
      <c r="A222" t="s">
        <v>283</v>
      </c>
      <c r="B222" s="2">
        <f>VLOOKUP(Table1[[#This Row],[Category]],Table18[], 2,FALSE)</f>
        <v>9</v>
      </c>
      <c r="C222" t="s">
        <v>434</v>
      </c>
      <c r="D222" t="s">
        <v>1</v>
      </c>
      <c r="E222" t="s">
        <v>435</v>
      </c>
      <c r="F222" t="s">
        <v>436</v>
      </c>
      <c r="G22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('CHW', 'CHEST/THORAX WITH CONTRAST', '006116-A', 60, 9, 1)</v>
      </c>
    </row>
    <row r="223" spans="1:7" x14ac:dyDescent="0.25">
      <c r="A223" t="s">
        <v>283</v>
      </c>
      <c r="B223" s="2">
        <f>VLOOKUP(Table1[[#This Row],[Category]],Table18[], 2,FALSE)</f>
        <v>9</v>
      </c>
      <c r="C223">
        <v>6117</v>
      </c>
      <c r="D223" t="s">
        <v>1</v>
      </c>
      <c r="E223" t="s">
        <v>437</v>
      </c>
      <c r="F223" t="s">
        <v>438</v>
      </c>
      <c r="G22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('CHIV', 'IV DYNAMIC SEQUENTIAL SCAN', '6117', 60, 9, 1)</v>
      </c>
    </row>
    <row r="224" spans="1:7" x14ac:dyDescent="0.25">
      <c r="A224" t="s">
        <v>283</v>
      </c>
      <c r="B224" s="2">
        <f>VLOOKUP(Table1[[#This Row],[Category]],Table18[], 2,FALSE)</f>
        <v>9</v>
      </c>
      <c r="C224">
        <v>6224</v>
      </c>
      <c r="D224" t="s">
        <v>1</v>
      </c>
      <c r="E224" t="s">
        <v>439</v>
      </c>
      <c r="F224" t="s">
        <v>440</v>
      </c>
      <c r="G22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('CERV', 'CERVICAL SPINE', '6224', 60, 9, 1)</v>
      </c>
    </row>
    <row r="225" spans="1:7" x14ac:dyDescent="0.25">
      <c r="A225" t="s">
        <v>283</v>
      </c>
      <c r="B225" s="2">
        <f>VLOOKUP(Table1[[#This Row],[Category]],Table18[], 2,FALSE)</f>
        <v>9</v>
      </c>
      <c r="C225">
        <v>6675</v>
      </c>
      <c r="D225" t="s">
        <v>1</v>
      </c>
      <c r="E225" t="s">
        <v>441</v>
      </c>
      <c r="F225" t="s">
        <v>442</v>
      </c>
      <c r="G22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('ANG PULM', 'PULMINARY ANGIOGRAM W/CONTRAST', '6675', 60, 9, 1)</v>
      </c>
    </row>
    <row r="226" spans="1:7" x14ac:dyDescent="0.25">
      <c r="A226" t="s">
        <v>283</v>
      </c>
      <c r="B226" s="2">
        <f>VLOOKUP(Table1[[#This Row],[Category]],Table18[], 2,FALSE)</f>
        <v>9</v>
      </c>
      <c r="C226">
        <v>6682</v>
      </c>
      <c r="D226" t="s">
        <v>1</v>
      </c>
      <c r="E226" t="s">
        <v>443</v>
      </c>
      <c r="F226" t="s">
        <v>444</v>
      </c>
      <c r="G22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('ANG CAR', 'CAROTID ANGIOGRAM W/ CONTRAST', '6682', 60, 9, 1)</v>
      </c>
    </row>
    <row r="227" spans="1:7" x14ac:dyDescent="0.25">
      <c r="A227" t="s">
        <v>283</v>
      </c>
      <c r="B227" s="2">
        <f>VLOOKUP(Table1[[#This Row],[Category]],Table18[], 2,FALSE)</f>
        <v>9</v>
      </c>
      <c r="C227">
        <v>7104</v>
      </c>
      <c r="D227" t="s">
        <v>1</v>
      </c>
      <c r="E227" t="s">
        <v>445</v>
      </c>
      <c r="F227">
        <v>7104</v>
      </c>
      <c r="G22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('7104', 'ABD/PEL W/CONTRAST ONC ANAL', '7104', 60, 9, 1)</v>
      </c>
    </row>
    <row r="228" spans="1:7" x14ac:dyDescent="0.25">
      <c r="A228" t="s">
        <v>283</v>
      </c>
      <c r="B228" s="2">
        <f>VLOOKUP(Table1[[#This Row],[Category]],Table18[], 2,FALSE)</f>
        <v>9</v>
      </c>
      <c r="C228">
        <v>7105</v>
      </c>
      <c r="D228" t="s">
        <v>1</v>
      </c>
      <c r="E228" t="s">
        <v>446</v>
      </c>
      <c r="F228">
        <v>7105</v>
      </c>
      <c r="G22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('7105', 'ABD/PEL W/CON ONC GASTRO STROM', '7105', 60, 9, 1)</v>
      </c>
    </row>
    <row r="229" spans="1:7" x14ac:dyDescent="0.25">
      <c r="A229" t="s">
        <v>283</v>
      </c>
      <c r="B229" s="2">
        <f>VLOOKUP(Table1[[#This Row],[Category]],Table18[], 2,FALSE)</f>
        <v>9</v>
      </c>
      <c r="C229">
        <v>7106</v>
      </c>
      <c r="D229" t="s">
        <v>1</v>
      </c>
      <c r="E229" t="s">
        <v>447</v>
      </c>
      <c r="F229">
        <v>7106</v>
      </c>
      <c r="G22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('7106', 'ABD/PEL W/CON ONC NEUROENDCORI', '7106', 60, 9, 1)</v>
      </c>
    </row>
    <row r="230" spans="1:7" x14ac:dyDescent="0.25">
      <c r="A230" t="s">
        <v>283</v>
      </c>
      <c r="B230" s="2">
        <f>VLOOKUP(Table1[[#This Row],[Category]],Table18[], 2,FALSE)</f>
        <v>9</v>
      </c>
      <c r="C230">
        <v>7107</v>
      </c>
      <c r="D230" t="s">
        <v>1</v>
      </c>
      <c r="E230" t="s">
        <v>448</v>
      </c>
      <c r="F230">
        <v>7107</v>
      </c>
      <c r="G23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('7107', 'ABD/PEL W/CON ONC NEUROEND&gt;3YR', '7107', 60, 9, 1)</v>
      </c>
    </row>
    <row r="231" spans="1:7" x14ac:dyDescent="0.25">
      <c r="A231" t="s">
        <v>283</v>
      </c>
      <c r="B231" s="2">
        <f>VLOOKUP(Table1[[#This Row],[Category]],Table18[], 2,FALSE)</f>
        <v>9</v>
      </c>
      <c r="C231">
        <v>7108</v>
      </c>
      <c r="D231" t="s">
        <v>1</v>
      </c>
      <c r="E231" t="s">
        <v>449</v>
      </c>
      <c r="F231">
        <v>7108</v>
      </c>
      <c r="G23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('7108', 'ABD/PEL W/CON ONC GALL BLAD', '7108', 60, 9, 1)</v>
      </c>
    </row>
    <row r="232" spans="1:7" x14ac:dyDescent="0.25">
      <c r="A232" t="s">
        <v>283</v>
      </c>
      <c r="B232" s="2">
        <f>VLOOKUP(Table1[[#This Row],[Category]],Table18[], 2,FALSE)</f>
        <v>9</v>
      </c>
      <c r="C232">
        <v>7109</v>
      </c>
      <c r="D232" t="s">
        <v>1</v>
      </c>
      <c r="E232" t="s">
        <v>450</v>
      </c>
      <c r="F232">
        <v>7109</v>
      </c>
      <c r="G23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('7109', 'ABD/PEL W/CON ONC HEPATCELL', '7109', 60, 9, 1)</v>
      </c>
    </row>
    <row r="233" spans="1:7" x14ac:dyDescent="0.25">
      <c r="A233" t="s">
        <v>283</v>
      </c>
      <c r="B233" s="2">
        <f>VLOOKUP(Table1[[#This Row],[Category]],Table18[], 2,FALSE)</f>
        <v>9</v>
      </c>
      <c r="C233">
        <v>7110</v>
      </c>
      <c r="D233" t="s">
        <v>1</v>
      </c>
      <c r="E233" t="s">
        <v>451</v>
      </c>
      <c r="F233">
        <v>7110</v>
      </c>
      <c r="G23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('7110', 'ABD/PEL W/CON ONC PANCREATIC', '7110', 60, 9, 1)</v>
      </c>
    </row>
    <row r="234" spans="1:7" x14ac:dyDescent="0.25">
      <c r="A234" t="s">
        <v>283</v>
      </c>
      <c r="B234" s="2">
        <f>VLOOKUP(Table1[[#This Row],[Category]],Table18[], 2,FALSE)</f>
        <v>9</v>
      </c>
      <c r="C234">
        <v>7115</v>
      </c>
      <c r="D234" t="s">
        <v>1</v>
      </c>
      <c r="E234" t="s">
        <v>452</v>
      </c>
      <c r="F234">
        <v>7115</v>
      </c>
      <c r="G23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('7115', 'ABD/PEL W/CON ONC MALE GENITAL', '7115', 60, 9, 1)</v>
      </c>
    </row>
    <row r="235" spans="1:7" x14ac:dyDescent="0.25">
      <c r="A235" t="s">
        <v>283</v>
      </c>
      <c r="B235" s="2">
        <f>VLOOKUP(Table1[[#This Row],[Category]],Table18[], 2,FALSE)</f>
        <v>9</v>
      </c>
      <c r="C235">
        <v>7116</v>
      </c>
      <c r="D235" t="s">
        <v>1</v>
      </c>
      <c r="E235" t="s">
        <v>453</v>
      </c>
      <c r="F235">
        <v>7116</v>
      </c>
      <c r="G23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('7116', 'ABD/PEL W/CON ONC MALE GEN&gt;3YR', '7116', 60, 9, 1)</v>
      </c>
    </row>
    <row r="236" spans="1:7" x14ac:dyDescent="0.25">
      <c r="A236" t="s">
        <v>283</v>
      </c>
      <c r="B236" s="2">
        <f>VLOOKUP(Table1[[#This Row],[Category]],Table18[], 2,FALSE)</f>
        <v>9</v>
      </c>
      <c r="C236">
        <v>7117</v>
      </c>
      <c r="D236" t="s">
        <v>1</v>
      </c>
      <c r="E236" t="s">
        <v>454</v>
      </c>
      <c r="F236">
        <v>7117</v>
      </c>
      <c r="G23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('7117', 'ABD/PEL W/CON ONC ST1 SEMINOMA', '7117', 60, 9, 1)</v>
      </c>
    </row>
    <row r="237" spans="1:7" x14ac:dyDescent="0.25">
      <c r="A237" t="s">
        <v>283</v>
      </c>
      <c r="B237" s="2">
        <f>VLOOKUP(Table1[[#This Row],[Category]],Table18[], 2,FALSE)</f>
        <v>9</v>
      </c>
      <c r="C237">
        <v>7118</v>
      </c>
      <c r="D237" t="s">
        <v>1</v>
      </c>
      <c r="E237" t="s">
        <v>455</v>
      </c>
      <c r="F237">
        <v>7118</v>
      </c>
      <c r="G23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('7118', 'ABD/PEL W/CON ONC NON-SEMINOMA', '7118', 60, 9, 1)</v>
      </c>
    </row>
    <row r="238" spans="1:7" x14ac:dyDescent="0.25">
      <c r="A238" t="s">
        <v>283</v>
      </c>
      <c r="B238" s="2">
        <f>VLOOKUP(Table1[[#This Row],[Category]],Table18[], 2,FALSE)</f>
        <v>9</v>
      </c>
      <c r="C238">
        <v>7119</v>
      </c>
      <c r="D238" t="s">
        <v>1</v>
      </c>
      <c r="E238" t="s">
        <v>456</v>
      </c>
      <c r="F238">
        <v>7119</v>
      </c>
      <c r="G23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('7119', 'ABD/PEL W/CON ONC OVARIAN', '7119', 60, 9, 1)</v>
      </c>
    </row>
    <row r="239" spans="1:7" x14ac:dyDescent="0.25">
      <c r="A239" t="s">
        <v>283</v>
      </c>
      <c r="B239" s="2">
        <f>VLOOKUP(Table1[[#This Row],[Category]],Table18[], 2,FALSE)</f>
        <v>9</v>
      </c>
      <c r="C239">
        <v>7123</v>
      </c>
      <c r="D239" t="s">
        <v>1</v>
      </c>
      <c r="E239" t="s">
        <v>457</v>
      </c>
      <c r="F239" t="s">
        <v>458</v>
      </c>
      <c r="G23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('7123EN', 'ABD W/CON ONC MULT ENDO NEOPLA', '7123', 60, 9, 1)</v>
      </c>
    </row>
    <row r="240" spans="1:7" x14ac:dyDescent="0.25">
      <c r="A240" t="s">
        <v>283</v>
      </c>
      <c r="B240" s="2">
        <f>VLOOKUP(Table1[[#This Row],[Category]],Table18[], 2,FALSE)</f>
        <v>9</v>
      </c>
      <c r="C240">
        <v>7125</v>
      </c>
      <c r="D240" t="s">
        <v>1</v>
      </c>
      <c r="E240" t="s">
        <v>459</v>
      </c>
      <c r="F240">
        <v>7125</v>
      </c>
      <c r="G24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('7125', 'BRAIN WITH CONTRAST ONC', '7125', 60, 9, 1)</v>
      </c>
    </row>
    <row r="241" spans="1:7" x14ac:dyDescent="0.25">
      <c r="A241" t="s">
        <v>283</v>
      </c>
      <c r="B241" s="2">
        <f>VLOOKUP(Table1[[#This Row],[Category]],Table18[], 2,FALSE)</f>
        <v>9</v>
      </c>
      <c r="C241">
        <v>7126</v>
      </c>
      <c r="D241" t="s">
        <v>1</v>
      </c>
      <c r="E241" t="s">
        <v>460</v>
      </c>
      <c r="F241">
        <v>7126</v>
      </c>
      <c r="G24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('7126', 'ORBIT,SELLA,IN/OUT W/CON ONC', '7126', 60, 9, 1)</v>
      </c>
    </row>
    <row r="242" spans="1:7" x14ac:dyDescent="0.25">
      <c r="A242" t="s">
        <v>283</v>
      </c>
      <c r="B242" s="2">
        <f>VLOOKUP(Table1[[#This Row],[Category]],Table18[], 2,FALSE)</f>
        <v>9</v>
      </c>
      <c r="C242">
        <v>7127</v>
      </c>
      <c r="D242" t="s">
        <v>1</v>
      </c>
      <c r="E242" t="s">
        <v>461</v>
      </c>
      <c r="F242">
        <v>7127</v>
      </c>
      <c r="G24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('7127', 'MAXILLOFACIAL NO CONTRAST ONC', '7127', 60, 9, 1)</v>
      </c>
    </row>
    <row r="243" spans="1:7" x14ac:dyDescent="0.25">
      <c r="A243" t="s">
        <v>283</v>
      </c>
      <c r="B243" s="2">
        <f>VLOOKUP(Table1[[#This Row],[Category]],Table18[], 2,FALSE)</f>
        <v>9</v>
      </c>
      <c r="C243">
        <v>7128</v>
      </c>
      <c r="D243" t="s">
        <v>1</v>
      </c>
      <c r="E243" t="s">
        <v>462</v>
      </c>
      <c r="F243" t="s">
        <v>463</v>
      </c>
      <c r="G24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('UCH7128', 'CT THORAX WITHOUT CONTRA ONC', '7128', 60, 9, 1)</v>
      </c>
    </row>
    <row r="244" spans="1:7" x14ac:dyDescent="0.25">
      <c r="A244" t="s">
        <v>283</v>
      </c>
      <c r="B244" s="2">
        <f>VLOOKUP(Table1[[#This Row],[Category]],Table18[], 2,FALSE)</f>
        <v>9</v>
      </c>
      <c r="C244">
        <v>7129</v>
      </c>
      <c r="D244" t="s">
        <v>1</v>
      </c>
      <c r="E244" t="s">
        <v>464</v>
      </c>
      <c r="F244">
        <v>7129</v>
      </c>
      <c r="G24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('7129', 'THORAX/LUNG WITH CONTRAST ONC', '7129', 60, 9, 1)</v>
      </c>
    </row>
    <row r="245" spans="1:7" x14ac:dyDescent="0.25">
      <c r="A245" t="s">
        <v>283</v>
      </c>
      <c r="B245" s="2">
        <f>VLOOKUP(Table1[[#This Row],[Category]],Table18[], 2,FALSE)</f>
        <v>9</v>
      </c>
      <c r="C245">
        <v>7130</v>
      </c>
      <c r="D245" t="s">
        <v>1</v>
      </c>
      <c r="E245" t="s">
        <v>465</v>
      </c>
      <c r="F245">
        <v>7130</v>
      </c>
      <c r="G24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('7130', 'ABDOMEN/PELVIS W/CONTRAST ONC', '7130', 60, 9, 1)</v>
      </c>
    </row>
    <row r="246" spans="1:7" x14ac:dyDescent="0.25">
      <c r="A246" t="s">
        <v>283</v>
      </c>
      <c r="B246" s="2">
        <f>VLOOKUP(Table1[[#This Row],[Category]],Table18[], 2,FALSE)</f>
        <v>9</v>
      </c>
      <c r="C246">
        <v>71090</v>
      </c>
      <c r="D246" t="s">
        <v>1</v>
      </c>
      <c r="E246" t="s">
        <v>466</v>
      </c>
      <c r="F246" t="s">
        <v>467</v>
      </c>
      <c r="G24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('UCH7109', 'UCH ABD/PEL W/CON HEPATCELL', '71090', 60, 9, 1)</v>
      </c>
    </row>
    <row r="247" spans="1:7" x14ac:dyDescent="0.25">
      <c r="A247" t="s">
        <v>283</v>
      </c>
      <c r="B247" s="2">
        <f>VLOOKUP(Table1[[#This Row],[Category]],Table18[], 2,FALSE)</f>
        <v>9</v>
      </c>
      <c r="C247">
        <v>71150</v>
      </c>
      <c r="D247" t="s">
        <v>1</v>
      </c>
      <c r="E247" t="s">
        <v>468</v>
      </c>
      <c r="F247" t="s">
        <v>469</v>
      </c>
      <c r="G24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('UCH7115', 'UCH ABD/PEL W/CON MALE GENITAL', '71150', 60, 9, 1)</v>
      </c>
    </row>
    <row r="248" spans="1:7" x14ac:dyDescent="0.25">
      <c r="A248" t="s">
        <v>283</v>
      </c>
      <c r="B248" s="2">
        <f>VLOOKUP(Table1[[#This Row],[Category]],Table18[], 2,FALSE)</f>
        <v>9</v>
      </c>
      <c r="C248">
        <v>71230</v>
      </c>
      <c r="D248" t="s">
        <v>1</v>
      </c>
      <c r="E248" t="s">
        <v>470</v>
      </c>
      <c r="F248" t="s">
        <v>471</v>
      </c>
      <c r="G24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('7123GS', 'ABDOMEN W/CONTRA GASTRO STOMAL', '71230', 60, 9, 1)</v>
      </c>
    </row>
    <row r="249" spans="1:7" x14ac:dyDescent="0.25">
      <c r="A249" t="s">
        <v>283</v>
      </c>
      <c r="B249" s="2">
        <f>VLOOKUP(Table1[[#This Row],[Category]],Table18[], 2,FALSE)</f>
        <v>9</v>
      </c>
      <c r="C249">
        <v>71231</v>
      </c>
      <c r="D249" t="s">
        <v>1</v>
      </c>
      <c r="E249" t="s">
        <v>472</v>
      </c>
      <c r="F249" t="s">
        <v>473</v>
      </c>
      <c r="G24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('7123HC', 'ABD W/CON ONC HEPATOCELLULAR', '71231', 60, 9, 1)</v>
      </c>
    </row>
    <row r="250" spans="1:7" x14ac:dyDescent="0.25">
      <c r="A250" t="s">
        <v>283</v>
      </c>
      <c r="B250" s="2">
        <f>VLOOKUP(Table1[[#This Row],[Category]],Table18[], 2,FALSE)</f>
        <v>9</v>
      </c>
      <c r="C250">
        <v>71232</v>
      </c>
      <c r="D250" t="s">
        <v>1</v>
      </c>
      <c r="E250" t="s">
        <v>474</v>
      </c>
      <c r="F250" t="s">
        <v>475</v>
      </c>
      <c r="G25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('7123NT', 'ABD W/CON ONC NEUROENDOCRINE T', '71232', 60, 9, 1)</v>
      </c>
    </row>
    <row r="251" spans="1:7" x14ac:dyDescent="0.25">
      <c r="A251" t="s">
        <v>283</v>
      </c>
      <c r="B251" s="2">
        <f>VLOOKUP(Table1[[#This Row],[Category]],Table18[], 2,FALSE)</f>
        <v>9</v>
      </c>
      <c r="C251">
        <v>71233</v>
      </c>
      <c r="D251" t="s">
        <v>1</v>
      </c>
      <c r="E251" t="s">
        <v>476</v>
      </c>
      <c r="F251" t="s">
        <v>477</v>
      </c>
      <c r="G25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('7123PC', 'ADB W/COM ONC PANCREATIC CARCI', '71233', 60, 9, 1)</v>
      </c>
    </row>
    <row r="252" spans="1:7" x14ac:dyDescent="0.25">
      <c r="A252" t="s">
        <v>283</v>
      </c>
      <c r="B252" s="2">
        <f>VLOOKUP(Table1[[#This Row],[Category]],Table18[], 2,FALSE)</f>
        <v>9</v>
      </c>
      <c r="C252">
        <v>71234</v>
      </c>
      <c r="D252" t="s">
        <v>1</v>
      </c>
      <c r="E252" t="s">
        <v>478</v>
      </c>
      <c r="F252" t="s">
        <v>479</v>
      </c>
      <c r="G25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('7123PE', 'ADB W/COM ONC PANC ENDOCRINE T', '71234', 60, 9, 1)</v>
      </c>
    </row>
    <row r="253" spans="1:7" x14ac:dyDescent="0.25">
      <c r="A253" t="s">
        <v>283</v>
      </c>
      <c r="B253" s="2">
        <f>VLOOKUP(Table1[[#This Row],[Category]],Table18[], 2,FALSE)</f>
        <v>9</v>
      </c>
      <c r="C253">
        <v>71235</v>
      </c>
      <c r="D253" t="s">
        <v>1</v>
      </c>
      <c r="E253" t="s">
        <v>480</v>
      </c>
      <c r="F253" t="s">
        <v>481</v>
      </c>
      <c r="G25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('7123SS', 'ADB W/COM ONC STAGE 1 SEMINOMA', '71235', 60, 9, 1)</v>
      </c>
    </row>
    <row r="254" spans="1:7" x14ac:dyDescent="0.25">
      <c r="A254" t="s">
        <v>283</v>
      </c>
      <c r="B254" s="2">
        <f>VLOOKUP(Table1[[#This Row],[Category]],Table18[], 2,FALSE)</f>
        <v>9</v>
      </c>
      <c r="C254">
        <v>71250</v>
      </c>
      <c r="D254" t="s">
        <v>1</v>
      </c>
      <c r="E254" t="s">
        <v>482</v>
      </c>
      <c r="F254" t="s">
        <v>483</v>
      </c>
      <c r="G25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('UCH7125', 'UCH BRAIN WITH CONTRAST ONC', '71250', 60, 9, 1)</v>
      </c>
    </row>
    <row r="255" spans="1:7" x14ac:dyDescent="0.25">
      <c r="A255" t="s">
        <v>283</v>
      </c>
      <c r="B255" s="2">
        <f>VLOOKUP(Table1[[#This Row],[Category]],Table18[], 2,FALSE)</f>
        <v>9</v>
      </c>
      <c r="C255">
        <v>71260</v>
      </c>
      <c r="D255" t="s">
        <v>1</v>
      </c>
      <c r="E255" t="s">
        <v>484</v>
      </c>
      <c r="F255" t="s">
        <v>485</v>
      </c>
      <c r="G25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('UCH7126', 'UCH ORBIT,SELLA,I/O W/CONT ONC', '71260', 60, 9, 1)</v>
      </c>
    </row>
    <row r="256" spans="1:7" x14ac:dyDescent="0.25">
      <c r="A256" t="s">
        <v>283</v>
      </c>
      <c r="B256" s="2">
        <f>VLOOKUP(Table1[[#This Row],[Category]],Table18[], 2,FALSE)</f>
        <v>9</v>
      </c>
      <c r="C256">
        <v>71270</v>
      </c>
      <c r="D256" t="s">
        <v>1</v>
      </c>
      <c r="E256" t="s">
        <v>486</v>
      </c>
      <c r="F256" t="s">
        <v>487</v>
      </c>
      <c r="G25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('UCH7127', 'UCH MAXILLOFACIAL NO/CONT ONC', '71270', 60, 9, 1)</v>
      </c>
    </row>
    <row r="257" spans="1:7" x14ac:dyDescent="0.25">
      <c r="A257" t="s">
        <v>283</v>
      </c>
      <c r="B257" s="2">
        <f>VLOOKUP(Table1[[#This Row],[Category]],Table18[], 2,FALSE)</f>
        <v>9</v>
      </c>
      <c r="C257">
        <v>71290</v>
      </c>
      <c r="D257" t="s">
        <v>1</v>
      </c>
      <c r="E257" t="s">
        <v>488</v>
      </c>
      <c r="F257" t="s">
        <v>489</v>
      </c>
      <c r="G25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('UCH7129', 'UCH THORAX/LUNG W/CONTRAST ONC', '71290', 60, 9, 1)</v>
      </c>
    </row>
    <row r="258" spans="1:7" x14ac:dyDescent="0.25">
      <c r="A258" t="s">
        <v>283</v>
      </c>
      <c r="B258" s="2">
        <f>VLOOKUP(Table1[[#This Row],[Category]],Table18[], 2,FALSE)</f>
        <v>9</v>
      </c>
      <c r="C258">
        <v>71300</v>
      </c>
      <c r="D258" t="s">
        <v>1</v>
      </c>
      <c r="E258" t="s">
        <v>490</v>
      </c>
      <c r="F258" t="s">
        <v>491</v>
      </c>
      <c r="G25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('UCH7130', 'UCH ADBOMEN/PELVIS W/CONT ONC', '71300', 60, 9, 1)</v>
      </c>
    </row>
    <row r="259" spans="1:7" x14ac:dyDescent="0.25">
      <c r="A259" t="s">
        <v>283</v>
      </c>
      <c r="B259" s="2">
        <f>VLOOKUP(Table1[[#This Row],[Category]],Table18[], 2,FALSE)</f>
        <v>9</v>
      </c>
      <c r="C259">
        <v>71301</v>
      </c>
      <c r="D259" t="s">
        <v>1</v>
      </c>
      <c r="E259" t="s">
        <v>492</v>
      </c>
      <c r="F259" t="s">
        <v>493</v>
      </c>
      <c r="G25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('UCH7131CS', 'UCH CERVIAL SPINE W/CONTRA ONC', '71301', 60, 9, 1)</v>
      </c>
    </row>
    <row r="260" spans="1:7" x14ac:dyDescent="0.25">
      <c r="A260" t="s">
        <v>283</v>
      </c>
      <c r="B260" s="2">
        <f>VLOOKUP(Table1[[#This Row],[Category]],Table18[], 2,FALSE)</f>
        <v>9</v>
      </c>
      <c r="C260">
        <v>71310</v>
      </c>
      <c r="D260" t="s">
        <v>1</v>
      </c>
      <c r="E260" t="s">
        <v>494</v>
      </c>
      <c r="F260" t="s">
        <v>495</v>
      </c>
      <c r="G26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('7131CS', 'CERVICAL SPINE W/CONTRAST ONC', '71310', 60, 9, 1)</v>
      </c>
    </row>
    <row r="261" spans="1:7" x14ac:dyDescent="0.25">
      <c r="A261" t="s">
        <v>283</v>
      </c>
      <c r="B261" s="2">
        <f>VLOOKUP(Table1[[#This Row],[Category]],Table18[], 2,FALSE)</f>
        <v>9</v>
      </c>
      <c r="C261">
        <v>71311</v>
      </c>
      <c r="D261" t="s">
        <v>1</v>
      </c>
      <c r="E261" t="s">
        <v>496</v>
      </c>
      <c r="F261" t="s">
        <v>497</v>
      </c>
      <c r="G26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('7131LS', 'LUMBAR SPINE W/CONTRAST ONC', '71311', 60, 9, 1)</v>
      </c>
    </row>
    <row r="262" spans="1:7" x14ac:dyDescent="0.25">
      <c r="A262" t="s">
        <v>283</v>
      </c>
      <c r="B262" s="2">
        <f>VLOOKUP(Table1[[#This Row],[Category]],Table18[], 2,FALSE)</f>
        <v>9</v>
      </c>
      <c r="C262">
        <v>71312</v>
      </c>
      <c r="D262" t="s">
        <v>1</v>
      </c>
      <c r="E262" t="s">
        <v>498</v>
      </c>
      <c r="F262" t="s">
        <v>499</v>
      </c>
      <c r="G26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('7131TS', 'THORACIC SPINE W/CONTRAST ONC', '71312', 60, 9, 1)</v>
      </c>
    </row>
    <row r="263" spans="1:7" x14ac:dyDescent="0.25">
      <c r="A263" t="s">
        <v>283</v>
      </c>
      <c r="B263" s="2">
        <f>VLOOKUP(Table1[[#This Row],[Category]],Table18[], 2,FALSE)</f>
        <v>9</v>
      </c>
      <c r="C263">
        <v>71316</v>
      </c>
      <c r="D263" t="s">
        <v>1</v>
      </c>
      <c r="E263" t="s">
        <v>500</v>
      </c>
      <c r="F263" t="s">
        <v>501</v>
      </c>
      <c r="G26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('UCH7131LS', 'UCH LUMBAR SPINE W/CONTRA ONC', '71316', 60, 9, 1)</v>
      </c>
    </row>
    <row r="264" spans="1:7" x14ac:dyDescent="0.25">
      <c r="A264" t="s">
        <v>283</v>
      </c>
      <c r="B264" s="2">
        <f>VLOOKUP(Table1[[#This Row],[Category]],Table18[], 2,FALSE)</f>
        <v>9</v>
      </c>
      <c r="C264">
        <v>71317</v>
      </c>
      <c r="D264" t="s">
        <v>1</v>
      </c>
      <c r="E264" t="s">
        <v>502</v>
      </c>
      <c r="F264" t="s">
        <v>503</v>
      </c>
      <c r="G26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('UCH7131TS', 'UCH THORACIC SPINE W/CONT ONC', '71317', 60, 9, 1)</v>
      </c>
    </row>
    <row r="265" spans="1:7" x14ac:dyDescent="0.25">
      <c r="A265" t="s">
        <v>283</v>
      </c>
      <c r="B265" s="2">
        <f>VLOOKUP(Table1[[#This Row],[Category]],Table18[], 2,FALSE)</f>
        <v>9</v>
      </c>
      <c r="C265">
        <v>100001</v>
      </c>
      <c r="D265" t="s">
        <v>1</v>
      </c>
      <c r="E265" t="s">
        <v>504</v>
      </c>
      <c r="F265" t="s">
        <v>505</v>
      </c>
      <c r="G26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('VENOGW', 'VENOGRAM', '100001', 60, 9, 1)</v>
      </c>
    </row>
    <row r="266" spans="1:7" x14ac:dyDescent="0.25">
      <c r="A266" t="s">
        <v>283</v>
      </c>
      <c r="B266" s="2">
        <f>VLOOKUP(Table1[[#This Row],[Category]],Table18[], 2,FALSE)</f>
        <v>9</v>
      </c>
      <c r="C266">
        <v>1000003</v>
      </c>
      <c r="D266" t="s">
        <v>1</v>
      </c>
      <c r="E266" t="s">
        <v>506</v>
      </c>
      <c r="F266" t="s">
        <v>507</v>
      </c>
      <c r="G26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('LS CT', 'LUMBAR SPINE', '1000003', 60, 9, 1)</v>
      </c>
    </row>
    <row r="267" spans="1:7" x14ac:dyDescent="0.25">
      <c r="A267" t="s">
        <v>283</v>
      </c>
      <c r="B267" s="2">
        <f>VLOOKUP(Table1[[#This Row],[Category]],Table18[], 2,FALSE)</f>
        <v>9</v>
      </c>
      <c r="C267">
        <v>1000005</v>
      </c>
      <c r="D267" t="s">
        <v>1</v>
      </c>
      <c r="E267" t="s">
        <v>508</v>
      </c>
      <c r="F267" t="s">
        <v>509</v>
      </c>
      <c r="G26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('TS CT', 'THORACIC SPINE', '1000005', 60, 9, 1)</v>
      </c>
    </row>
    <row r="268" spans="1:7" x14ac:dyDescent="0.25">
      <c r="A268" t="s">
        <v>510</v>
      </c>
      <c r="B268" s="2">
        <f>VLOOKUP(Table1[[#This Row],[Category]],Table18[], 2,FALSE)</f>
        <v>10</v>
      </c>
      <c r="C268">
        <v>1</v>
      </c>
      <c r="D268" t="s">
        <v>1</v>
      </c>
      <c r="E268" t="s">
        <v>511</v>
      </c>
      <c r="F268" t="s">
        <v>512</v>
      </c>
      <c r="G26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('REG', 'REGULAR', '1', 60, 10, 1)</v>
      </c>
    </row>
    <row r="269" spans="1:7" x14ac:dyDescent="0.25">
      <c r="A269" t="s">
        <v>510</v>
      </c>
      <c r="B269" s="2">
        <f>VLOOKUP(Table1[[#This Row],[Category]],Table18[], 2,FALSE)</f>
        <v>10</v>
      </c>
      <c r="C269">
        <v>20</v>
      </c>
      <c r="D269" t="s">
        <v>1</v>
      </c>
      <c r="E269" t="s">
        <v>513</v>
      </c>
      <c r="F269" t="s">
        <v>514</v>
      </c>
      <c r="G26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('2GMNA', '2 GRAM SODIUM', '20', 60, 10, 1)</v>
      </c>
    </row>
    <row r="270" spans="1:7" x14ac:dyDescent="0.25">
      <c r="A270" t="s">
        <v>510</v>
      </c>
      <c r="B270" s="2">
        <f>VLOOKUP(Table1[[#This Row],[Category]],Table18[], 2,FALSE)</f>
        <v>10</v>
      </c>
      <c r="C270">
        <v>40</v>
      </c>
      <c r="D270" t="s">
        <v>1</v>
      </c>
      <c r="E270" t="s">
        <v>515</v>
      </c>
      <c r="F270" t="s">
        <v>516</v>
      </c>
      <c r="G27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('BL', 'BLAND', '40', 60, 10, 1)</v>
      </c>
    </row>
    <row r="271" spans="1:7" x14ac:dyDescent="0.25">
      <c r="A271" t="s">
        <v>510</v>
      </c>
      <c r="B271" s="2">
        <f>VLOOKUP(Table1[[#This Row],[Category]],Table18[], 2,FALSE)</f>
        <v>10</v>
      </c>
      <c r="C271">
        <v>50</v>
      </c>
      <c r="D271" t="s">
        <v>1</v>
      </c>
      <c r="E271" t="s">
        <v>517</v>
      </c>
      <c r="F271" t="s">
        <v>518</v>
      </c>
      <c r="G27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('CC', 'CALORIE CONTROLLED', '50', 60, 10, 1)</v>
      </c>
    </row>
    <row r="272" spans="1:7" x14ac:dyDescent="0.25">
      <c r="A272" t="s">
        <v>510</v>
      </c>
      <c r="B272" s="2">
        <f>VLOOKUP(Table1[[#This Row],[Category]],Table18[], 2,FALSE)</f>
        <v>10</v>
      </c>
      <c r="C272">
        <v>60</v>
      </c>
      <c r="D272" t="s">
        <v>1</v>
      </c>
      <c r="E272" t="s">
        <v>519</v>
      </c>
      <c r="F272" t="s">
        <v>520</v>
      </c>
      <c r="G27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('CL', 'CLEAR LIQUID', '60', 60, 10, 1)</v>
      </c>
    </row>
    <row r="273" spans="1:7" x14ac:dyDescent="0.25">
      <c r="A273" t="s">
        <v>510</v>
      </c>
      <c r="B273" s="2">
        <f>VLOOKUP(Table1[[#This Row],[Category]],Table18[], 2,FALSE)</f>
        <v>10</v>
      </c>
      <c r="C273">
        <v>70</v>
      </c>
      <c r="D273" t="s">
        <v>1</v>
      </c>
      <c r="E273" t="s">
        <v>521</v>
      </c>
      <c r="F273" t="s">
        <v>522</v>
      </c>
      <c r="G27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('HF', 'HIGH FIBER', '70', 60, 10, 1)</v>
      </c>
    </row>
    <row r="274" spans="1:7" x14ac:dyDescent="0.25">
      <c r="A274" t="s">
        <v>510</v>
      </c>
      <c r="B274" s="2">
        <f>VLOOKUP(Table1[[#This Row],[Category]],Table18[], 2,FALSE)</f>
        <v>10</v>
      </c>
      <c r="C274">
        <v>90</v>
      </c>
      <c r="D274" t="s">
        <v>1</v>
      </c>
      <c r="E274" t="s">
        <v>523</v>
      </c>
      <c r="F274" t="s">
        <v>524</v>
      </c>
      <c r="G27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('LC', 'LOW CHOLESTEROL', '90', 60, 10, 1)</v>
      </c>
    </row>
    <row r="275" spans="1:7" x14ac:dyDescent="0.25">
      <c r="A275" t="s">
        <v>510</v>
      </c>
      <c r="B275" s="2">
        <f>VLOOKUP(Table1[[#This Row],[Category]],Table18[], 2,FALSE)</f>
        <v>10</v>
      </c>
      <c r="C275">
        <v>100</v>
      </c>
      <c r="D275" t="s">
        <v>1</v>
      </c>
      <c r="E275" t="s">
        <v>525</v>
      </c>
      <c r="F275" t="s">
        <v>526</v>
      </c>
      <c r="G27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('LF', 'LOW FAT', '100', 60, 10, 1)</v>
      </c>
    </row>
    <row r="276" spans="1:7" x14ac:dyDescent="0.25">
      <c r="A276" t="s">
        <v>510</v>
      </c>
      <c r="B276" s="2">
        <f>VLOOKUP(Table1[[#This Row],[Category]],Table18[], 2,FALSE)</f>
        <v>10</v>
      </c>
      <c r="C276">
        <v>110</v>
      </c>
      <c r="D276" t="s">
        <v>1</v>
      </c>
      <c r="E276" t="s">
        <v>527</v>
      </c>
      <c r="F276" t="s">
        <v>528</v>
      </c>
      <c r="G27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('LONA', 'LOW SODIUM', '110', 60, 10, 1)</v>
      </c>
    </row>
    <row r="277" spans="1:7" x14ac:dyDescent="0.25">
      <c r="A277" t="s">
        <v>510</v>
      </c>
      <c r="B277" s="2">
        <f>VLOOKUP(Table1[[#This Row],[Category]],Table18[], 2,FALSE)</f>
        <v>10</v>
      </c>
      <c r="C277">
        <v>120</v>
      </c>
      <c r="D277" t="s">
        <v>1</v>
      </c>
      <c r="E277" t="s">
        <v>529</v>
      </c>
      <c r="F277" t="s">
        <v>530</v>
      </c>
      <c r="G27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('NAS', 'NO ADDED SALT', '120', 60, 10, 1)</v>
      </c>
    </row>
    <row r="278" spans="1:7" x14ac:dyDescent="0.25">
      <c r="A278" t="s">
        <v>510</v>
      </c>
      <c r="B278" s="2">
        <f>VLOOKUP(Table1[[#This Row],[Category]],Table18[], 2,FALSE)</f>
        <v>10</v>
      </c>
      <c r="C278">
        <v>130</v>
      </c>
      <c r="D278" t="s">
        <v>1</v>
      </c>
      <c r="E278" t="s">
        <v>531</v>
      </c>
      <c r="F278" t="s">
        <v>532</v>
      </c>
      <c r="G27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('NPO', 'NOTHING BY MOUTH', '130', 60, 10, 1)</v>
      </c>
    </row>
    <row r="279" spans="1:7" x14ac:dyDescent="0.25">
      <c r="A279" t="s">
        <v>510</v>
      </c>
      <c r="B279" s="2">
        <f>VLOOKUP(Table1[[#This Row],[Category]],Table18[], 2,FALSE)</f>
        <v>10</v>
      </c>
      <c r="C279">
        <v>140</v>
      </c>
      <c r="D279" t="s">
        <v>1</v>
      </c>
      <c r="E279" t="s">
        <v>533</v>
      </c>
      <c r="F279" t="s">
        <v>534</v>
      </c>
      <c r="G27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('RNL', 'RENAL', '140', 60, 10, 1)</v>
      </c>
    </row>
    <row r="280" spans="1:7" x14ac:dyDescent="0.25">
      <c r="A280" t="s">
        <v>510</v>
      </c>
      <c r="B280" s="2">
        <f>VLOOKUP(Table1[[#This Row],[Category]],Table18[], 2,FALSE)</f>
        <v>10</v>
      </c>
      <c r="C280">
        <v>150</v>
      </c>
      <c r="D280" t="s">
        <v>1</v>
      </c>
      <c r="E280" t="s">
        <v>535</v>
      </c>
      <c r="F280" t="s">
        <v>536</v>
      </c>
      <c r="G28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('S', 'SOFT', '150', 60, 10, 1)</v>
      </c>
    </row>
    <row r="281" spans="1:7" x14ac:dyDescent="0.25">
      <c r="A281" t="s">
        <v>537</v>
      </c>
      <c r="B281" s="2">
        <f>VLOOKUP(Table1[[#This Row],[Category]],Table18[], 2,FALSE)</f>
        <v>11</v>
      </c>
      <c r="C281">
        <v>1</v>
      </c>
      <c r="D281" t="s">
        <v>1</v>
      </c>
      <c r="E281" t="s">
        <v>538</v>
      </c>
      <c r="F281" t="s">
        <v>537</v>
      </c>
      <c r="G28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('DRESS', 'Dressing Change', '1', 60, 11, 1)</v>
      </c>
    </row>
    <row r="282" spans="1:7" x14ac:dyDescent="0.25">
      <c r="A282" t="s">
        <v>539</v>
      </c>
      <c r="B282" s="2">
        <f>VLOOKUP(Table1[[#This Row],[Category]],Table18[], 2,FALSE)</f>
        <v>12</v>
      </c>
      <c r="C282">
        <v>9900010</v>
      </c>
      <c r="D282" t="s">
        <v>1</v>
      </c>
      <c r="E282" t="s">
        <v>540</v>
      </c>
      <c r="F282" t="s">
        <v>541</v>
      </c>
      <c r="G28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('GT', 'GUEST TRAY', '9900010', 60, 12, 1)</v>
      </c>
    </row>
    <row r="283" spans="1:7" x14ac:dyDescent="0.25">
      <c r="A283" t="s">
        <v>539</v>
      </c>
      <c r="B283" s="2">
        <f>VLOOKUP(Table1[[#This Row],[Category]],Table18[], 2,FALSE)</f>
        <v>12</v>
      </c>
      <c r="C283">
        <v>9900020</v>
      </c>
      <c r="D283" t="s">
        <v>1</v>
      </c>
      <c r="E283" t="s">
        <v>542</v>
      </c>
      <c r="F283" t="s">
        <v>543</v>
      </c>
      <c r="G28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('HT', 'HOLD TRAY', '9900020', 60, 12, 1)</v>
      </c>
    </row>
    <row r="284" spans="1:7" x14ac:dyDescent="0.25">
      <c r="A284" t="s">
        <v>539</v>
      </c>
      <c r="B284" s="2">
        <f>VLOOKUP(Table1[[#This Row],[Category]],Table18[], 2,FALSE)</f>
        <v>12</v>
      </c>
      <c r="C284">
        <v>9900030</v>
      </c>
      <c r="D284" t="s">
        <v>1</v>
      </c>
      <c r="E284" t="s">
        <v>544</v>
      </c>
      <c r="F284" t="s">
        <v>545</v>
      </c>
      <c r="G28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('LT', 'LATE TRAY', '9900030', 60, 12, 1)</v>
      </c>
    </row>
    <row r="285" spans="1:7" x14ac:dyDescent="0.25">
      <c r="A285" t="s">
        <v>539</v>
      </c>
      <c r="B285" s="2">
        <f>VLOOKUP(Table1[[#This Row],[Category]],Table18[], 2,FALSE)</f>
        <v>12</v>
      </c>
      <c r="C285">
        <v>9900040</v>
      </c>
      <c r="D285" t="s">
        <v>1</v>
      </c>
      <c r="E285" t="s">
        <v>546</v>
      </c>
      <c r="F285" t="s">
        <v>266</v>
      </c>
      <c r="G28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('RT', 'RESUME TRAY', '9900040', 60, 12, 1)</v>
      </c>
    </row>
    <row r="286" spans="1:7" x14ac:dyDescent="0.25">
      <c r="A286" t="s">
        <v>102</v>
      </c>
      <c r="B286" s="2">
        <f>VLOOKUP(Table1[[#This Row],[Category]],Table18[], 2,FALSE)</f>
        <v>13</v>
      </c>
      <c r="C286">
        <v>7300020</v>
      </c>
      <c r="D286" t="s">
        <v>1</v>
      </c>
      <c r="E286" t="s">
        <v>109</v>
      </c>
      <c r="F286" t="s">
        <v>110</v>
      </c>
      <c r="G28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('ECG', 'ELECTROCARDIOGRAM', '7300020', 60, 13, 1)</v>
      </c>
    </row>
    <row r="287" spans="1:7" x14ac:dyDescent="0.25">
      <c r="A287" t="s">
        <v>547</v>
      </c>
      <c r="B287" s="2">
        <f>VLOOKUP(Table1[[#This Row],[Category]],Table18[], 2,FALSE)</f>
        <v>14</v>
      </c>
      <c r="C287">
        <v>7400010</v>
      </c>
      <c r="D287" t="s">
        <v>1</v>
      </c>
      <c r="E287" t="s">
        <v>548</v>
      </c>
      <c r="F287" t="s">
        <v>549</v>
      </c>
      <c r="G28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('AW', 'EEG ASLEEP AND AWAKE', '7400010', 60, 14, 1)</v>
      </c>
    </row>
    <row r="288" spans="1:7" x14ac:dyDescent="0.25">
      <c r="A288" t="s">
        <v>547</v>
      </c>
      <c r="B288" s="2">
        <f>VLOOKUP(Table1[[#This Row],[Category]],Table18[], 2,FALSE)</f>
        <v>14</v>
      </c>
      <c r="C288">
        <v>7400020</v>
      </c>
      <c r="D288" t="s">
        <v>1</v>
      </c>
      <c r="E288" t="s">
        <v>550</v>
      </c>
      <c r="F288" t="s">
        <v>551</v>
      </c>
      <c r="G28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('EQ', 'EEG EQUIPMENT', '7400020', 60, 14, 1)</v>
      </c>
    </row>
    <row r="289" spans="1:7" x14ac:dyDescent="0.25">
      <c r="A289" t="s">
        <v>547</v>
      </c>
      <c r="B289" s="2">
        <f>VLOOKUP(Table1[[#This Row],[Category]],Table18[], 2,FALSE)</f>
        <v>14</v>
      </c>
      <c r="C289">
        <v>7400030</v>
      </c>
      <c r="D289" t="s">
        <v>1</v>
      </c>
      <c r="E289" t="s">
        <v>552</v>
      </c>
      <c r="F289" t="s">
        <v>553</v>
      </c>
      <c r="G28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('PORT', 'EEG PORTABLE', '7400030', 60, 14, 1)</v>
      </c>
    </row>
    <row r="290" spans="1:7" x14ac:dyDescent="0.25">
      <c r="A290" t="s">
        <v>547</v>
      </c>
      <c r="B290" s="2">
        <f>VLOOKUP(Table1[[#This Row],[Category]],Table18[], 2,FALSE)</f>
        <v>14</v>
      </c>
      <c r="C290">
        <v>7400040</v>
      </c>
      <c r="D290" t="s">
        <v>1</v>
      </c>
      <c r="E290" t="s">
        <v>554</v>
      </c>
      <c r="F290" t="s">
        <v>555</v>
      </c>
      <c r="G29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('SA', 'SLEEP APNEA', '7400040', 60, 14, 1)</v>
      </c>
    </row>
    <row r="291" spans="1:7" x14ac:dyDescent="0.25">
      <c r="A291" t="s">
        <v>556</v>
      </c>
      <c r="B291" s="2">
        <f>VLOOKUP(Table1[[#This Row],[Category]],Table18[], 2,FALSE)</f>
        <v>15</v>
      </c>
      <c r="C291">
        <v>1</v>
      </c>
      <c r="D291" t="s">
        <v>1</v>
      </c>
      <c r="E291" t="s">
        <v>557</v>
      </c>
      <c r="F291" t="s">
        <v>558</v>
      </c>
      <c r="G29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('HEAT', 'HEATING ISSUE', '1', 60, 15, 1)</v>
      </c>
    </row>
    <row r="292" spans="1:7" x14ac:dyDescent="0.25">
      <c r="A292" t="s">
        <v>559</v>
      </c>
      <c r="B292" s="2">
        <f>VLOOKUP(Table1[[#This Row],[Category]],Table18[], 2,FALSE)</f>
        <v>16</v>
      </c>
      <c r="C292">
        <v>102</v>
      </c>
      <c r="D292" t="s">
        <v>1</v>
      </c>
      <c r="E292" t="s">
        <v>560</v>
      </c>
      <c r="F292" t="s">
        <v>561</v>
      </c>
      <c r="G29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('REG FEE', 'ER REGISTRATION FEE ONLY', '102', 60, 16, 1)</v>
      </c>
    </row>
    <row r="293" spans="1:7" x14ac:dyDescent="0.25">
      <c r="A293" t="s">
        <v>559</v>
      </c>
      <c r="B293" s="2">
        <f>VLOOKUP(Table1[[#This Row],[Category]],Table18[], 2,FALSE)</f>
        <v>16</v>
      </c>
      <c r="C293">
        <v>999</v>
      </c>
      <c r="D293" t="s">
        <v>1</v>
      </c>
      <c r="E293" t="s">
        <v>562</v>
      </c>
      <c r="F293" t="s">
        <v>563</v>
      </c>
      <c r="G29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('ERCON', 'ER REGISTRATION-CONSULTATION', '999', 60, 16, 1)</v>
      </c>
    </row>
    <row r="294" spans="1:7" x14ac:dyDescent="0.25">
      <c r="A294" t="s">
        <v>559</v>
      </c>
      <c r="B294" s="2">
        <f>VLOOKUP(Table1[[#This Row],[Category]],Table18[], 2,FALSE)</f>
        <v>16</v>
      </c>
      <c r="C294">
        <v>3</v>
      </c>
      <c r="D294" t="s">
        <v>1</v>
      </c>
      <c r="E294" t="s">
        <v>564</v>
      </c>
      <c r="F294" t="s">
        <v>565</v>
      </c>
      <c r="G29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('ER FU1', 'ER Follow up Review (Minor)', '3', 60, 16, 1)</v>
      </c>
    </row>
    <row r="295" spans="1:7" x14ac:dyDescent="0.25">
      <c r="A295" t="s">
        <v>559</v>
      </c>
      <c r="B295" s="2">
        <f>VLOOKUP(Table1[[#This Row],[Category]],Table18[], 2,FALSE)</f>
        <v>16</v>
      </c>
      <c r="C295">
        <v>101</v>
      </c>
      <c r="D295" t="s">
        <v>1</v>
      </c>
      <c r="E295" t="s">
        <v>566</v>
      </c>
      <c r="F295" t="s">
        <v>567</v>
      </c>
      <c r="G29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('SUTURE ER', 'SUTURING-ER', '101', 60, 16, 1)</v>
      </c>
    </row>
    <row r="296" spans="1:7" x14ac:dyDescent="0.25">
      <c r="A296" t="s">
        <v>559</v>
      </c>
      <c r="B296" s="2">
        <f>VLOOKUP(Table1[[#This Row],[Category]],Table18[], 2,FALSE)</f>
        <v>16</v>
      </c>
      <c r="C296">
        <v>102</v>
      </c>
      <c r="D296" t="s">
        <v>1</v>
      </c>
      <c r="E296" t="s">
        <v>568</v>
      </c>
      <c r="F296" t="s">
        <v>568</v>
      </c>
      <c r="G29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('GLUING -ER', 'GLUING -ER', '102', 60, 16, 1)</v>
      </c>
    </row>
    <row r="297" spans="1:7" x14ac:dyDescent="0.25">
      <c r="A297" t="s">
        <v>559</v>
      </c>
      <c r="B297" s="2">
        <f>VLOOKUP(Table1[[#This Row],[Category]],Table18[], 2,FALSE)</f>
        <v>16</v>
      </c>
      <c r="C297">
        <v>106</v>
      </c>
      <c r="D297" t="s">
        <v>1</v>
      </c>
      <c r="E297" t="s">
        <v>569</v>
      </c>
      <c r="F297" t="s">
        <v>570</v>
      </c>
      <c r="G29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('APP', 'APPLICATION OF PLASTER PARIS', '106', 60, 16, 1)</v>
      </c>
    </row>
    <row r="298" spans="1:7" x14ac:dyDescent="0.25">
      <c r="A298" t="s">
        <v>559</v>
      </c>
      <c r="B298" s="2">
        <f>VLOOKUP(Table1[[#This Row],[Category]],Table18[], 2,FALSE)</f>
        <v>16</v>
      </c>
      <c r="C298">
        <v>107</v>
      </c>
      <c r="D298" t="s">
        <v>1</v>
      </c>
      <c r="E298" t="s">
        <v>571</v>
      </c>
      <c r="F298" t="s">
        <v>572</v>
      </c>
      <c r="G29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('ER-REFER', 'ER- REFER ONTO SPECIALIST', '107', 60, 16, 1)</v>
      </c>
    </row>
    <row r="299" spans="1:7" x14ac:dyDescent="0.25">
      <c r="A299" t="s">
        <v>559</v>
      </c>
      <c r="B299" s="2">
        <f>VLOOKUP(Table1[[#This Row],[Category]],Table18[], 2,FALSE)</f>
        <v>16</v>
      </c>
      <c r="C299">
        <v>1000</v>
      </c>
      <c r="D299" t="s">
        <v>1</v>
      </c>
      <c r="E299" t="s">
        <v>573</v>
      </c>
      <c r="F299" t="s">
        <v>574</v>
      </c>
      <c r="G29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('ERCONNC', 'ER CONSULTATION-NO CHARGE', '1000', 60, 16, 1)</v>
      </c>
    </row>
    <row r="300" spans="1:7" x14ac:dyDescent="0.25">
      <c r="A300" t="s">
        <v>559</v>
      </c>
      <c r="B300" s="2">
        <f>VLOOKUP(Table1[[#This Row],[Category]],Table18[], 2,FALSE)</f>
        <v>16</v>
      </c>
      <c r="C300">
        <v>2000</v>
      </c>
      <c r="D300" t="s">
        <v>1</v>
      </c>
      <c r="E300" t="s">
        <v>575</v>
      </c>
      <c r="F300" t="s">
        <v>576</v>
      </c>
      <c r="G30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('PO', 'PRE OP ASSESSMENT', '2000', 60, 16, 1)</v>
      </c>
    </row>
    <row r="301" spans="1:7" x14ac:dyDescent="0.25">
      <c r="A301" t="s">
        <v>559</v>
      </c>
      <c r="B301" s="2">
        <f>VLOOKUP(Table1[[#This Row],[Category]],Table18[], 2,FALSE)</f>
        <v>16</v>
      </c>
      <c r="C301">
        <v>3000</v>
      </c>
      <c r="D301" t="s">
        <v>1</v>
      </c>
      <c r="E301" t="s">
        <v>577</v>
      </c>
      <c r="F301" t="s">
        <v>578</v>
      </c>
      <c r="G30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('DC', 'DRESSING CHANGE', '3000', 60, 16, 1)</v>
      </c>
    </row>
    <row r="302" spans="1:7" x14ac:dyDescent="0.25">
      <c r="A302" t="s">
        <v>559</v>
      </c>
      <c r="B302" s="2">
        <f>VLOOKUP(Table1[[#This Row],[Category]],Table18[], 2,FALSE)</f>
        <v>16</v>
      </c>
      <c r="C302">
        <v>4000</v>
      </c>
      <c r="D302" t="s">
        <v>1</v>
      </c>
      <c r="E302" t="s">
        <v>579</v>
      </c>
      <c r="F302" t="s">
        <v>580</v>
      </c>
      <c r="G30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('RPOP', 'REMOVAL OF POP', '4000', 60, 16, 1)</v>
      </c>
    </row>
    <row r="303" spans="1:7" x14ac:dyDescent="0.25">
      <c r="A303" t="s">
        <v>581</v>
      </c>
      <c r="B303" s="2">
        <f>VLOOKUP(Table1[[#This Row],[Category]],Table18[], 2,FALSE)</f>
        <v>17</v>
      </c>
      <c r="C303">
        <v>9</v>
      </c>
      <c r="D303" t="s">
        <v>1</v>
      </c>
      <c r="E303" t="s">
        <v>582</v>
      </c>
      <c r="F303" t="s">
        <v>583</v>
      </c>
      <c r="G30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('PAIN', 'FLUORO PAIN', '9', 60, 17, 1)</v>
      </c>
    </row>
    <row r="304" spans="1:7" x14ac:dyDescent="0.25">
      <c r="A304" t="s">
        <v>581</v>
      </c>
      <c r="B304" s="2">
        <f>VLOOKUP(Table1[[#This Row],[Category]],Table18[], 2,FALSE)</f>
        <v>17</v>
      </c>
      <c r="C304">
        <v>99</v>
      </c>
      <c r="D304" t="s">
        <v>1</v>
      </c>
      <c r="E304" t="s">
        <v>584</v>
      </c>
      <c r="F304" t="s">
        <v>585</v>
      </c>
      <c r="G30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('KID EM', 'KIDNEY EMBOLISATION', '99', 60, 17, 1)</v>
      </c>
    </row>
    <row r="305" spans="1:7" x14ac:dyDescent="0.25">
      <c r="A305" t="s">
        <v>581</v>
      </c>
      <c r="B305" s="2">
        <f>VLOOKUP(Table1[[#This Row],[Category]],Table18[], 2,FALSE)</f>
        <v>17</v>
      </c>
      <c r="C305">
        <v>50</v>
      </c>
      <c r="D305" t="s">
        <v>1</v>
      </c>
      <c r="E305" t="s">
        <v>586</v>
      </c>
      <c r="F305" t="s">
        <v>587</v>
      </c>
      <c r="G30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('VIDEO', 'FLUORO VIDEO', '50', 60, 17, 1)</v>
      </c>
    </row>
    <row r="306" spans="1:7" x14ac:dyDescent="0.25">
      <c r="A306" t="s">
        <v>581</v>
      </c>
      <c r="B306" s="2">
        <f>VLOOKUP(Table1[[#This Row],[Category]],Table18[], 2,FALSE)</f>
        <v>17</v>
      </c>
      <c r="C306">
        <v>98</v>
      </c>
      <c r="D306" t="s">
        <v>1</v>
      </c>
      <c r="E306" t="s">
        <v>588</v>
      </c>
      <c r="F306" t="s">
        <v>589</v>
      </c>
      <c r="G30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('URETER STE', 'URETERIC STENT', '98', 60, 17, 1)</v>
      </c>
    </row>
    <row r="307" spans="1:7" x14ac:dyDescent="0.25">
      <c r="A307" t="s">
        <v>581</v>
      </c>
      <c r="B307" s="2">
        <f>VLOOKUP(Table1[[#This Row],[Category]],Table18[], 2,FALSE)</f>
        <v>17</v>
      </c>
      <c r="C307">
        <v>345</v>
      </c>
      <c r="D307" t="s">
        <v>1</v>
      </c>
      <c r="E307" t="s">
        <v>590</v>
      </c>
      <c r="F307" t="s">
        <v>591</v>
      </c>
      <c r="G30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('ANGIOP', 'ANGIOPLASTY', '345', 60, 17, 1)</v>
      </c>
    </row>
    <row r="308" spans="1:7" x14ac:dyDescent="0.25">
      <c r="A308" t="s">
        <v>581</v>
      </c>
      <c r="B308" s="2">
        <f>VLOOKUP(Table1[[#This Row],[Category]],Table18[], 2,FALSE)</f>
        <v>17</v>
      </c>
      <c r="C308">
        <v>666</v>
      </c>
      <c r="D308" t="s">
        <v>1</v>
      </c>
      <c r="E308" t="s">
        <v>592</v>
      </c>
      <c r="F308" t="s">
        <v>593</v>
      </c>
      <c r="G30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('UT FIB EM', 'UTERINE FIBROID EMBOLIZATION', '666', 60, 17, 1)</v>
      </c>
    </row>
    <row r="309" spans="1:7" x14ac:dyDescent="0.25">
      <c r="A309" t="s">
        <v>581</v>
      </c>
      <c r="B309" s="2">
        <f>VLOOKUP(Table1[[#This Row],[Category]],Table18[], 2,FALSE)</f>
        <v>17</v>
      </c>
      <c r="C309">
        <v>774</v>
      </c>
      <c r="D309" t="s">
        <v>1</v>
      </c>
      <c r="E309" t="s">
        <v>594</v>
      </c>
      <c r="F309" t="s">
        <v>594</v>
      </c>
      <c r="G30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('ERCP', 'ERCP', '774', 60, 17, 1)</v>
      </c>
    </row>
    <row r="310" spans="1:7" x14ac:dyDescent="0.25">
      <c r="A310" t="s">
        <v>581</v>
      </c>
      <c r="B310" s="2">
        <f>VLOOKUP(Table1[[#This Row],[Category]],Table18[], 2,FALSE)</f>
        <v>17</v>
      </c>
      <c r="C310">
        <v>999</v>
      </c>
      <c r="D310" t="s">
        <v>1</v>
      </c>
      <c r="E310" t="s">
        <v>595</v>
      </c>
      <c r="F310" t="s">
        <v>596</v>
      </c>
      <c r="G31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('HICKMAN R', 'HICKMAN REMOVAL', '999', 60, 17, 1)</v>
      </c>
    </row>
    <row r="311" spans="1:7" x14ac:dyDescent="0.25">
      <c r="A311" t="s">
        <v>581</v>
      </c>
      <c r="B311" s="2">
        <f>VLOOKUP(Table1[[#This Row],[Category]],Table18[], 2,FALSE)</f>
        <v>17</v>
      </c>
      <c r="C311">
        <v>6684</v>
      </c>
      <c r="D311" t="s">
        <v>1</v>
      </c>
      <c r="E311" t="s">
        <v>597</v>
      </c>
      <c r="F311" t="s">
        <v>598</v>
      </c>
      <c r="G31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('UFE', 'UTERINE FIBROID EMBOLISATION', '6684', 60, 17, 1)</v>
      </c>
    </row>
    <row r="312" spans="1:7" x14ac:dyDescent="0.25">
      <c r="A312" t="s">
        <v>581</v>
      </c>
      <c r="B312" s="2">
        <f>VLOOKUP(Table1[[#This Row],[Category]],Table18[], 2,FALSE)</f>
        <v>17</v>
      </c>
      <c r="C312">
        <v>6735</v>
      </c>
      <c r="D312" t="s">
        <v>1</v>
      </c>
      <c r="E312" t="s">
        <v>504</v>
      </c>
      <c r="F312" t="s">
        <v>599</v>
      </c>
      <c r="G31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('VENO', 'VENOGRAM', '6735', 60, 17, 1)</v>
      </c>
    </row>
    <row r="313" spans="1:7" x14ac:dyDescent="0.25">
      <c r="A313" t="s">
        <v>581</v>
      </c>
      <c r="B313" s="2">
        <f>VLOOKUP(Table1[[#This Row],[Category]],Table18[], 2,FALSE)</f>
        <v>17</v>
      </c>
      <c r="C313">
        <v>6895</v>
      </c>
      <c r="D313" t="s">
        <v>1</v>
      </c>
      <c r="E313" t="s">
        <v>600</v>
      </c>
      <c r="F313" t="s">
        <v>601</v>
      </c>
      <c r="G31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('FNA', 'FINE NEEDLE ASPIRATION', '6895', 60, 17, 1)</v>
      </c>
    </row>
    <row r="314" spans="1:7" x14ac:dyDescent="0.25">
      <c r="A314" t="s">
        <v>581</v>
      </c>
      <c r="B314" s="2">
        <f>VLOOKUP(Table1[[#This Row],[Category]],Table18[], 2,FALSE)</f>
        <v>17</v>
      </c>
      <c r="C314">
        <v>10004</v>
      </c>
      <c r="D314" t="s">
        <v>1</v>
      </c>
      <c r="E314" t="s">
        <v>602</v>
      </c>
      <c r="F314" t="s">
        <v>603</v>
      </c>
      <c r="G31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('RETRO PYEL', 'RETROGRADE PYELOGRAM', '10004', 60, 17, 1)</v>
      </c>
    </row>
    <row r="315" spans="1:7" x14ac:dyDescent="0.25">
      <c r="A315" t="s">
        <v>581</v>
      </c>
      <c r="B315" s="2">
        <f>VLOOKUP(Table1[[#This Row],[Category]],Table18[], 2,FALSE)</f>
        <v>17</v>
      </c>
      <c r="C315">
        <v>69101</v>
      </c>
      <c r="D315" t="s">
        <v>1</v>
      </c>
      <c r="E315" t="s">
        <v>604</v>
      </c>
      <c r="F315" t="s">
        <v>605</v>
      </c>
      <c r="G31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('BILARY ST', 'BILARY STENT INSERTION', '69101', 60, 17, 1)</v>
      </c>
    </row>
    <row r="316" spans="1:7" x14ac:dyDescent="0.25">
      <c r="A316" t="s">
        <v>581</v>
      </c>
      <c r="B316" s="2">
        <f>VLOOKUP(Table1[[#This Row],[Category]],Table18[], 2,FALSE)</f>
        <v>17</v>
      </c>
      <c r="C316">
        <v>1306</v>
      </c>
      <c r="D316" t="s">
        <v>1</v>
      </c>
      <c r="E316" t="s">
        <v>606</v>
      </c>
      <c r="F316" t="s">
        <v>607</v>
      </c>
      <c r="G31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('EMBOL', 'VAROCEAL EMBOLISATION', '1306', 60, 17, 1)</v>
      </c>
    </row>
    <row r="317" spans="1:7" x14ac:dyDescent="0.25">
      <c r="A317" t="s">
        <v>581</v>
      </c>
      <c r="B317" s="2">
        <f>VLOOKUP(Table1[[#This Row],[Category]],Table18[], 2,FALSE)</f>
        <v>17</v>
      </c>
      <c r="C317">
        <v>5611</v>
      </c>
      <c r="D317" t="s">
        <v>1</v>
      </c>
      <c r="E317" t="s">
        <v>608</v>
      </c>
      <c r="F317" t="s">
        <v>609</v>
      </c>
      <c r="G31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('JOINT INJ', 'JOINT INJECTION', '5611', 60, 17, 1)</v>
      </c>
    </row>
    <row r="318" spans="1:7" x14ac:dyDescent="0.25">
      <c r="A318" t="s">
        <v>581</v>
      </c>
      <c r="B318" s="2">
        <f>VLOOKUP(Table1[[#This Row],[Category]],Table18[], 2,FALSE)</f>
        <v>17</v>
      </c>
      <c r="C318">
        <v>5625</v>
      </c>
      <c r="D318" t="s">
        <v>1</v>
      </c>
      <c r="E318" t="s">
        <v>610</v>
      </c>
      <c r="F318" t="s">
        <v>611</v>
      </c>
      <c r="G31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('FACETJOINT', 'FACET JOINT INJECTIONS', '5625', 60, 17, 1)</v>
      </c>
    </row>
    <row r="319" spans="1:7" x14ac:dyDescent="0.25">
      <c r="A319" t="s">
        <v>581</v>
      </c>
      <c r="B319" s="2">
        <f>VLOOKUP(Table1[[#This Row],[Category]],Table18[], 2,FALSE)</f>
        <v>17</v>
      </c>
      <c r="C319">
        <v>5738</v>
      </c>
      <c r="D319" t="s">
        <v>1</v>
      </c>
      <c r="E319" t="s">
        <v>612</v>
      </c>
      <c r="F319" t="s">
        <v>613</v>
      </c>
      <c r="G31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('PFM', 'Prostate Fiducial Markers', '5738', 60, 17, 1)</v>
      </c>
    </row>
    <row r="320" spans="1:7" x14ac:dyDescent="0.25">
      <c r="A320" t="s">
        <v>581</v>
      </c>
      <c r="B320" s="2">
        <f>VLOOKUP(Table1[[#This Row],[Category]],Table18[], 2,FALSE)</f>
        <v>17</v>
      </c>
      <c r="C320">
        <v>6005</v>
      </c>
      <c r="D320" t="s">
        <v>1</v>
      </c>
      <c r="E320" t="s">
        <v>614</v>
      </c>
      <c r="F320" t="s">
        <v>615</v>
      </c>
      <c r="G32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('BR ENEMA', 'BARIUM ENEMA', '6005', 60, 17, 1)</v>
      </c>
    </row>
    <row r="321" spans="1:7" x14ac:dyDescent="0.25">
      <c r="A321" t="s">
        <v>581</v>
      </c>
      <c r="B321" s="2">
        <f>VLOOKUP(Table1[[#This Row],[Category]],Table18[], 2,FALSE)</f>
        <v>17</v>
      </c>
      <c r="C321">
        <v>6010</v>
      </c>
      <c r="D321" t="s">
        <v>1</v>
      </c>
      <c r="E321" t="s">
        <v>616</v>
      </c>
      <c r="F321" t="s">
        <v>617</v>
      </c>
      <c r="G32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('BR EN DBL', 'BARIUM ENEMA (DOUBLE CONTRAST)', '6010', 60, 17, 1)</v>
      </c>
    </row>
    <row r="322" spans="1:7" x14ac:dyDescent="0.25">
      <c r="A322" t="s">
        <v>581</v>
      </c>
      <c r="B322" s="2">
        <f>VLOOKUP(Table1[[#This Row],[Category]],Table18[], 2,FALSE)</f>
        <v>17</v>
      </c>
      <c r="C322">
        <v>6015</v>
      </c>
      <c r="D322" t="s">
        <v>1</v>
      </c>
      <c r="E322" t="s">
        <v>618</v>
      </c>
      <c r="F322" t="s">
        <v>619</v>
      </c>
      <c r="G32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('BR MEAL', 'BARIUM MEAL', '6015', 60, 17, 1)</v>
      </c>
    </row>
    <row r="323" spans="1:7" x14ac:dyDescent="0.25">
      <c r="A323" t="s">
        <v>581</v>
      </c>
      <c r="B323" s="2">
        <f>VLOOKUP(Table1[[#This Row],[Category]],Table18[], 2,FALSE)</f>
        <v>17</v>
      </c>
      <c r="C323">
        <v>6020</v>
      </c>
      <c r="D323" t="s">
        <v>1</v>
      </c>
      <c r="E323" t="s">
        <v>620</v>
      </c>
      <c r="F323" t="s">
        <v>621</v>
      </c>
      <c r="G32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('BARIUM F/T', 'BARIUM MEAL &amp; FOLLOW THROUGH', '6020', 60, 17, 1)</v>
      </c>
    </row>
    <row r="324" spans="1:7" x14ac:dyDescent="0.25">
      <c r="A324" t="s">
        <v>581</v>
      </c>
      <c r="B324" s="2">
        <f>VLOOKUP(Table1[[#This Row],[Category]],Table18[], 2,FALSE)</f>
        <v>17</v>
      </c>
      <c r="C324" t="s">
        <v>622</v>
      </c>
      <c r="D324" t="s">
        <v>1</v>
      </c>
      <c r="E324" t="s">
        <v>623</v>
      </c>
      <c r="F324" t="s">
        <v>624</v>
      </c>
      <c r="G32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('BARIUM FT', 'BARIUM FOLLOW THROUGH', '006020-A', 60, 17, 1)</v>
      </c>
    </row>
    <row r="325" spans="1:7" x14ac:dyDescent="0.25">
      <c r="A325" t="s">
        <v>581</v>
      </c>
      <c r="B325" s="2">
        <f>VLOOKUP(Table1[[#This Row],[Category]],Table18[], 2,FALSE)</f>
        <v>17</v>
      </c>
      <c r="C325">
        <v>6021</v>
      </c>
      <c r="D325" t="s">
        <v>1</v>
      </c>
      <c r="E325" t="s">
        <v>625</v>
      </c>
      <c r="F325" t="s">
        <v>626</v>
      </c>
      <c r="G32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('BR (DBL)', 'BARIUM MEAL (DOUBLE CONTRAST)', '6021', 60, 17, 1)</v>
      </c>
    </row>
    <row r="326" spans="1:7" x14ac:dyDescent="0.25">
      <c r="A326" t="s">
        <v>581</v>
      </c>
      <c r="B326" s="2">
        <f>VLOOKUP(Table1[[#This Row],[Category]],Table18[], 2,FALSE)</f>
        <v>17</v>
      </c>
      <c r="C326">
        <v>6025</v>
      </c>
      <c r="D326" t="s">
        <v>1</v>
      </c>
      <c r="E326" t="s">
        <v>627</v>
      </c>
      <c r="F326" t="s">
        <v>628</v>
      </c>
      <c r="G32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('BR SWALL', 'BARIUM SWALLOW', '6025', 60, 17, 1)</v>
      </c>
    </row>
    <row r="327" spans="1:7" x14ac:dyDescent="0.25">
      <c r="A327" t="s">
        <v>581</v>
      </c>
      <c r="B327" s="2">
        <f>VLOOKUP(Table1[[#This Row],[Category]],Table18[], 2,FALSE)</f>
        <v>17</v>
      </c>
      <c r="C327">
        <v>6030</v>
      </c>
      <c r="D327" t="s">
        <v>1</v>
      </c>
      <c r="E327" t="s">
        <v>629</v>
      </c>
      <c r="F327" t="s">
        <v>630</v>
      </c>
      <c r="G32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('BR SW &amp; ML', 'BARIUM SWALLOW &amp; MEAL', '6030', 60, 17, 1)</v>
      </c>
    </row>
    <row r="328" spans="1:7" x14ac:dyDescent="0.25">
      <c r="A328" t="s">
        <v>581</v>
      </c>
      <c r="B328" s="2">
        <f>VLOOKUP(Table1[[#This Row],[Category]],Table18[], 2,FALSE)</f>
        <v>17</v>
      </c>
      <c r="C328">
        <v>6680</v>
      </c>
      <c r="D328" t="s">
        <v>1</v>
      </c>
      <c r="E328" t="s">
        <v>631</v>
      </c>
      <c r="F328" t="s">
        <v>632</v>
      </c>
      <c r="G32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('ANGIO ABD', 'ABDOMINAL ANGIOGRAPHY', '6680', 60, 17, 1)</v>
      </c>
    </row>
    <row r="329" spans="1:7" x14ac:dyDescent="0.25">
      <c r="A329" t="s">
        <v>581</v>
      </c>
      <c r="B329" s="2">
        <f>VLOOKUP(Table1[[#This Row],[Category]],Table18[], 2,FALSE)</f>
        <v>17</v>
      </c>
      <c r="C329" t="s">
        <v>633</v>
      </c>
      <c r="D329" t="s">
        <v>1</v>
      </c>
      <c r="E329" t="s">
        <v>634</v>
      </c>
      <c r="F329" t="s">
        <v>635</v>
      </c>
      <c r="G32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('ANGIO CER', 'CEREBRAL ANGIOGRAPHY', '006680-A', 60, 17, 1)</v>
      </c>
    </row>
    <row r="330" spans="1:7" x14ac:dyDescent="0.25">
      <c r="A330" t="s">
        <v>581</v>
      </c>
      <c r="B330" s="2">
        <f>VLOOKUP(Table1[[#This Row],[Category]],Table18[], 2,FALSE)</f>
        <v>17</v>
      </c>
      <c r="C330" t="s">
        <v>636</v>
      </c>
      <c r="D330" t="s">
        <v>1</v>
      </c>
      <c r="E330" t="s">
        <v>637</v>
      </c>
      <c r="F330" t="s">
        <v>638</v>
      </c>
      <c r="G33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('ANGIO LOWR', 'LOWER EXTREMITY ANGIOGRAPHY', '006680-B', 60, 17, 1)</v>
      </c>
    </row>
    <row r="331" spans="1:7" x14ac:dyDescent="0.25">
      <c r="A331" t="s">
        <v>581</v>
      </c>
      <c r="B331" s="2">
        <f>VLOOKUP(Table1[[#This Row],[Category]],Table18[], 2,FALSE)</f>
        <v>17</v>
      </c>
      <c r="C331" t="s">
        <v>639</v>
      </c>
      <c r="D331" t="s">
        <v>1</v>
      </c>
      <c r="E331" t="s">
        <v>640</v>
      </c>
      <c r="F331" t="s">
        <v>641</v>
      </c>
      <c r="G33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('ANGIO RU', 'RIGHT UPPER EXTREMITIES ANGIO', '006680-C', 60, 17, 1)</v>
      </c>
    </row>
    <row r="332" spans="1:7" x14ac:dyDescent="0.25">
      <c r="A332" t="s">
        <v>581</v>
      </c>
      <c r="B332" s="2">
        <f>VLOOKUP(Table1[[#This Row],[Category]],Table18[], 2,FALSE)</f>
        <v>17</v>
      </c>
      <c r="C332" t="s">
        <v>642</v>
      </c>
      <c r="D332" t="s">
        <v>1</v>
      </c>
      <c r="E332" t="s">
        <v>643</v>
      </c>
      <c r="F332" t="s">
        <v>644</v>
      </c>
      <c r="G33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('ANGIO_LU', 'LEFT UPPER EXTREMITIES ANGIO', '006680-D', 60, 17, 1)</v>
      </c>
    </row>
    <row r="333" spans="1:7" x14ac:dyDescent="0.25">
      <c r="A333" t="s">
        <v>581</v>
      </c>
      <c r="B333" s="2">
        <f>VLOOKUP(Table1[[#This Row],[Category]],Table18[], 2,FALSE)</f>
        <v>17</v>
      </c>
      <c r="C333">
        <v>6905</v>
      </c>
      <c r="D333" t="s">
        <v>1</v>
      </c>
      <c r="E333" t="s">
        <v>292</v>
      </c>
      <c r="F333" t="s">
        <v>645</v>
      </c>
      <c r="G33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('CYSTOG', 'CYSTOGRAM', '6905', 60, 17, 1)</v>
      </c>
    </row>
    <row r="334" spans="1:7" x14ac:dyDescent="0.25">
      <c r="A334" t="s">
        <v>581</v>
      </c>
      <c r="B334" s="2">
        <f>VLOOKUP(Table1[[#This Row],[Category]],Table18[], 2,FALSE)</f>
        <v>17</v>
      </c>
      <c r="C334">
        <v>6925</v>
      </c>
      <c r="D334" t="s">
        <v>1</v>
      </c>
      <c r="E334" t="s">
        <v>646</v>
      </c>
      <c r="F334" t="s">
        <v>647</v>
      </c>
      <c r="G33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('URETHRO', 'URETHROGRAM', '6925', 60, 17, 1)</v>
      </c>
    </row>
    <row r="335" spans="1:7" x14ac:dyDescent="0.25">
      <c r="A335" t="s">
        <v>581</v>
      </c>
      <c r="B335" s="2">
        <f>VLOOKUP(Table1[[#This Row],[Category]],Table18[], 2,FALSE)</f>
        <v>17</v>
      </c>
      <c r="C335">
        <v>6955</v>
      </c>
      <c r="D335" t="s">
        <v>1</v>
      </c>
      <c r="E335" t="s">
        <v>648</v>
      </c>
      <c r="F335" t="s">
        <v>649</v>
      </c>
      <c r="G33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('ARTH ANKLE', 'ARTHROGRAM, ANKLE', '6955', 60, 17, 1)</v>
      </c>
    </row>
    <row r="336" spans="1:7" x14ac:dyDescent="0.25">
      <c r="A336" t="s">
        <v>581</v>
      </c>
      <c r="B336" s="2">
        <f>VLOOKUP(Table1[[#This Row],[Category]],Table18[], 2,FALSE)</f>
        <v>17</v>
      </c>
      <c r="C336" t="s">
        <v>650</v>
      </c>
      <c r="D336" t="s">
        <v>1</v>
      </c>
      <c r="E336" t="s">
        <v>651</v>
      </c>
      <c r="F336" t="s">
        <v>652</v>
      </c>
      <c r="G33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('ARTH ELBOW', 'ARTHROGRAM, ELBOW', '006955-A', 60, 17, 1)</v>
      </c>
    </row>
    <row r="337" spans="1:7" x14ac:dyDescent="0.25">
      <c r="A337" t="s">
        <v>581</v>
      </c>
      <c r="B337" s="2">
        <f>VLOOKUP(Table1[[#This Row],[Category]],Table18[], 2,FALSE)</f>
        <v>17</v>
      </c>
      <c r="C337" t="s">
        <v>653</v>
      </c>
      <c r="D337" t="s">
        <v>1</v>
      </c>
      <c r="E337" t="s">
        <v>654</v>
      </c>
      <c r="F337" t="s">
        <v>655</v>
      </c>
      <c r="G33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('ARTH HIP', 'ARTHROGRAM, HIP', '006955-B', 60, 17, 1)</v>
      </c>
    </row>
    <row r="338" spans="1:7" x14ac:dyDescent="0.25">
      <c r="A338" t="s">
        <v>581</v>
      </c>
      <c r="B338" s="2">
        <f>VLOOKUP(Table1[[#This Row],[Category]],Table18[], 2,FALSE)</f>
        <v>17</v>
      </c>
      <c r="C338" t="s">
        <v>656</v>
      </c>
      <c r="D338" t="s">
        <v>1</v>
      </c>
      <c r="E338" t="s">
        <v>657</v>
      </c>
      <c r="F338" t="s">
        <v>658</v>
      </c>
      <c r="G33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('ARTH KNEE', 'ARTHROGRAM, KNEE', '006955-C', 60, 17, 1)</v>
      </c>
    </row>
    <row r="339" spans="1:7" x14ac:dyDescent="0.25">
      <c r="A339" t="s">
        <v>581</v>
      </c>
      <c r="B339" s="2">
        <f>VLOOKUP(Table1[[#This Row],[Category]],Table18[], 2,FALSE)</f>
        <v>17</v>
      </c>
      <c r="C339" t="s">
        <v>659</v>
      </c>
      <c r="D339" t="s">
        <v>1</v>
      </c>
      <c r="E339" t="s">
        <v>660</v>
      </c>
      <c r="F339" t="s">
        <v>661</v>
      </c>
      <c r="G33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('ARTH SHLDR', 'ARTHROGRAM, SHOULDER', '006955-D', 60, 17, 1)</v>
      </c>
    </row>
    <row r="340" spans="1:7" x14ac:dyDescent="0.25">
      <c r="A340" t="s">
        <v>581</v>
      </c>
      <c r="B340" s="2">
        <f>VLOOKUP(Table1[[#This Row],[Category]],Table18[], 2,FALSE)</f>
        <v>17</v>
      </c>
      <c r="C340" t="s">
        <v>662</v>
      </c>
      <c r="D340" t="s">
        <v>1</v>
      </c>
      <c r="E340" t="s">
        <v>663</v>
      </c>
      <c r="F340" t="s">
        <v>664</v>
      </c>
      <c r="G34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('ARTH WRIST', 'ARTHROGRAM, WRIST', '006955-E', 60, 17, 1)</v>
      </c>
    </row>
    <row r="341" spans="1:7" x14ac:dyDescent="0.25">
      <c r="A341" t="s">
        <v>581</v>
      </c>
      <c r="B341" s="2">
        <f>VLOOKUP(Table1[[#This Row],[Category]],Table18[], 2,FALSE)</f>
        <v>17</v>
      </c>
      <c r="C341">
        <v>6985</v>
      </c>
      <c r="D341" t="s">
        <v>1</v>
      </c>
      <c r="E341" t="s">
        <v>665</v>
      </c>
      <c r="F341" t="s">
        <v>665</v>
      </c>
      <c r="G34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('HSG', 'HSG', '6985', 60, 17, 1)</v>
      </c>
    </row>
    <row r="342" spans="1:7" x14ac:dyDescent="0.25">
      <c r="A342" t="s">
        <v>581</v>
      </c>
      <c r="B342" s="2">
        <f>VLOOKUP(Table1[[#This Row],[Category]],Table18[], 2,FALSE)</f>
        <v>17</v>
      </c>
      <c r="C342">
        <v>7011</v>
      </c>
      <c r="D342" t="s">
        <v>1</v>
      </c>
      <c r="E342" t="s">
        <v>666</v>
      </c>
      <c r="F342" t="s">
        <v>246</v>
      </c>
      <c r="G34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('NEPHRO', 'NEPHROSTOGRAM', '7011', 60, 17, 1)</v>
      </c>
    </row>
    <row r="343" spans="1:7" x14ac:dyDescent="0.25">
      <c r="A343" t="s">
        <v>581</v>
      </c>
      <c r="B343" s="2">
        <f>VLOOKUP(Table1[[#This Row],[Category]],Table18[], 2,FALSE)</f>
        <v>17</v>
      </c>
      <c r="C343">
        <v>7020</v>
      </c>
      <c r="D343" t="s">
        <v>1</v>
      </c>
      <c r="E343" t="s">
        <v>667</v>
      </c>
      <c r="F343" t="s">
        <v>667</v>
      </c>
      <c r="G34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('PTC', 'PTC', '7020', 60, 17, 1)</v>
      </c>
    </row>
    <row r="344" spans="1:7" x14ac:dyDescent="0.25">
      <c r="A344" t="s">
        <v>581</v>
      </c>
      <c r="B344" s="2">
        <f>VLOOKUP(Table1[[#This Row],[Category]],Table18[], 2,FALSE)</f>
        <v>17</v>
      </c>
      <c r="C344">
        <v>7025</v>
      </c>
      <c r="D344" t="s">
        <v>1</v>
      </c>
      <c r="E344" t="s">
        <v>668</v>
      </c>
      <c r="F344" t="s">
        <v>669</v>
      </c>
      <c r="G34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('TTUBE CHOL', 'T-TUBE CHOLANGIOGRAM', '7025', 60, 17, 1)</v>
      </c>
    </row>
    <row r="345" spans="1:7" x14ac:dyDescent="0.25">
      <c r="A345" t="s">
        <v>581</v>
      </c>
      <c r="B345" s="2">
        <f>VLOOKUP(Table1[[#This Row],[Category]],Table18[], 2,FALSE)</f>
        <v>17</v>
      </c>
      <c r="C345">
        <v>7051</v>
      </c>
      <c r="D345" t="s">
        <v>1</v>
      </c>
      <c r="E345" t="s">
        <v>670</v>
      </c>
      <c r="F345" t="s">
        <v>670</v>
      </c>
      <c r="G34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('SIALOGRAM', 'SIALOGRAM', '7051', 60, 17, 1)</v>
      </c>
    </row>
    <row r="346" spans="1:7" x14ac:dyDescent="0.25">
      <c r="A346" t="s">
        <v>581</v>
      </c>
      <c r="B346" s="2">
        <f>VLOOKUP(Table1[[#This Row],[Category]],Table18[], 2,FALSE)</f>
        <v>17</v>
      </c>
      <c r="C346">
        <v>100001</v>
      </c>
      <c r="D346" t="s">
        <v>1</v>
      </c>
      <c r="E346" t="s">
        <v>671</v>
      </c>
      <c r="F346" t="s">
        <v>672</v>
      </c>
      <c r="G34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('TUBO', 'TUBOGRAM', '100001', 60, 17, 1)</v>
      </c>
    </row>
    <row r="347" spans="1:7" x14ac:dyDescent="0.25">
      <c r="A347" t="s">
        <v>581</v>
      </c>
      <c r="B347" s="2">
        <f>VLOOKUP(Table1[[#This Row],[Category]],Table18[], 2,FALSE)</f>
        <v>17</v>
      </c>
      <c r="C347">
        <v>100002</v>
      </c>
      <c r="D347" t="s">
        <v>1</v>
      </c>
      <c r="E347" t="s">
        <v>673</v>
      </c>
      <c r="F347" t="s">
        <v>674</v>
      </c>
      <c r="G34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('NASOJ TUBE', 'NASOJEJUNAL TUBE INSERTION', '100002', 60, 17, 1)</v>
      </c>
    </row>
    <row r="348" spans="1:7" x14ac:dyDescent="0.25">
      <c r="A348" t="s">
        <v>581</v>
      </c>
      <c r="B348" s="2">
        <f>VLOOKUP(Table1[[#This Row],[Category]],Table18[], 2,FALSE)</f>
        <v>17</v>
      </c>
      <c r="C348">
        <v>1000001</v>
      </c>
      <c r="D348" t="s">
        <v>1</v>
      </c>
      <c r="E348" t="s">
        <v>675</v>
      </c>
      <c r="F348" t="s">
        <v>35</v>
      </c>
      <c r="G34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('PC', 'PORTACATH', '1000001', 60, 17, 1)</v>
      </c>
    </row>
    <row r="349" spans="1:7" x14ac:dyDescent="0.25">
      <c r="A349" t="s">
        <v>581</v>
      </c>
      <c r="B349" s="2">
        <f>VLOOKUP(Table1[[#This Row],[Category]],Table18[], 2,FALSE)</f>
        <v>17</v>
      </c>
      <c r="C349">
        <v>1000002</v>
      </c>
      <c r="D349" t="s">
        <v>1</v>
      </c>
      <c r="E349" t="s">
        <v>676</v>
      </c>
      <c r="F349" t="s">
        <v>677</v>
      </c>
      <c r="G34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('HICKMAN', 'HICKMAN INSERTION', '1000002', 60, 17, 1)</v>
      </c>
    </row>
    <row r="350" spans="1:7" x14ac:dyDescent="0.25">
      <c r="A350" t="s">
        <v>581</v>
      </c>
      <c r="B350" s="2">
        <f>VLOOKUP(Table1[[#This Row],[Category]],Table18[], 2,FALSE)</f>
        <v>17</v>
      </c>
      <c r="C350">
        <v>1000003</v>
      </c>
      <c r="D350" t="s">
        <v>1</v>
      </c>
      <c r="E350" t="s">
        <v>678</v>
      </c>
      <c r="F350" t="s">
        <v>679</v>
      </c>
      <c r="G35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('PICC LINE', 'PICC LINE INSERTION', '1000003', 60, 17, 1)</v>
      </c>
    </row>
    <row r="351" spans="1:7" x14ac:dyDescent="0.25">
      <c r="A351" t="s">
        <v>680</v>
      </c>
      <c r="B351" s="2">
        <f>VLOOKUP(Table1[[#This Row],[Category]],Table18[], 2,FALSE)</f>
        <v>18</v>
      </c>
      <c r="C351">
        <v>1111</v>
      </c>
      <c r="D351" t="s">
        <v>1</v>
      </c>
      <c r="E351" t="s">
        <v>681</v>
      </c>
      <c r="F351" t="s">
        <v>682</v>
      </c>
      <c r="G35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('FRACT FREE', 'FRACTURE CLINIC ATTEND. ONLY', '1111', 60, 18, 1)</v>
      </c>
    </row>
    <row r="352" spans="1:7" x14ac:dyDescent="0.25">
      <c r="A352" t="s">
        <v>680</v>
      </c>
      <c r="B352" s="2">
        <f>VLOOKUP(Table1[[#This Row],[Category]],Table18[], 2,FALSE)</f>
        <v>18</v>
      </c>
      <c r="C352">
        <v>5611</v>
      </c>
      <c r="D352" t="s">
        <v>1</v>
      </c>
      <c r="E352" t="s">
        <v>683</v>
      </c>
      <c r="F352" t="s">
        <v>684</v>
      </c>
      <c r="G35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('FRACT 1', 'FRACTURE CLINIC PACKAGE 1', '5611', 60, 18, 1)</v>
      </c>
    </row>
    <row r="353" spans="1:7" x14ac:dyDescent="0.25">
      <c r="A353" t="s">
        <v>680</v>
      </c>
      <c r="B353" s="2">
        <f>VLOOKUP(Table1[[#This Row],[Category]],Table18[], 2,FALSE)</f>
        <v>18</v>
      </c>
      <c r="C353">
        <v>5612</v>
      </c>
      <c r="D353" t="s">
        <v>1</v>
      </c>
      <c r="E353" t="s">
        <v>685</v>
      </c>
      <c r="F353" t="s">
        <v>686</v>
      </c>
      <c r="G35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('FRACT 2', 'FRACTURE CLINIC PACKAGE 2', '5612', 60, 18, 1)</v>
      </c>
    </row>
    <row r="354" spans="1:7" x14ac:dyDescent="0.25">
      <c r="A354" t="s">
        <v>680</v>
      </c>
      <c r="B354" s="2">
        <f>VLOOKUP(Table1[[#This Row],[Category]],Table18[], 2,FALSE)</f>
        <v>18</v>
      </c>
      <c r="C354">
        <v>5613</v>
      </c>
      <c r="D354" t="s">
        <v>1</v>
      </c>
      <c r="E354" t="s">
        <v>687</v>
      </c>
      <c r="F354" t="s">
        <v>688</v>
      </c>
      <c r="G35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('FRACT 3', 'FRACTURE CLINIC PACKAGE 3', '5613', 60, 18, 1)</v>
      </c>
    </row>
    <row r="355" spans="1:7" x14ac:dyDescent="0.25">
      <c r="A355" t="s">
        <v>689</v>
      </c>
      <c r="B355" s="2">
        <f>VLOOKUP(Table1[[#This Row],[Category]],Table18[], 2,FALSE)</f>
        <v>19</v>
      </c>
      <c r="C355">
        <v>2000</v>
      </c>
      <c r="D355" t="s">
        <v>1</v>
      </c>
      <c r="E355" t="s">
        <v>690</v>
      </c>
      <c r="F355" t="s">
        <v>691</v>
      </c>
      <c r="G35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('HFBLDT', 'BLOODTEST', '2000', 60, 19, 1)</v>
      </c>
    </row>
    <row r="356" spans="1:7" x14ac:dyDescent="0.25">
      <c r="A356" t="s">
        <v>689</v>
      </c>
      <c r="B356" s="2">
        <f>VLOOKUP(Table1[[#This Row],[Category]],Table18[], 2,FALSE)</f>
        <v>19</v>
      </c>
      <c r="C356">
        <v>3000</v>
      </c>
      <c r="D356" t="s">
        <v>1</v>
      </c>
      <c r="E356" t="s">
        <v>692</v>
      </c>
      <c r="F356" t="s">
        <v>692</v>
      </c>
      <c r="G35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('BLOOD TEST', 'BLOOD TEST', '3000', 60, 19, 1)</v>
      </c>
    </row>
    <row r="357" spans="1:7" x14ac:dyDescent="0.25">
      <c r="A357" t="s">
        <v>693</v>
      </c>
      <c r="B357" s="2">
        <f>VLOOKUP(Table1[[#This Row],[Category]],Table18[], 2,FALSE)</f>
        <v>20</v>
      </c>
      <c r="C357">
        <v>21</v>
      </c>
      <c r="D357" t="s">
        <v>1</v>
      </c>
      <c r="E357" t="s">
        <v>694</v>
      </c>
      <c r="F357" t="s">
        <v>695</v>
      </c>
      <c r="G35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('AUDIO', 'AUDIOLOGY', '21', 60, 20, 1)</v>
      </c>
    </row>
    <row r="358" spans="1:7" x14ac:dyDescent="0.25">
      <c r="A358" t="s">
        <v>693</v>
      </c>
      <c r="B358" s="2">
        <f>VLOOKUP(Table1[[#This Row],[Category]],Table18[], 2,FALSE)</f>
        <v>20</v>
      </c>
      <c r="C358">
        <v>900001</v>
      </c>
      <c r="D358" t="s">
        <v>1</v>
      </c>
      <c r="E358" t="s">
        <v>696</v>
      </c>
      <c r="F358" t="s">
        <v>697</v>
      </c>
      <c r="G35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('PRE ADM 1', 'Pre Admission Test Package 1', '900001', 60, 20, 1)</v>
      </c>
    </row>
    <row r="359" spans="1:7" x14ac:dyDescent="0.25">
      <c r="A359" t="s">
        <v>693</v>
      </c>
      <c r="B359" s="2">
        <f>VLOOKUP(Table1[[#This Row],[Category]],Table18[], 2,FALSE)</f>
        <v>20</v>
      </c>
      <c r="C359">
        <v>900002</v>
      </c>
      <c r="D359" t="s">
        <v>1</v>
      </c>
      <c r="E359" t="s">
        <v>698</v>
      </c>
      <c r="F359" t="s">
        <v>699</v>
      </c>
      <c r="G35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('PRE ADM 2', 'Pre Admission Test Package 2', '900002', 60, 20, 1)</v>
      </c>
    </row>
    <row r="360" spans="1:7" x14ac:dyDescent="0.25">
      <c r="A360" t="s">
        <v>693</v>
      </c>
      <c r="B360" s="2">
        <f>VLOOKUP(Table1[[#This Row],[Category]],Table18[], 2,FALSE)</f>
        <v>20</v>
      </c>
      <c r="C360">
        <v>900003</v>
      </c>
      <c r="D360" t="s">
        <v>1</v>
      </c>
      <c r="E360" t="s">
        <v>700</v>
      </c>
      <c r="F360" t="s">
        <v>701</v>
      </c>
      <c r="G36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('PRE ADM 3', 'Pre Admission Test Package 3', '900003', 60, 20, 1)</v>
      </c>
    </row>
    <row r="361" spans="1:7" x14ac:dyDescent="0.25">
      <c r="A361" t="s">
        <v>693</v>
      </c>
      <c r="B361" s="2">
        <f>VLOOKUP(Table1[[#This Row],[Category]],Table18[], 2,FALSE)</f>
        <v>20</v>
      </c>
      <c r="C361">
        <v>900004</v>
      </c>
      <c r="D361" t="s">
        <v>1</v>
      </c>
      <c r="E361" t="s">
        <v>702</v>
      </c>
      <c r="F361" t="s">
        <v>703</v>
      </c>
      <c r="G36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('PRE ADM 4', 'Pre Admission Test Package 4', '900004', 60, 20, 1)</v>
      </c>
    </row>
    <row r="362" spans="1:7" x14ac:dyDescent="0.25">
      <c r="A362" t="s">
        <v>693</v>
      </c>
      <c r="B362" s="2">
        <f>VLOOKUP(Table1[[#This Row],[Category]],Table18[], 2,FALSE)</f>
        <v>20</v>
      </c>
      <c r="C362">
        <v>900005</v>
      </c>
      <c r="D362" t="s">
        <v>1</v>
      </c>
      <c r="E362" t="s">
        <v>704</v>
      </c>
      <c r="F362" t="s">
        <v>705</v>
      </c>
      <c r="G36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('PRE ADM 1A', 'Pre adm. ORTHO PACKAGE 1A', '900005', 60, 20, 1)</v>
      </c>
    </row>
    <row r="363" spans="1:7" x14ac:dyDescent="0.25">
      <c r="A363" t="s">
        <v>693</v>
      </c>
      <c r="B363" s="2">
        <f>VLOOKUP(Table1[[#This Row],[Category]],Table18[], 2,FALSE)</f>
        <v>20</v>
      </c>
      <c r="C363">
        <v>900006</v>
      </c>
      <c r="D363" t="s">
        <v>1</v>
      </c>
      <c r="E363" t="s">
        <v>706</v>
      </c>
      <c r="F363" t="s">
        <v>707</v>
      </c>
      <c r="G36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('PRE ADM 1B', 'Pre adm. ORTHO PACKAGE 1B', '900006', 60, 20, 1)</v>
      </c>
    </row>
    <row r="364" spans="1:7" x14ac:dyDescent="0.25">
      <c r="A364" t="s">
        <v>693</v>
      </c>
      <c r="B364" s="2">
        <f>VLOOKUP(Table1[[#This Row],[Category]],Table18[], 2,FALSE)</f>
        <v>20</v>
      </c>
      <c r="C364">
        <v>900007</v>
      </c>
      <c r="D364" t="s">
        <v>1</v>
      </c>
      <c r="E364" t="s">
        <v>708</v>
      </c>
      <c r="F364" t="s">
        <v>709</v>
      </c>
      <c r="G36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('Preop McA', 'Pre op McAnena + Reilly', '900007', 60, 20, 1)</v>
      </c>
    </row>
    <row r="365" spans="1:7" x14ac:dyDescent="0.25">
      <c r="A365" t="s">
        <v>693</v>
      </c>
      <c r="B365" s="2">
        <f>VLOOKUP(Table1[[#This Row],[Category]],Table18[], 2,FALSE)</f>
        <v>20</v>
      </c>
      <c r="C365">
        <v>900008</v>
      </c>
      <c r="D365" t="s">
        <v>1</v>
      </c>
      <c r="E365" t="s">
        <v>710</v>
      </c>
      <c r="F365" t="s">
        <v>710</v>
      </c>
      <c r="G36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('TYPM', 'TYPM', '900008', 60, 20, 1)</v>
      </c>
    </row>
    <row r="366" spans="1:7" x14ac:dyDescent="0.25">
      <c r="A366" t="s">
        <v>711</v>
      </c>
      <c r="B366" s="2">
        <f>VLOOKUP(Table1[[#This Row],[Category]],Table18[], 2,FALSE)</f>
        <v>21</v>
      </c>
      <c r="C366">
        <v>10002</v>
      </c>
      <c r="D366" t="s">
        <v>1</v>
      </c>
      <c r="E366" t="s">
        <v>712</v>
      </c>
      <c r="F366" t="s">
        <v>713</v>
      </c>
      <c r="G36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('IPCATH', 'INSERTION OF PORTACATH', '10002', 60, 21, 1)</v>
      </c>
    </row>
    <row r="367" spans="1:7" x14ac:dyDescent="0.25">
      <c r="A367" t="s">
        <v>711</v>
      </c>
      <c r="B367" s="2">
        <f>VLOOKUP(Table1[[#This Row],[Category]],Table18[], 2,FALSE)</f>
        <v>21</v>
      </c>
      <c r="C367">
        <v>10003</v>
      </c>
      <c r="D367" t="s">
        <v>1</v>
      </c>
      <c r="E367" t="s">
        <v>714</v>
      </c>
      <c r="F367" t="s">
        <v>715</v>
      </c>
      <c r="G36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('IS', 'ILIAC STENTING', '10003', 60, 21, 1)</v>
      </c>
    </row>
    <row r="368" spans="1:7" x14ac:dyDescent="0.25">
      <c r="A368" t="s">
        <v>711</v>
      </c>
      <c r="B368" s="2">
        <f>VLOOKUP(Table1[[#This Row],[Category]],Table18[], 2,FALSE)</f>
        <v>21</v>
      </c>
      <c r="C368">
        <v>10004</v>
      </c>
      <c r="D368" t="s">
        <v>1</v>
      </c>
      <c r="E368" t="s">
        <v>716</v>
      </c>
      <c r="F368" t="s">
        <v>717</v>
      </c>
      <c r="G36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('RPCATH', 'REMOVAL OF PORTOCATH', '10004', 60, 21, 1)</v>
      </c>
    </row>
    <row r="369" spans="1:7" x14ac:dyDescent="0.25">
      <c r="A369" t="s">
        <v>711</v>
      </c>
      <c r="B369" s="2">
        <f>VLOOKUP(Table1[[#This Row],[Category]],Table18[], 2,FALSE)</f>
        <v>21</v>
      </c>
      <c r="C369">
        <v>10005</v>
      </c>
      <c r="D369" t="s">
        <v>1</v>
      </c>
      <c r="E369" t="s">
        <v>718</v>
      </c>
      <c r="F369" t="s">
        <v>719</v>
      </c>
      <c r="G36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('PTA/STENTU', 'PTA/STENT ILIAC UNILATERAL', '10005', 60, 21, 1)</v>
      </c>
    </row>
    <row r="370" spans="1:7" x14ac:dyDescent="0.25">
      <c r="A370" t="s">
        <v>711</v>
      </c>
      <c r="B370" s="2">
        <f>VLOOKUP(Table1[[#This Row],[Category]],Table18[], 2,FALSE)</f>
        <v>21</v>
      </c>
      <c r="C370">
        <v>10006</v>
      </c>
      <c r="D370" t="s">
        <v>1</v>
      </c>
      <c r="E370" t="s">
        <v>720</v>
      </c>
      <c r="F370" t="s">
        <v>721</v>
      </c>
      <c r="G37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('PTASTENTB', 'PTA/STENT ILIAC BILATERAL', '10006', 60, 21, 1)</v>
      </c>
    </row>
    <row r="371" spans="1:7" x14ac:dyDescent="0.25">
      <c r="A371" t="s">
        <v>711</v>
      </c>
      <c r="B371" s="2">
        <f>VLOOKUP(Table1[[#This Row],[Category]],Table18[], 2,FALSE)</f>
        <v>21</v>
      </c>
      <c r="C371">
        <v>10008</v>
      </c>
      <c r="D371" t="s">
        <v>1</v>
      </c>
      <c r="E371" t="s">
        <v>134</v>
      </c>
      <c r="F371" t="s">
        <v>722</v>
      </c>
      <c r="G37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('PTASTENTR', 'PTA/STENT RENAL', '10008', 60, 21, 1)</v>
      </c>
    </row>
    <row r="372" spans="1:7" x14ac:dyDescent="0.25">
      <c r="A372" t="s">
        <v>711</v>
      </c>
      <c r="B372" s="2">
        <f>VLOOKUP(Table1[[#This Row],[Category]],Table18[], 2,FALSE)</f>
        <v>21</v>
      </c>
      <c r="C372">
        <v>10020</v>
      </c>
      <c r="D372" t="s">
        <v>1</v>
      </c>
      <c r="E372" t="s">
        <v>723</v>
      </c>
      <c r="F372" t="s">
        <v>724</v>
      </c>
      <c r="G37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('BIOP NECK', 'BIOPSY NECK', '10020', 60, 21, 1)</v>
      </c>
    </row>
    <row r="373" spans="1:7" x14ac:dyDescent="0.25">
      <c r="A373" t="s">
        <v>711</v>
      </c>
      <c r="B373" s="2">
        <f>VLOOKUP(Table1[[#This Row],[Category]],Table18[], 2,FALSE)</f>
        <v>21</v>
      </c>
      <c r="C373">
        <v>10021</v>
      </c>
      <c r="D373" t="s">
        <v>1</v>
      </c>
      <c r="E373" t="s">
        <v>725</v>
      </c>
      <c r="F373" t="s">
        <v>726</v>
      </c>
      <c r="G37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('BIOP THY', 'BIOPSY THYROID', '10021', 60, 21, 1)</v>
      </c>
    </row>
    <row r="374" spans="1:7" x14ac:dyDescent="0.25">
      <c r="A374" t="s">
        <v>711</v>
      </c>
      <c r="B374" s="2">
        <f>VLOOKUP(Table1[[#This Row],[Category]],Table18[], 2,FALSE)</f>
        <v>21</v>
      </c>
      <c r="C374">
        <v>605</v>
      </c>
      <c r="D374" t="s">
        <v>1</v>
      </c>
      <c r="E374" t="s">
        <v>727</v>
      </c>
      <c r="F374" t="s">
        <v>728</v>
      </c>
      <c r="G37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('BIOP LIV', 'BIOPSY LIVER', '605', 60, 21, 1)</v>
      </c>
    </row>
    <row r="375" spans="1:7" x14ac:dyDescent="0.25">
      <c r="A375" t="s">
        <v>711</v>
      </c>
      <c r="B375" s="2">
        <f>VLOOKUP(Table1[[#This Row],[Category]],Table18[], 2,FALSE)</f>
        <v>21</v>
      </c>
      <c r="C375">
        <v>1154</v>
      </c>
      <c r="D375" t="s">
        <v>1</v>
      </c>
      <c r="E375" t="s">
        <v>729</v>
      </c>
      <c r="F375" t="s">
        <v>601</v>
      </c>
      <c r="G37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('FNA', 'FINE NEEDLE ASP OF THYROID', '1154', 60, 21, 1)</v>
      </c>
    </row>
    <row r="376" spans="1:7" x14ac:dyDescent="0.25">
      <c r="A376" t="s">
        <v>711</v>
      </c>
      <c r="B376" s="2">
        <f>VLOOKUP(Table1[[#This Row],[Category]],Table18[], 2,FALSE)</f>
        <v>21</v>
      </c>
      <c r="C376">
        <v>1306</v>
      </c>
      <c r="D376" t="s">
        <v>1</v>
      </c>
      <c r="E376" t="s">
        <v>730</v>
      </c>
      <c r="F376" t="s">
        <v>731</v>
      </c>
      <c r="G37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('VE', 'VARICOLE EMBOLISATION', '1306', 60, 21, 1)</v>
      </c>
    </row>
    <row r="377" spans="1:7" x14ac:dyDescent="0.25">
      <c r="A377" t="s">
        <v>711</v>
      </c>
      <c r="B377" s="2">
        <f>VLOOKUP(Table1[[#This Row],[Category]],Table18[], 2,FALSE)</f>
        <v>21</v>
      </c>
      <c r="C377">
        <v>1000001</v>
      </c>
      <c r="D377" t="s">
        <v>1</v>
      </c>
      <c r="E377" t="s">
        <v>732</v>
      </c>
      <c r="F377" t="s">
        <v>733</v>
      </c>
      <c r="G37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('BIOP BONE#', 'BIOPSY BONE', '1000001', 60, 21, 1)</v>
      </c>
    </row>
    <row r="378" spans="1:7" x14ac:dyDescent="0.25">
      <c r="A378" t="s">
        <v>711</v>
      </c>
      <c r="B378" s="2">
        <f>VLOOKUP(Table1[[#This Row],[Category]],Table18[], 2,FALSE)</f>
        <v>21</v>
      </c>
      <c r="C378">
        <v>1000002</v>
      </c>
      <c r="D378" t="s">
        <v>1</v>
      </c>
      <c r="E378" t="s">
        <v>734</v>
      </c>
      <c r="F378" t="s">
        <v>735</v>
      </c>
      <c r="G37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('BIOP PLEU', 'BIOPSY PLEURAL', '1000002', 60, 21, 1)</v>
      </c>
    </row>
    <row r="379" spans="1:7" x14ac:dyDescent="0.25">
      <c r="A379" t="s">
        <v>711</v>
      </c>
      <c r="B379" s="2">
        <f>VLOOKUP(Table1[[#This Row],[Category]],Table18[], 2,FALSE)</f>
        <v>21</v>
      </c>
      <c r="C379">
        <v>1000003</v>
      </c>
      <c r="D379" t="s">
        <v>1</v>
      </c>
      <c r="E379" t="s">
        <v>736</v>
      </c>
      <c r="F379" t="s">
        <v>737</v>
      </c>
      <c r="G37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('BIOP RENAL', 'BIOPSY RENAL', '1000003', 60, 21, 1)</v>
      </c>
    </row>
    <row r="380" spans="1:7" x14ac:dyDescent="0.25">
      <c r="A380" t="s">
        <v>711</v>
      </c>
      <c r="B380" s="2">
        <f>VLOOKUP(Table1[[#This Row],[Category]],Table18[], 2,FALSE)</f>
        <v>21</v>
      </c>
      <c r="C380">
        <v>1000004</v>
      </c>
      <c r="D380" t="s">
        <v>1</v>
      </c>
      <c r="E380" t="s">
        <v>738</v>
      </c>
      <c r="F380" t="s">
        <v>739</v>
      </c>
      <c r="G38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('SCREENING', 'SCREENING - PORTOCATH', '1000004', 60, 21, 1)</v>
      </c>
    </row>
    <row r="381" spans="1:7" x14ac:dyDescent="0.25">
      <c r="A381" t="s">
        <v>711</v>
      </c>
      <c r="B381" s="2">
        <f>VLOOKUP(Table1[[#This Row],[Category]],Table18[], 2,FALSE)</f>
        <v>21</v>
      </c>
      <c r="C381">
        <v>1000005</v>
      </c>
      <c r="D381" t="s">
        <v>1</v>
      </c>
      <c r="E381" t="s">
        <v>740</v>
      </c>
      <c r="F381" t="s">
        <v>741</v>
      </c>
      <c r="G38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('BIO BREAST', 'BIOPSY BREAST', '1000005', 60, 21, 1)</v>
      </c>
    </row>
    <row r="382" spans="1:7" x14ac:dyDescent="0.25">
      <c r="A382" t="s">
        <v>711</v>
      </c>
      <c r="B382" s="2">
        <f>VLOOKUP(Table1[[#This Row],[Category]],Table18[], 2,FALSE)</f>
        <v>21</v>
      </c>
      <c r="C382">
        <v>1000007</v>
      </c>
      <c r="D382" t="s">
        <v>1</v>
      </c>
      <c r="E382" t="s">
        <v>742</v>
      </c>
      <c r="F382" t="s">
        <v>743</v>
      </c>
      <c r="G38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('BIO PANCR', 'BIOPSY PANCREATIC', '1000007', 60, 21, 1)</v>
      </c>
    </row>
    <row r="383" spans="1:7" x14ac:dyDescent="0.25">
      <c r="A383" t="s">
        <v>711</v>
      </c>
      <c r="B383" s="2">
        <f>VLOOKUP(Table1[[#This Row],[Category]],Table18[], 2,FALSE)</f>
        <v>21</v>
      </c>
      <c r="C383">
        <v>1000008</v>
      </c>
      <c r="D383" t="s">
        <v>1</v>
      </c>
      <c r="E383" t="s">
        <v>744</v>
      </c>
      <c r="F383" t="s">
        <v>745</v>
      </c>
      <c r="G38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('INT', 'INSERT OF NEPHROSTOMY TUBES', '1000008', 60, 21, 1)</v>
      </c>
    </row>
    <row r="384" spans="1:7" x14ac:dyDescent="0.25">
      <c r="A384" t="s">
        <v>711</v>
      </c>
      <c r="B384" s="2">
        <f>VLOOKUP(Table1[[#This Row],[Category]],Table18[], 2,FALSE)</f>
        <v>21</v>
      </c>
      <c r="C384">
        <v>1000009</v>
      </c>
      <c r="D384" t="s">
        <v>1</v>
      </c>
      <c r="E384" t="s">
        <v>746</v>
      </c>
      <c r="F384" t="s">
        <v>747</v>
      </c>
      <c r="G38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('USI', 'URETERIC STENT INSERTION', '1000009', 60, 21, 1)</v>
      </c>
    </row>
    <row r="385" spans="1:7" x14ac:dyDescent="0.25">
      <c r="A385" t="s">
        <v>711</v>
      </c>
      <c r="B385" s="2">
        <f>VLOOKUP(Table1[[#This Row],[Category]],Table18[], 2,FALSE)</f>
        <v>21</v>
      </c>
      <c r="C385">
        <v>1000010</v>
      </c>
      <c r="D385" t="s">
        <v>1</v>
      </c>
      <c r="E385" t="s">
        <v>748</v>
      </c>
      <c r="F385" t="s">
        <v>749</v>
      </c>
      <c r="G38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('AD', 'ABCESS DRAINAGE', '1000010', 60, 21, 1)</v>
      </c>
    </row>
    <row r="386" spans="1:7" x14ac:dyDescent="0.25">
      <c r="A386" t="s">
        <v>711</v>
      </c>
      <c r="B386" s="2">
        <f>VLOOKUP(Table1[[#This Row],[Category]],Table18[], 2,FALSE)</f>
        <v>21</v>
      </c>
      <c r="C386">
        <v>1000011</v>
      </c>
      <c r="D386" t="s">
        <v>1</v>
      </c>
      <c r="E386" t="s">
        <v>750</v>
      </c>
      <c r="F386" t="s">
        <v>751</v>
      </c>
      <c r="G38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('HC', 'INSERT HICKMAN CATH-VASC', '1000011', 60, 21, 1)</v>
      </c>
    </row>
    <row r="387" spans="1:7" x14ac:dyDescent="0.25">
      <c r="A387" t="s">
        <v>711</v>
      </c>
      <c r="B387" s="2">
        <f>VLOOKUP(Table1[[#This Row],[Category]],Table18[], 2,FALSE)</f>
        <v>21</v>
      </c>
      <c r="C387">
        <v>1000012</v>
      </c>
      <c r="D387" t="s">
        <v>1</v>
      </c>
      <c r="E387" t="s">
        <v>752</v>
      </c>
      <c r="F387" t="s">
        <v>753</v>
      </c>
      <c r="G38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('HEMOD', 'HEMODIALYSIS - VASCULAR', '1000012', 60, 21, 1)</v>
      </c>
    </row>
    <row r="388" spans="1:7" x14ac:dyDescent="0.25">
      <c r="A388" t="s">
        <v>711</v>
      </c>
      <c r="B388" s="2">
        <f>VLOOKUP(Table1[[#This Row],[Category]],Table18[], 2,FALSE)</f>
        <v>21</v>
      </c>
      <c r="C388">
        <v>1000013</v>
      </c>
      <c r="D388" t="s">
        <v>1</v>
      </c>
      <c r="E388" t="s">
        <v>754</v>
      </c>
      <c r="F388" t="s">
        <v>755</v>
      </c>
      <c r="G38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('PICC', 'PICC LINE INSERTION-VASCULAR', '1000013', 60, 21, 1)</v>
      </c>
    </row>
    <row r="389" spans="1:7" x14ac:dyDescent="0.25">
      <c r="A389" t="s">
        <v>756</v>
      </c>
      <c r="B389" s="2">
        <f>VLOOKUP(Table1[[#This Row],[Category]],Table18[], 2,FALSE)</f>
        <v>22</v>
      </c>
      <c r="C389">
        <v>1</v>
      </c>
      <c r="D389" t="s">
        <v>1</v>
      </c>
      <c r="E389" t="s">
        <v>631</v>
      </c>
      <c r="F389" t="s">
        <v>632</v>
      </c>
      <c r="G38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('ANGIO ABD', 'ABDOMINAL ANGIOGRAPHY', '1', 60, 22, 1)</v>
      </c>
    </row>
    <row r="390" spans="1:7" x14ac:dyDescent="0.25">
      <c r="A390" t="s">
        <v>756</v>
      </c>
      <c r="B390" s="2">
        <f>VLOOKUP(Table1[[#This Row],[Category]],Table18[], 2,FALSE)</f>
        <v>22</v>
      </c>
      <c r="C390">
        <v>2</v>
      </c>
      <c r="D390" t="s">
        <v>1</v>
      </c>
      <c r="E390" t="s">
        <v>634</v>
      </c>
      <c r="F390" t="s">
        <v>635</v>
      </c>
      <c r="G39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('ANGIO CER', 'CEREBRAL ANGIOGRAPHY', '2', 60, 22, 1)</v>
      </c>
    </row>
    <row r="391" spans="1:7" x14ac:dyDescent="0.25">
      <c r="A391" t="s">
        <v>756</v>
      </c>
      <c r="B391" s="2">
        <f>VLOOKUP(Table1[[#This Row],[Category]],Table18[], 2,FALSE)</f>
        <v>22</v>
      </c>
      <c r="C391">
        <v>3</v>
      </c>
      <c r="D391" t="s">
        <v>1</v>
      </c>
      <c r="E391" t="s">
        <v>637</v>
      </c>
      <c r="F391" t="s">
        <v>638</v>
      </c>
      <c r="G39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('ANGIO LOWR', 'LOWER EXTREMITY ANGIOGRAPHY', '3', 60, 22, 1)</v>
      </c>
    </row>
    <row r="392" spans="1:7" x14ac:dyDescent="0.25">
      <c r="A392" t="s">
        <v>756</v>
      </c>
      <c r="B392" s="2">
        <f>VLOOKUP(Table1[[#This Row],[Category]],Table18[], 2,FALSE)</f>
        <v>22</v>
      </c>
      <c r="C392">
        <v>4</v>
      </c>
      <c r="D392" t="s">
        <v>1</v>
      </c>
      <c r="E392" t="s">
        <v>640</v>
      </c>
      <c r="F392" t="s">
        <v>641</v>
      </c>
      <c r="G39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('ANGIO RU', 'RIGHT UPPER EXTREMITIES ANGIO', '4', 60, 22, 1)</v>
      </c>
    </row>
    <row r="393" spans="1:7" x14ac:dyDescent="0.25">
      <c r="A393" t="s">
        <v>756</v>
      </c>
      <c r="B393" s="2">
        <f>VLOOKUP(Table1[[#This Row],[Category]],Table18[], 2,FALSE)</f>
        <v>22</v>
      </c>
      <c r="C393">
        <v>5</v>
      </c>
      <c r="D393" t="s">
        <v>1</v>
      </c>
      <c r="E393" t="s">
        <v>590</v>
      </c>
      <c r="F393" t="s">
        <v>591</v>
      </c>
      <c r="G39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('ANGIOP', 'ANGIOPLASTY', '5', 60, 22, 1)</v>
      </c>
    </row>
    <row r="394" spans="1:7" x14ac:dyDescent="0.25">
      <c r="A394" t="s">
        <v>756</v>
      </c>
      <c r="B394" s="2">
        <f>VLOOKUP(Table1[[#This Row],[Category]],Table18[], 2,FALSE)</f>
        <v>22</v>
      </c>
      <c r="C394">
        <v>6</v>
      </c>
      <c r="D394" t="s">
        <v>1</v>
      </c>
      <c r="E394" t="s">
        <v>643</v>
      </c>
      <c r="F394" t="s">
        <v>644</v>
      </c>
      <c r="G39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('ANGIO_LU', 'LEFT UPPER EXTREMITIES ANGIO', '6', 60, 22, 1)</v>
      </c>
    </row>
    <row r="395" spans="1:7" x14ac:dyDescent="0.25">
      <c r="A395" t="s">
        <v>756</v>
      </c>
      <c r="B395" s="2">
        <f>VLOOKUP(Table1[[#This Row],[Category]],Table18[], 2,FALSE)</f>
        <v>22</v>
      </c>
      <c r="C395">
        <v>7</v>
      </c>
      <c r="D395" t="s">
        <v>1</v>
      </c>
      <c r="E395" t="s">
        <v>648</v>
      </c>
      <c r="F395" t="s">
        <v>649</v>
      </c>
      <c r="G39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('ARTH ANKLE', 'ARTHROGRAM, ANKLE', '7', 60, 22, 1)</v>
      </c>
    </row>
    <row r="396" spans="1:7" x14ac:dyDescent="0.25">
      <c r="A396" t="s">
        <v>756</v>
      </c>
      <c r="B396" s="2">
        <f>VLOOKUP(Table1[[#This Row],[Category]],Table18[], 2,FALSE)</f>
        <v>22</v>
      </c>
      <c r="C396">
        <v>8</v>
      </c>
      <c r="D396" t="s">
        <v>1</v>
      </c>
      <c r="E396" t="s">
        <v>651</v>
      </c>
      <c r="F396" t="s">
        <v>652</v>
      </c>
      <c r="G39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('ARTH ELBOW', 'ARTHROGRAM, ELBOW', '8', 60, 22, 1)</v>
      </c>
    </row>
    <row r="397" spans="1:7" x14ac:dyDescent="0.25">
      <c r="A397" t="s">
        <v>756</v>
      </c>
      <c r="B397" s="2">
        <f>VLOOKUP(Table1[[#This Row],[Category]],Table18[], 2,FALSE)</f>
        <v>22</v>
      </c>
      <c r="C397">
        <v>9</v>
      </c>
      <c r="D397" t="s">
        <v>1</v>
      </c>
      <c r="E397" t="s">
        <v>654</v>
      </c>
      <c r="F397" t="s">
        <v>655</v>
      </c>
      <c r="G39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('ARTH HIP', 'ARTHROGRAM, HIP', '9', 60, 22, 1)</v>
      </c>
    </row>
    <row r="398" spans="1:7" x14ac:dyDescent="0.25">
      <c r="A398" t="s">
        <v>756</v>
      </c>
      <c r="B398" s="2">
        <f>VLOOKUP(Table1[[#This Row],[Category]],Table18[], 2,FALSE)</f>
        <v>22</v>
      </c>
      <c r="C398">
        <v>10</v>
      </c>
      <c r="D398" t="s">
        <v>1</v>
      </c>
      <c r="E398" t="s">
        <v>757</v>
      </c>
      <c r="F398" t="s">
        <v>658</v>
      </c>
      <c r="G39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('ARTH KNEE', 'ARTHROGRAM KNEE', '10', 60, 22, 1)</v>
      </c>
    </row>
    <row r="399" spans="1:7" x14ac:dyDescent="0.25">
      <c r="A399" t="s">
        <v>756</v>
      </c>
      <c r="B399" s="2">
        <f>VLOOKUP(Table1[[#This Row],[Category]],Table18[], 2,FALSE)</f>
        <v>22</v>
      </c>
      <c r="C399">
        <v>11</v>
      </c>
      <c r="D399" t="s">
        <v>1</v>
      </c>
      <c r="E399" t="s">
        <v>660</v>
      </c>
      <c r="F399" t="s">
        <v>661</v>
      </c>
      <c r="G39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('ARTH SHLDR', 'ARTHROGRAM, SHOULDER', '11', 60, 22, 1)</v>
      </c>
    </row>
    <row r="400" spans="1:7" x14ac:dyDescent="0.25">
      <c r="A400" t="s">
        <v>756</v>
      </c>
      <c r="B400" s="2">
        <f>VLOOKUP(Table1[[#This Row],[Category]],Table18[], 2,FALSE)</f>
        <v>22</v>
      </c>
      <c r="C400">
        <v>12</v>
      </c>
      <c r="D400" t="s">
        <v>1</v>
      </c>
      <c r="E400" t="s">
        <v>663</v>
      </c>
      <c r="F400" t="s">
        <v>664</v>
      </c>
      <c r="G40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('ARTH WRIST', 'ARTHROGRAM, WRIST', '12', 60, 22, 1)</v>
      </c>
    </row>
    <row r="401" spans="1:7" x14ac:dyDescent="0.25">
      <c r="A401" t="s">
        <v>756</v>
      </c>
      <c r="B401" s="2">
        <f>VLOOKUP(Table1[[#This Row],[Category]],Table18[], 2,FALSE)</f>
        <v>22</v>
      </c>
      <c r="C401">
        <v>13</v>
      </c>
      <c r="D401" t="s">
        <v>1</v>
      </c>
      <c r="E401" t="s">
        <v>604</v>
      </c>
      <c r="F401" t="s">
        <v>605</v>
      </c>
      <c r="G40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('BILARY ST', 'BILARY STENT INSERTION', '13', 60, 22, 1)</v>
      </c>
    </row>
    <row r="402" spans="1:7" x14ac:dyDescent="0.25">
      <c r="A402" t="s">
        <v>756</v>
      </c>
      <c r="B402" s="2">
        <f>VLOOKUP(Table1[[#This Row],[Category]],Table18[], 2,FALSE)</f>
        <v>22</v>
      </c>
      <c r="C402">
        <v>14</v>
      </c>
      <c r="D402" t="s">
        <v>1</v>
      </c>
      <c r="E402" t="s">
        <v>758</v>
      </c>
      <c r="F402" t="s">
        <v>759</v>
      </c>
      <c r="G40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('CT BX BONE', 'CT BONE BIOPSY', '14', 60, 22, 1)</v>
      </c>
    </row>
    <row r="403" spans="1:7" x14ac:dyDescent="0.25">
      <c r="A403" t="s">
        <v>756</v>
      </c>
      <c r="B403" s="2">
        <f>VLOOKUP(Table1[[#This Row],[Category]],Table18[], 2,FALSE)</f>
        <v>22</v>
      </c>
      <c r="C403">
        <v>15</v>
      </c>
      <c r="D403" t="s">
        <v>1</v>
      </c>
      <c r="E403" t="s">
        <v>760</v>
      </c>
      <c r="F403" t="s">
        <v>761</v>
      </c>
      <c r="G40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('CT BX DRNG', 'CT SCANNING BIOPSY / DRAINAGE', '15', 60, 22, 1)</v>
      </c>
    </row>
    <row r="404" spans="1:7" x14ac:dyDescent="0.25">
      <c r="A404" t="s">
        <v>756</v>
      </c>
      <c r="B404" s="2">
        <f>VLOOKUP(Table1[[#This Row],[Category]],Table18[], 2,FALSE)</f>
        <v>22</v>
      </c>
      <c r="C404">
        <v>16</v>
      </c>
      <c r="D404" t="s">
        <v>1</v>
      </c>
      <c r="E404" t="s">
        <v>762</v>
      </c>
      <c r="F404" t="s">
        <v>763</v>
      </c>
      <c r="G40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('CT BX MO', 'CT BIOPSY MAJOR ORGAN GUIDANCE', '16', 60, 22, 1)</v>
      </c>
    </row>
    <row r="405" spans="1:7" x14ac:dyDescent="0.25">
      <c r="A405" t="s">
        <v>756</v>
      </c>
      <c r="B405" s="2">
        <f>VLOOKUP(Table1[[#This Row],[Category]],Table18[], 2,FALSE)</f>
        <v>22</v>
      </c>
      <c r="C405">
        <v>17</v>
      </c>
      <c r="D405" t="s">
        <v>1</v>
      </c>
      <c r="E405" t="s">
        <v>292</v>
      </c>
      <c r="F405" t="s">
        <v>293</v>
      </c>
      <c r="G40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('CYSTO', 'CYSTOGRAM', '17', 60, 22, 1)</v>
      </c>
    </row>
    <row r="406" spans="1:7" x14ac:dyDescent="0.25">
      <c r="A406" t="s">
        <v>756</v>
      </c>
      <c r="B406" s="2">
        <f>VLOOKUP(Table1[[#This Row],[Category]],Table18[], 2,FALSE)</f>
        <v>22</v>
      </c>
      <c r="C406">
        <v>18</v>
      </c>
      <c r="D406" t="s">
        <v>1</v>
      </c>
      <c r="E406" t="s">
        <v>610</v>
      </c>
      <c r="F406" t="s">
        <v>764</v>
      </c>
      <c r="G40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('FACEJOINT', 'FACET JOINT INJECTIONS', '18', 60, 22, 1)</v>
      </c>
    </row>
    <row r="407" spans="1:7" x14ac:dyDescent="0.25">
      <c r="A407" t="s">
        <v>756</v>
      </c>
      <c r="B407" s="2">
        <f>VLOOKUP(Table1[[#This Row],[Category]],Table18[], 2,FALSE)</f>
        <v>22</v>
      </c>
      <c r="C407">
        <v>19</v>
      </c>
      <c r="D407" t="s">
        <v>1</v>
      </c>
      <c r="E407" t="s">
        <v>676</v>
      </c>
      <c r="F407" t="s">
        <v>677</v>
      </c>
      <c r="G40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('HICKMAN', 'HICKMAN INSERTION', '19', 60, 22, 1)</v>
      </c>
    </row>
    <row r="408" spans="1:7" x14ac:dyDescent="0.25">
      <c r="A408" t="s">
        <v>756</v>
      </c>
      <c r="B408" s="2">
        <f>VLOOKUP(Table1[[#This Row],[Category]],Table18[], 2,FALSE)</f>
        <v>22</v>
      </c>
      <c r="C408">
        <v>20</v>
      </c>
      <c r="D408" t="s">
        <v>1</v>
      </c>
      <c r="E408" t="s">
        <v>595</v>
      </c>
      <c r="F408" t="s">
        <v>596</v>
      </c>
      <c r="G40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('HICKMAN R', 'HICKMAN REMOVAL', '20', 60, 22, 1)</v>
      </c>
    </row>
    <row r="409" spans="1:7" x14ac:dyDescent="0.25">
      <c r="A409" t="s">
        <v>756</v>
      </c>
      <c r="B409" s="2">
        <f>VLOOKUP(Table1[[#This Row],[Category]],Table18[], 2,FALSE)</f>
        <v>22</v>
      </c>
      <c r="C409">
        <v>21</v>
      </c>
      <c r="D409" t="s">
        <v>1</v>
      </c>
      <c r="E409" t="s">
        <v>665</v>
      </c>
      <c r="F409" t="s">
        <v>665</v>
      </c>
      <c r="G40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('HSG', 'HSG', '21', 60, 22, 1)</v>
      </c>
    </row>
    <row r="410" spans="1:7" x14ac:dyDescent="0.25">
      <c r="A410" t="s">
        <v>756</v>
      </c>
      <c r="B410" s="2">
        <f>VLOOKUP(Table1[[#This Row],[Category]],Table18[], 2,FALSE)</f>
        <v>22</v>
      </c>
      <c r="C410">
        <v>22</v>
      </c>
      <c r="D410" t="s">
        <v>1</v>
      </c>
      <c r="E410" t="s">
        <v>584</v>
      </c>
      <c r="F410" t="s">
        <v>585</v>
      </c>
      <c r="G41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('KID EM', 'KIDNEY EMBOLISATION', '22', 60, 22, 1)</v>
      </c>
    </row>
    <row r="411" spans="1:7" x14ac:dyDescent="0.25">
      <c r="A411" t="s">
        <v>756</v>
      </c>
      <c r="B411" s="2">
        <f>VLOOKUP(Table1[[#This Row],[Category]],Table18[], 2,FALSE)</f>
        <v>22</v>
      </c>
      <c r="C411">
        <v>23</v>
      </c>
      <c r="D411" t="s">
        <v>1</v>
      </c>
      <c r="E411" t="s">
        <v>765</v>
      </c>
      <c r="F411" t="s">
        <v>766</v>
      </c>
      <c r="G41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('LSP PUNC', 'LUMBAR PUNCTURE', '23', 60, 22, 1)</v>
      </c>
    </row>
    <row r="412" spans="1:7" x14ac:dyDescent="0.25">
      <c r="A412" t="s">
        <v>756</v>
      </c>
      <c r="B412" s="2">
        <f>VLOOKUP(Table1[[#This Row],[Category]],Table18[], 2,FALSE)</f>
        <v>22</v>
      </c>
      <c r="C412">
        <v>24</v>
      </c>
      <c r="D412" t="s">
        <v>1</v>
      </c>
      <c r="E412" t="s">
        <v>666</v>
      </c>
      <c r="F412" t="s">
        <v>246</v>
      </c>
      <c r="G41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('NEPHRO', 'NEPHROSTOGRAM', '24', 60, 22, 1)</v>
      </c>
    </row>
    <row r="413" spans="1:7" x14ac:dyDescent="0.25">
      <c r="A413" t="s">
        <v>756</v>
      </c>
      <c r="B413" s="2">
        <f>VLOOKUP(Table1[[#This Row],[Category]],Table18[], 2,FALSE)</f>
        <v>22</v>
      </c>
      <c r="C413">
        <v>25</v>
      </c>
      <c r="D413" t="s">
        <v>1</v>
      </c>
      <c r="E413" t="s">
        <v>582</v>
      </c>
      <c r="F413" t="s">
        <v>583</v>
      </c>
      <c r="G41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('PAIN', 'FLUORO PAIN', '25', 60, 22, 1)</v>
      </c>
    </row>
    <row r="414" spans="1:7" x14ac:dyDescent="0.25">
      <c r="A414" t="s">
        <v>756</v>
      </c>
      <c r="B414" s="2">
        <f>VLOOKUP(Table1[[#This Row],[Category]],Table18[], 2,FALSE)</f>
        <v>22</v>
      </c>
      <c r="C414">
        <v>26</v>
      </c>
      <c r="D414" t="s">
        <v>1</v>
      </c>
      <c r="E414" t="s">
        <v>675</v>
      </c>
      <c r="F414" t="s">
        <v>35</v>
      </c>
      <c r="G41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('PC', 'PORTACATH', '26', 60, 22, 1)</v>
      </c>
    </row>
    <row r="415" spans="1:7" x14ac:dyDescent="0.25">
      <c r="A415" t="s">
        <v>756</v>
      </c>
      <c r="B415" s="2">
        <f>VLOOKUP(Table1[[#This Row],[Category]],Table18[], 2,FALSE)</f>
        <v>22</v>
      </c>
      <c r="C415">
        <v>27</v>
      </c>
      <c r="D415" t="s">
        <v>1</v>
      </c>
      <c r="E415" t="s">
        <v>667</v>
      </c>
      <c r="F415" t="s">
        <v>667</v>
      </c>
      <c r="G41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('PTC', 'PTC', '27', 60, 22, 1)</v>
      </c>
    </row>
    <row r="416" spans="1:7" x14ac:dyDescent="0.25">
      <c r="A416" t="s">
        <v>756</v>
      </c>
      <c r="B416" s="2">
        <f>VLOOKUP(Table1[[#This Row],[Category]],Table18[], 2,FALSE)</f>
        <v>22</v>
      </c>
      <c r="C416">
        <v>28</v>
      </c>
      <c r="D416" t="s">
        <v>1</v>
      </c>
      <c r="E416" t="s">
        <v>602</v>
      </c>
      <c r="F416" t="s">
        <v>603</v>
      </c>
      <c r="G41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('RETRO PYEL', 'RETROGRADE PYELOGRAM', '28', 60, 22, 1)</v>
      </c>
    </row>
    <row r="417" spans="1:7" x14ac:dyDescent="0.25">
      <c r="A417" t="s">
        <v>756</v>
      </c>
      <c r="B417" s="2">
        <f>VLOOKUP(Table1[[#This Row],[Category]],Table18[], 2,FALSE)</f>
        <v>22</v>
      </c>
      <c r="C417">
        <v>29</v>
      </c>
      <c r="D417" t="s">
        <v>1</v>
      </c>
      <c r="E417" t="s">
        <v>670</v>
      </c>
      <c r="F417" t="s">
        <v>670</v>
      </c>
      <c r="G41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('SIALOGRAM', 'SIALOGRAM', '29', 60, 22, 1)</v>
      </c>
    </row>
    <row r="418" spans="1:7" x14ac:dyDescent="0.25">
      <c r="A418" t="s">
        <v>756</v>
      </c>
      <c r="B418" s="2">
        <f>VLOOKUP(Table1[[#This Row],[Category]],Table18[], 2,FALSE)</f>
        <v>22</v>
      </c>
      <c r="C418">
        <v>30</v>
      </c>
      <c r="D418" t="s">
        <v>1</v>
      </c>
      <c r="E418" t="s">
        <v>668</v>
      </c>
      <c r="F418" t="s">
        <v>669</v>
      </c>
      <c r="G41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('TTUBE CHOL', 'T-TUBE CHOLANGIOGRAM', '30', 60, 22, 1)</v>
      </c>
    </row>
    <row r="419" spans="1:7" x14ac:dyDescent="0.25">
      <c r="A419" t="s">
        <v>756</v>
      </c>
      <c r="B419" s="2">
        <f>VLOOKUP(Table1[[#This Row],[Category]],Table18[], 2,FALSE)</f>
        <v>22</v>
      </c>
      <c r="C419">
        <v>31</v>
      </c>
      <c r="D419" t="s">
        <v>1</v>
      </c>
      <c r="E419" t="s">
        <v>671</v>
      </c>
      <c r="F419" t="s">
        <v>672</v>
      </c>
      <c r="G41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('TUBO', 'TUBOGRAM', '31', 60, 22, 1)</v>
      </c>
    </row>
    <row r="420" spans="1:7" x14ac:dyDescent="0.25">
      <c r="A420" t="s">
        <v>756</v>
      </c>
      <c r="B420" s="2">
        <f>VLOOKUP(Table1[[#This Row],[Category]],Table18[], 2,FALSE)</f>
        <v>22</v>
      </c>
      <c r="C420">
        <v>32</v>
      </c>
      <c r="D420" t="s">
        <v>1</v>
      </c>
      <c r="E420" t="s">
        <v>767</v>
      </c>
      <c r="F420" t="s">
        <v>768</v>
      </c>
      <c r="G42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('US ANKINJ', 'ULTRASOUND ANKLE INJECTION', '32', 60, 22, 1)</v>
      </c>
    </row>
    <row r="421" spans="1:7" x14ac:dyDescent="0.25">
      <c r="A421" t="s">
        <v>756</v>
      </c>
      <c r="B421" s="2">
        <f>VLOOKUP(Table1[[#This Row],[Category]],Table18[], 2,FALSE)</f>
        <v>22</v>
      </c>
      <c r="C421">
        <v>33</v>
      </c>
      <c r="D421" t="s">
        <v>1</v>
      </c>
      <c r="E421" t="s">
        <v>769</v>
      </c>
      <c r="F421" t="s">
        <v>770</v>
      </c>
      <c r="G42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('US BX', 'ULTRASOUND BIOPSY', '33', 60, 22, 1)</v>
      </c>
    </row>
    <row r="422" spans="1:7" x14ac:dyDescent="0.25">
      <c r="A422" t="s">
        <v>756</v>
      </c>
      <c r="B422" s="2">
        <f>VLOOKUP(Table1[[#This Row],[Category]],Table18[], 2,FALSE)</f>
        <v>22</v>
      </c>
      <c r="C422">
        <v>34</v>
      </c>
      <c r="D422" t="s">
        <v>1</v>
      </c>
      <c r="E422" t="s">
        <v>771</v>
      </c>
      <c r="F422" t="s">
        <v>772</v>
      </c>
      <c r="G42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('US BX BR', 'ULTRASOUND BIOPSY BREAST', '34', 60, 22, 1)</v>
      </c>
    </row>
    <row r="423" spans="1:7" x14ac:dyDescent="0.25">
      <c r="A423" t="s">
        <v>756</v>
      </c>
      <c r="B423" s="2">
        <f>VLOOKUP(Table1[[#This Row],[Category]],Table18[], 2,FALSE)</f>
        <v>22</v>
      </c>
      <c r="C423">
        <v>35</v>
      </c>
      <c r="D423" t="s">
        <v>1</v>
      </c>
      <c r="E423" t="s">
        <v>773</v>
      </c>
      <c r="F423" t="s">
        <v>774</v>
      </c>
      <c r="G42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('US BX CH', 'ULTRASOUND BIOPSY CHEST', '35', 60, 22, 1)</v>
      </c>
    </row>
    <row r="424" spans="1:7" x14ac:dyDescent="0.25">
      <c r="A424" t="s">
        <v>756</v>
      </c>
      <c r="B424" s="2">
        <f>VLOOKUP(Table1[[#This Row],[Category]],Table18[], 2,FALSE)</f>
        <v>22</v>
      </c>
      <c r="C424">
        <v>36</v>
      </c>
      <c r="D424" t="s">
        <v>1</v>
      </c>
      <c r="E424" t="s">
        <v>775</v>
      </c>
      <c r="F424" t="s">
        <v>776</v>
      </c>
      <c r="G42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('US BX LN', 'ULTRASOUND BIOPSY LYMPH NODE', '36', 60, 22, 1)</v>
      </c>
    </row>
    <row r="425" spans="1:7" x14ac:dyDescent="0.25">
      <c r="A425" t="s">
        <v>756</v>
      </c>
      <c r="B425" s="2">
        <f>VLOOKUP(Table1[[#This Row],[Category]],Table18[], 2,FALSE)</f>
        <v>22</v>
      </c>
      <c r="C425">
        <v>37</v>
      </c>
      <c r="D425" t="s">
        <v>1</v>
      </c>
      <c r="E425" t="s">
        <v>777</v>
      </c>
      <c r="F425" t="s">
        <v>778</v>
      </c>
      <c r="G42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('US BX LV', 'ULTRASOUND BIOPSY LIVER', '37', 60, 22, 1)</v>
      </c>
    </row>
    <row r="426" spans="1:7" x14ac:dyDescent="0.25">
      <c r="A426" t="s">
        <v>756</v>
      </c>
      <c r="B426" s="2">
        <f>VLOOKUP(Table1[[#This Row],[Category]],Table18[], 2,FALSE)</f>
        <v>22</v>
      </c>
      <c r="C426">
        <v>38</v>
      </c>
      <c r="D426" t="s">
        <v>1</v>
      </c>
      <c r="E426" t="s">
        <v>779</v>
      </c>
      <c r="F426" t="s">
        <v>780</v>
      </c>
      <c r="G42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('US BX PANC', 'ULTRASOUND BIOPSY PANCREAS', '38', 60, 22, 1)</v>
      </c>
    </row>
    <row r="427" spans="1:7" x14ac:dyDescent="0.25">
      <c r="A427" t="s">
        <v>756</v>
      </c>
      <c r="B427" s="2">
        <f>VLOOKUP(Table1[[#This Row],[Category]],Table18[], 2,FALSE)</f>
        <v>22</v>
      </c>
      <c r="C427">
        <v>39</v>
      </c>
      <c r="D427" t="s">
        <v>1</v>
      </c>
      <c r="E427" t="s">
        <v>781</v>
      </c>
      <c r="F427" t="s">
        <v>782</v>
      </c>
      <c r="G42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('US BX RN', 'ULTRASOUND BIOPSY RENAL', '39', 60, 22, 1)</v>
      </c>
    </row>
    <row r="428" spans="1:7" x14ac:dyDescent="0.25">
      <c r="A428" t="s">
        <v>756</v>
      </c>
      <c r="B428" s="2">
        <f>VLOOKUP(Table1[[#This Row],[Category]],Table18[], 2,FALSE)</f>
        <v>22</v>
      </c>
      <c r="C428">
        <v>40</v>
      </c>
      <c r="D428" t="s">
        <v>1</v>
      </c>
      <c r="E428" t="s">
        <v>783</v>
      </c>
      <c r="F428" t="s">
        <v>784</v>
      </c>
      <c r="G42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('US BX TH', 'ULTRASOUND BIOPSY THYROID', '40', 60, 22, 1)</v>
      </c>
    </row>
    <row r="429" spans="1:7" x14ac:dyDescent="0.25">
      <c r="A429" t="s">
        <v>756</v>
      </c>
      <c r="B429" s="2">
        <f>VLOOKUP(Table1[[#This Row],[Category]],Table18[], 2,FALSE)</f>
        <v>22</v>
      </c>
      <c r="C429">
        <v>41</v>
      </c>
      <c r="D429" t="s">
        <v>1</v>
      </c>
      <c r="E429" t="s">
        <v>785</v>
      </c>
      <c r="F429" t="s">
        <v>786</v>
      </c>
      <c r="G42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('US FNA', 'US FINE NEEDLE ASPIRATION', '41', 60, 22, 1)</v>
      </c>
    </row>
    <row r="430" spans="1:7" x14ac:dyDescent="0.25">
      <c r="A430" t="s">
        <v>756</v>
      </c>
      <c r="B430" s="2">
        <f>VLOOKUP(Table1[[#This Row],[Category]],Table18[], 2,FALSE)</f>
        <v>22</v>
      </c>
      <c r="C430">
        <v>42</v>
      </c>
      <c r="D430" t="s">
        <v>1</v>
      </c>
      <c r="E430" t="s">
        <v>787</v>
      </c>
      <c r="F430" t="s">
        <v>788</v>
      </c>
      <c r="G43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('US GD', 'ULTRASOUND GUIDED DRAINAGE', '42', 60, 22, 1)</v>
      </c>
    </row>
    <row r="431" spans="1:7" x14ac:dyDescent="0.25">
      <c r="A431" t="s">
        <v>756</v>
      </c>
      <c r="B431" s="2">
        <f>VLOOKUP(Table1[[#This Row],[Category]],Table18[], 2,FALSE)</f>
        <v>22</v>
      </c>
      <c r="C431">
        <v>43</v>
      </c>
      <c r="D431" t="s">
        <v>1</v>
      </c>
      <c r="E431" t="s">
        <v>789</v>
      </c>
      <c r="F431" t="s">
        <v>790</v>
      </c>
      <c r="G43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('US IMAGE', 'ULTRASOUND IMAGE GUIDANCE', '43', 60, 22, 1)</v>
      </c>
    </row>
    <row r="432" spans="1:7" x14ac:dyDescent="0.25">
      <c r="A432" t="s">
        <v>756</v>
      </c>
      <c r="B432" s="2">
        <f>VLOOKUP(Table1[[#This Row],[Category]],Table18[], 2,FALSE)</f>
        <v>22</v>
      </c>
      <c r="C432">
        <v>44</v>
      </c>
      <c r="D432" t="s">
        <v>1</v>
      </c>
      <c r="E432" t="s">
        <v>791</v>
      </c>
      <c r="F432" t="s">
        <v>792</v>
      </c>
      <c r="G43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('US PLEU', 'US PLEURAL SPACE (LOCALIZATN)', '44', 60, 22, 1)</v>
      </c>
    </row>
    <row r="433" spans="1:7" x14ac:dyDescent="0.25">
      <c r="A433" t="s">
        <v>756</v>
      </c>
      <c r="B433" s="2">
        <f>VLOOKUP(Table1[[#This Row],[Category]],Table18[], 2,FALSE)</f>
        <v>22</v>
      </c>
      <c r="C433">
        <v>45</v>
      </c>
      <c r="D433" t="s">
        <v>1</v>
      </c>
      <c r="E433" t="s">
        <v>793</v>
      </c>
      <c r="F433" t="s">
        <v>794</v>
      </c>
      <c r="G43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('US PLEU DR', 'ULTRASOUND PLEURAL DRAINAGE', '45', 60, 22, 1)</v>
      </c>
    </row>
    <row r="434" spans="1:7" x14ac:dyDescent="0.25">
      <c r="A434" t="s">
        <v>756</v>
      </c>
      <c r="B434" s="2">
        <f>VLOOKUP(Table1[[#This Row],[Category]],Table18[], 2,FALSE)</f>
        <v>22</v>
      </c>
      <c r="C434">
        <v>46</v>
      </c>
      <c r="D434" t="s">
        <v>1</v>
      </c>
      <c r="E434" t="s">
        <v>795</v>
      </c>
      <c r="F434" t="s">
        <v>796</v>
      </c>
      <c r="G43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('US VAR EMB', 'US VARICOCELE EMBOLISATION', '46', 60, 22, 1)</v>
      </c>
    </row>
    <row r="435" spans="1:7" x14ac:dyDescent="0.25">
      <c r="A435" t="s">
        <v>756</v>
      </c>
      <c r="B435" s="2">
        <f>VLOOKUP(Table1[[#This Row],[Category]],Table18[], 2,FALSE)</f>
        <v>22</v>
      </c>
      <c r="C435">
        <v>47</v>
      </c>
      <c r="D435" t="s">
        <v>1</v>
      </c>
      <c r="E435" t="s">
        <v>797</v>
      </c>
      <c r="F435" t="s">
        <v>798</v>
      </c>
      <c r="G43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('US WIRE', 'ULTRASOUND WIRE LOCALISATION', '47', 60, 22, 1)</v>
      </c>
    </row>
    <row r="436" spans="1:7" x14ac:dyDescent="0.25">
      <c r="A436" t="s">
        <v>799</v>
      </c>
      <c r="B436" s="2">
        <f>VLOOKUP(Table1[[#This Row],[Category]],Table18[], 2,FALSE)</f>
        <v>23</v>
      </c>
      <c r="C436">
        <v>701</v>
      </c>
      <c r="D436" t="s">
        <v>1</v>
      </c>
      <c r="E436" t="s">
        <v>800</v>
      </c>
      <c r="F436" t="s">
        <v>801</v>
      </c>
      <c r="G43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('JCMT', 'MUSCLE TESTING', '701', 60, 23, 1)</v>
      </c>
    </row>
    <row r="437" spans="1:7" x14ac:dyDescent="0.25">
      <c r="A437" t="s">
        <v>799</v>
      </c>
      <c r="B437" s="2">
        <f>VLOOKUP(Table1[[#This Row],[Category]],Table18[], 2,FALSE)</f>
        <v>23</v>
      </c>
      <c r="C437">
        <v>702</v>
      </c>
      <c r="D437" t="s">
        <v>1</v>
      </c>
      <c r="E437" t="s">
        <v>802</v>
      </c>
      <c r="F437" t="s">
        <v>803</v>
      </c>
      <c r="G43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('JCASSESS', 'ASSESSMENT', '702', 60, 23, 1)</v>
      </c>
    </row>
    <row r="438" spans="1:7" x14ac:dyDescent="0.25">
      <c r="A438" t="s">
        <v>799</v>
      </c>
      <c r="B438" s="2">
        <f>VLOOKUP(Table1[[#This Row],[Category]],Table18[], 2,FALSE)</f>
        <v>23</v>
      </c>
      <c r="C438">
        <v>704</v>
      </c>
      <c r="D438" t="s">
        <v>1</v>
      </c>
      <c r="E438" t="s">
        <v>804</v>
      </c>
      <c r="F438" t="s">
        <v>805</v>
      </c>
      <c r="G43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('PTRESP', 'RESPIRATORY ASSESSMENT', '704', 60, 23, 1)</v>
      </c>
    </row>
    <row r="439" spans="1:7" x14ac:dyDescent="0.25">
      <c r="A439" t="s">
        <v>806</v>
      </c>
      <c r="B439" s="2">
        <f>VLOOKUP(Table1[[#This Row],[Category]],Table18[], 2,FALSE)</f>
        <v>24</v>
      </c>
      <c r="C439">
        <v>602</v>
      </c>
      <c r="D439" t="s">
        <v>1</v>
      </c>
      <c r="E439" t="s">
        <v>807</v>
      </c>
      <c r="F439" t="s">
        <v>808</v>
      </c>
      <c r="G43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('JCCXRAY', 'CHEST X-RAY', '602', 60, 24, 1)</v>
      </c>
    </row>
    <row r="440" spans="1:7" x14ac:dyDescent="0.25">
      <c r="A440" t="s">
        <v>806</v>
      </c>
      <c r="B440" s="2">
        <f>VLOOKUP(Table1[[#This Row],[Category]],Table18[], 2,FALSE)</f>
        <v>24</v>
      </c>
      <c r="C440">
        <v>603</v>
      </c>
      <c r="D440" t="s">
        <v>1</v>
      </c>
      <c r="E440" t="s">
        <v>809</v>
      </c>
      <c r="F440" t="s">
        <v>810</v>
      </c>
      <c r="G44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('JCCTSCAN', 'CT SCAN', '603', 60, 24, 1)</v>
      </c>
    </row>
    <row r="441" spans="1:7" x14ac:dyDescent="0.25">
      <c r="A441" t="s">
        <v>806</v>
      </c>
      <c r="B441" s="2">
        <f>VLOOKUP(Table1[[#This Row],[Category]],Table18[], 2,FALSE)</f>
        <v>24</v>
      </c>
      <c r="C441">
        <v>6004</v>
      </c>
      <c r="D441" t="s">
        <v>1</v>
      </c>
      <c r="E441" t="s">
        <v>811</v>
      </c>
      <c r="F441" t="s">
        <v>812</v>
      </c>
      <c r="G44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('JCUS', 'ULTRASOUND', '6004', 60, 24, 1)</v>
      </c>
    </row>
    <row r="442" spans="1:7" x14ac:dyDescent="0.25">
      <c r="A442" t="s">
        <v>813</v>
      </c>
      <c r="B442" s="2">
        <f>VLOOKUP(Table1[[#This Row],[Category]],Table18[], 2,FALSE)</f>
        <v>25</v>
      </c>
      <c r="C442">
        <v>28</v>
      </c>
      <c r="D442" t="s">
        <v>1</v>
      </c>
      <c r="E442" t="s">
        <v>814</v>
      </c>
      <c r="F442" t="s">
        <v>815</v>
      </c>
      <c r="G44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('CCP', 'ANTI CYCLIC CITRULL.PEPTIDE AB', '28', 60, 25, 1)</v>
      </c>
    </row>
    <row r="443" spans="1:7" x14ac:dyDescent="0.25">
      <c r="A443" t="s">
        <v>813</v>
      </c>
      <c r="B443" s="2">
        <f>VLOOKUP(Table1[[#This Row],[Category]],Table18[], 2,FALSE)</f>
        <v>25</v>
      </c>
      <c r="C443">
        <v>30</v>
      </c>
      <c r="D443" t="s">
        <v>1</v>
      </c>
      <c r="E443" t="s">
        <v>816</v>
      </c>
      <c r="F443" t="s">
        <v>817</v>
      </c>
      <c r="G44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('HEPYS', 'H.pylori Ab (SERUM)', '30', 60, 25, 1)</v>
      </c>
    </row>
    <row r="444" spans="1:7" x14ac:dyDescent="0.25">
      <c r="A444" t="s">
        <v>813</v>
      </c>
      <c r="B444" s="2">
        <f>VLOOKUP(Table1[[#This Row],[Category]],Table18[], 2,FALSE)</f>
        <v>25</v>
      </c>
      <c r="C444">
        <v>60</v>
      </c>
      <c r="D444" t="s">
        <v>1</v>
      </c>
      <c r="E444" t="s">
        <v>818</v>
      </c>
      <c r="F444" t="s">
        <v>819</v>
      </c>
      <c r="G44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('UPRCR', 'URINE PROTEIN CREATININE RATIO', '60', 60, 25, 1)</v>
      </c>
    </row>
    <row r="445" spans="1:7" x14ac:dyDescent="0.25">
      <c r="A445" t="s">
        <v>813</v>
      </c>
      <c r="B445" s="2">
        <f>VLOOKUP(Table1[[#This Row],[Category]],Table18[], 2,FALSE)</f>
        <v>25</v>
      </c>
      <c r="C445">
        <v>89</v>
      </c>
      <c r="D445" t="s">
        <v>1</v>
      </c>
      <c r="E445" t="s">
        <v>820</v>
      </c>
      <c r="F445" t="s">
        <v>820</v>
      </c>
      <c r="G44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('SHBG', 'SHBG', '89', 60, 25, 1)</v>
      </c>
    </row>
    <row r="446" spans="1:7" x14ac:dyDescent="0.25">
      <c r="A446" t="s">
        <v>813</v>
      </c>
      <c r="B446" s="2">
        <f>VLOOKUP(Table1[[#This Row],[Category]],Table18[], 2,FALSE)</f>
        <v>25</v>
      </c>
      <c r="C446">
        <v>99.997500000000002</v>
      </c>
      <c r="D446" t="s">
        <v>1</v>
      </c>
      <c r="E446" t="s">
        <v>821</v>
      </c>
      <c r="F446" t="s">
        <v>822</v>
      </c>
      <c r="G44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('CBCWMDIFF', 'CBC WITH MANUAL DIFF', '99.9975', 60, 25, 1)</v>
      </c>
    </row>
    <row r="447" spans="1:7" x14ac:dyDescent="0.25">
      <c r="A447" t="s">
        <v>813</v>
      </c>
      <c r="B447" s="2">
        <f>VLOOKUP(Table1[[#This Row],[Category]],Table18[], 2,FALSE)</f>
        <v>25</v>
      </c>
      <c r="C447">
        <v>2</v>
      </c>
      <c r="D447" t="s">
        <v>1</v>
      </c>
      <c r="E447" t="s">
        <v>823</v>
      </c>
      <c r="F447" t="s">
        <v>824</v>
      </c>
      <c r="G44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('TOXLTX', 'TOXOPLASMA', '2', 60, 25, 1)</v>
      </c>
    </row>
    <row r="448" spans="1:7" x14ac:dyDescent="0.25">
      <c r="A448" t="s">
        <v>813</v>
      </c>
      <c r="B448" s="2">
        <f>VLOOKUP(Table1[[#This Row],[Category]],Table18[], 2,FALSE)</f>
        <v>25</v>
      </c>
      <c r="C448">
        <v>11</v>
      </c>
      <c r="D448" t="s">
        <v>1</v>
      </c>
      <c r="E448" t="s">
        <v>825</v>
      </c>
      <c r="F448" t="s">
        <v>826</v>
      </c>
      <c r="G44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('RUBG', 'RUBELLA TITRE/ABS', '11', 60, 25, 1)</v>
      </c>
    </row>
    <row r="449" spans="1:7" x14ac:dyDescent="0.25">
      <c r="A449" t="s">
        <v>813</v>
      </c>
      <c r="B449" s="2">
        <f>VLOOKUP(Table1[[#This Row],[Category]],Table18[], 2,FALSE)</f>
        <v>25</v>
      </c>
      <c r="C449">
        <v>12</v>
      </c>
      <c r="D449" t="s">
        <v>1</v>
      </c>
      <c r="E449" t="s">
        <v>827</v>
      </c>
      <c r="F449" t="s">
        <v>828</v>
      </c>
      <c r="G44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('SYPH', 'SYPHILIS SCREEN', '12', 60, 25, 1)</v>
      </c>
    </row>
    <row r="450" spans="1:7" x14ac:dyDescent="0.25">
      <c r="A450" t="s">
        <v>813</v>
      </c>
      <c r="B450" s="2">
        <f>VLOOKUP(Table1[[#This Row],[Category]],Table18[], 2,FALSE)</f>
        <v>25</v>
      </c>
      <c r="C450">
        <v>13</v>
      </c>
      <c r="D450" t="s">
        <v>1</v>
      </c>
      <c r="E450" t="s">
        <v>829</v>
      </c>
      <c r="F450" t="s">
        <v>830</v>
      </c>
      <c r="G45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('PARVG', 'PARVOVIRUS', '13', 60, 25, 1)</v>
      </c>
    </row>
    <row r="451" spans="1:7" x14ac:dyDescent="0.25">
      <c r="A451" t="s">
        <v>813</v>
      </c>
      <c r="B451" s="2">
        <f>VLOOKUP(Table1[[#This Row],[Category]],Table18[], 2,FALSE)</f>
        <v>25</v>
      </c>
      <c r="C451">
        <v>90.01</v>
      </c>
      <c r="D451" t="s">
        <v>1</v>
      </c>
      <c r="E451" t="s">
        <v>831</v>
      </c>
      <c r="F451" t="s">
        <v>832</v>
      </c>
      <c r="G45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('CPP', 'CHEST PAIN PROFILE', '90.01', 60, 25, 1)</v>
      </c>
    </row>
    <row r="452" spans="1:7" x14ac:dyDescent="0.25">
      <c r="A452" t="s">
        <v>813</v>
      </c>
      <c r="B452" s="2">
        <f>VLOOKUP(Table1[[#This Row],[Category]],Table18[], 2,FALSE)</f>
        <v>25</v>
      </c>
      <c r="C452">
        <v>100</v>
      </c>
      <c r="D452" t="s">
        <v>1</v>
      </c>
      <c r="E452" t="s">
        <v>833</v>
      </c>
      <c r="F452" t="s">
        <v>834</v>
      </c>
      <c r="G45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('1FBC-HAEM', 'FULL BLOOD COUNT', '100', 60, 25, 1)</v>
      </c>
    </row>
    <row r="453" spans="1:7" x14ac:dyDescent="0.25">
      <c r="A453" t="s">
        <v>813</v>
      </c>
      <c r="B453" s="2">
        <f>VLOOKUP(Table1[[#This Row],[Category]],Table18[], 2,FALSE)</f>
        <v>25</v>
      </c>
      <c r="C453">
        <v>100.2</v>
      </c>
      <c r="D453" t="s">
        <v>1</v>
      </c>
      <c r="E453" t="s">
        <v>835</v>
      </c>
      <c r="F453" t="s">
        <v>836</v>
      </c>
      <c r="G45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('DIFF', 'DIFFERENTIAL', '100.2', 60, 25, 1)</v>
      </c>
    </row>
    <row r="454" spans="1:7" x14ac:dyDescent="0.25">
      <c r="A454" t="s">
        <v>813</v>
      </c>
      <c r="B454" s="2">
        <f>VLOOKUP(Table1[[#This Row],[Category]],Table18[], 2,FALSE)</f>
        <v>25</v>
      </c>
      <c r="C454">
        <v>100.64</v>
      </c>
      <c r="D454" t="s">
        <v>1</v>
      </c>
      <c r="E454" t="s">
        <v>837</v>
      </c>
      <c r="F454" t="s">
        <v>838</v>
      </c>
      <c r="G45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('2ESR-HAEM', 'ESR', '100.64', 60, 25, 1)</v>
      </c>
    </row>
    <row r="455" spans="1:7" x14ac:dyDescent="0.25">
      <c r="A455" t="s">
        <v>813</v>
      </c>
      <c r="B455" s="2">
        <f>VLOOKUP(Table1[[#This Row],[Category]],Table18[], 2,FALSE)</f>
        <v>25</v>
      </c>
      <c r="C455">
        <v>100.65</v>
      </c>
      <c r="D455" t="s">
        <v>1</v>
      </c>
      <c r="E455" t="s">
        <v>839</v>
      </c>
      <c r="F455" t="s">
        <v>840</v>
      </c>
      <c r="G45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('6RET-HAEM', 'RETIC', '100.65', 60, 25, 1)</v>
      </c>
    </row>
    <row r="456" spans="1:7" x14ac:dyDescent="0.25">
      <c r="A456" t="s">
        <v>813</v>
      </c>
      <c r="B456" s="2">
        <f>VLOOKUP(Table1[[#This Row],[Category]],Table18[], 2,FALSE)</f>
        <v>25</v>
      </c>
      <c r="C456">
        <v>100.68</v>
      </c>
      <c r="D456" t="s">
        <v>1</v>
      </c>
      <c r="E456" t="s">
        <v>841</v>
      </c>
      <c r="F456" t="s">
        <v>842</v>
      </c>
      <c r="G45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('SIC', 'SICKLEDEX TEST', '100.68', 60, 25, 1)</v>
      </c>
    </row>
    <row r="457" spans="1:7" x14ac:dyDescent="0.25">
      <c r="A457" t="s">
        <v>813</v>
      </c>
      <c r="B457" s="2">
        <f>VLOOKUP(Table1[[#This Row],[Category]],Table18[], 2,FALSE)</f>
        <v>25</v>
      </c>
      <c r="C457">
        <v>100.685</v>
      </c>
      <c r="D457" t="s">
        <v>1</v>
      </c>
      <c r="E457" t="s">
        <v>843</v>
      </c>
      <c r="F457" t="s">
        <v>844</v>
      </c>
      <c r="G45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('7MONO-HAEM', 'MONOSPOT', '100.685', 60, 25, 1)</v>
      </c>
    </row>
    <row r="458" spans="1:7" x14ac:dyDescent="0.25">
      <c r="A458" t="s">
        <v>813</v>
      </c>
      <c r="B458" s="2">
        <f>VLOOKUP(Table1[[#This Row],[Category]],Table18[], 2,FALSE)</f>
        <v>25</v>
      </c>
      <c r="C458">
        <v>100.7</v>
      </c>
      <c r="D458" t="s">
        <v>1</v>
      </c>
      <c r="E458" t="s">
        <v>845</v>
      </c>
      <c r="F458" t="s">
        <v>846</v>
      </c>
      <c r="G45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('MALS', 'MALARIA SLIDE/SMEAR', '100.7', 60, 25, 1)</v>
      </c>
    </row>
    <row r="459" spans="1:7" x14ac:dyDescent="0.25">
      <c r="A459" t="s">
        <v>813</v>
      </c>
      <c r="B459" s="2">
        <f>VLOOKUP(Table1[[#This Row],[Category]],Table18[], 2,FALSE)</f>
        <v>25</v>
      </c>
      <c r="C459">
        <v>100.79</v>
      </c>
      <c r="D459" t="s">
        <v>1</v>
      </c>
      <c r="E459" t="s">
        <v>847</v>
      </c>
      <c r="F459" t="s">
        <v>848</v>
      </c>
      <c r="G45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('B12', 'VITAMIN B12', '100.79', 60, 25, 1)</v>
      </c>
    </row>
    <row r="460" spans="1:7" x14ac:dyDescent="0.25">
      <c r="A460" t="s">
        <v>813</v>
      </c>
      <c r="B460" s="2">
        <f>VLOOKUP(Table1[[#This Row],[Category]],Table18[], 2,FALSE)</f>
        <v>25</v>
      </c>
      <c r="C460">
        <v>100.795</v>
      </c>
      <c r="D460" t="s">
        <v>1</v>
      </c>
      <c r="E460" t="s">
        <v>849</v>
      </c>
      <c r="F460" t="s">
        <v>850</v>
      </c>
      <c r="G46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('FOL', 'FOLATE', '100.795', 60, 25, 1)</v>
      </c>
    </row>
    <row r="461" spans="1:7" x14ac:dyDescent="0.25">
      <c r="A461" t="s">
        <v>813</v>
      </c>
      <c r="B461" s="2">
        <f>VLOOKUP(Table1[[#This Row],[Category]],Table18[], 2,FALSE)</f>
        <v>25</v>
      </c>
      <c r="C461">
        <v>100.86</v>
      </c>
      <c r="D461" t="s">
        <v>1</v>
      </c>
      <c r="E461" t="s">
        <v>851</v>
      </c>
      <c r="F461" t="s">
        <v>852</v>
      </c>
      <c r="G46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('LAP', 'LAP SCORE', '100.86', 60, 25, 1)</v>
      </c>
    </row>
    <row r="462" spans="1:7" x14ac:dyDescent="0.25">
      <c r="A462" t="s">
        <v>813</v>
      </c>
      <c r="B462" s="2">
        <f>VLOOKUP(Table1[[#This Row],[Category]],Table18[], 2,FALSE)</f>
        <v>25</v>
      </c>
      <c r="C462">
        <v>100.88</v>
      </c>
      <c r="D462" t="s">
        <v>1</v>
      </c>
      <c r="E462" t="s">
        <v>853</v>
      </c>
      <c r="F462" t="s">
        <v>854</v>
      </c>
      <c r="G46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('FER', 'FERRITIN', '100.88', 60, 25, 1)</v>
      </c>
    </row>
    <row r="463" spans="1:7" x14ac:dyDescent="0.25">
      <c r="A463" t="s">
        <v>813</v>
      </c>
      <c r="B463" s="2">
        <f>VLOOKUP(Table1[[#This Row],[Category]],Table18[], 2,FALSE)</f>
        <v>25</v>
      </c>
      <c r="C463">
        <v>100.91</v>
      </c>
      <c r="D463" t="s">
        <v>1</v>
      </c>
      <c r="E463" t="s">
        <v>855</v>
      </c>
      <c r="F463" t="s">
        <v>856</v>
      </c>
      <c r="G46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('HAP', 'HAPTOGLOBIN', '100.91', 60, 25, 1)</v>
      </c>
    </row>
    <row r="464" spans="1:7" x14ac:dyDescent="0.25">
      <c r="A464" t="s">
        <v>813</v>
      </c>
      <c r="B464" s="2">
        <f>VLOOKUP(Table1[[#This Row],[Category]],Table18[], 2,FALSE)</f>
        <v>25</v>
      </c>
      <c r="C464">
        <v>101</v>
      </c>
      <c r="D464" t="s">
        <v>1</v>
      </c>
      <c r="E464" t="s">
        <v>857</v>
      </c>
      <c r="F464" t="s">
        <v>858</v>
      </c>
      <c r="G46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('BART', 'BARTONELLA Abs(Cat scratch)', '101', 60, 25, 1)</v>
      </c>
    </row>
    <row r="465" spans="1:7" x14ac:dyDescent="0.25">
      <c r="A465" t="s">
        <v>813</v>
      </c>
      <c r="B465" s="2">
        <f>VLOOKUP(Table1[[#This Row],[Category]],Table18[], 2,FALSE)</f>
        <v>25</v>
      </c>
      <c r="C465">
        <v>102</v>
      </c>
      <c r="D465" t="s">
        <v>1</v>
      </c>
      <c r="E465" t="s">
        <v>859</v>
      </c>
      <c r="F465" t="s">
        <v>860</v>
      </c>
      <c r="G46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('SHIG', 'SHIGELLA Abs', '102', 60, 25, 1)</v>
      </c>
    </row>
    <row r="466" spans="1:7" x14ac:dyDescent="0.25">
      <c r="A466" t="s">
        <v>813</v>
      </c>
      <c r="B466" s="2">
        <f>VLOOKUP(Table1[[#This Row],[Category]],Table18[], 2,FALSE)</f>
        <v>25</v>
      </c>
      <c r="C466">
        <v>103</v>
      </c>
      <c r="D466" t="s">
        <v>1</v>
      </c>
      <c r="E466" t="s">
        <v>861</v>
      </c>
      <c r="F466" t="s">
        <v>862</v>
      </c>
      <c r="G46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('ATYPN', 'ATYPICAL PNEUMONIA SCREEN', '103', 60, 25, 1)</v>
      </c>
    </row>
    <row r="467" spans="1:7" x14ac:dyDescent="0.25">
      <c r="A467" t="s">
        <v>813</v>
      </c>
      <c r="B467" s="2">
        <f>VLOOKUP(Table1[[#This Row],[Category]],Table18[], 2,FALSE)</f>
        <v>25</v>
      </c>
      <c r="C467">
        <v>173</v>
      </c>
      <c r="D467" t="s">
        <v>1</v>
      </c>
      <c r="E467" t="s">
        <v>863</v>
      </c>
      <c r="F467" t="s">
        <v>864</v>
      </c>
      <c r="G46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('IGF1', 'IGF1 SOMATOMOMEDIN C', '173', 60, 25, 1)</v>
      </c>
    </row>
    <row r="468" spans="1:7" x14ac:dyDescent="0.25">
      <c r="A468" t="s">
        <v>813</v>
      </c>
      <c r="B468" s="2">
        <f>VLOOKUP(Table1[[#This Row],[Category]],Table18[], 2,FALSE)</f>
        <v>25</v>
      </c>
      <c r="C468">
        <v>174</v>
      </c>
      <c r="D468" t="s">
        <v>1</v>
      </c>
      <c r="E468" t="s">
        <v>865</v>
      </c>
      <c r="F468" t="s">
        <v>866</v>
      </c>
      <c r="G46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('LEPM', 'LEPTOSPIRA TITRE', '174', 60, 25, 1)</v>
      </c>
    </row>
    <row r="469" spans="1:7" x14ac:dyDescent="0.25">
      <c r="A469" t="s">
        <v>813</v>
      </c>
      <c r="B469" s="2">
        <f>VLOOKUP(Table1[[#This Row],[Category]],Table18[], 2,FALSE)</f>
        <v>25</v>
      </c>
      <c r="C469">
        <v>176</v>
      </c>
      <c r="D469" t="s">
        <v>1</v>
      </c>
      <c r="E469" t="s">
        <v>867</v>
      </c>
      <c r="F469" t="s">
        <v>868</v>
      </c>
      <c r="G46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('MERC', 'MERCURY (WHOLE BODY)', '176', 60, 25, 1)</v>
      </c>
    </row>
    <row r="470" spans="1:7" x14ac:dyDescent="0.25">
      <c r="A470" t="s">
        <v>813</v>
      </c>
      <c r="B470" s="2">
        <f>VLOOKUP(Table1[[#This Row],[Category]],Table18[], 2,FALSE)</f>
        <v>25</v>
      </c>
      <c r="C470">
        <v>181</v>
      </c>
      <c r="D470" t="s">
        <v>1</v>
      </c>
      <c r="E470" t="s">
        <v>869</v>
      </c>
      <c r="F470" t="s">
        <v>870</v>
      </c>
      <c r="G47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('PAP', 'PLACENTAL ALKALINE PHOSPHATASE', '181', 60, 25, 1)</v>
      </c>
    </row>
    <row r="471" spans="1:7" x14ac:dyDescent="0.25">
      <c r="A471" t="s">
        <v>813</v>
      </c>
      <c r="B471" s="2">
        <f>VLOOKUP(Table1[[#This Row],[Category]],Table18[], 2,FALSE)</f>
        <v>25</v>
      </c>
      <c r="C471">
        <v>185</v>
      </c>
      <c r="D471" t="s">
        <v>1</v>
      </c>
      <c r="E471" t="s">
        <v>871</v>
      </c>
      <c r="F471" t="s">
        <v>872</v>
      </c>
      <c r="G47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('SERO', 'SEROTONIN', '185', 60, 25, 1)</v>
      </c>
    </row>
    <row r="472" spans="1:7" x14ac:dyDescent="0.25">
      <c r="A472" t="s">
        <v>813</v>
      </c>
      <c r="B472" s="2">
        <f>VLOOKUP(Table1[[#This Row],[Category]],Table18[], 2,FALSE)</f>
        <v>25</v>
      </c>
      <c r="C472">
        <v>190</v>
      </c>
      <c r="D472" t="s">
        <v>1</v>
      </c>
      <c r="E472" t="s">
        <v>873</v>
      </c>
      <c r="F472" t="s">
        <v>874</v>
      </c>
      <c r="G47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('VALP', 'VALPROIC ACID', '190', 60, 25, 1)</v>
      </c>
    </row>
    <row r="473" spans="1:7" x14ac:dyDescent="0.25">
      <c r="A473" t="s">
        <v>813</v>
      </c>
      <c r="B473" s="2">
        <f>VLOOKUP(Table1[[#This Row],[Category]],Table18[], 2,FALSE)</f>
        <v>25</v>
      </c>
      <c r="C473">
        <v>195</v>
      </c>
      <c r="D473" t="s">
        <v>1</v>
      </c>
      <c r="E473" t="s">
        <v>875</v>
      </c>
      <c r="F473" t="s">
        <v>876</v>
      </c>
      <c r="G47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('VITD25', 'VIT D 25 OH', '195', 60, 25, 1)</v>
      </c>
    </row>
    <row r="474" spans="1:7" x14ac:dyDescent="0.25">
      <c r="A474" t="s">
        <v>813</v>
      </c>
      <c r="B474" s="2">
        <f>VLOOKUP(Table1[[#This Row],[Category]],Table18[], 2,FALSE)</f>
        <v>25</v>
      </c>
      <c r="C474">
        <v>196</v>
      </c>
      <c r="D474" t="s">
        <v>1</v>
      </c>
      <c r="E474" t="s">
        <v>877</v>
      </c>
      <c r="F474" t="s">
        <v>878</v>
      </c>
      <c r="G47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('YERS', 'YERSINIA ABS', '196', 60, 25, 1)</v>
      </c>
    </row>
    <row r="475" spans="1:7" x14ac:dyDescent="0.25">
      <c r="A475" t="s">
        <v>813</v>
      </c>
      <c r="B475" s="2">
        <f>VLOOKUP(Table1[[#This Row],[Category]],Table18[], 2,FALSE)</f>
        <v>25</v>
      </c>
      <c r="C475">
        <v>197</v>
      </c>
      <c r="D475" t="s">
        <v>1</v>
      </c>
      <c r="E475" t="s">
        <v>879</v>
      </c>
      <c r="F475" t="s">
        <v>879</v>
      </c>
      <c r="G47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('ZINC', 'ZINC', '197', 60, 25, 1)</v>
      </c>
    </row>
    <row r="476" spans="1:7" x14ac:dyDescent="0.25">
      <c r="A476" t="s">
        <v>813</v>
      </c>
      <c r="B476" s="2">
        <f>VLOOKUP(Table1[[#This Row],[Category]],Table18[], 2,FALSE)</f>
        <v>25</v>
      </c>
      <c r="C476">
        <v>200.01</v>
      </c>
      <c r="D476" t="s">
        <v>1</v>
      </c>
      <c r="E476" t="s">
        <v>880</v>
      </c>
      <c r="F476" t="s">
        <v>881</v>
      </c>
      <c r="G47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('5COAG-HAEM', 'COAG SCREEN', '200.01', 60, 25, 1)</v>
      </c>
    </row>
    <row r="477" spans="1:7" x14ac:dyDescent="0.25">
      <c r="A477" t="s">
        <v>813</v>
      </c>
      <c r="B477" s="2">
        <f>VLOOKUP(Table1[[#This Row],[Category]],Table18[], 2,FALSE)</f>
        <v>25</v>
      </c>
      <c r="C477">
        <v>200.02</v>
      </c>
      <c r="D477" t="s">
        <v>1</v>
      </c>
      <c r="E477" t="s">
        <v>882</v>
      </c>
      <c r="F477" t="s">
        <v>883</v>
      </c>
      <c r="G47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('3PT-HAEM', 'PT/INR', '200.02', 60, 25, 1)</v>
      </c>
    </row>
    <row r="478" spans="1:7" x14ac:dyDescent="0.25">
      <c r="A478" t="s">
        <v>813</v>
      </c>
      <c r="B478" s="2">
        <f>VLOOKUP(Table1[[#This Row],[Category]],Table18[], 2,FALSE)</f>
        <v>25</v>
      </c>
      <c r="C478">
        <v>200.05</v>
      </c>
      <c r="D478" t="s">
        <v>1</v>
      </c>
      <c r="E478" t="s">
        <v>884</v>
      </c>
      <c r="F478" t="s">
        <v>885</v>
      </c>
      <c r="G47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('3APTT-HAEM', 'PARTIAL THROMBOPLASTIN TIME', '200.05', 60, 25, 1)</v>
      </c>
    </row>
    <row r="479" spans="1:7" x14ac:dyDescent="0.25">
      <c r="A479" t="s">
        <v>813</v>
      </c>
      <c r="B479" s="2">
        <f>VLOOKUP(Table1[[#This Row],[Category]],Table18[], 2,FALSE)</f>
        <v>25</v>
      </c>
      <c r="C479">
        <v>200.07</v>
      </c>
      <c r="D479" t="s">
        <v>1</v>
      </c>
      <c r="E479" t="s">
        <v>886</v>
      </c>
      <c r="F479" t="s">
        <v>887</v>
      </c>
      <c r="G47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('FDP', 'FIBRIN DEGRADATION PRODUCT', '200.07', 60, 25, 1)</v>
      </c>
    </row>
    <row r="480" spans="1:7" x14ac:dyDescent="0.25">
      <c r="A480" t="s">
        <v>813</v>
      </c>
      <c r="B480" s="2">
        <f>VLOOKUP(Table1[[#This Row],[Category]],Table18[], 2,FALSE)</f>
        <v>25</v>
      </c>
      <c r="C480">
        <v>200.08</v>
      </c>
      <c r="D480" t="s">
        <v>1</v>
      </c>
      <c r="E480" t="s">
        <v>888</v>
      </c>
      <c r="F480" t="s">
        <v>889</v>
      </c>
      <c r="G48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('FIB', 'FIBRINOGEN', '200.08', 60, 25, 1)</v>
      </c>
    </row>
    <row r="481" spans="1:7" x14ac:dyDescent="0.25">
      <c r="A481" t="s">
        <v>813</v>
      </c>
      <c r="B481" s="2">
        <f>VLOOKUP(Table1[[#This Row],[Category]],Table18[], 2,FALSE)</f>
        <v>25</v>
      </c>
      <c r="C481">
        <v>201.3</v>
      </c>
      <c r="D481" t="s">
        <v>1</v>
      </c>
      <c r="E481" t="s">
        <v>890</v>
      </c>
      <c r="F481" t="s">
        <v>891</v>
      </c>
      <c r="G48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('CCPC', 'CELL CNT/DIFF,PERICARDIAL FLD', '201.3', 60, 25, 1)</v>
      </c>
    </row>
    <row r="482" spans="1:7" x14ac:dyDescent="0.25">
      <c r="A482" t="s">
        <v>813</v>
      </c>
      <c r="B482" s="2">
        <f>VLOOKUP(Table1[[#This Row],[Category]],Table18[], 2,FALSE)</f>
        <v>25</v>
      </c>
      <c r="C482">
        <v>203</v>
      </c>
      <c r="D482" t="s">
        <v>1</v>
      </c>
      <c r="E482" t="s">
        <v>892</v>
      </c>
      <c r="F482" t="s">
        <v>893</v>
      </c>
      <c r="G48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('GANGA', 'ANTI-GANGLIOSIDE ANTIBODIES', '203', 60, 25, 1)</v>
      </c>
    </row>
    <row r="483" spans="1:7" x14ac:dyDescent="0.25">
      <c r="A483" t="s">
        <v>813</v>
      </c>
      <c r="B483" s="2">
        <f>VLOOKUP(Table1[[#This Row],[Category]],Table18[], 2,FALSE)</f>
        <v>25</v>
      </c>
      <c r="C483">
        <v>209</v>
      </c>
      <c r="D483" t="s">
        <v>1</v>
      </c>
      <c r="E483" t="s">
        <v>894</v>
      </c>
      <c r="F483" t="s">
        <v>895</v>
      </c>
      <c r="G48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('ASP', 'ASPERGILLUS ABS', '209', 60, 25, 1)</v>
      </c>
    </row>
    <row r="484" spans="1:7" x14ac:dyDescent="0.25">
      <c r="A484" t="s">
        <v>813</v>
      </c>
      <c r="B484" s="2">
        <f>VLOOKUP(Table1[[#This Row],[Category]],Table18[], 2,FALSE)</f>
        <v>25</v>
      </c>
      <c r="C484">
        <v>216</v>
      </c>
      <c r="D484" t="s">
        <v>1</v>
      </c>
      <c r="E484" t="s">
        <v>896</v>
      </c>
      <c r="F484" t="s">
        <v>897</v>
      </c>
      <c r="G48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('BRU', 'BRUCELLA ABS', '216', 60, 25, 1)</v>
      </c>
    </row>
    <row r="485" spans="1:7" x14ac:dyDescent="0.25">
      <c r="A485" t="s">
        <v>813</v>
      </c>
      <c r="B485" s="2">
        <f>VLOOKUP(Table1[[#This Row],[Category]],Table18[], 2,FALSE)</f>
        <v>25</v>
      </c>
      <c r="C485">
        <v>222</v>
      </c>
      <c r="D485" t="s">
        <v>1</v>
      </c>
      <c r="E485" t="s">
        <v>898</v>
      </c>
      <c r="F485" t="s">
        <v>899</v>
      </c>
      <c r="G48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('TRYP', 'TRYPTASE', '222', 60, 25, 1)</v>
      </c>
    </row>
    <row r="486" spans="1:7" x14ac:dyDescent="0.25">
      <c r="A486" t="s">
        <v>813</v>
      </c>
      <c r="B486" s="2">
        <f>VLOOKUP(Table1[[#This Row],[Category]],Table18[], 2,FALSE)</f>
        <v>25</v>
      </c>
      <c r="C486">
        <v>230</v>
      </c>
      <c r="D486" t="s">
        <v>1</v>
      </c>
      <c r="E486" t="s">
        <v>900</v>
      </c>
      <c r="F486" t="s">
        <v>901</v>
      </c>
      <c r="G48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('PROBNP', 'BRAIN NATRIURETIC PEPTIDE-BNP', '230', 60, 25, 1)</v>
      </c>
    </row>
    <row r="487" spans="1:7" x14ac:dyDescent="0.25">
      <c r="A487" t="s">
        <v>813</v>
      </c>
      <c r="B487" s="2">
        <f>VLOOKUP(Table1[[#This Row],[Category]],Table18[], 2,FALSE)</f>
        <v>25</v>
      </c>
      <c r="C487">
        <v>300</v>
      </c>
      <c r="D487" t="s">
        <v>1</v>
      </c>
      <c r="E487" t="s">
        <v>902</v>
      </c>
      <c r="F487" t="s">
        <v>903</v>
      </c>
      <c r="G48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('TAC', 'TACROLIMUS/FK506', '300', 60, 25, 1)</v>
      </c>
    </row>
    <row r="488" spans="1:7" x14ac:dyDescent="0.25">
      <c r="A488" t="s">
        <v>813</v>
      </c>
      <c r="B488" s="2">
        <f>VLOOKUP(Table1[[#This Row],[Category]],Table18[], 2,FALSE)</f>
        <v>25</v>
      </c>
      <c r="C488">
        <v>400.1</v>
      </c>
      <c r="D488" t="s">
        <v>1</v>
      </c>
      <c r="E488" t="s">
        <v>904</v>
      </c>
      <c r="F488" t="s">
        <v>905</v>
      </c>
      <c r="G48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('11FP-BIOC', 'FULL PROFILE/SMAC', '400.1', 60, 25, 1)</v>
      </c>
    </row>
    <row r="489" spans="1:7" x14ac:dyDescent="0.25">
      <c r="A489" t="s">
        <v>813</v>
      </c>
      <c r="B489" s="2">
        <f>VLOOKUP(Table1[[#This Row],[Category]],Table18[], 2,FALSE)</f>
        <v>25</v>
      </c>
      <c r="C489">
        <v>400.12</v>
      </c>
      <c r="D489" t="s">
        <v>1</v>
      </c>
      <c r="E489" t="s">
        <v>906</v>
      </c>
      <c r="F489" t="s">
        <v>907</v>
      </c>
      <c r="G48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('CRCL', 'CREATININE CLEARANCE,24 URINE', '400.12', 60, 25, 1)</v>
      </c>
    </row>
    <row r="490" spans="1:7" x14ac:dyDescent="0.25">
      <c r="A490" t="s">
        <v>813</v>
      </c>
      <c r="B490" s="2">
        <f>VLOOKUP(Table1[[#This Row],[Category]],Table18[], 2,FALSE)</f>
        <v>25</v>
      </c>
      <c r="C490">
        <v>400.13</v>
      </c>
      <c r="D490" t="s">
        <v>1</v>
      </c>
      <c r="E490" t="s">
        <v>908</v>
      </c>
      <c r="F490" t="s">
        <v>909</v>
      </c>
      <c r="G49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('8RP-BIOC', 'RENAL PROFILE/ U&amp;E', '400.13', 60, 25, 1)</v>
      </c>
    </row>
    <row r="491" spans="1:7" x14ac:dyDescent="0.25">
      <c r="A491" t="s">
        <v>813</v>
      </c>
      <c r="B491" s="2">
        <f>VLOOKUP(Table1[[#This Row],[Category]],Table18[], 2,FALSE)</f>
        <v>25</v>
      </c>
      <c r="C491">
        <v>400.19</v>
      </c>
      <c r="D491" t="s">
        <v>1</v>
      </c>
      <c r="E491" t="s">
        <v>910</v>
      </c>
      <c r="F491" t="s">
        <v>911</v>
      </c>
      <c r="G49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('9LP-BIOC', 'LIVER PROFILE', '400.19', 60, 25, 1)</v>
      </c>
    </row>
    <row r="492" spans="1:7" x14ac:dyDescent="0.25">
      <c r="A492" t="s">
        <v>813</v>
      </c>
      <c r="B492" s="2">
        <f>VLOOKUP(Table1[[#This Row],[Category]],Table18[], 2,FALSE)</f>
        <v>25</v>
      </c>
      <c r="C492">
        <v>400.22250000000003</v>
      </c>
      <c r="D492" t="s">
        <v>1</v>
      </c>
      <c r="E492" t="s">
        <v>912</v>
      </c>
      <c r="F492" t="s">
        <v>913</v>
      </c>
      <c r="G49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('10BP-BIOC', 'BONE PROFILE', '400.2225', 60, 25, 1)</v>
      </c>
    </row>
    <row r="493" spans="1:7" x14ac:dyDescent="0.25">
      <c r="A493" t="s">
        <v>813</v>
      </c>
      <c r="B493" s="2">
        <f>VLOOKUP(Table1[[#This Row],[Category]],Table18[], 2,FALSE)</f>
        <v>25</v>
      </c>
      <c r="C493">
        <v>400.23500000000001</v>
      </c>
      <c r="D493" t="s">
        <v>1</v>
      </c>
      <c r="E493" t="s">
        <v>914</v>
      </c>
      <c r="F493" t="s">
        <v>915</v>
      </c>
      <c r="G49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('CA', 'CALCIUM', '400.235', 60, 25, 1)</v>
      </c>
    </row>
    <row r="494" spans="1:7" x14ac:dyDescent="0.25">
      <c r="A494" t="s">
        <v>813</v>
      </c>
      <c r="B494" s="2">
        <f>VLOOKUP(Table1[[#This Row],[Category]],Table18[], 2,FALSE)</f>
        <v>25</v>
      </c>
      <c r="C494">
        <v>400.25</v>
      </c>
      <c r="D494" t="s">
        <v>1</v>
      </c>
      <c r="E494" t="s">
        <v>916</v>
      </c>
      <c r="F494" t="s">
        <v>917</v>
      </c>
      <c r="G49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('AMY', 'AMYLASE', '400.25', 60, 25, 1)</v>
      </c>
    </row>
    <row r="495" spans="1:7" x14ac:dyDescent="0.25">
      <c r="A495" t="s">
        <v>813</v>
      </c>
      <c r="B495" s="2">
        <f>VLOOKUP(Table1[[#This Row],[Category]],Table18[], 2,FALSE)</f>
        <v>25</v>
      </c>
      <c r="C495">
        <v>400.2525</v>
      </c>
      <c r="D495" t="s">
        <v>1</v>
      </c>
      <c r="E495" t="s">
        <v>918</v>
      </c>
      <c r="F495" t="s">
        <v>919</v>
      </c>
      <c r="G49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('12CP-BIOC', 'CARDIAC PROFILE', '400.2525', 60, 25, 1)</v>
      </c>
    </row>
    <row r="496" spans="1:7" x14ac:dyDescent="0.25">
      <c r="A496" t="s">
        <v>813</v>
      </c>
      <c r="B496" s="2">
        <f>VLOOKUP(Table1[[#This Row],[Category]],Table18[], 2,FALSE)</f>
        <v>25</v>
      </c>
      <c r="C496">
        <v>400.255</v>
      </c>
      <c r="D496" t="s">
        <v>1</v>
      </c>
      <c r="E496" t="s">
        <v>920</v>
      </c>
      <c r="F496" t="s">
        <v>921</v>
      </c>
      <c r="G49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('MG', 'MAGNESIUM', '400.255', 60, 25, 1)</v>
      </c>
    </row>
    <row r="497" spans="1:7" x14ac:dyDescent="0.25">
      <c r="A497" t="s">
        <v>813</v>
      </c>
      <c r="B497" s="2">
        <f>VLOOKUP(Table1[[#This Row],[Category]],Table18[], 2,FALSE)</f>
        <v>25</v>
      </c>
      <c r="C497">
        <v>400.26</v>
      </c>
      <c r="D497" t="s">
        <v>1</v>
      </c>
      <c r="E497" t="s">
        <v>922</v>
      </c>
      <c r="F497" t="s">
        <v>922</v>
      </c>
      <c r="G49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('AST', 'AST', '400.26', 60, 25, 1)</v>
      </c>
    </row>
    <row r="498" spans="1:7" x14ac:dyDescent="0.25">
      <c r="A498" t="s">
        <v>813</v>
      </c>
      <c r="B498" s="2">
        <f>VLOOKUP(Table1[[#This Row],[Category]],Table18[], 2,FALSE)</f>
        <v>25</v>
      </c>
      <c r="C498">
        <v>400.26499999999999</v>
      </c>
      <c r="D498" t="s">
        <v>1</v>
      </c>
      <c r="E498" t="s">
        <v>923</v>
      </c>
      <c r="F498" t="s">
        <v>923</v>
      </c>
      <c r="G49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('LDH', 'LDH', '400.265', 60, 25, 1)</v>
      </c>
    </row>
    <row r="499" spans="1:7" x14ac:dyDescent="0.25">
      <c r="A499" t="s">
        <v>813</v>
      </c>
      <c r="B499" s="2">
        <f>VLOOKUP(Table1[[#This Row],[Category]],Table18[], 2,FALSE)</f>
        <v>25</v>
      </c>
      <c r="C499">
        <v>400.26749999999998</v>
      </c>
      <c r="D499" t="s">
        <v>1</v>
      </c>
      <c r="E499" t="s">
        <v>924</v>
      </c>
      <c r="F499" t="s">
        <v>925</v>
      </c>
      <c r="G49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('URIC', 'URIC ACID', '400.2675', 60, 25, 1)</v>
      </c>
    </row>
    <row r="500" spans="1:7" x14ac:dyDescent="0.25">
      <c r="A500" t="s">
        <v>813</v>
      </c>
      <c r="B500" s="2">
        <f>VLOOKUP(Table1[[#This Row],[Category]],Table18[], 2,FALSE)</f>
        <v>25</v>
      </c>
      <c r="C500">
        <v>400.27</v>
      </c>
      <c r="D500" t="s">
        <v>1</v>
      </c>
      <c r="E500" t="s">
        <v>926</v>
      </c>
      <c r="F500" t="s">
        <v>927</v>
      </c>
      <c r="G50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('CK', 'CREATINE KINASE', '400.27', 60, 25, 1)</v>
      </c>
    </row>
    <row r="501" spans="1:7" x14ac:dyDescent="0.25">
      <c r="A501" t="s">
        <v>813</v>
      </c>
      <c r="B501" s="2">
        <f>VLOOKUP(Table1[[#This Row],[Category]],Table18[], 2,FALSE)</f>
        <v>25</v>
      </c>
      <c r="C501">
        <v>400.27499999999998</v>
      </c>
      <c r="D501" t="s">
        <v>1</v>
      </c>
      <c r="E501" t="s">
        <v>928</v>
      </c>
      <c r="F501" t="s">
        <v>929</v>
      </c>
      <c r="G50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('TNI', 'TROPONIN I', '400.275', 60, 25, 1)</v>
      </c>
    </row>
    <row r="502" spans="1:7" x14ac:dyDescent="0.25">
      <c r="A502" t="s">
        <v>813</v>
      </c>
      <c r="B502" s="2">
        <f>VLOOKUP(Table1[[#This Row],[Category]],Table18[], 2,FALSE)</f>
        <v>25</v>
      </c>
      <c r="C502">
        <v>400.28</v>
      </c>
      <c r="D502" t="s">
        <v>1</v>
      </c>
      <c r="E502" t="s">
        <v>930</v>
      </c>
      <c r="F502" t="s">
        <v>931</v>
      </c>
      <c r="G50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('GLUR', 'GLUCOSE (RANDOM)-non fasting', '400.28', 60, 25, 1)</v>
      </c>
    </row>
    <row r="503" spans="1:7" x14ac:dyDescent="0.25">
      <c r="A503" t="s">
        <v>813</v>
      </c>
      <c r="B503" s="2">
        <f>VLOOKUP(Table1[[#This Row],[Category]],Table18[], 2,FALSE)</f>
        <v>25</v>
      </c>
      <c r="C503">
        <v>400.28250000000003</v>
      </c>
      <c r="D503" t="s">
        <v>1</v>
      </c>
      <c r="E503" t="s">
        <v>932</v>
      </c>
      <c r="F503" t="s">
        <v>933</v>
      </c>
      <c r="G50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('15GTT-BIOC', 'GTT(Fasting+2hr Post Prandial)', '400.2825', 60, 25, 1)</v>
      </c>
    </row>
    <row r="504" spans="1:7" x14ac:dyDescent="0.25">
      <c r="A504" t="s">
        <v>813</v>
      </c>
      <c r="B504" s="2">
        <f>VLOOKUP(Table1[[#This Row],[Category]],Table18[], 2,FALSE)</f>
        <v>25</v>
      </c>
      <c r="C504">
        <v>400.28500000000003</v>
      </c>
      <c r="D504" t="s">
        <v>1</v>
      </c>
      <c r="E504" t="s">
        <v>934</v>
      </c>
      <c r="F504" t="s">
        <v>935</v>
      </c>
      <c r="G50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('16GLUF-BIO', 'FASTING GLUCOSE', '400.285', 60, 25, 1)</v>
      </c>
    </row>
    <row r="505" spans="1:7" x14ac:dyDescent="0.25">
      <c r="A505" t="s">
        <v>813</v>
      </c>
      <c r="B505" s="2">
        <f>VLOOKUP(Table1[[#This Row],[Category]],Table18[], 2,FALSE)</f>
        <v>25</v>
      </c>
      <c r="C505">
        <v>400.29199999999997</v>
      </c>
      <c r="D505" t="s">
        <v>1</v>
      </c>
      <c r="E505" t="s">
        <v>936</v>
      </c>
      <c r="F505" t="s">
        <v>937</v>
      </c>
      <c r="G50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('13RLP-BIOC', 'RANDOM LIPID PROFILE', '400.292', 60, 25, 1)</v>
      </c>
    </row>
    <row r="506" spans="1:7" x14ac:dyDescent="0.25">
      <c r="A506" t="s">
        <v>813</v>
      </c>
      <c r="B506" s="2">
        <f>VLOOKUP(Table1[[#This Row],[Category]],Table18[], 2,FALSE)</f>
        <v>25</v>
      </c>
      <c r="C506">
        <v>400.29250000000002</v>
      </c>
      <c r="D506" t="s">
        <v>1</v>
      </c>
      <c r="E506" t="s">
        <v>938</v>
      </c>
      <c r="F506" t="s">
        <v>939</v>
      </c>
      <c r="G50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('14FLP-BIOC', 'FASTING LIPID PROFILE', '400.2925', 60, 25, 1)</v>
      </c>
    </row>
    <row r="507" spans="1:7" x14ac:dyDescent="0.25">
      <c r="A507" t="s">
        <v>813</v>
      </c>
      <c r="B507" s="2">
        <f>VLOOKUP(Table1[[#This Row],[Category]],Table18[], 2,FALSE)</f>
        <v>25</v>
      </c>
      <c r="C507">
        <v>400.29500000000002</v>
      </c>
      <c r="D507" t="s">
        <v>1</v>
      </c>
      <c r="E507" t="s">
        <v>940</v>
      </c>
      <c r="F507" t="s">
        <v>941</v>
      </c>
      <c r="G50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('CHOL', 'CHOLESTEROL', '400.295', 60, 25, 1)</v>
      </c>
    </row>
    <row r="508" spans="1:7" x14ac:dyDescent="0.25">
      <c r="A508" t="s">
        <v>813</v>
      </c>
      <c r="B508" s="2">
        <f>VLOOKUP(Table1[[#This Row],[Category]],Table18[], 2,FALSE)</f>
        <v>25</v>
      </c>
      <c r="C508">
        <v>400.3</v>
      </c>
      <c r="D508" t="s">
        <v>1</v>
      </c>
      <c r="E508" t="s">
        <v>942</v>
      </c>
      <c r="F508" t="s">
        <v>943</v>
      </c>
      <c r="G50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('TRIG', 'TRIGLYCERIDES', '400.3', 60, 25, 1)</v>
      </c>
    </row>
    <row r="509" spans="1:7" x14ac:dyDescent="0.25">
      <c r="A509" t="s">
        <v>813</v>
      </c>
      <c r="B509" s="2">
        <f>VLOOKUP(Table1[[#This Row],[Category]],Table18[], 2,FALSE)</f>
        <v>25</v>
      </c>
      <c r="C509">
        <v>400.35</v>
      </c>
      <c r="D509" t="s">
        <v>1</v>
      </c>
      <c r="E509" t="s">
        <v>944</v>
      </c>
      <c r="F509" t="s">
        <v>945</v>
      </c>
      <c r="G50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('DIG', 'DIGOXIN', '400.35', 60, 25, 1)</v>
      </c>
    </row>
    <row r="510" spans="1:7" x14ac:dyDescent="0.25">
      <c r="A510" t="s">
        <v>813</v>
      </c>
      <c r="B510" s="2">
        <f>VLOOKUP(Table1[[#This Row],[Category]],Table18[], 2,FALSE)</f>
        <v>25</v>
      </c>
      <c r="C510">
        <v>400.37</v>
      </c>
      <c r="D510" t="s">
        <v>1</v>
      </c>
      <c r="E510" t="s">
        <v>946</v>
      </c>
      <c r="F510" t="s">
        <v>947</v>
      </c>
      <c r="G51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('GENT', 'GENTAMICIN TROUGH', '400.37', 60, 25, 1)</v>
      </c>
    </row>
    <row r="511" spans="1:7" x14ac:dyDescent="0.25">
      <c r="A511" t="s">
        <v>813</v>
      </c>
      <c r="B511" s="2">
        <f>VLOOKUP(Table1[[#This Row],[Category]],Table18[], 2,FALSE)</f>
        <v>25</v>
      </c>
      <c r="C511">
        <v>400.375</v>
      </c>
      <c r="D511" t="s">
        <v>1</v>
      </c>
      <c r="E511" t="s">
        <v>948</v>
      </c>
      <c r="F511" t="s">
        <v>949</v>
      </c>
      <c r="G51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('GENM', 'GENTAMYCIN (Mid-interval)', '400.375', 60, 25, 1)</v>
      </c>
    </row>
    <row r="512" spans="1:7" x14ac:dyDescent="0.25">
      <c r="A512" t="s">
        <v>813</v>
      </c>
      <c r="B512" s="2">
        <f>VLOOKUP(Table1[[#This Row],[Category]],Table18[], 2,FALSE)</f>
        <v>25</v>
      </c>
      <c r="C512">
        <v>400.63</v>
      </c>
      <c r="D512" t="s">
        <v>1</v>
      </c>
      <c r="E512" t="s">
        <v>950</v>
      </c>
      <c r="F512" t="s">
        <v>951</v>
      </c>
      <c r="G51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('PRRU', 'PROTEIN, RANDOM URINE', '400.63', 60, 25, 1)</v>
      </c>
    </row>
    <row r="513" spans="1:7" x14ac:dyDescent="0.25">
      <c r="A513" t="s">
        <v>813</v>
      </c>
      <c r="B513" s="2">
        <f>VLOOKUP(Table1[[#This Row],[Category]],Table18[], 2,FALSE)</f>
        <v>25</v>
      </c>
      <c r="C513">
        <v>400.63499999999999</v>
      </c>
      <c r="D513" t="s">
        <v>1</v>
      </c>
      <c r="E513" t="s">
        <v>952</v>
      </c>
      <c r="F513" t="s">
        <v>953</v>
      </c>
      <c r="G51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('MALB', 'MICROALBUMIN(URINE)', '400.635', 60, 25, 1)</v>
      </c>
    </row>
    <row r="514" spans="1:7" x14ac:dyDescent="0.25">
      <c r="A514" t="s">
        <v>813</v>
      </c>
      <c r="B514" s="2">
        <f>VLOOKUP(Table1[[#This Row],[Category]],Table18[], 2,FALSE)</f>
        <v>25</v>
      </c>
      <c r="C514">
        <v>400.68</v>
      </c>
      <c r="D514" t="s">
        <v>1</v>
      </c>
      <c r="E514" t="s">
        <v>954</v>
      </c>
      <c r="F514" t="s">
        <v>955</v>
      </c>
      <c r="G51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('AMRU', 'URINE AMYLASE', '400.68', 60, 25, 1)</v>
      </c>
    </row>
    <row r="515" spans="1:7" x14ac:dyDescent="0.25">
      <c r="A515" t="s">
        <v>813</v>
      </c>
      <c r="B515" s="2">
        <f>VLOOKUP(Table1[[#This Row],[Category]],Table18[], 2,FALSE)</f>
        <v>25</v>
      </c>
      <c r="C515">
        <v>500.1</v>
      </c>
      <c r="D515" t="s">
        <v>1</v>
      </c>
      <c r="E515" t="s">
        <v>956</v>
      </c>
      <c r="F515" t="s">
        <v>957</v>
      </c>
      <c r="G51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('17TFT-BIOC', 'THYROID FUNCTION TESTS', '500.1', 60, 25, 1)</v>
      </c>
    </row>
    <row r="516" spans="1:7" x14ac:dyDescent="0.25">
      <c r="A516" t="s">
        <v>813</v>
      </c>
      <c r="B516" s="2">
        <f>VLOOKUP(Table1[[#This Row],[Category]],Table18[], 2,FALSE)</f>
        <v>25</v>
      </c>
      <c r="C516">
        <v>500.10500000000002</v>
      </c>
      <c r="D516" t="s">
        <v>1</v>
      </c>
      <c r="E516" t="s">
        <v>958</v>
      </c>
      <c r="F516" t="s">
        <v>959</v>
      </c>
      <c r="G51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('TSH', 'THYROID STIMULATING HORMONE', '500.105', 60, 25, 1)</v>
      </c>
    </row>
    <row r="517" spans="1:7" x14ac:dyDescent="0.25">
      <c r="A517" t="s">
        <v>813</v>
      </c>
      <c r="B517" s="2">
        <f>VLOOKUP(Table1[[#This Row],[Category]],Table18[], 2,FALSE)</f>
        <v>25</v>
      </c>
      <c r="C517">
        <v>500.15750000000003</v>
      </c>
      <c r="D517" t="s">
        <v>1</v>
      </c>
      <c r="E517" t="s">
        <v>960</v>
      </c>
      <c r="F517" t="s">
        <v>961</v>
      </c>
      <c r="G51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('FSH', 'FOLLICLE STIMULATING HORMONE', '500.1575', 60, 25, 1)</v>
      </c>
    </row>
    <row r="518" spans="1:7" x14ac:dyDescent="0.25">
      <c r="A518" t="s">
        <v>813</v>
      </c>
      <c r="B518" s="2">
        <f>VLOOKUP(Table1[[#This Row],[Category]],Table18[], 2,FALSE)</f>
        <v>25</v>
      </c>
      <c r="C518">
        <v>500.16</v>
      </c>
      <c r="D518" t="s">
        <v>1</v>
      </c>
      <c r="E518" t="s">
        <v>962</v>
      </c>
      <c r="F518" t="s">
        <v>963</v>
      </c>
      <c r="G51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('LH', 'LH (LUTENISING HORMONE)', '500.16', 60, 25, 1)</v>
      </c>
    </row>
    <row r="519" spans="1:7" x14ac:dyDescent="0.25">
      <c r="A519" t="s">
        <v>813</v>
      </c>
      <c r="B519" s="2">
        <f>VLOOKUP(Table1[[#This Row],[Category]],Table18[], 2,FALSE)</f>
        <v>25</v>
      </c>
      <c r="C519">
        <v>500.16500000000002</v>
      </c>
      <c r="D519" t="s">
        <v>1</v>
      </c>
      <c r="E519" t="s">
        <v>964</v>
      </c>
      <c r="F519" t="s">
        <v>965</v>
      </c>
      <c r="G51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('OEST', 'OESTRADIOL/OESTROGEN ESTIMATE', '500.165', 60, 25, 1)</v>
      </c>
    </row>
    <row r="520" spans="1:7" x14ac:dyDescent="0.25">
      <c r="A520" t="s">
        <v>813</v>
      </c>
      <c r="B520" s="2">
        <f>VLOOKUP(Table1[[#This Row],[Category]],Table18[], 2,FALSE)</f>
        <v>25</v>
      </c>
      <c r="C520">
        <v>500.17</v>
      </c>
      <c r="D520" t="s">
        <v>1</v>
      </c>
      <c r="E520" t="s">
        <v>966</v>
      </c>
      <c r="F520" t="s">
        <v>967</v>
      </c>
      <c r="G52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('PROG', 'PROGESTERONE', '500.17', 60, 25, 1)</v>
      </c>
    </row>
    <row r="521" spans="1:7" x14ac:dyDescent="0.25">
      <c r="A521" t="s">
        <v>813</v>
      </c>
      <c r="B521" s="2">
        <f>VLOOKUP(Table1[[#This Row],[Category]],Table18[], 2,FALSE)</f>
        <v>25</v>
      </c>
      <c r="C521">
        <v>500.18</v>
      </c>
      <c r="D521" t="s">
        <v>1</v>
      </c>
      <c r="E521" t="s">
        <v>968</v>
      </c>
      <c r="F521" t="s">
        <v>969</v>
      </c>
      <c r="G52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('PROL', 'PROLACTIN', '500.18', 60, 25, 1)</v>
      </c>
    </row>
    <row r="522" spans="1:7" x14ac:dyDescent="0.25">
      <c r="A522" t="s">
        <v>813</v>
      </c>
      <c r="B522" s="2">
        <f>VLOOKUP(Table1[[#This Row],[Category]],Table18[], 2,FALSE)</f>
        <v>25</v>
      </c>
      <c r="C522">
        <v>500.3</v>
      </c>
      <c r="D522" t="s">
        <v>1</v>
      </c>
      <c r="E522" t="s">
        <v>970</v>
      </c>
      <c r="F522" t="s">
        <v>971</v>
      </c>
      <c r="G52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('AFP', 'AFP,TUMOR MARKER', '500.3', 60, 25, 1)</v>
      </c>
    </row>
    <row r="523" spans="1:7" x14ac:dyDescent="0.25">
      <c r="A523" t="s">
        <v>813</v>
      </c>
      <c r="B523" s="2">
        <f>VLOOKUP(Table1[[#This Row],[Category]],Table18[], 2,FALSE)</f>
        <v>25</v>
      </c>
      <c r="C523">
        <v>500.30500000000001</v>
      </c>
      <c r="D523" t="s">
        <v>1</v>
      </c>
      <c r="E523" t="s">
        <v>972</v>
      </c>
      <c r="F523" t="s">
        <v>973</v>
      </c>
      <c r="G52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('CEA', 'CARCINOEMBRYONIC ANTIGEN', '500.305', 60, 25, 1)</v>
      </c>
    </row>
    <row r="524" spans="1:7" x14ac:dyDescent="0.25">
      <c r="A524" t="s">
        <v>813</v>
      </c>
      <c r="B524" s="2">
        <f>VLOOKUP(Table1[[#This Row],[Category]],Table18[], 2,FALSE)</f>
        <v>25</v>
      </c>
      <c r="C524">
        <v>500.32</v>
      </c>
      <c r="D524" t="s">
        <v>1</v>
      </c>
      <c r="E524" t="s">
        <v>974</v>
      </c>
      <c r="F524" t="s">
        <v>975</v>
      </c>
      <c r="G52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('CA125', 'CA 125', '500.32', 60, 25, 1)</v>
      </c>
    </row>
    <row r="525" spans="1:7" x14ac:dyDescent="0.25">
      <c r="A525" t="s">
        <v>813</v>
      </c>
      <c r="B525" s="2">
        <f>VLOOKUP(Table1[[#This Row],[Category]],Table18[], 2,FALSE)</f>
        <v>25</v>
      </c>
      <c r="C525">
        <v>500.32499999999999</v>
      </c>
      <c r="D525" t="s">
        <v>1</v>
      </c>
      <c r="E525" t="s">
        <v>976</v>
      </c>
      <c r="F525" t="s">
        <v>977</v>
      </c>
      <c r="G52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('CA153', 'CA 15.3', '500.325', 60, 25, 1)</v>
      </c>
    </row>
    <row r="526" spans="1:7" x14ac:dyDescent="0.25">
      <c r="A526" t="s">
        <v>813</v>
      </c>
      <c r="B526" s="2">
        <f>VLOOKUP(Table1[[#This Row],[Category]],Table18[], 2,FALSE)</f>
        <v>25</v>
      </c>
      <c r="C526">
        <v>500.32749999999999</v>
      </c>
      <c r="D526" t="s">
        <v>1</v>
      </c>
      <c r="E526" t="s">
        <v>978</v>
      </c>
      <c r="F526" t="s">
        <v>979</v>
      </c>
      <c r="G52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('CA199', 'CA 19-9', '500.3275', 60, 25, 1)</v>
      </c>
    </row>
    <row r="527" spans="1:7" x14ac:dyDescent="0.25">
      <c r="A527" t="s">
        <v>813</v>
      </c>
      <c r="B527" s="2">
        <f>VLOOKUP(Table1[[#This Row],[Category]],Table18[], 2,FALSE)</f>
        <v>25</v>
      </c>
      <c r="C527">
        <v>500.33</v>
      </c>
      <c r="D527" t="s">
        <v>1</v>
      </c>
      <c r="E527" t="s">
        <v>980</v>
      </c>
      <c r="F527" t="s">
        <v>981</v>
      </c>
      <c r="G52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('PSA', 'PROSTATE SPECIFIC ANTIGEN', '500.33', 60, 25, 1)</v>
      </c>
    </row>
    <row r="528" spans="1:7" x14ac:dyDescent="0.25">
      <c r="A528" t="s">
        <v>813</v>
      </c>
      <c r="B528" s="2">
        <f>VLOOKUP(Table1[[#This Row],[Category]],Table18[], 2,FALSE)</f>
        <v>25</v>
      </c>
      <c r="C528">
        <v>500.53</v>
      </c>
      <c r="D528" t="s">
        <v>1</v>
      </c>
      <c r="E528" t="s">
        <v>982</v>
      </c>
      <c r="F528" t="s">
        <v>983</v>
      </c>
      <c r="G52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('RF', 'RHEUMATOID FACTOR', '500.53', 60, 25, 1)</v>
      </c>
    </row>
    <row r="529" spans="1:7" x14ac:dyDescent="0.25">
      <c r="A529" t="s">
        <v>813</v>
      </c>
      <c r="B529" s="2">
        <f>VLOOKUP(Table1[[#This Row],[Category]],Table18[], 2,FALSE)</f>
        <v>25</v>
      </c>
      <c r="C529">
        <v>500.53500000000003</v>
      </c>
      <c r="D529" t="s">
        <v>1</v>
      </c>
      <c r="E529" t="s">
        <v>984</v>
      </c>
      <c r="F529" t="s">
        <v>985</v>
      </c>
      <c r="G52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('CRP', 'C-REACTIVE PROTEIN', '500.535', 60, 25, 1)</v>
      </c>
    </row>
    <row r="530" spans="1:7" x14ac:dyDescent="0.25">
      <c r="A530" t="s">
        <v>813</v>
      </c>
      <c r="B530" s="2">
        <f>VLOOKUP(Table1[[#This Row],[Category]],Table18[], 2,FALSE)</f>
        <v>25</v>
      </c>
      <c r="C530">
        <v>700.09990000000005</v>
      </c>
      <c r="D530" t="s">
        <v>1</v>
      </c>
      <c r="E530" t="s">
        <v>986</v>
      </c>
      <c r="F530" t="s">
        <v>987</v>
      </c>
      <c r="G53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('FEPR', 'IRON PROFILE &amp; TIBC', '700.0999', 60, 25, 1)</v>
      </c>
    </row>
    <row r="531" spans="1:7" x14ac:dyDescent="0.25">
      <c r="A531" t="s">
        <v>813</v>
      </c>
      <c r="B531" s="2">
        <f>VLOOKUP(Table1[[#This Row],[Category]],Table18[], 2,FALSE)</f>
        <v>25</v>
      </c>
      <c r="C531">
        <v>700.79</v>
      </c>
      <c r="D531" t="s">
        <v>1</v>
      </c>
      <c r="E531" t="s">
        <v>988</v>
      </c>
      <c r="F531" t="s">
        <v>989</v>
      </c>
      <c r="G53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('VANCR', 'VANCOMYCIN RANDOM', '700.79', 60, 25, 1)</v>
      </c>
    </row>
    <row r="532" spans="1:7" x14ac:dyDescent="0.25">
      <c r="A532" t="s">
        <v>813</v>
      </c>
      <c r="B532" s="2">
        <f>VLOOKUP(Table1[[#This Row],[Category]],Table18[], 2,FALSE)</f>
        <v>25</v>
      </c>
      <c r="C532">
        <v>700.79499999999996</v>
      </c>
      <c r="D532" t="s">
        <v>1</v>
      </c>
      <c r="E532" t="s">
        <v>990</v>
      </c>
      <c r="F532" t="s">
        <v>991</v>
      </c>
      <c r="G53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('VANCT', 'VANCOMYCIN TROUGH', '700.795', 60, 25, 1)</v>
      </c>
    </row>
    <row r="533" spans="1:7" x14ac:dyDescent="0.25">
      <c r="A533" t="s">
        <v>813</v>
      </c>
      <c r="B533" s="2">
        <f>VLOOKUP(Table1[[#This Row],[Category]],Table18[], 2,FALSE)</f>
        <v>25</v>
      </c>
      <c r="C533">
        <v>800.5</v>
      </c>
      <c r="D533" t="s">
        <v>1</v>
      </c>
      <c r="E533" t="s">
        <v>992</v>
      </c>
      <c r="F533" t="s">
        <v>993</v>
      </c>
      <c r="G53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('HBSAG', 'HEPATITIS B SURFACE Ag', '800.5', 60, 25, 1)</v>
      </c>
    </row>
    <row r="534" spans="1:7" x14ac:dyDescent="0.25">
      <c r="A534" t="s">
        <v>813</v>
      </c>
      <c r="B534" s="2">
        <f>VLOOKUP(Table1[[#This Row],[Category]],Table18[], 2,FALSE)</f>
        <v>25</v>
      </c>
      <c r="C534">
        <v>800.51</v>
      </c>
      <c r="D534" t="s">
        <v>1</v>
      </c>
      <c r="E534" t="s">
        <v>994</v>
      </c>
      <c r="F534" t="s">
        <v>995</v>
      </c>
      <c r="G53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('HCV', 'HEP C ANTIBODIES', '800.51', 60, 25, 1)</v>
      </c>
    </row>
    <row r="535" spans="1:7" x14ac:dyDescent="0.25">
      <c r="A535" t="s">
        <v>813</v>
      </c>
      <c r="B535" s="2">
        <f>VLOOKUP(Table1[[#This Row],[Category]],Table18[], 2,FALSE)</f>
        <v>25</v>
      </c>
      <c r="C535">
        <v>800.52</v>
      </c>
      <c r="D535" t="s">
        <v>1</v>
      </c>
      <c r="E535" t="s">
        <v>996</v>
      </c>
      <c r="F535" t="s">
        <v>997</v>
      </c>
      <c r="G53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('HBABS', 'ANTI HBs (Axsym)', '800.52', 60, 25, 1)</v>
      </c>
    </row>
    <row r="536" spans="1:7" x14ac:dyDescent="0.25">
      <c r="A536" t="s">
        <v>813</v>
      </c>
      <c r="B536" s="2">
        <f>VLOOKUP(Table1[[#This Row],[Category]],Table18[], 2,FALSE)</f>
        <v>25</v>
      </c>
      <c r="C536">
        <v>1</v>
      </c>
      <c r="D536" t="s">
        <v>1</v>
      </c>
      <c r="E536" t="s">
        <v>998</v>
      </c>
      <c r="F536" t="s">
        <v>999</v>
      </c>
      <c r="G53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('IHCG', 'Irish Health Care Screen', '1', 60, 25, 1)</v>
      </c>
    </row>
    <row r="537" spans="1:7" x14ac:dyDescent="0.25">
      <c r="A537" t="s">
        <v>813</v>
      </c>
      <c r="B537" s="2">
        <f>VLOOKUP(Table1[[#This Row],[Category]],Table18[], 2,FALSE)</f>
        <v>25</v>
      </c>
      <c r="C537">
        <v>11</v>
      </c>
      <c r="D537" t="s">
        <v>1</v>
      </c>
      <c r="E537" t="s">
        <v>1000</v>
      </c>
      <c r="F537" t="s">
        <v>1001</v>
      </c>
      <c r="G53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('LKM', 'LIVER/KIDNEY MICROSOMAL A/BODY', '11', 60, 25, 1)</v>
      </c>
    </row>
    <row r="538" spans="1:7" x14ac:dyDescent="0.25">
      <c r="A538" t="s">
        <v>813</v>
      </c>
      <c r="B538" s="2">
        <f>VLOOKUP(Table1[[#This Row],[Category]],Table18[], 2,FALSE)</f>
        <v>25</v>
      </c>
      <c r="C538">
        <v>21</v>
      </c>
      <c r="D538" t="s">
        <v>1</v>
      </c>
      <c r="E538" t="s">
        <v>1002</v>
      </c>
      <c r="F538" t="s">
        <v>1003</v>
      </c>
      <c r="G53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('DDIM', 'D - DIMER', '21', 60, 25, 1)</v>
      </c>
    </row>
    <row r="539" spans="1:7" x14ac:dyDescent="0.25">
      <c r="A539" t="s">
        <v>813</v>
      </c>
      <c r="B539" s="2">
        <f>VLOOKUP(Table1[[#This Row],[Category]],Table18[], 2,FALSE)</f>
        <v>25</v>
      </c>
      <c r="C539">
        <v>22</v>
      </c>
      <c r="D539" t="s">
        <v>1</v>
      </c>
      <c r="E539" t="s">
        <v>1004</v>
      </c>
      <c r="F539" t="s">
        <v>1005</v>
      </c>
      <c r="G53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('THROMB', 'THROMBOPHILIA SCREE', '22', 60, 25, 1)</v>
      </c>
    </row>
    <row r="540" spans="1:7" x14ac:dyDescent="0.25">
      <c r="A540" t="s">
        <v>813</v>
      </c>
      <c r="B540" s="2">
        <f>VLOOKUP(Table1[[#This Row],[Category]],Table18[], 2,FALSE)</f>
        <v>25</v>
      </c>
      <c r="C540">
        <v>24</v>
      </c>
      <c r="D540" t="s">
        <v>1</v>
      </c>
      <c r="E540" t="s">
        <v>1006</v>
      </c>
      <c r="F540" t="s">
        <v>1006</v>
      </c>
      <c r="G54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('HBA1C', 'HBA1C', '24', 60, 25, 1)</v>
      </c>
    </row>
    <row r="541" spans="1:7" x14ac:dyDescent="0.25">
      <c r="A541" t="s">
        <v>813</v>
      </c>
      <c r="B541" s="2">
        <f>VLOOKUP(Table1[[#This Row],[Category]],Table18[], 2,FALSE)</f>
        <v>25</v>
      </c>
      <c r="C541">
        <v>35</v>
      </c>
      <c r="D541" t="s">
        <v>1</v>
      </c>
      <c r="E541" t="s">
        <v>1007</v>
      </c>
      <c r="F541" t="s">
        <v>1008</v>
      </c>
      <c r="G54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('VITE', 'VITAMIN E', '35', 60, 25, 1)</v>
      </c>
    </row>
    <row r="542" spans="1:7" x14ac:dyDescent="0.25">
      <c r="A542" t="s">
        <v>813</v>
      </c>
      <c r="B542" s="2">
        <f>VLOOKUP(Table1[[#This Row],[Category]],Table18[], 2,FALSE)</f>
        <v>25</v>
      </c>
      <c r="C542">
        <v>57</v>
      </c>
      <c r="D542" t="s">
        <v>1</v>
      </c>
      <c r="E542" t="s">
        <v>1009</v>
      </c>
      <c r="F542" t="s">
        <v>1010</v>
      </c>
      <c r="G54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('BJP', 'BENCE JONES PROTEINS-Spot Urin', '57', 60, 25, 1)</v>
      </c>
    </row>
    <row r="543" spans="1:7" x14ac:dyDescent="0.25">
      <c r="A543" t="s">
        <v>813</v>
      </c>
      <c r="B543" s="2">
        <f>VLOOKUP(Table1[[#This Row],[Category]],Table18[], 2,FALSE)</f>
        <v>25</v>
      </c>
      <c r="C543">
        <v>1004</v>
      </c>
      <c r="D543" t="s">
        <v>1</v>
      </c>
      <c r="E543" t="s">
        <v>1011</v>
      </c>
      <c r="F543" t="s">
        <v>1012</v>
      </c>
      <c r="G54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('CSFP', 'CSF PROTEIN', '1004', 60, 25, 1)</v>
      </c>
    </row>
    <row r="544" spans="1:7" x14ac:dyDescent="0.25">
      <c r="A544" t="s">
        <v>813</v>
      </c>
      <c r="B544" s="2">
        <f>VLOOKUP(Table1[[#This Row],[Category]],Table18[], 2,FALSE)</f>
        <v>25</v>
      </c>
      <c r="C544">
        <v>1005</v>
      </c>
      <c r="D544" t="s">
        <v>1</v>
      </c>
      <c r="E544" t="s">
        <v>1013</v>
      </c>
      <c r="F544" t="s">
        <v>1014</v>
      </c>
      <c r="G54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('CSFG', 'CSF GLUCOSE', '1005', 60, 25, 1)</v>
      </c>
    </row>
    <row r="545" spans="1:7" x14ac:dyDescent="0.25">
      <c r="A545" t="s">
        <v>813</v>
      </c>
      <c r="B545" s="2">
        <f>VLOOKUP(Table1[[#This Row],[Category]],Table18[], 2,FALSE)</f>
        <v>25</v>
      </c>
      <c r="C545">
        <v>1905</v>
      </c>
      <c r="D545" t="s">
        <v>1</v>
      </c>
      <c r="E545" t="s">
        <v>1015</v>
      </c>
      <c r="F545" t="s">
        <v>1016</v>
      </c>
      <c r="G54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 FILM', 'BLOOD FILM', '1905', 60, 25, 1)</v>
      </c>
    </row>
    <row r="546" spans="1:7" x14ac:dyDescent="0.25">
      <c r="A546" t="s">
        <v>813</v>
      </c>
      <c r="B546" s="2">
        <f>VLOOKUP(Table1[[#This Row],[Category]],Table18[], 2,FALSE)</f>
        <v>25</v>
      </c>
      <c r="C546">
        <v>2</v>
      </c>
      <c r="D546" t="s">
        <v>1</v>
      </c>
      <c r="E546" t="s">
        <v>1017</v>
      </c>
      <c r="F546" t="s">
        <v>1018</v>
      </c>
      <c r="G54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('IGE', 'ALLERGY TESTING (IgE)', '2', 60, 25, 1)</v>
      </c>
    </row>
    <row r="547" spans="1:7" x14ac:dyDescent="0.25">
      <c r="A547" t="s">
        <v>813</v>
      </c>
      <c r="B547" s="2">
        <f>VLOOKUP(Table1[[#This Row],[Category]],Table18[], 2,FALSE)</f>
        <v>25</v>
      </c>
      <c r="C547">
        <v>4</v>
      </c>
      <c r="D547" t="s">
        <v>1</v>
      </c>
      <c r="E547" t="s">
        <v>1019</v>
      </c>
      <c r="F547" t="s">
        <v>1020</v>
      </c>
      <c r="G54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('C34', 'COMPLEMENT C3 &amp; C4', '4', 60, 25, 1)</v>
      </c>
    </row>
    <row r="548" spans="1:7" x14ac:dyDescent="0.25">
      <c r="A548" t="s">
        <v>813</v>
      </c>
      <c r="B548" s="2">
        <f>VLOOKUP(Table1[[#This Row],[Category]],Table18[], 2,FALSE)</f>
        <v>25</v>
      </c>
      <c r="C548">
        <v>5</v>
      </c>
      <c r="D548" t="s">
        <v>1</v>
      </c>
      <c r="E548" t="s">
        <v>1021</v>
      </c>
      <c r="F548" t="s">
        <v>1022</v>
      </c>
      <c r="G54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('DLC', 'DEPUY LAB COLL', '5', 60, 25, 1)</v>
      </c>
    </row>
    <row r="549" spans="1:7" x14ac:dyDescent="0.25">
      <c r="A549" t="s">
        <v>813</v>
      </c>
      <c r="B549" s="2">
        <f>VLOOKUP(Table1[[#This Row],[Category]],Table18[], 2,FALSE)</f>
        <v>25</v>
      </c>
      <c r="C549">
        <v>8</v>
      </c>
      <c r="D549" t="s">
        <v>1</v>
      </c>
      <c r="E549" t="s">
        <v>1023</v>
      </c>
      <c r="F549" t="s">
        <v>1024</v>
      </c>
      <c r="G54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('ANA', 'ANTI-NUCLEAR ANTIBODY', '8', 60, 25, 1)</v>
      </c>
    </row>
    <row r="550" spans="1:7" x14ac:dyDescent="0.25">
      <c r="A550" t="s">
        <v>813</v>
      </c>
      <c r="B550" s="2">
        <f>VLOOKUP(Table1[[#This Row],[Category]],Table18[], 2,FALSE)</f>
        <v>25</v>
      </c>
      <c r="C550">
        <v>9</v>
      </c>
      <c r="D550" t="s">
        <v>1</v>
      </c>
      <c r="E550" t="s">
        <v>1025</v>
      </c>
      <c r="F550" t="s">
        <v>1026</v>
      </c>
      <c r="G55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('ANCA', 'ANTI-NUCLEAR CYTOPLASMIC ANTIB', '9', 60, 25, 1)</v>
      </c>
    </row>
    <row r="551" spans="1:7" x14ac:dyDescent="0.25">
      <c r="A551" t="s">
        <v>813</v>
      </c>
      <c r="B551" s="2">
        <f>VLOOKUP(Table1[[#This Row],[Category]],Table18[], 2,FALSE)</f>
        <v>25</v>
      </c>
      <c r="C551">
        <v>10</v>
      </c>
      <c r="D551" t="s">
        <v>1</v>
      </c>
      <c r="E551" t="s">
        <v>1027</v>
      </c>
      <c r="F551" t="s">
        <v>45</v>
      </c>
      <c r="G55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('CRYO', 'CRYOGLOBULINS (37 degrees)', '10', 60, 25, 1)</v>
      </c>
    </row>
    <row r="552" spans="1:7" x14ac:dyDescent="0.25">
      <c r="A552" t="s">
        <v>813</v>
      </c>
      <c r="B552" s="2">
        <f>VLOOKUP(Table1[[#This Row],[Category]],Table18[], 2,FALSE)</f>
        <v>25</v>
      </c>
      <c r="C552">
        <v>11</v>
      </c>
      <c r="D552" t="s">
        <v>1</v>
      </c>
      <c r="E552" t="s">
        <v>14</v>
      </c>
      <c r="F552" t="s">
        <v>133</v>
      </c>
      <c r="G55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('AS', 'ANTIBODY SCREEN', '11', 60, 25, 1)</v>
      </c>
    </row>
    <row r="553" spans="1:7" x14ac:dyDescent="0.25">
      <c r="A553" t="s">
        <v>813</v>
      </c>
      <c r="B553" s="2">
        <f>VLOOKUP(Table1[[#This Row],[Category]],Table18[], 2,FALSE)</f>
        <v>25</v>
      </c>
      <c r="C553">
        <v>12</v>
      </c>
      <c r="D553" t="s">
        <v>1</v>
      </c>
      <c r="E553" t="s">
        <v>1028</v>
      </c>
      <c r="F553" t="s">
        <v>1029</v>
      </c>
      <c r="G55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('DNA', 'ANTI-DNA ANTIBODIES', '12', 60, 25, 1)</v>
      </c>
    </row>
    <row r="554" spans="1:7" x14ac:dyDescent="0.25">
      <c r="A554" t="s">
        <v>813</v>
      </c>
      <c r="B554" s="2">
        <f>VLOOKUP(Table1[[#This Row],[Category]],Table18[], 2,FALSE)</f>
        <v>25</v>
      </c>
      <c r="C554">
        <v>13</v>
      </c>
      <c r="D554" t="s">
        <v>1</v>
      </c>
      <c r="E554" t="s">
        <v>1030</v>
      </c>
      <c r="F554" t="s">
        <v>1031</v>
      </c>
      <c r="G55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('ENA', 'ENA ANTIBODIES', '13', 60, 25, 1)</v>
      </c>
    </row>
    <row r="555" spans="1:7" x14ac:dyDescent="0.25">
      <c r="A555" t="s">
        <v>813</v>
      </c>
      <c r="B555" s="2">
        <f>VLOOKUP(Table1[[#This Row],[Category]],Table18[], 2,FALSE)</f>
        <v>25</v>
      </c>
      <c r="C555">
        <v>14</v>
      </c>
      <c r="D555" t="s">
        <v>1</v>
      </c>
      <c r="E555" t="s">
        <v>1032</v>
      </c>
      <c r="F555" t="s">
        <v>1033</v>
      </c>
      <c r="G55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('ENAI', 'ANTI-Ro/SSA,ANTI-LA/SSB', '14', 60, 25, 1)</v>
      </c>
    </row>
    <row r="556" spans="1:7" x14ac:dyDescent="0.25">
      <c r="A556" t="s">
        <v>813</v>
      </c>
      <c r="B556" s="2">
        <f>VLOOKUP(Table1[[#This Row],[Category]],Table18[], 2,FALSE)</f>
        <v>25</v>
      </c>
      <c r="C556">
        <v>18</v>
      </c>
      <c r="D556" t="s">
        <v>1</v>
      </c>
      <c r="E556" t="s">
        <v>1034</v>
      </c>
      <c r="F556" t="s">
        <v>1035</v>
      </c>
      <c r="G55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('HAEM', 'HAEMOCHROMATOSIS SCREEN', '18', 60, 25, 1)</v>
      </c>
    </row>
    <row r="557" spans="1:7" x14ac:dyDescent="0.25">
      <c r="A557" t="s">
        <v>813</v>
      </c>
      <c r="B557" s="2">
        <f>VLOOKUP(Table1[[#This Row],[Category]],Table18[], 2,FALSE)</f>
        <v>25</v>
      </c>
      <c r="C557">
        <v>19</v>
      </c>
      <c r="D557" t="s">
        <v>1</v>
      </c>
      <c r="E557" t="s">
        <v>1036</v>
      </c>
      <c r="F557" t="s">
        <v>1037</v>
      </c>
      <c r="G55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('MEAG', 'MEASLES ANTIBODIES IgG', '19', 60, 25, 1)</v>
      </c>
    </row>
    <row r="558" spans="1:7" x14ac:dyDescent="0.25">
      <c r="A558" t="s">
        <v>813</v>
      </c>
      <c r="B558" s="2">
        <f>VLOOKUP(Table1[[#This Row],[Category]],Table18[], 2,FALSE)</f>
        <v>25</v>
      </c>
      <c r="C558">
        <v>20</v>
      </c>
      <c r="D558" t="s">
        <v>1</v>
      </c>
      <c r="E558" t="s">
        <v>1038</v>
      </c>
      <c r="F558" t="s">
        <v>1039</v>
      </c>
      <c r="G55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('MUMG', 'MUMPS ANTIBODIES (IgG)', '20', 60, 25, 1)</v>
      </c>
    </row>
    <row r="559" spans="1:7" x14ac:dyDescent="0.25">
      <c r="A559" t="s">
        <v>813</v>
      </c>
      <c r="B559" s="2">
        <f>VLOOKUP(Table1[[#This Row],[Category]],Table18[], 2,FALSE)</f>
        <v>25</v>
      </c>
      <c r="C559">
        <v>21</v>
      </c>
      <c r="D559" t="s">
        <v>1</v>
      </c>
      <c r="E559" t="s">
        <v>1040</v>
      </c>
      <c r="F559" t="s">
        <v>1041</v>
      </c>
      <c r="G55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('TPO', 'THYROID PEROXIDASE ANTIBODY', '21', 60, 25, 1)</v>
      </c>
    </row>
    <row r="560" spans="1:7" x14ac:dyDescent="0.25">
      <c r="A560" t="s">
        <v>813</v>
      </c>
      <c r="B560" s="2">
        <f>VLOOKUP(Table1[[#This Row],[Category]],Table18[], 2,FALSE)</f>
        <v>25</v>
      </c>
      <c r="C560">
        <v>22</v>
      </c>
      <c r="D560" t="s">
        <v>1</v>
      </c>
      <c r="E560" t="s">
        <v>1042</v>
      </c>
      <c r="F560" t="s">
        <v>1043</v>
      </c>
      <c r="G56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('ACLA', 'ANTI-CARDIOL/ CARDIOLIPIN A/B', '22', 60, 25, 1)</v>
      </c>
    </row>
    <row r="561" spans="1:7" x14ac:dyDescent="0.25">
      <c r="A561" t="s">
        <v>813</v>
      </c>
      <c r="B561" s="2">
        <f>VLOOKUP(Table1[[#This Row],[Category]],Table18[], 2,FALSE)</f>
        <v>25</v>
      </c>
      <c r="C561">
        <v>23</v>
      </c>
      <c r="D561" t="s">
        <v>1</v>
      </c>
      <c r="E561" t="s">
        <v>1044</v>
      </c>
      <c r="F561" t="s">
        <v>1045</v>
      </c>
      <c r="G56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('B2M', 'B-2 MICROGLOBULIN', '23', 60, 25, 1)</v>
      </c>
    </row>
    <row r="562" spans="1:7" x14ac:dyDescent="0.25">
      <c r="A562" t="s">
        <v>813</v>
      </c>
      <c r="B562" s="2">
        <f>VLOOKUP(Table1[[#This Row],[Category]],Table18[], 2,FALSE)</f>
        <v>25</v>
      </c>
      <c r="C562">
        <v>24</v>
      </c>
      <c r="D562" t="s">
        <v>1</v>
      </c>
      <c r="E562" t="s">
        <v>1046</v>
      </c>
      <c r="F562" t="s">
        <v>1047</v>
      </c>
      <c r="G56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('GAM', 'IgG G,A,M (IMMUNIGLOBULIN)', '24', 60, 25, 1)</v>
      </c>
    </row>
    <row r="563" spans="1:7" x14ac:dyDescent="0.25">
      <c r="A563" t="s">
        <v>813</v>
      </c>
      <c r="B563" s="2">
        <f>VLOOKUP(Table1[[#This Row],[Category]],Table18[], 2,FALSE)</f>
        <v>25</v>
      </c>
      <c r="C563">
        <v>26</v>
      </c>
      <c r="D563" t="s">
        <v>1</v>
      </c>
      <c r="E563" t="s">
        <v>1048</v>
      </c>
      <c r="F563" t="s">
        <v>1049</v>
      </c>
      <c r="G56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('LI', 'LITHIUM', '26', 60, 25, 1)</v>
      </c>
    </row>
    <row r="564" spans="1:7" x14ac:dyDescent="0.25">
      <c r="A564" t="s">
        <v>813</v>
      </c>
      <c r="B564" s="2">
        <f>VLOOKUP(Table1[[#This Row],[Category]],Table18[], 2,FALSE)</f>
        <v>25</v>
      </c>
      <c r="C564">
        <v>27</v>
      </c>
      <c r="D564" t="s">
        <v>1</v>
      </c>
      <c r="E564" t="s">
        <v>1050</v>
      </c>
      <c r="F564" t="s">
        <v>1051</v>
      </c>
      <c r="G56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('HCY', 'HOMOCYSTEINE', '27', 60, 25, 1)</v>
      </c>
    </row>
    <row r="565" spans="1:7" x14ac:dyDescent="0.25">
      <c r="A565" t="s">
        <v>813</v>
      </c>
      <c r="B565" s="2">
        <f>VLOOKUP(Table1[[#This Row],[Category]],Table18[], 2,FALSE)</f>
        <v>25</v>
      </c>
      <c r="C565">
        <v>35</v>
      </c>
      <c r="D565" t="s">
        <v>1</v>
      </c>
      <c r="E565" t="s">
        <v>1052</v>
      </c>
      <c r="F565" t="s">
        <v>1053</v>
      </c>
      <c r="G56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('AAT', 'ALPHA 1 ANTI-TRYPSIN', '35', 60, 25, 1)</v>
      </c>
    </row>
    <row r="566" spans="1:7" x14ac:dyDescent="0.25">
      <c r="A566" t="s">
        <v>813</v>
      </c>
      <c r="B566" s="2">
        <f>VLOOKUP(Table1[[#This Row],[Category]],Table18[], 2,FALSE)</f>
        <v>25</v>
      </c>
      <c r="C566">
        <v>37</v>
      </c>
      <c r="D566" t="s">
        <v>1</v>
      </c>
      <c r="E566" t="s">
        <v>1054</v>
      </c>
      <c r="F566" t="s">
        <v>1055</v>
      </c>
      <c r="G56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('PLAVIS', 'PLASMA VISCOSITY', '37', 60, 25, 1)</v>
      </c>
    </row>
    <row r="567" spans="1:7" x14ac:dyDescent="0.25">
      <c r="A567" t="s">
        <v>813</v>
      </c>
      <c r="B567" s="2">
        <f>VLOOKUP(Table1[[#This Row],[Category]],Table18[], 2,FALSE)</f>
        <v>25</v>
      </c>
      <c r="C567">
        <v>39</v>
      </c>
      <c r="D567" t="s">
        <v>1</v>
      </c>
      <c r="E567" t="s">
        <v>1056</v>
      </c>
      <c r="F567" t="s">
        <v>1057</v>
      </c>
      <c r="G56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('REN', 'RENIN', '39', 60, 25, 1)</v>
      </c>
    </row>
    <row r="568" spans="1:7" x14ac:dyDescent="0.25">
      <c r="A568" t="s">
        <v>813</v>
      </c>
      <c r="B568" s="2">
        <f>VLOOKUP(Table1[[#This Row],[Category]],Table18[], 2,FALSE)</f>
        <v>25</v>
      </c>
      <c r="C568">
        <v>45</v>
      </c>
      <c r="D568" t="s">
        <v>1</v>
      </c>
      <c r="E568" t="s">
        <v>1058</v>
      </c>
      <c r="F568" t="s">
        <v>1059</v>
      </c>
      <c r="G56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('AT3', 'ANTI-THROMBIN 3', '45', 60, 25, 1)</v>
      </c>
    </row>
    <row r="569" spans="1:7" x14ac:dyDescent="0.25">
      <c r="A569" t="s">
        <v>813</v>
      </c>
      <c r="B569" s="2">
        <f>VLOOKUP(Table1[[#This Row],[Category]],Table18[], 2,FALSE)</f>
        <v>25</v>
      </c>
      <c r="C569">
        <v>46</v>
      </c>
      <c r="D569" t="s">
        <v>1</v>
      </c>
      <c r="E569" t="s">
        <v>1060</v>
      </c>
      <c r="F569" t="s">
        <v>1061</v>
      </c>
      <c r="G56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('APCR', 'ACTIVATED PROTEIN C RESISTANCE', '46', 60, 25, 1)</v>
      </c>
    </row>
    <row r="570" spans="1:7" x14ac:dyDescent="0.25">
      <c r="A570" t="s">
        <v>813</v>
      </c>
      <c r="B570" s="2">
        <f>VLOOKUP(Table1[[#This Row],[Category]],Table18[], 2,FALSE)</f>
        <v>25</v>
      </c>
      <c r="C570">
        <v>49</v>
      </c>
      <c r="D570" t="s">
        <v>1</v>
      </c>
      <c r="E570" t="s">
        <v>1062</v>
      </c>
      <c r="F570" t="s">
        <v>1063</v>
      </c>
      <c r="G57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('LUPUS', 'LUPUS ANTICOAGULANT', '49', 60, 25, 1)</v>
      </c>
    </row>
    <row r="571" spans="1:7" x14ac:dyDescent="0.25">
      <c r="A571" t="s">
        <v>813</v>
      </c>
      <c r="B571" s="2">
        <f>VLOOKUP(Table1[[#This Row],[Category]],Table18[], 2,FALSE)</f>
        <v>25</v>
      </c>
      <c r="C571">
        <v>50</v>
      </c>
      <c r="D571" t="s">
        <v>1</v>
      </c>
      <c r="E571" t="s">
        <v>1064</v>
      </c>
      <c r="F571" t="s">
        <v>1065</v>
      </c>
      <c r="G57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('EPO', 'ERYTHROPOIETIN', '50', 60, 25, 1)</v>
      </c>
    </row>
    <row r="572" spans="1:7" x14ac:dyDescent="0.25">
      <c r="A572" t="s">
        <v>813</v>
      </c>
      <c r="B572" s="2">
        <f>VLOOKUP(Table1[[#This Row],[Category]],Table18[], 2,FALSE)</f>
        <v>25</v>
      </c>
      <c r="C572">
        <v>51</v>
      </c>
      <c r="D572" t="s">
        <v>1</v>
      </c>
      <c r="E572" t="s">
        <v>1066</v>
      </c>
      <c r="F572" t="s">
        <v>1067</v>
      </c>
      <c r="G57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('CORTMN', 'CORTISOL (midnight)', '51', 60, 25, 1)</v>
      </c>
    </row>
    <row r="573" spans="1:7" x14ac:dyDescent="0.25">
      <c r="A573" t="s">
        <v>813</v>
      </c>
      <c r="B573" s="2">
        <f>VLOOKUP(Table1[[#This Row],[Category]],Table18[], 2,FALSE)</f>
        <v>25</v>
      </c>
      <c r="C573">
        <v>52</v>
      </c>
      <c r="D573" t="s">
        <v>1</v>
      </c>
      <c r="E573" t="s">
        <v>1068</v>
      </c>
      <c r="F573" t="s">
        <v>1069</v>
      </c>
      <c r="G57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('PTH', 'PARATHYROID HORMONE (PTH)', '52', 60, 25, 1)</v>
      </c>
    </row>
    <row r="574" spans="1:7" x14ac:dyDescent="0.25">
      <c r="A574" t="s">
        <v>813</v>
      </c>
      <c r="B574" s="2">
        <f>VLOOKUP(Table1[[#This Row],[Category]],Table18[], 2,FALSE)</f>
        <v>25</v>
      </c>
      <c r="C574">
        <v>57</v>
      </c>
      <c r="D574" t="s">
        <v>1</v>
      </c>
      <c r="E574" t="s">
        <v>1070</v>
      </c>
      <c r="F574" t="s">
        <v>1071</v>
      </c>
      <c r="G57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('BJP24', 'BENCE JONES PROTEINS-24hrURINE', '57', 60, 25, 1)</v>
      </c>
    </row>
    <row r="575" spans="1:7" x14ac:dyDescent="0.25">
      <c r="A575" t="s">
        <v>813</v>
      </c>
      <c r="B575" s="2">
        <f>VLOOKUP(Table1[[#This Row],[Category]],Table18[], 2,FALSE)</f>
        <v>25</v>
      </c>
      <c r="C575">
        <v>58</v>
      </c>
      <c r="D575" t="s">
        <v>1</v>
      </c>
      <c r="E575" t="s">
        <v>1072</v>
      </c>
      <c r="F575" t="s">
        <v>1073</v>
      </c>
      <c r="G57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('OSMU', 'OSMOLARITY (URINE)', '58', 60, 25, 1)</v>
      </c>
    </row>
    <row r="576" spans="1:7" x14ac:dyDescent="0.25">
      <c r="A576" t="s">
        <v>813</v>
      </c>
      <c r="B576" s="2">
        <f>VLOOKUP(Table1[[#This Row],[Category]],Table18[], 2,FALSE)</f>
        <v>25</v>
      </c>
      <c r="C576">
        <v>59</v>
      </c>
      <c r="D576" t="s">
        <v>1</v>
      </c>
      <c r="E576" t="s">
        <v>1074</v>
      </c>
      <c r="F576" t="s">
        <v>1075</v>
      </c>
      <c r="G57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('OSM', 'OSMOLARITY (SERUM)', '59', 60, 25, 1)</v>
      </c>
    </row>
    <row r="577" spans="1:7" x14ac:dyDescent="0.25">
      <c r="A577" t="s">
        <v>813</v>
      </c>
      <c r="B577" s="2">
        <f>VLOOKUP(Table1[[#This Row],[Category]],Table18[], 2,FALSE)</f>
        <v>25</v>
      </c>
      <c r="C577">
        <v>60</v>
      </c>
      <c r="D577" t="s">
        <v>1</v>
      </c>
      <c r="E577" t="s">
        <v>1076</v>
      </c>
      <c r="F577" t="s">
        <v>1077</v>
      </c>
      <c r="G57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('CF', 'CYSTIC FIBROSIS GENE MUTATION', '60', 60, 25, 1)</v>
      </c>
    </row>
    <row r="578" spans="1:7" x14ac:dyDescent="0.25">
      <c r="A578" t="s">
        <v>813</v>
      </c>
      <c r="B578" s="2">
        <f>VLOOKUP(Table1[[#This Row],[Category]],Table18[], 2,FALSE)</f>
        <v>25</v>
      </c>
      <c r="C578">
        <v>63</v>
      </c>
      <c r="D578" t="s">
        <v>1</v>
      </c>
      <c r="E578" t="s">
        <v>1078</v>
      </c>
      <c r="F578" t="s">
        <v>1079</v>
      </c>
      <c r="G57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('MTHFR', 'MTHFR GENE', '63', 60, 25, 1)</v>
      </c>
    </row>
    <row r="579" spans="1:7" x14ac:dyDescent="0.25">
      <c r="A579" t="s">
        <v>813</v>
      </c>
      <c r="B579" s="2">
        <f>VLOOKUP(Table1[[#This Row],[Category]],Table18[], 2,FALSE)</f>
        <v>25</v>
      </c>
      <c r="C579">
        <v>66</v>
      </c>
      <c r="D579" t="s">
        <v>1</v>
      </c>
      <c r="E579" t="s">
        <v>1080</v>
      </c>
      <c r="F579" t="s">
        <v>1081</v>
      </c>
      <c r="G57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('OLIGO', 'OLIGOCLONAL BAND', '66', 60, 25, 1)</v>
      </c>
    </row>
    <row r="580" spans="1:7" x14ac:dyDescent="0.25">
      <c r="A580" t="s">
        <v>813</v>
      </c>
      <c r="B580" s="2">
        <f>VLOOKUP(Table1[[#This Row],[Category]],Table18[], 2,FALSE)</f>
        <v>25</v>
      </c>
      <c r="C580">
        <v>72</v>
      </c>
      <c r="D580" t="s">
        <v>1</v>
      </c>
      <c r="E580" t="s">
        <v>1082</v>
      </c>
      <c r="F580" t="s">
        <v>1083</v>
      </c>
      <c r="G58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('VWFS', 'VON WILLEBRAND SCREEN (VW)', '72', 60, 25, 1)</v>
      </c>
    </row>
    <row r="581" spans="1:7" x14ac:dyDescent="0.25">
      <c r="A581" t="s">
        <v>813</v>
      </c>
      <c r="B581" s="2">
        <f>VLOOKUP(Table1[[#This Row],[Category]],Table18[], 2,FALSE)</f>
        <v>25</v>
      </c>
      <c r="C581">
        <v>75</v>
      </c>
      <c r="D581" t="s">
        <v>1</v>
      </c>
      <c r="E581" t="s">
        <v>1084</v>
      </c>
      <c r="F581" t="s">
        <v>1085</v>
      </c>
      <c r="G58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('FT3', 'FREE T3', '75', 60, 25, 1)</v>
      </c>
    </row>
    <row r="582" spans="1:7" x14ac:dyDescent="0.25">
      <c r="A582" t="s">
        <v>813</v>
      </c>
      <c r="B582" s="2">
        <f>VLOOKUP(Table1[[#This Row],[Category]],Table18[], 2,FALSE)</f>
        <v>25</v>
      </c>
      <c r="C582">
        <v>80</v>
      </c>
      <c r="D582" t="s">
        <v>1</v>
      </c>
      <c r="E582" t="s">
        <v>1086</v>
      </c>
      <c r="F582" t="s">
        <v>1087</v>
      </c>
      <c r="G58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('PHENO', 'IMMUNOPHENOTYPING', '80', 60, 25, 1)</v>
      </c>
    </row>
    <row r="583" spans="1:7" x14ac:dyDescent="0.25">
      <c r="A583" t="s">
        <v>813</v>
      </c>
      <c r="B583" s="2">
        <f>VLOOKUP(Table1[[#This Row],[Category]],Table18[], 2,FALSE)</f>
        <v>25</v>
      </c>
      <c r="C583">
        <v>87</v>
      </c>
      <c r="D583" t="s">
        <v>1</v>
      </c>
      <c r="E583" t="s">
        <v>1088</v>
      </c>
      <c r="F583" t="s">
        <v>1089</v>
      </c>
      <c r="G58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('PTN', 'PHENYTION', '87', 60, 25, 1)</v>
      </c>
    </row>
    <row r="584" spans="1:7" x14ac:dyDescent="0.25">
      <c r="A584" t="s">
        <v>813</v>
      </c>
      <c r="B584" s="2">
        <f>VLOOKUP(Table1[[#This Row],[Category]],Table18[], 2,FALSE)</f>
        <v>25</v>
      </c>
      <c r="C584">
        <v>92</v>
      </c>
      <c r="D584" t="s">
        <v>1</v>
      </c>
      <c r="E584" t="s">
        <v>1090</v>
      </c>
      <c r="F584" t="s">
        <v>1091</v>
      </c>
      <c r="G58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('CTN', 'CALCITONIN', '92', 60, 25, 1)</v>
      </c>
    </row>
    <row r="585" spans="1:7" x14ac:dyDescent="0.25">
      <c r="A585" t="s">
        <v>813</v>
      </c>
      <c r="B585" s="2">
        <f>VLOOKUP(Table1[[#This Row],[Category]],Table18[], 2,FALSE)</f>
        <v>25</v>
      </c>
      <c r="C585">
        <v>96</v>
      </c>
      <c r="D585" t="s">
        <v>1</v>
      </c>
      <c r="E585" t="s">
        <v>1092</v>
      </c>
      <c r="F585" t="s">
        <v>1093</v>
      </c>
      <c r="G58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('C1E', 'C1 ESTERASE INHIBITOR FUNCTION', '96', 60, 25, 1)</v>
      </c>
    </row>
    <row r="586" spans="1:7" x14ac:dyDescent="0.25">
      <c r="A586" t="s">
        <v>813</v>
      </c>
      <c r="B586" s="2">
        <f>VLOOKUP(Table1[[#This Row],[Category]],Table18[], 2,FALSE)</f>
        <v>25</v>
      </c>
      <c r="C586">
        <v>100</v>
      </c>
      <c r="D586" t="s">
        <v>1</v>
      </c>
      <c r="E586" t="s">
        <v>1094</v>
      </c>
      <c r="F586" t="s">
        <v>1095</v>
      </c>
      <c r="G58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('CATS', 'URINARY CATHECHOLAMINES', '100', 60, 25, 1)</v>
      </c>
    </row>
    <row r="587" spans="1:7" x14ac:dyDescent="0.25">
      <c r="A587" t="s">
        <v>813</v>
      </c>
      <c r="B587" s="2">
        <f>VLOOKUP(Table1[[#This Row],[Category]],Table18[], 2,FALSE)</f>
        <v>25</v>
      </c>
      <c r="C587">
        <v>101</v>
      </c>
      <c r="D587" t="s">
        <v>1</v>
      </c>
      <c r="E587" t="s">
        <v>1096</v>
      </c>
      <c r="F587" t="s">
        <v>1097</v>
      </c>
      <c r="G58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('ACTH', 'ADRENOCORTICOTROPIC HORMONE', '101', 60, 25, 1)</v>
      </c>
    </row>
    <row r="588" spans="1:7" x14ac:dyDescent="0.25">
      <c r="A588" t="s">
        <v>813</v>
      </c>
      <c r="B588" s="2">
        <f>VLOOKUP(Table1[[#This Row],[Category]],Table18[], 2,FALSE)</f>
        <v>25</v>
      </c>
      <c r="C588">
        <v>102</v>
      </c>
      <c r="D588" t="s">
        <v>1</v>
      </c>
      <c r="E588" t="s">
        <v>1098</v>
      </c>
      <c r="F588" t="s">
        <v>1099</v>
      </c>
      <c r="G58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('GH', 'GROWTH HORMONE', '102', 60, 25, 1)</v>
      </c>
    </row>
    <row r="589" spans="1:7" x14ac:dyDescent="0.25">
      <c r="A589" t="s">
        <v>813</v>
      </c>
      <c r="B589" s="2">
        <f>VLOOKUP(Table1[[#This Row],[Category]],Table18[], 2,FALSE)</f>
        <v>25</v>
      </c>
      <c r="C589">
        <v>104</v>
      </c>
      <c r="D589" t="s">
        <v>1</v>
      </c>
      <c r="E589" t="s">
        <v>1100</v>
      </c>
      <c r="F589" t="s">
        <v>1101</v>
      </c>
      <c r="G58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('INSULIN', 'INSULIN LEVELS', '104', 60, 25, 1)</v>
      </c>
    </row>
    <row r="590" spans="1:7" x14ac:dyDescent="0.25">
      <c r="A590" t="s">
        <v>813</v>
      </c>
      <c r="B590" s="2">
        <f>VLOOKUP(Table1[[#This Row],[Category]],Table18[], 2,FALSE)</f>
        <v>25</v>
      </c>
      <c r="C590">
        <v>105</v>
      </c>
      <c r="D590" t="s">
        <v>1</v>
      </c>
      <c r="E590" t="s">
        <v>1102</v>
      </c>
      <c r="F590" t="s">
        <v>1103</v>
      </c>
      <c r="G59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('ALDO', 'ALDOSTERONE', '105', 60, 25, 1)</v>
      </c>
    </row>
    <row r="591" spans="1:7" x14ac:dyDescent="0.25">
      <c r="A591" t="s">
        <v>813</v>
      </c>
      <c r="B591" s="2">
        <f>VLOOKUP(Table1[[#This Row],[Category]],Table18[], 2,FALSE)</f>
        <v>25</v>
      </c>
      <c r="C591">
        <v>112</v>
      </c>
      <c r="D591" t="s">
        <v>1</v>
      </c>
      <c r="E591" t="s">
        <v>1104</v>
      </c>
      <c r="F591" t="s">
        <v>1105</v>
      </c>
      <c r="G59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('NH3', 'AMMONIA', '112', 60, 25, 1)</v>
      </c>
    </row>
    <row r="592" spans="1:7" x14ac:dyDescent="0.25">
      <c r="A592" t="s">
        <v>813</v>
      </c>
      <c r="B592" s="2">
        <f>VLOOKUP(Table1[[#This Row],[Category]],Table18[], 2,FALSE)</f>
        <v>25</v>
      </c>
      <c r="C592">
        <v>113</v>
      </c>
      <c r="D592" t="s">
        <v>1</v>
      </c>
      <c r="E592" t="s">
        <v>1106</v>
      </c>
      <c r="F592" t="s">
        <v>1107</v>
      </c>
      <c r="G59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('CERU', 'CERULOPLASMIN', '113', 60, 25, 1)</v>
      </c>
    </row>
    <row r="593" spans="1:7" x14ac:dyDescent="0.25">
      <c r="A593" t="s">
        <v>813</v>
      </c>
      <c r="B593" s="2">
        <f>VLOOKUP(Table1[[#This Row],[Category]],Table18[], 2,FALSE)</f>
        <v>25</v>
      </c>
      <c r="C593">
        <v>114</v>
      </c>
      <c r="D593" t="s">
        <v>1</v>
      </c>
      <c r="E593" t="s">
        <v>1108</v>
      </c>
      <c r="F593" t="s">
        <v>1109</v>
      </c>
      <c r="G59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('THEO', 'THEOPHYLLINE', '114', 60, 25, 1)</v>
      </c>
    </row>
    <row r="594" spans="1:7" x14ac:dyDescent="0.25">
      <c r="A594" t="s">
        <v>813</v>
      </c>
      <c r="B594" s="2">
        <f>VLOOKUP(Table1[[#This Row],[Category]],Table18[], 2,FALSE)</f>
        <v>25</v>
      </c>
      <c r="C594">
        <v>115</v>
      </c>
      <c r="D594" t="s">
        <v>1</v>
      </c>
      <c r="E594" t="s">
        <v>1110</v>
      </c>
      <c r="F594" t="s">
        <v>1111</v>
      </c>
      <c r="G59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('CARB', 'CARBAMEZIPIME/TEGRETOL', '115', 60, 25, 1)</v>
      </c>
    </row>
    <row r="595" spans="1:7" x14ac:dyDescent="0.25">
      <c r="A595" t="s">
        <v>813</v>
      </c>
      <c r="B595" s="2">
        <f>VLOOKUP(Table1[[#This Row],[Category]],Table18[], 2,FALSE)</f>
        <v>25</v>
      </c>
      <c r="C595">
        <v>117</v>
      </c>
      <c r="D595" t="s">
        <v>1</v>
      </c>
      <c r="E595" t="s">
        <v>1112</v>
      </c>
      <c r="F595" t="s">
        <v>1113</v>
      </c>
      <c r="G59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('CA24', 'URINARY CALCIUM 24 HR', '117', 60, 25, 1)</v>
      </c>
    </row>
    <row r="596" spans="1:7" x14ac:dyDescent="0.25">
      <c r="A596" t="s">
        <v>813</v>
      </c>
      <c r="B596" s="2">
        <f>VLOOKUP(Table1[[#This Row],[Category]],Table18[], 2,FALSE)</f>
        <v>25</v>
      </c>
      <c r="C596">
        <v>118</v>
      </c>
      <c r="D596" t="s">
        <v>1</v>
      </c>
      <c r="E596" t="s">
        <v>1114</v>
      </c>
      <c r="F596" t="s">
        <v>1115</v>
      </c>
      <c r="G59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('K24', 'URINARY POTASSIUM 24HR', '118', 60, 25, 1)</v>
      </c>
    </row>
    <row r="597" spans="1:7" x14ac:dyDescent="0.25">
      <c r="A597" t="s">
        <v>813</v>
      </c>
      <c r="B597" s="2">
        <f>VLOOKUP(Table1[[#This Row],[Category]],Table18[], 2,FALSE)</f>
        <v>25</v>
      </c>
      <c r="C597">
        <v>119</v>
      </c>
      <c r="D597" t="s">
        <v>1</v>
      </c>
      <c r="E597" t="s">
        <v>1116</v>
      </c>
      <c r="F597" t="s">
        <v>1117</v>
      </c>
      <c r="G59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('NA24', 'URINARY SODIUM 24HR', '119', 60, 25, 1)</v>
      </c>
    </row>
    <row r="598" spans="1:7" x14ac:dyDescent="0.25">
      <c r="A598" t="s">
        <v>813</v>
      </c>
      <c r="B598" s="2">
        <f>VLOOKUP(Table1[[#This Row],[Category]],Table18[], 2,FALSE)</f>
        <v>25</v>
      </c>
      <c r="C598">
        <v>120</v>
      </c>
      <c r="D598" t="s">
        <v>1</v>
      </c>
      <c r="E598" t="s">
        <v>1118</v>
      </c>
      <c r="F598" t="s">
        <v>1119</v>
      </c>
      <c r="G59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('UR24', 'URINARY URATE (URIC ACID) 24HR', '120', 60, 25, 1)</v>
      </c>
    </row>
    <row r="599" spans="1:7" x14ac:dyDescent="0.25">
      <c r="A599" t="s">
        <v>813</v>
      </c>
      <c r="B599" s="2">
        <f>VLOOKUP(Table1[[#This Row],[Category]],Table18[], 2,FALSE)</f>
        <v>25</v>
      </c>
      <c r="C599">
        <v>121</v>
      </c>
      <c r="D599" t="s">
        <v>1</v>
      </c>
      <c r="E599" t="s">
        <v>1120</v>
      </c>
      <c r="F599" t="s">
        <v>1121</v>
      </c>
      <c r="G59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('P24', 'URINARY PHOSPHATE 24HR', '121', 60, 25, 1)</v>
      </c>
    </row>
    <row r="600" spans="1:7" x14ac:dyDescent="0.25">
      <c r="A600" t="s">
        <v>813</v>
      </c>
      <c r="B600" s="2">
        <f>VLOOKUP(Table1[[#This Row],[Category]],Table18[], 2,FALSE)</f>
        <v>25</v>
      </c>
      <c r="C600">
        <v>129</v>
      </c>
      <c r="D600" t="s">
        <v>1</v>
      </c>
      <c r="E600" t="s">
        <v>1122</v>
      </c>
      <c r="F600" t="s">
        <v>1123</v>
      </c>
      <c r="G60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('CYTO', 'CYTOGENETIC SCREEN', '129', 60, 25, 1)</v>
      </c>
    </row>
    <row r="601" spans="1:7" x14ac:dyDescent="0.25">
      <c r="A601" t="s">
        <v>813</v>
      </c>
      <c r="B601" s="2">
        <f>VLOOKUP(Table1[[#This Row],[Category]],Table18[], 2,FALSE)</f>
        <v>25</v>
      </c>
      <c r="C601">
        <v>163</v>
      </c>
      <c r="D601" t="s">
        <v>1</v>
      </c>
      <c r="E601" t="s">
        <v>1124</v>
      </c>
      <c r="F601" t="s">
        <v>1125</v>
      </c>
      <c r="G60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('SNACT', 'SYNACTHEN (CORTISOLx3 timed)', '163', 60, 25, 1)</v>
      </c>
    </row>
    <row r="602" spans="1:7" x14ac:dyDescent="0.25">
      <c r="A602" t="s">
        <v>813</v>
      </c>
      <c r="B602" s="2">
        <f>VLOOKUP(Table1[[#This Row],[Category]],Table18[], 2,FALSE)</f>
        <v>25</v>
      </c>
      <c r="C602">
        <v>164</v>
      </c>
      <c r="D602" t="s">
        <v>1</v>
      </c>
      <c r="E602" t="s">
        <v>1126</v>
      </c>
      <c r="F602" t="s">
        <v>1127</v>
      </c>
      <c r="G60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('DEXA', 'DEXAMETHASONE SUPPRESSION TEST', '164', 60, 25, 1)</v>
      </c>
    </row>
    <row r="603" spans="1:7" x14ac:dyDescent="0.25">
      <c r="A603" t="s">
        <v>813</v>
      </c>
      <c r="B603" s="2">
        <f>VLOOKUP(Table1[[#This Row],[Category]],Table18[], 2,FALSE)</f>
        <v>25</v>
      </c>
      <c r="C603">
        <v>170</v>
      </c>
      <c r="D603" t="s">
        <v>1</v>
      </c>
      <c r="E603" t="s">
        <v>1128</v>
      </c>
      <c r="F603" t="s">
        <v>1129</v>
      </c>
      <c r="G60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('GBM', 'GBM ANTIBODIES', '170', 60, 25, 1)</v>
      </c>
    </row>
    <row r="604" spans="1:7" x14ac:dyDescent="0.25">
      <c r="A604" t="s">
        <v>813</v>
      </c>
      <c r="B604" s="2">
        <f>VLOOKUP(Table1[[#This Row],[Category]],Table18[], 2,FALSE)</f>
        <v>25</v>
      </c>
      <c r="C604">
        <v>175</v>
      </c>
      <c r="D604" t="s">
        <v>1</v>
      </c>
      <c r="E604" t="s">
        <v>1130</v>
      </c>
      <c r="F604" t="s">
        <v>1131</v>
      </c>
      <c r="G60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('LYME', 'LYMES DISEASE/BORELLIA TITRE', '175', 60, 25, 1)</v>
      </c>
    </row>
    <row r="605" spans="1:7" x14ac:dyDescent="0.25">
      <c r="A605" t="s">
        <v>813</v>
      </c>
      <c r="B605" s="2">
        <f>VLOOKUP(Table1[[#This Row],[Category]],Table18[], 2,FALSE)</f>
        <v>25</v>
      </c>
      <c r="C605">
        <v>177</v>
      </c>
      <c r="D605" t="s">
        <v>1</v>
      </c>
      <c r="E605" t="s">
        <v>1132</v>
      </c>
      <c r="F605" t="s">
        <v>1133</v>
      </c>
      <c r="G60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('MYCO', 'MYCOPLASMA', '177', 60, 25, 1)</v>
      </c>
    </row>
    <row r="606" spans="1:7" x14ac:dyDescent="0.25">
      <c r="A606" t="s">
        <v>813</v>
      </c>
      <c r="B606" s="2">
        <f>VLOOKUP(Table1[[#This Row],[Category]],Table18[], 2,FALSE)</f>
        <v>25</v>
      </c>
      <c r="C606">
        <v>224</v>
      </c>
      <c r="D606" t="s">
        <v>1</v>
      </c>
      <c r="E606" t="s">
        <v>1134</v>
      </c>
      <c r="F606" t="s">
        <v>1135</v>
      </c>
      <c r="G60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('APOLB', 'APOLIPOPROTEIN B', '224', 60, 25, 1)</v>
      </c>
    </row>
    <row r="607" spans="1:7" x14ac:dyDescent="0.25">
      <c r="A607" t="s">
        <v>813</v>
      </c>
      <c r="B607" s="2">
        <f>VLOOKUP(Table1[[#This Row],[Category]],Table18[], 2,FALSE)</f>
        <v>25</v>
      </c>
      <c r="C607">
        <v>310</v>
      </c>
      <c r="D607" t="s">
        <v>1</v>
      </c>
      <c r="E607" t="s">
        <v>1136</v>
      </c>
      <c r="F607" t="s">
        <v>1137</v>
      </c>
      <c r="G60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('SLC', 'SERUM FREE LIGHT CHAINS', '310', 60, 25, 1)</v>
      </c>
    </row>
    <row r="608" spans="1:7" x14ac:dyDescent="0.25">
      <c r="A608" t="s">
        <v>813</v>
      </c>
      <c r="B608" s="2">
        <f>VLOOKUP(Table1[[#This Row],[Category]],Table18[], 2,FALSE)</f>
        <v>25</v>
      </c>
      <c r="C608">
        <v>320</v>
      </c>
      <c r="D608" t="s">
        <v>1</v>
      </c>
      <c r="E608" t="s">
        <v>1138</v>
      </c>
      <c r="F608" t="s">
        <v>1139</v>
      </c>
      <c r="G60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('VITA', 'VITAMIN A', '320', 60, 25, 1)</v>
      </c>
    </row>
    <row r="609" spans="1:7" x14ac:dyDescent="0.25">
      <c r="A609" t="s">
        <v>813</v>
      </c>
      <c r="B609" s="2">
        <f>VLOOKUP(Table1[[#This Row],[Category]],Table18[], 2,FALSE)</f>
        <v>25</v>
      </c>
      <c r="C609">
        <v>10001</v>
      </c>
      <c r="D609" t="s">
        <v>1</v>
      </c>
      <c r="E609" t="s">
        <v>1140</v>
      </c>
      <c r="F609" t="s">
        <v>1141</v>
      </c>
      <c r="G60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('PREGS', 'SERUM PREGNANCY TEST', '10001', 60, 25, 1)</v>
      </c>
    </row>
    <row r="610" spans="1:7" x14ac:dyDescent="0.25">
      <c r="A610" t="s">
        <v>813</v>
      </c>
      <c r="B610" s="2">
        <f>VLOOKUP(Table1[[#This Row],[Category]],Table18[], 2,FALSE)</f>
        <v>25</v>
      </c>
      <c r="C610">
        <v>10002</v>
      </c>
      <c r="D610" t="s">
        <v>1</v>
      </c>
      <c r="E610" t="s">
        <v>1142</v>
      </c>
      <c r="F610" t="s">
        <v>1143</v>
      </c>
      <c r="G61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('PREGU', 'URINE PREGNANCY TEST', '10002', 60, 25, 1)</v>
      </c>
    </row>
    <row r="611" spans="1:7" x14ac:dyDescent="0.25">
      <c r="A611" t="s">
        <v>813</v>
      </c>
      <c r="B611" s="2">
        <f>VLOOKUP(Table1[[#This Row],[Category]],Table18[], 2,FALSE)</f>
        <v>25</v>
      </c>
      <c r="C611">
        <v>10003</v>
      </c>
      <c r="D611" t="s">
        <v>1</v>
      </c>
      <c r="E611" t="s">
        <v>1144</v>
      </c>
      <c r="F611" t="s">
        <v>1145</v>
      </c>
      <c r="G61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('PR24', '24 HR URINE TOTAL PROTEIN', '10003', 60, 25, 1)</v>
      </c>
    </row>
    <row r="612" spans="1:7" x14ac:dyDescent="0.25">
      <c r="A612" t="s">
        <v>813</v>
      </c>
      <c r="B612" s="2">
        <f>VLOOKUP(Table1[[#This Row],[Category]],Table18[], 2,FALSE)</f>
        <v>25</v>
      </c>
      <c r="C612">
        <v>11</v>
      </c>
      <c r="D612" t="s">
        <v>1</v>
      </c>
      <c r="E612" t="s">
        <v>1146</v>
      </c>
      <c r="F612" t="s">
        <v>1147</v>
      </c>
      <c r="G61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('COLD', 'COLD AGGLUTININS SCREEN', '11', 60, 25, 1)</v>
      </c>
    </row>
    <row r="613" spans="1:7" x14ac:dyDescent="0.25">
      <c r="A613" t="s">
        <v>813</v>
      </c>
      <c r="B613" s="2">
        <f>VLOOKUP(Table1[[#This Row],[Category]],Table18[], 2,FALSE)</f>
        <v>25</v>
      </c>
      <c r="C613">
        <v>20</v>
      </c>
      <c r="D613" t="s">
        <v>1</v>
      </c>
      <c r="E613" t="s">
        <v>1148</v>
      </c>
      <c r="F613" t="s">
        <v>1149</v>
      </c>
      <c r="G61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('MUMM', 'MUMPS ANTIBODIES (IgM)', '20', 60, 25, 1)</v>
      </c>
    </row>
    <row r="614" spans="1:7" x14ac:dyDescent="0.25">
      <c r="A614" t="s">
        <v>813</v>
      </c>
      <c r="B614" s="2">
        <f>VLOOKUP(Table1[[#This Row],[Category]],Table18[], 2,FALSE)</f>
        <v>25</v>
      </c>
      <c r="C614">
        <v>45</v>
      </c>
      <c r="D614" t="s">
        <v>1</v>
      </c>
      <c r="E614" t="s">
        <v>1150</v>
      </c>
      <c r="F614" t="s">
        <v>1151</v>
      </c>
      <c r="G61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('HCGT', 'BHCG TUMOUR MARKER', '45', 60, 25, 1)</v>
      </c>
    </row>
    <row r="615" spans="1:7" x14ac:dyDescent="0.25">
      <c r="A615" t="s">
        <v>813</v>
      </c>
      <c r="B615" s="2">
        <f>VLOOKUP(Table1[[#This Row],[Category]],Table18[], 2,FALSE)</f>
        <v>25</v>
      </c>
      <c r="C615">
        <v>51</v>
      </c>
      <c r="D615" t="s">
        <v>1</v>
      </c>
      <c r="E615" t="s">
        <v>1152</v>
      </c>
      <c r="F615" t="s">
        <v>1153</v>
      </c>
      <c r="G61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('CORTAM', 'CORTISOL (8am)', '51', 60, 25, 1)</v>
      </c>
    </row>
    <row r="616" spans="1:7" x14ac:dyDescent="0.25">
      <c r="A616" t="s">
        <v>813</v>
      </c>
      <c r="B616" s="2">
        <f>VLOOKUP(Table1[[#This Row],[Category]],Table18[], 2,FALSE)</f>
        <v>25</v>
      </c>
      <c r="C616">
        <v>100032</v>
      </c>
      <c r="D616" t="s">
        <v>1</v>
      </c>
      <c r="E616" t="s">
        <v>1154</v>
      </c>
      <c r="F616" t="s">
        <v>1155</v>
      </c>
      <c r="G61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('ACE', 'ANGIOTENSIN CONVERT ENZYME', '100032', 60, 25, 1)</v>
      </c>
    </row>
    <row r="617" spans="1:7" x14ac:dyDescent="0.25">
      <c r="A617" t="s">
        <v>813</v>
      </c>
      <c r="B617" s="2">
        <f>VLOOKUP(Table1[[#This Row],[Category]],Table18[], 2,FALSE)</f>
        <v>25</v>
      </c>
      <c r="C617">
        <v>51</v>
      </c>
      <c r="D617" t="s">
        <v>1</v>
      </c>
      <c r="E617" t="s">
        <v>1156</v>
      </c>
      <c r="F617" t="s">
        <v>1157</v>
      </c>
      <c r="G61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('CORTR', 'CORTISOL (random)', '51', 60, 25, 1)</v>
      </c>
    </row>
    <row r="618" spans="1:7" x14ac:dyDescent="0.25">
      <c r="A618" t="s">
        <v>1158</v>
      </c>
      <c r="B618" s="2">
        <f>VLOOKUP(Table1[[#This Row],[Category]],Table18[], 2,FALSE)</f>
        <v>26</v>
      </c>
      <c r="C618">
        <v>990</v>
      </c>
      <c r="D618" t="s">
        <v>1</v>
      </c>
      <c r="E618" t="s">
        <v>1159</v>
      </c>
      <c r="F618" t="s">
        <v>1160</v>
      </c>
      <c r="G61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('RADRP', 'RADIOLOGY REPRINTS', '990', 60, 26, 1)</v>
      </c>
    </row>
    <row r="619" spans="1:7" x14ac:dyDescent="0.25">
      <c r="A619" t="s">
        <v>1158</v>
      </c>
      <c r="B619" s="2">
        <f>VLOOKUP(Table1[[#This Row],[Category]],Table18[], 2,FALSE)</f>
        <v>26</v>
      </c>
      <c r="C619">
        <v>991</v>
      </c>
      <c r="D619" t="s">
        <v>1</v>
      </c>
      <c r="E619" t="s">
        <v>314</v>
      </c>
      <c r="F619" t="s">
        <v>315</v>
      </c>
      <c r="G61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('RADRPL', 'RADIOLOGY REPRINTS-LEGAL', '991', 60, 26, 1)</v>
      </c>
    </row>
    <row r="620" spans="1:7" x14ac:dyDescent="0.25">
      <c r="A620" t="s">
        <v>1158</v>
      </c>
      <c r="B620" s="2">
        <f>VLOOKUP(Table1[[#This Row],[Category]],Table18[], 2,FALSE)</f>
        <v>26</v>
      </c>
      <c r="C620">
        <v>997</v>
      </c>
      <c r="D620" t="s">
        <v>1</v>
      </c>
      <c r="E620" t="s">
        <v>1161</v>
      </c>
      <c r="F620" t="s">
        <v>1162</v>
      </c>
      <c r="G62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('ADD VIEWS', 'ADDITIONAL VIEWS', '997', 60, 26, 1)</v>
      </c>
    </row>
    <row r="621" spans="1:7" x14ac:dyDescent="0.25">
      <c r="A621" t="s">
        <v>1158</v>
      </c>
      <c r="B621" s="2">
        <f>VLOOKUP(Table1[[#This Row],[Category]],Table18[], 2,FALSE)</f>
        <v>26</v>
      </c>
      <c r="C621">
        <v>998</v>
      </c>
      <c r="D621" t="s">
        <v>1</v>
      </c>
      <c r="E621" t="s">
        <v>1163</v>
      </c>
      <c r="F621" t="s">
        <v>1164</v>
      </c>
      <c r="G62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('WIRE LOCAL', 'WIRE LOCALISATION POSITION', '998', 60, 26, 1)</v>
      </c>
    </row>
    <row r="622" spans="1:7" x14ac:dyDescent="0.25">
      <c r="A622" t="s">
        <v>1158</v>
      </c>
      <c r="B622" s="2">
        <f>VLOOKUP(Table1[[#This Row],[Category]],Table18[], 2,FALSE)</f>
        <v>26</v>
      </c>
      <c r="C622">
        <v>6660</v>
      </c>
      <c r="D622" t="s">
        <v>1</v>
      </c>
      <c r="E622" t="s">
        <v>1165</v>
      </c>
      <c r="F622" t="s">
        <v>1166</v>
      </c>
      <c r="G62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('MAMB', 'MAMMOGRAM-BILATERAL', '6660', 60, 26, 1)</v>
      </c>
    </row>
    <row r="623" spans="1:7" x14ac:dyDescent="0.25">
      <c r="A623" t="s">
        <v>1158</v>
      </c>
      <c r="B623" s="2">
        <f>VLOOKUP(Table1[[#This Row],[Category]],Table18[], 2,FALSE)</f>
        <v>26</v>
      </c>
      <c r="C623" t="s">
        <v>1167</v>
      </c>
      <c r="D623" t="s">
        <v>1</v>
      </c>
      <c r="E623" t="s">
        <v>1168</v>
      </c>
      <c r="F623" t="s">
        <v>1169</v>
      </c>
      <c r="G62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('MAML', 'MAMMOGRAM-UNILATERAL LEFT', '006660-A', 60, 26, 1)</v>
      </c>
    </row>
    <row r="624" spans="1:7" x14ac:dyDescent="0.25">
      <c r="A624" t="s">
        <v>1158</v>
      </c>
      <c r="B624" s="2">
        <f>VLOOKUP(Table1[[#This Row],[Category]],Table18[], 2,FALSE)</f>
        <v>26</v>
      </c>
      <c r="C624" t="s">
        <v>1170</v>
      </c>
      <c r="D624" t="s">
        <v>1</v>
      </c>
      <c r="E624" t="s">
        <v>1171</v>
      </c>
      <c r="F624" t="s">
        <v>1172</v>
      </c>
      <c r="G62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('MAMMR', 'MAMMOGRAM-UNILATERAL RIGHT', '006660-B', 60, 26, 1)</v>
      </c>
    </row>
    <row r="625" spans="1:7" x14ac:dyDescent="0.25">
      <c r="A625" t="s">
        <v>1158</v>
      </c>
      <c r="B625" s="2">
        <f>VLOOKUP(Table1[[#This Row],[Category]],Table18[], 2,FALSE)</f>
        <v>26</v>
      </c>
      <c r="C625" t="s">
        <v>1173</v>
      </c>
      <c r="D625" t="s">
        <v>1</v>
      </c>
      <c r="E625" t="s">
        <v>1174</v>
      </c>
      <c r="F625" t="s">
        <v>1175</v>
      </c>
      <c r="G62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('MAMS', 'MAMMOGRAM SCREENING', '006660-C', 60, 26, 1)</v>
      </c>
    </row>
    <row r="626" spans="1:7" x14ac:dyDescent="0.25">
      <c r="A626" t="s">
        <v>1158</v>
      </c>
      <c r="B626" s="2">
        <f>VLOOKUP(Table1[[#This Row],[Category]],Table18[], 2,FALSE)</f>
        <v>26</v>
      </c>
      <c r="C626">
        <v>1000001</v>
      </c>
      <c r="D626" t="s">
        <v>1</v>
      </c>
      <c r="E626" t="s">
        <v>1176</v>
      </c>
      <c r="F626" t="s">
        <v>1177</v>
      </c>
      <c r="G62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('BRECP', 'BREAST CYST PUNCTURE', '1000001', 60, 26, 1)</v>
      </c>
    </row>
    <row r="627" spans="1:7" x14ac:dyDescent="0.25">
      <c r="A627" t="s">
        <v>1158</v>
      </c>
      <c r="B627" s="2">
        <f>VLOOKUP(Table1[[#This Row],[Category]],Table18[], 2,FALSE)</f>
        <v>26</v>
      </c>
      <c r="C627">
        <v>1000002</v>
      </c>
      <c r="D627" t="s">
        <v>1</v>
      </c>
      <c r="E627" t="s">
        <v>1178</v>
      </c>
      <c r="F627" t="s">
        <v>1179</v>
      </c>
      <c r="G62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('BRNL', 'BREAST-NEEDLE LOCALIZATION', '1000002', 60, 26, 1)</v>
      </c>
    </row>
    <row r="628" spans="1:7" x14ac:dyDescent="0.25">
      <c r="A628" t="s">
        <v>1158</v>
      </c>
      <c r="B628" s="2">
        <f>VLOOKUP(Table1[[#This Row],[Category]],Table18[], 2,FALSE)</f>
        <v>26</v>
      </c>
      <c r="C628">
        <v>1000003</v>
      </c>
      <c r="D628" t="s">
        <v>1</v>
      </c>
      <c r="E628" t="s">
        <v>1180</v>
      </c>
      <c r="F628" t="s">
        <v>1181</v>
      </c>
      <c r="G62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('BRNLB', 'BREAST-NEEDLE LOCAL BILATERAL', '1000003', 60, 26, 1)</v>
      </c>
    </row>
    <row r="629" spans="1:7" x14ac:dyDescent="0.25">
      <c r="A629" t="s">
        <v>1158</v>
      </c>
      <c r="B629" s="2">
        <f>VLOOKUP(Table1[[#This Row],[Category]],Table18[], 2,FALSE)</f>
        <v>26</v>
      </c>
      <c r="C629">
        <v>1000004</v>
      </c>
      <c r="D629" t="s">
        <v>1</v>
      </c>
      <c r="E629" t="s">
        <v>1182</v>
      </c>
      <c r="F629" t="s">
        <v>1183</v>
      </c>
      <c r="G62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('DUCMMCP', 'DUCTOGRAM MAMMARY MULTI DUCTS', '1000004', 60, 26, 1)</v>
      </c>
    </row>
    <row r="630" spans="1:7" x14ac:dyDescent="0.25">
      <c r="A630" t="s">
        <v>1158</v>
      </c>
      <c r="B630" s="2">
        <f>VLOOKUP(Table1[[#This Row],[Category]],Table18[], 2,FALSE)</f>
        <v>26</v>
      </c>
      <c r="C630">
        <v>1000005</v>
      </c>
      <c r="D630" t="s">
        <v>1</v>
      </c>
      <c r="E630" t="s">
        <v>1184</v>
      </c>
      <c r="F630" t="s">
        <v>1185</v>
      </c>
      <c r="G63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('DUCMS', 'DUCTOGRAM MAMMARY SINGLE DUCTS', '1000005', 60, 26, 1)</v>
      </c>
    </row>
    <row r="631" spans="1:7" x14ac:dyDescent="0.25">
      <c r="A631" t="s">
        <v>1158</v>
      </c>
      <c r="B631" s="2">
        <f>VLOOKUP(Table1[[#This Row],[Category]],Table18[], 2,FALSE)</f>
        <v>26</v>
      </c>
      <c r="C631">
        <v>3200421</v>
      </c>
      <c r="D631" t="s">
        <v>1</v>
      </c>
      <c r="E631" t="s">
        <v>1186</v>
      </c>
      <c r="F631" t="s">
        <v>1187</v>
      </c>
      <c r="G63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('BRESSE', 'BREAST SURGICAL SPECIMEN EXAM', '3200421', 60, 26, 1)</v>
      </c>
    </row>
    <row r="632" spans="1:7" x14ac:dyDescent="0.25">
      <c r="A632" t="s">
        <v>1188</v>
      </c>
      <c r="B632" s="2">
        <f>VLOOKUP(Table1[[#This Row],[Category]],Table18[], 2,FALSE)</f>
        <v>27</v>
      </c>
      <c r="C632">
        <v>1</v>
      </c>
      <c r="D632" t="s">
        <v>1</v>
      </c>
      <c r="E632" t="s">
        <v>1189</v>
      </c>
      <c r="F632" t="s">
        <v>1190</v>
      </c>
      <c r="G63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('24 PH', '24 pH STUDY', '1', 60, 27, 1)</v>
      </c>
    </row>
    <row r="633" spans="1:7" x14ac:dyDescent="0.25">
      <c r="A633" t="s">
        <v>1188</v>
      </c>
      <c r="B633" s="2">
        <f>VLOOKUP(Table1[[#This Row],[Category]],Table18[], 2,FALSE)</f>
        <v>27</v>
      </c>
      <c r="C633">
        <v>488</v>
      </c>
      <c r="D633" t="s">
        <v>1</v>
      </c>
      <c r="E633" t="s">
        <v>1191</v>
      </c>
      <c r="F633" t="s">
        <v>1192</v>
      </c>
      <c r="G63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('AM', 'ANORECTAL MANOMETRY', '488', 60, 27, 1)</v>
      </c>
    </row>
    <row r="634" spans="1:7" x14ac:dyDescent="0.25">
      <c r="A634" t="s">
        <v>1188</v>
      </c>
      <c r="B634" s="2">
        <f>VLOOKUP(Table1[[#This Row],[Category]],Table18[], 2,FALSE)</f>
        <v>27</v>
      </c>
      <c r="C634">
        <v>5840</v>
      </c>
      <c r="D634" t="s">
        <v>1</v>
      </c>
      <c r="E634" t="s">
        <v>1193</v>
      </c>
      <c r="F634" t="s">
        <v>1194</v>
      </c>
      <c r="G63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('OM', 'OESPHAGEAL MANOMETRY', '5840', 60, 27, 1)</v>
      </c>
    </row>
    <row r="635" spans="1:7" x14ac:dyDescent="0.25">
      <c r="A635" t="s">
        <v>244</v>
      </c>
      <c r="B635" s="2">
        <f>VLOOKUP(Table1[[#This Row],[Category]],Table18[], 2,FALSE)</f>
        <v>28</v>
      </c>
      <c r="C635">
        <v>1</v>
      </c>
      <c r="D635" t="s">
        <v>1</v>
      </c>
      <c r="E635" t="s">
        <v>1195</v>
      </c>
      <c r="F635" t="s">
        <v>1196</v>
      </c>
      <c r="G63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('ALTIV', 'ALTERNATING IV', '1', 60, 28, 1)</v>
      </c>
    </row>
    <row r="636" spans="1:7" x14ac:dyDescent="0.25">
      <c r="A636" t="s">
        <v>244</v>
      </c>
      <c r="B636" s="2">
        <f>VLOOKUP(Table1[[#This Row],[Category]],Table18[], 2,FALSE)</f>
        <v>28</v>
      </c>
      <c r="C636">
        <v>2</v>
      </c>
      <c r="D636" t="s">
        <v>1</v>
      </c>
      <c r="E636" t="s">
        <v>1197</v>
      </c>
      <c r="F636" t="s">
        <v>1198</v>
      </c>
      <c r="G63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('COMP', 'COMPOUND', '2', 60, 28, 1)</v>
      </c>
    </row>
    <row r="637" spans="1:7" x14ac:dyDescent="0.25">
      <c r="A637" t="s">
        <v>244</v>
      </c>
      <c r="B637" s="2">
        <f>VLOOKUP(Table1[[#This Row],[Category]],Table18[], 2,FALSE)</f>
        <v>28</v>
      </c>
      <c r="C637">
        <v>3</v>
      </c>
      <c r="D637" t="s">
        <v>1</v>
      </c>
      <c r="E637" t="s">
        <v>1199</v>
      </c>
      <c r="F637" t="s">
        <v>1200</v>
      </c>
      <c r="G63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('IV', 'INTRAVENOUS', '3', 60, 28, 1)</v>
      </c>
    </row>
    <row r="638" spans="1:7" x14ac:dyDescent="0.25">
      <c r="A638" t="s">
        <v>244</v>
      </c>
      <c r="B638" s="2">
        <f>VLOOKUP(Table1[[#This Row],[Category]],Table18[], 2,FALSE)</f>
        <v>28</v>
      </c>
      <c r="C638">
        <v>4</v>
      </c>
      <c r="D638" t="s">
        <v>1</v>
      </c>
      <c r="E638" t="s">
        <v>1201</v>
      </c>
      <c r="F638" t="s">
        <v>1202</v>
      </c>
      <c r="G63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('IVDUR', 'IV DUR', '4', 60, 28, 1)</v>
      </c>
    </row>
    <row r="639" spans="1:7" x14ac:dyDescent="0.25">
      <c r="A639" t="s">
        <v>244</v>
      </c>
      <c r="B639" s="2">
        <f>VLOOKUP(Table1[[#This Row],[Category]],Table18[], 2,FALSE)</f>
        <v>28</v>
      </c>
      <c r="C639">
        <v>5</v>
      </c>
      <c r="D639" t="s">
        <v>1</v>
      </c>
      <c r="E639" t="s">
        <v>1203</v>
      </c>
      <c r="F639" t="s">
        <v>1204</v>
      </c>
      <c r="G63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('IVSIG', 'IV SIG', '5', 60, 28, 1)</v>
      </c>
    </row>
    <row r="640" spans="1:7" x14ac:dyDescent="0.25">
      <c r="A640" t="s">
        <v>244</v>
      </c>
      <c r="B640" s="2">
        <f>VLOOKUP(Table1[[#This Row],[Category]],Table18[], 2,FALSE)</f>
        <v>28</v>
      </c>
      <c r="C640">
        <v>6</v>
      </c>
      <c r="D640" t="s">
        <v>1</v>
      </c>
      <c r="E640" t="s">
        <v>1205</v>
      </c>
      <c r="F640" t="s">
        <v>244</v>
      </c>
      <c r="G64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('MED', 'MEDICATIONS', '6', 60, 28, 1)</v>
      </c>
    </row>
    <row r="641" spans="1:7" x14ac:dyDescent="0.25">
      <c r="A641" t="s">
        <v>244</v>
      </c>
      <c r="B641" s="2">
        <f>VLOOKUP(Table1[[#This Row],[Category]],Table18[], 2,FALSE)</f>
        <v>28</v>
      </c>
      <c r="C641">
        <v>7</v>
      </c>
      <c r="D641" t="s">
        <v>1</v>
      </c>
      <c r="E641" t="s">
        <v>1206</v>
      </c>
      <c r="F641" t="s">
        <v>1206</v>
      </c>
      <c r="G64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('PYXISMED', 'PYXISMED', '7', 60, 28, 1)</v>
      </c>
    </row>
    <row r="642" spans="1:7" x14ac:dyDescent="0.25">
      <c r="A642" t="s">
        <v>244</v>
      </c>
      <c r="B642" s="2">
        <f>VLOOKUP(Table1[[#This Row],[Category]],Table18[], 2,FALSE)</f>
        <v>28</v>
      </c>
      <c r="C642">
        <v>8</v>
      </c>
      <c r="D642" t="s">
        <v>1</v>
      </c>
      <c r="E642" t="s">
        <v>1207</v>
      </c>
      <c r="F642" t="s">
        <v>1208</v>
      </c>
      <c r="G64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('SPLIT', 'SPLIT MEDICATIONS', '8', 60, 28, 1)</v>
      </c>
    </row>
    <row r="643" spans="1:7" x14ac:dyDescent="0.25">
      <c r="A643" t="s">
        <v>1209</v>
      </c>
      <c r="B643" s="2">
        <f>VLOOKUP(Table1[[#This Row],[Category]],Table18[], 2,FALSE)</f>
        <v>29</v>
      </c>
      <c r="C643">
        <v>110.01</v>
      </c>
      <c r="D643" t="s">
        <v>1</v>
      </c>
      <c r="E643" t="s">
        <v>1210</v>
      </c>
      <c r="F643" t="s">
        <v>1211</v>
      </c>
      <c r="G64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('BCULT', 'BLOOD CULTURE', '110.01', 60, 29, 1)</v>
      </c>
    </row>
    <row r="644" spans="1:7" x14ac:dyDescent="0.25">
      <c r="A644" t="s">
        <v>1209</v>
      </c>
      <c r="B644" s="2">
        <f>VLOOKUP(Table1[[#This Row],[Category]],Table18[], 2,FALSE)</f>
        <v>29</v>
      </c>
      <c r="C644">
        <v>200.0025</v>
      </c>
      <c r="D644" t="s">
        <v>1</v>
      </c>
      <c r="E644" t="s">
        <v>1212</v>
      </c>
      <c r="F644" t="s">
        <v>1213</v>
      </c>
      <c r="G64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('UCULT', 'URINE CULTURE', '200.0025', 60, 29, 1)</v>
      </c>
    </row>
    <row r="645" spans="1:7" x14ac:dyDescent="0.25">
      <c r="A645" t="s">
        <v>1209</v>
      </c>
      <c r="B645" s="2">
        <f>VLOOKUP(Table1[[#This Row],[Category]],Table18[], 2,FALSE)</f>
        <v>29</v>
      </c>
      <c r="C645">
        <v>300</v>
      </c>
      <c r="D645" t="s">
        <v>1</v>
      </c>
      <c r="E645" t="s">
        <v>1214</v>
      </c>
      <c r="F645" t="s">
        <v>1215</v>
      </c>
      <c r="G64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('FUNGCULT', 'FUNGAL CULTURE', '300', 60, 29, 1)</v>
      </c>
    </row>
    <row r="646" spans="1:7" x14ac:dyDescent="0.25">
      <c r="A646" t="s">
        <v>1209</v>
      </c>
      <c r="B646" s="2">
        <f>VLOOKUP(Table1[[#This Row],[Category]],Table18[], 2,FALSE)</f>
        <v>29</v>
      </c>
      <c r="C646">
        <v>300.00099999999998</v>
      </c>
      <c r="D646" t="s">
        <v>1</v>
      </c>
      <c r="E646" t="s">
        <v>1216</v>
      </c>
      <c r="F646" t="s">
        <v>1217</v>
      </c>
      <c r="G64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('TISSCULT', 'TISSUE CULTURE', '300.001', 60, 29, 1)</v>
      </c>
    </row>
    <row r="647" spans="1:7" x14ac:dyDescent="0.25">
      <c r="A647" t="s">
        <v>1209</v>
      </c>
      <c r="B647" s="2">
        <f>VLOOKUP(Table1[[#This Row],[Category]],Table18[], 2,FALSE)</f>
        <v>29</v>
      </c>
      <c r="C647">
        <v>300.00200000000001</v>
      </c>
      <c r="D647" t="s">
        <v>1</v>
      </c>
      <c r="E647" t="s">
        <v>1218</v>
      </c>
      <c r="F647" t="s">
        <v>1219</v>
      </c>
      <c r="G64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('BALCULT', 'BAL CULTURE', '300.002', 60, 29, 1)</v>
      </c>
    </row>
    <row r="648" spans="1:7" x14ac:dyDescent="0.25">
      <c r="A648" t="s">
        <v>1209</v>
      </c>
      <c r="B648" s="2">
        <f>VLOOKUP(Table1[[#This Row],[Category]],Table18[], 2,FALSE)</f>
        <v>29</v>
      </c>
      <c r="C648">
        <v>300.10000000000002</v>
      </c>
      <c r="D648" t="s">
        <v>1</v>
      </c>
      <c r="E648" t="s">
        <v>1220</v>
      </c>
      <c r="F648" t="s">
        <v>1221</v>
      </c>
      <c r="G64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('SPCULT', 'SPUTUM CULTURE', '300.1', 60, 29, 1)</v>
      </c>
    </row>
    <row r="649" spans="1:7" x14ac:dyDescent="0.25">
      <c r="A649" t="s">
        <v>1209</v>
      </c>
      <c r="B649" s="2">
        <f>VLOOKUP(Table1[[#This Row],[Category]],Table18[], 2,FALSE)</f>
        <v>29</v>
      </c>
      <c r="C649">
        <v>300.3</v>
      </c>
      <c r="D649" t="s">
        <v>1</v>
      </c>
      <c r="E649" t="s">
        <v>1222</v>
      </c>
      <c r="F649" t="s">
        <v>1223</v>
      </c>
      <c r="G64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('TBCULT', 'TB CULTURE', '300.3', 60, 29, 1)</v>
      </c>
    </row>
    <row r="650" spans="1:7" x14ac:dyDescent="0.25">
      <c r="A650" t="s">
        <v>1209</v>
      </c>
      <c r="B650" s="2">
        <f>VLOOKUP(Table1[[#This Row],[Category]],Table18[], 2,FALSE)</f>
        <v>29</v>
      </c>
      <c r="C650">
        <v>400</v>
      </c>
      <c r="D650" t="s">
        <v>1</v>
      </c>
      <c r="E650" t="s">
        <v>1224</v>
      </c>
      <c r="F650" t="s">
        <v>1225</v>
      </c>
      <c r="G65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('FLCULT', 'FLUID CULTURE', '400', 60, 29, 1)</v>
      </c>
    </row>
    <row r="651" spans="1:7" x14ac:dyDescent="0.25">
      <c r="A651" t="s">
        <v>1209</v>
      </c>
      <c r="B651" s="2">
        <f>VLOOKUP(Table1[[#This Row],[Category]],Table18[], 2,FALSE)</f>
        <v>29</v>
      </c>
      <c r="C651">
        <v>400.5</v>
      </c>
      <c r="D651" t="s">
        <v>1</v>
      </c>
      <c r="E651" t="s">
        <v>1226</v>
      </c>
      <c r="F651" t="s">
        <v>1227</v>
      </c>
      <c r="G65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('CSFCULT', 'CSF CULTURE', '400.5', 60, 29, 1)</v>
      </c>
    </row>
    <row r="652" spans="1:7" x14ac:dyDescent="0.25">
      <c r="A652" t="s">
        <v>1209</v>
      </c>
      <c r="B652" s="2">
        <f>VLOOKUP(Table1[[#This Row],[Category]],Table18[], 2,FALSE)</f>
        <v>29</v>
      </c>
      <c r="C652">
        <v>500</v>
      </c>
      <c r="D652" t="s">
        <v>1</v>
      </c>
      <c r="E652" t="s">
        <v>1228</v>
      </c>
      <c r="F652" t="s">
        <v>1229</v>
      </c>
      <c r="G65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('ASOT', 'ANTI-STREPTOLYSIN O TITRE', '500', 60, 29, 1)</v>
      </c>
    </row>
    <row r="653" spans="1:7" x14ac:dyDescent="0.25">
      <c r="A653" t="s">
        <v>1209</v>
      </c>
      <c r="B653" s="2">
        <f>VLOOKUP(Table1[[#This Row],[Category]],Table18[], 2,FALSE)</f>
        <v>29</v>
      </c>
      <c r="C653">
        <v>500.00020000000001</v>
      </c>
      <c r="D653" t="s">
        <v>1</v>
      </c>
      <c r="E653" t="s">
        <v>1230</v>
      </c>
      <c r="F653" t="s">
        <v>1231</v>
      </c>
      <c r="G65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('CRECULT', 'CRE SCREEN', '500.0002', 60, 29, 1)</v>
      </c>
    </row>
    <row r="654" spans="1:7" x14ac:dyDescent="0.25">
      <c r="A654" t="s">
        <v>1209</v>
      </c>
      <c r="B654" s="2">
        <f>VLOOKUP(Table1[[#This Row],[Category]],Table18[], 2,FALSE)</f>
        <v>29</v>
      </c>
      <c r="C654">
        <v>600</v>
      </c>
      <c r="D654" t="s">
        <v>1</v>
      </c>
      <c r="E654" t="s">
        <v>1232</v>
      </c>
      <c r="F654" t="s">
        <v>1233</v>
      </c>
      <c r="G65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('VRECULT', 'VRE SWABS', '600', 60, 29, 1)</v>
      </c>
    </row>
    <row r="655" spans="1:7" x14ac:dyDescent="0.25">
      <c r="A655" t="s">
        <v>1209</v>
      </c>
      <c r="B655" s="2">
        <f>VLOOKUP(Table1[[#This Row],[Category]],Table18[], 2,FALSE)</f>
        <v>29</v>
      </c>
      <c r="C655">
        <v>600</v>
      </c>
      <c r="D655" t="s">
        <v>1</v>
      </c>
      <c r="E655" t="s">
        <v>1234</v>
      </c>
      <c r="F655" t="s">
        <v>1235</v>
      </c>
      <c r="G65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('SWABCULT', 'SWAB CULTURE', '600', 60, 29, 1)</v>
      </c>
    </row>
    <row r="656" spans="1:7" x14ac:dyDescent="0.25">
      <c r="A656" t="s">
        <v>1209</v>
      </c>
      <c r="B656" s="2">
        <f>VLOOKUP(Table1[[#This Row],[Category]],Table18[], 2,FALSE)</f>
        <v>29</v>
      </c>
      <c r="C656">
        <v>600.5</v>
      </c>
      <c r="D656" t="s">
        <v>1</v>
      </c>
      <c r="E656" t="s">
        <v>1236</v>
      </c>
      <c r="F656" t="s">
        <v>1237</v>
      </c>
      <c r="G65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('TIPCULT', 'CATHETER TIP CULTURE', '600.5', 60, 29, 1)</v>
      </c>
    </row>
    <row r="657" spans="1:7" x14ac:dyDescent="0.25">
      <c r="A657" t="s">
        <v>1209</v>
      </c>
      <c r="B657" s="2">
        <f>VLOOKUP(Table1[[#This Row],[Category]],Table18[], 2,FALSE)</f>
        <v>29</v>
      </c>
      <c r="C657">
        <v>602</v>
      </c>
      <c r="D657" t="s">
        <v>1</v>
      </c>
      <c r="E657" t="s">
        <v>1238</v>
      </c>
      <c r="F657" t="s">
        <v>1239</v>
      </c>
      <c r="G65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('MRSACULT', 'MRSA CULTURE', '602', 60, 29, 1)</v>
      </c>
    </row>
    <row r="658" spans="1:7" x14ac:dyDescent="0.25">
      <c r="A658" t="s">
        <v>1209</v>
      </c>
      <c r="B658" s="2">
        <f>VLOOKUP(Table1[[#This Row],[Category]],Table18[], 2,FALSE)</f>
        <v>29</v>
      </c>
      <c r="C658">
        <v>700</v>
      </c>
      <c r="D658" t="s">
        <v>1</v>
      </c>
      <c r="E658" t="s">
        <v>1240</v>
      </c>
      <c r="F658" t="s">
        <v>1241</v>
      </c>
      <c r="G65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('FOB', 'FAECAL OCCULT BLOOD:', '700', 60, 29, 1)</v>
      </c>
    </row>
    <row r="659" spans="1:7" x14ac:dyDescent="0.25">
      <c r="A659" t="s">
        <v>1209</v>
      </c>
      <c r="B659" s="2">
        <f>VLOOKUP(Table1[[#This Row],[Category]],Table18[], 2,FALSE)</f>
        <v>29</v>
      </c>
      <c r="C659">
        <v>700.1</v>
      </c>
      <c r="D659" t="s">
        <v>1</v>
      </c>
      <c r="E659" t="s">
        <v>1242</v>
      </c>
      <c r="F659" t="s">
        <v>1243</v>
      </c>
      <c r="G65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('CDT', 'CLOS. DIFFICILE TOXIN A/B:', '700.1', 60, 29, 1)</v>
      </c>
    </row>
    <row r="660" spans="1:7" x14ac:dyDescent="0.25">
      <c r="A660" t="s">
        <v>1209</v>
      </c>
      <c r="B660" s="2">
        <f>VLOOKUP(Table1[[#This Row],[Category]],Table18[], 2,FALSE)</f>
        <v>29</v>
      </c>
      <c r="C660">
        <v>700.4</v>
      </c>
      <c r="D660" t="s">
        <v>1</v>
      </c>
      <c r="E660" t="s">
        <v>1244</v>
      </c>
      <c r="F660" t="s">
        <v>1245</v>
      </c>
      <c r="G66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('FCULT', 'FAECES CULTURE', '700.4', 60, 29, 1)</v>
      </c>
    </row>
    <row r="661" spans="1:7" x14ac:dyDescent="0.25">
      <c r="A661" t="s">
        <v>1209</v>
      </c>
      <c r="B661" s="2">
        <f>VLOOKUP(Table1[[#This Row],[Category]],Table18[], 2,FALSE)</f>
        <v>29</v>
      </c>
      <c r="C661">
        <v>700.5</v>
      </c>
      <c r="D661" t="s">
        <v>1</v>
      </c>
      <c r="E661" t="s">
        <v>1246</v>
      </c>
      <c r="F661" t="s">
        <v>1247</v>
      </c>
      <c r="G66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('FOP', 'FAECAL OVA PARASITES:', '700.5', 60, 29, 1)</v>
      </c>
    </row>
    <row r="662" spans="1:7" x14ac:dyDescent="0.25">
      <c r="A662" t="s">
        <v>1209</v>
      </c>
      <c r="B662" s="2">
        <f>VLOOKUP(Table1[[#This Row],[Category]],Table18[], 2,FALSE)</f>
        <v>29</v>
      </c>
      <c r="C662">
        <v>700.6</v>
      </c>
      <c r="D662" t="s">
        <v>1</v>
      </c>
      <c r="E662" t="s">
        <v>1248</v>
      </c>
      <c r="F662" t="s">
        <v>1249</v>
      </c>
      <c r="G66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('HEPY', 'H.PYLORI STOOL ANTIGEN:', '700.6', 60, 29, 1)</v>
      </c>
    </row>
    <row r="663" spans="1:7" x14ac:dyDescent="0.25">
      <c r="A663" t="s">
        <v>1209</v>
      </c>
      <c r="B663" s="2">
        <f>VLOOKUP(Table1[[#This Row],[Category]],Table18[], 2,FALSE)</f>
        <v>29</v>
      </c>
      <c r="C663">
        <v>900.01</v>
      </c>
      <c r="D663" t="s">
        <v>1</v>
      </c>
      <c r="E663" t="s">
        <v>1250</v>
      </c>
      <c r="F663" t="s">
        <v>1251</v>
      </c>
      <c r="G66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('WATERCULT', 'ENDOSCOPY WATER CULTURE', '900.01', 60, 29, 1)</v>
      </c>
    </row>
    <row r="664" spans="1:7" x14ac:dyDescent="0.25">
      <c r="A664" t="s">
        <v>1252</v>
      </c>
      <c r="B664" s="2">
        <f>VLOOKUP(Table1[[#This Row],[Category]],Table18[], 2,FALSE)</f>
        <v>30</v>
      </c>
      <c r="C664">
        <v>10</v>
      </c>
      <c r="D664" t="s">
        <v>1</v>
      </c>
      <c r="E664" t="s">
        <v>1253</v>
      </c>
      <c r="F664" t="s">
        <v>1254</v>
      </c>
      <c r="G66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('WO', 'WORK ORDER', '10', 60, 30, 1)</v>
      </c>
    </row>
    <row r="665" spans="1:7" x14ac:dyDescent="0.25">
      <c r="A665" t="s">
        <v>1255</v>
      </c>
      <c r="B665" s="2">
        <f>VLOOKUP(Table1[[#This Row],[Category]],Table18[], 2,FALSE)</f>
        <v>31</v>
      </c>
      <c r="C665">
        <v>8</v>
      </c>
      <c r="D665" t="s">
        <v>1</v>
      </c>
      <c r="E665" t="s">
        <v>1256</v>
      </c>
      <c r="F665" t="s">
        <v>1257</v>
      </c>
      <c r="G66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('BRACH PLEX', 'BRACHIAL PLEXUS', '8', 60, 31, 1)</v>
      </c>
    </row>
    <row r="666" spans="1:7" x14ac:dyDescent="0.25">
      <c r="A666" t="s">
        <v>1255</v>
      </c>
      <c r="B666" s="2">
        <f>VLOOKUP(Table1[[#This Row],[Category]],Table18[], 2,FALSE)</f>
        <v>31</v>
      </c>
      <c r="C666">
        <v>888</v>
      </c>
      <c r="D666" t="s">
        <v>1</v>
      </c>
      <c r="E666" t="s">
        <v>504</v>
      </c>
      <c r="F666" t="s">
        <v>504</v>
      </c>
      <c r="G66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('VENOGRAM', 'VENOGRAM', '888', 60, 31, 1)</v>
      </c>
    </row>
    <row r="667" spans="1:7" x14ac:dyDescent="0.25">
      <c r="A667" t="s">
        <v>1255</v>
      </c>
      <c r="B667" s="2">
        <f>VLOOKUP(Table1[[#This Row],[Category]],Table18[], 2,FALSE)</f>
        <v>31</v>
      </c>
      <c r="C667">
        <v>990</v>
      </c>
      <c r="D667" t="s">
        <v>1</v>
      </c>
      <c r="E667" t="s">
        <v>1159</v>
      </c>
      <c r="F667" t="s">
        <v>1160</v>
      </c>
      <c r="G66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('RADRP', 'RADIOLOGY REPRINTS', '990', 60, 31, 1)</v>
      </c>
    </row>
    <row r="668" spans="1:7" x14ac:dyDescent="0.25">
      <c r="A668" t="s">
        <v>1255</v>
      </c>
      <c r="B668" s="2">
        <f>VLOOKUP(Table1[[#This Row],[Category]],Table18[], 2,FALSE)</f>
        <v>31</v>
      </c>
      <c r="C668">
        <v>991</v>
      </c>
      <c r="D668" t="s">
        <v>1</v>
      </c>
      <c r="E668" t="s">
        <v>314</v>
      </c>
      <c r="F668" t="s">
        <v>315</v>
      </c>
      <c r="G66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('RADRPL', 'RADIOLOGY REPRINTS-LEGAL', '991', 60, 31, 1)</v>
      </c>
    </row>
    <row r="669" spans="1:7" x14ac:dyDescent="0.25">
      <c r="A669" t="s">
        <v>1255</v>
      </c>
      <c r="B669" s="2">
        <f>VLOOKUP(Table1[[#This Row],[Category]],Table18[], 2,FALSE)</f>
        <v>31</v>
      </c>
      <c r="C669">
        <v>9</v>
      </c>
      <c r="D669" t="s">
        <v>1</v>
      </c>
      <c r="E669" t="s">
        <v>1258</v>
      </c>
      <c r="F669" t="s">
        <v>1259</v>
      </c>
      <c r="G66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('LYMPHO', 'LYMPHOGRAM', '9', 60, 31, 1)</v>
      </c>
    </row>
    <row r="670" spans="1:7" x14ac:dyDescent="0.25">
      <c r="A670" t="s">
        <v>1255</v>
      </c>
      <c r="B670" s="2">
        <f>VLOOKUP(Table1[[#This Row],[Category]],Table18[], 2,FALSE)</f>
        <v>31</v>
      </c>
      <c r="C670">
        <v>4545</v>
      </c>
      <c r="D670" t="s">
        <v>1</v>
      </c>
      <c r="E670" t="s">
        <v>1260</v>
      </c>
      <c r="F670" t="s">
        <v>1261</v>
      </c>
      <c r="G67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('ENTERO', 'ENTEROCLYSIS', '4545', 60, 31, 1)</v>
      </c>
    </row>
    <row r="671" spans="1:7" x14ac:dyDescent="0.25">
      <c r="A671" t="s">
        <v>1255</v>
      </c>
      <c r="B671" s="2">
        <f>VLOOKUP(Table1[[#This Row],[Category]],Table18[], 2,FALSE)</f>
        <v>31</v>
      </c>
      <c r="C671">
        <v>10006</v>
      </c>
      <c r="D671" t="s">
        <v>1</v>
      </c>
      <c r="E671" t="s">
        <v>1262</v>
      </c>
      <c r="F671" t="s">
        <v>1263</v>
      </c>
      <c r="G67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('SCJNT', 'SACROILIAC JOINTS', '10006', 60, 31, 1)</v>
      </c>
    </row>
    <row r="672" spans="1:7" x14ac:dyDescent="0.25">
      <c r="A672" t="s">
        <v>1255</v>
      </c>
      <c r="B672" s="2">
        <f>VLOOKUP(Table1[[#This Row],[Category]],Table18[], 2,FALSE)</f>
        <v>31</v>
      </c>
      <c r="C672">
        <v>10007</v>
      </c>
      <c r="D672" t="s">
        <v>1</v>
      </c>
      <c r="E672" t="s">
        <v>1264</v>
      </c>
      <c r="F672" t="s">
        <v>1265</v>
      </c>
      <c r="G67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('URO', 'UROGRAM', '10007', 60, 31, 1)</v>
      </c>
    </row>
    <row r="673" spans="1:7" x14ac:dyDescent="0.25">
      <c r="A673" t="s">
        <v>1255</v>
      </c>
      <c r="B673" s="2">
        <f>VLOOKUP(Table1[[#This Row],[Category]],Table18[], 2,FALSE)</f>
        <v>31</v>
      </c>
      <c r="C673">
        <v>11111</v>
      </c>
      <c r="D673" t="s">
        <v>1</v>
      </c>
      <c r="E673" t="s">
        <v>1266</v>
      </c>
      <c r="F673" t="s">
        <v>33</v>
      </c>
      <c r="G67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('WB', 'WHOLE BODY', '11111', 60, 31, 1)</v>
      </c>
    </row>
    <row r="674" spans="1:7" x14ac:dyDescent="0.25">
      <c r="A674" t="s">
        <v>1255</v>
      </c>
      <c r="B674" s="2">
        <f>VLOOKUP(Table1[[#This Row],[Category]],Table18[], 2,FALSE)</f>
        <v>31</v>
      </c>
      <c r="C674" t="s">
        <v>1267</v>
      </c>
      <c r="D674" t="s">
        <v>1</v>
      </c>
      <c r="E674" t="s">
        <v>1268</v>
      </c>
      <c r="F674" t="s">
        <v>1269</v>
      </c>
      <c r="G67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('HNL', 'HAND - LEFT', '006230-1', 60, 31, 1)</v>
      </c>
    </row>
    <row r="675" spans="1:7" x14ac:dyDescent="0.25">
      <c r="A675" t="s">
        <v>1255</v>
      </c>
      <c r="B675" s="2">
        <f>VLOOKUP(Table1[[#This Row],[Category]],Table18[], 2,FALSE)</f>
        <v>31</v>
      </c>
      <c r="C675" t="s">
        <v>1270</v>
      </c>
      <c r="D675" t="s">
        <v>1</v>
      </c>
      <c r="E675" t="s">
        <v>1271</v>
      </c>
      <c r="F675" t="s">
        <v>1272</v>
      </c>
      <c r="G67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('HNR', 'HAND - RIGHT', '006230-2', 60, 31, 1)</v>
      </c>
    </row>
    <row r="676" spans="1:7" x14ac:dyDescent="0.25">
      <c r="A676" t="s">
        <v>1255</v>
      </c>
      <c r="B676" s="2">
        <f>VLOOKUP(Table1[[#This Row],[Category]],Table18[], 2,FALSE)</f>
        <v>31</v>
      </c>
      <c r="C676" t="s">
        <v>1273</v>
      </c>
      <c r="D676" t="s">
        <v>1</v>
      </c>
      <c r="E676" t="s">
        <v>1274</v>
      </c>
      <c r="F676" t="s">
        <v>1275</v>
      </c>
      <c r="G67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('ABDMR', 'ABDOMEN', '006230-A', 60, 31, 1)</v>
      </c>
    </row>
    <row r="677" spans="1:7" x14ac:dyDescent="0.25">
      <c r="A677" t="s">
        <v>1255</v>
      </c>
      <c r="B677" s="2">
        <f>VLOOKUP(Table1[[#This Row],[Category]],Table18[], 2,FALSE)</f>
        <v>31</v>
      </c>
      <c r="C677" t="s">
        <v>1276</v>
      </c>
      <c r="D677" t="s">
        <v>1</v>
      </c>
      <c r="E677" t="s">
        <v>1277</v>
      </c>
      <c r="F677" t="s">
        <v>1278</v>
      </c>
      <c r="G67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('ABDP', 'ABDOMEN AND PELVIS', '006230-B', 60, 31, 1)</v>
      </c>
    </row>
    <row r="678" spans="1:7" x14ac:dyDescent="0.25">
      <c r="A678" t="s">
        <v>1255</v>
      </c>
      <c r="B678" s="2">
        <f>VLOOKUP(Table1[[#This Row],[Category]],Table18[], 2,FALSE)</f>
        <v>31</v>
      </c>
      <c r="C678" t="s">
        <v>1279</v>
      </c>
      <c r="D678" t="s">
        <v>1</v>
      </c>
      <c r="E678" t="s">
        <v>1280</v>
      </c>
      <c r="F678" t="s">
        <v>1281</v>
      </c>
      <c r="G67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('ANK', 'ANKLE - BOTH', '006230-C', 60, 31, 1)</v>
      </c>
    </row>
    <row r="679" spans="1:7" x14ac:dyDescent="0.25">
      <c r="A679" t="s">
        <v>1255</v>
      </c>
      <c r="B679" s="2">
        <f>VLOOKUP(Table1[[#This Row],[Category]],Table18[], 2,FALSE)</f>
        <v>31</v>
      </c>
      <c r="C679" t="s">
        <v>1282</v>
      </c>
      <c r="D679" t="s">
        <v>1</v>
      </c>
      <c r="E679" t="s">
        <v>1283</v>
      </c>
      <c r="F679" t="s">
        <v>1284</v>
      </c>
      <c r="G67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('ATHO', 'AORTA, THORACIC', '006230-D', 60, 31, 1)</v>
      </c>
    </row>
    <row r="680" spans="1:7" x14ac:dyDescent="0.25">
      <c r="A680" t="s">
        <v>1255</v>
      </c>
      <c r="B680" s="2">
        <f>VLOOKUP(Table1[[#This Row],[Category]],Table18[], 2,FALSE)</f>
        <v>31</v>
      </c>
      <c r="C680" t="s">
        <v>1285</v>
      </c>
      <c r="D680" t="s">
        <v>1</v>
      </c>
      <c r="E680" t="s">
        <v>1286</v>
      </c>
      <c r="F680" t="s">
        <v>1287</v>
      </c>
      <c r="G68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('CAR', 'CAROTID ARTERY', '006230-E', 60, 31, 1)</v>
      </c>
    </row>
    <row r="681" spans="1:7" x14ac:dyDescent="0.25">
      <c r="A681" t="s">
        <v>1255</v>
      </c>
      <c r="B681" s="2">
        <f>VLOOKUP(Table1[[#This Row],[Category]],Table18[], 2,FALSE)</f>
        <v>31</v>
      </c>
      <c r="C681" t="s">
        <v>1288</v>
      </c>
      <c r="D681" t="s">
        <v>1</v>
      </c>
      <c r="E681" t="s">
        <v>1289</v>
      </c>
      <c r="F681" t="s">
        <v>1290</v>
      </c>
      <c r="G68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('CH', 'CHEST', '006230-F', 60, 31, 1)</v>
      </c>
    </row>
    <row r="682" spans="1:7" x14ac:dyDescent="0.25">
      <c r="A682" t="s">
        <v>1255</v>
      </c>
      <c r="B682" s="2">
        <f>VLOOKUP(Table1[[#This Row],[Category]],Table18[], 2,FALSE)</f>
        <v>31</v>
      </c>
      <c r="C682" t="s">
        <v>1291</v>
      </c>
      <c r="D682" t="s">
        <v>1</v>
      </c>
      <c r="E682" t="s">
        <v>439</v>
      </c>
      <c r="F682" t="s">
        <v>273</v>
      </c>
      <c r="G68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('CS', 'CERVICAL SPINE', '006230-G', 60, 31, 1)</v>
      </c>
    </row>
    <row r="683" spans="1:7" x14ac:dyDescent="0.25">
      <c r="A683" t="s">
        <v>1255</v>
      </c>
      <c r="B683" s="2">
        <f>VLOOKUP(Table1[[#This Row],[Category]],Table18[], 2,FALSE)</f>
        <v>31</v>
      </c>
      <c r="C683" t="s">
        <v>1292</v>
      </c>
      <c r="D683" t="s">
        <v>1</v>
      </c>
      <c r="E683" t="s">
        <v>1293</v>
      </c>
      <c r="F683" t="s">
        <v>1294</v>
      </c>
      <c r="G68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('CSW', 'CERVICAL SPINE W/ CONTRAST', '006230-H', 60, 31, 1)</v>
      </c>
    </row>
    <row r="684" spans="1:7" x14ac:dyDescent="0.25">
      <c r="A684" t="s">
        <v>1255</v>
      </c>
      <c r="B684" s="2">
        <f>VLOOKUP(Table1[[#This Row],[Category]],Table18[], 2,FALSE)</f>
        <v>31</v>
      </c>
      <c r="C684" t="s">
        <v>1295</v>
      </c>
      <c r="D684" t="s">
        <v>1</v>
      </c>
      <c r="E684" t="s">
        <v>1296</v>
      </c>
      <c r="F684" t="s">
        <v>1297</v>
      </c>
      <c r="G68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('EL', 'ELBOW - BOTH', '006230-I', 60, 31, 1)</v>
      </c>
    </row>
    <row r="685" spans="1:7" x14ac:dyDescent="0.25">
      <c r="A685" t="s">
        <v>1255</v>
      </c>
      <c r="B685" s="2">
        <f>VLOOKUP(Table1[[#This Row],[Category]],Table18[], 2,FALSE)</f>
        <v>31</v>
      </c>
      <c r="C685" t="s">
        <v>1298</v>
      </c>
      <c r="D685" t="s">
        <v>1</v>
      </c>
      <c r="E685" t="s">
        <v>1299</v>
      </c>
      <c r="F685" t="s">
        <v>1300</v>
      </c>
      <c r="G68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('FC', 'FACE', '006230-J', 60, 31, 1)</v>
      </c>
    </row>
    <row r="686" spans="1:7" x14ac:dyDescent="0.25">
      <c r="A686" t="s">
        <v>1255</v>
      </c>
      <c r="B686" s="2">
        <f>VLOOKUP(Table1[[#This Row],[Category]],Table18[], 2,FALSE)</f>
        <v>31</v>
      </c>
      <c r="C686" t="s">
        <v>1301</v>
      </c>
      <c r="D686" t="s">
        <v>1</v>
      </c>
      <c r="E686" t="s">
        <v>1302</v>
      </c>
      <c r="F686" t="s">
        <v>1303</v>
      </c>
      <c r="G68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('FCW', 'FACE W/ CONTRAST', '006230-K', 60, 31, 1)</v>
      </c>
    </row>
    <row r="687" spans="1:7" x14ac:dyDescent="0.25">
      <c r="A687" t="s">
        <v>1255</v>
      </c>
      <c r="B687" s="2">
        <f>VLOOKUP(Table1[[#This Row],[Category]],Table18[], 2,FALSE)</f>
        <v>31</v>
      </c>
      <c r="C687" t="s">
        <v>1304</v>
      </c>
      <c r="D687" t="s">
        <v>1</v>
      </c>
      <c r="E687" t="s">
        <v>1305</v>
      </c>
      <c r="F687" t="s">
        <v>1306</v>
      </c>
      <c r="G68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('FT', 'FEET (BOTH)', '006230-L', 60, 31, 1)</v>
      </c>
    </row>
    <row r="688" spans="1:7" x14ac:dyDescent="0.25">
      <c r="A688" t="s">
        <v>1255</v>
      </c>
      <c r="B688" s="2">
        <f>VLOOKUP(Table1[[#This Row],[Category]],Table18[], 2,FALSE)</f>
        <v>31</v>
      </c>
      <c r="C688" t="s">
        <v>1307</v>
      </c>
      <c r="D688" t="s">
        <v>1</v>
      </c>
      <c r="E688" t="s">
        <v>1308</v>
      </c>
      <c r="F688" t="s">
        <v>1309</v>
      </c>
      <c r="G68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('HN', 'HAND - BOTH', '006230-O', 60, 31, 1)</v>
      </c>
    </row>
    <row r="689" spans="1:7" x14ac:dyDescent="0.25">
      <c r="A689" t="s">
        <v>1255</v>
      </c>
      <c r="B689" s="2">
        <f>VLOOKUP(Table1[[#This Row],[Category]],Table18[], 2,FALSE)</f>
        <v>31</v>
      </c>
      <c r="C689" t="s">
        <v>1310</v>
      </c>
      <c r="D689" t="s">
        <v>1</v>
      </c>
      <c r="E689" t="s">
        <v>1311</v>
      </c>
      <c r="F689" t="s">
        <v>1312</v>
      </c>
      <c r="G68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('HP', 'HIP', '006230-P', 60, 31, 1)</v>
      </c>
    </row>
    <row r="690" spans="1:7" x14ac:dyDescent="0.25">
      <c r="A690" t="s">
        <v>1255</v>
      </c>
      <c r="B690" s="2">
        <f>VLOOKUP(Table1[[#This Row],[Category]],Table18[], 2,FALSE)</f>
        <v>31</v>
      </c>
      <c r="C690" t="s">
        <v>1313</v>
      </c>
      <c r="D690" t="s">
        <v>1</v>
      </c>
      <c r="E690" t="s">
        <v>1314</v>
      </c>
      <c r="F690" t="s">
        <v>543</v>
      </c>
      <c r="G69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('HT', 'HEART', '006230-Q', 60, 31, 1)</v>
      </c>
    </row>
    <row r="691" spans="1:7" x14ac:dyDescent="0.25">
      <c r="A691" t="s">
        <v>1255</v>
      </c>
      <c r="B691" s="2">
        <f>VLOOKUP(Table1[[#This Row],[Category]],Table18[], 2,FALSE)</f>
        <v>31</v>
      </c>
      <c r="C691" t="s">
        <v>1315</v>
      </c>
      <c r="D691" t="s">
        <v>1</v>
      </c>
      <c r="E691" t="s">
        <v>1316</v>
      </c>
      <c r="F691" t="s">
        <v>1317</v>
      </c>
      <c r="G69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('ICV', 'INTERCRANIAL VESSELS', '006230-R', 60, 31, 1)</v>
      </c>
    </row>
    <row r="692" spans="1:7" x14ac:dyDescent="0.25">
      <c r="A692" t="s">
        <v>1255</v>
      </c>
      <c r="B692" s="2">
        <f>VLOOKUP(Table1[[#This Row],[Category]],Table18[], 2,FALSE)</f>
        <v>31</v>
      </c>
      <c r="C692" t="s">
        <v>1318</v>
      </c>
      <c r="D692" t="s">
        <v>1</v>
      </c>
      <c r="E692" t="s">
        <v>1319</v>
      </c>
      <c r="F692" t="s">
        <v>1320</v>
      </c>
      <c r="G69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('KID', 'KIDNEYS', '006230-S', 60, 31, 1)</v>
      </c>
    </row>
    <row r="693" spans="1:7" x14ac:dyDescent="0.25">
      <c r="A693" t="s">
        <v>1255</v>
      </c>
      <c r="B693" s="2">
        <f>VLOOKUP(Table1[[#This Row],[Category]],Table18[], 2,FALSE)</f>
        <v>31</v>
      </c>
      <c r="C693" t="s">
        <v>1321</v>
      </c>
      <c r="D693" t="s">
        <v>1</v>
      </c>
      <c r="E693" t="s">
        <v>1322</v>
      </c>
      <c r="F693" t="s">
        <v>1323</v>
      </c>
      <c r="G69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('KN', 'KNEE - BOTH', '006230-T', 60, 31, 1)</v>
      </c>
    </row>
    <row r="694" spans="1:7" x14ac:dyDescent="0.25">
      <c r="A694" t="s">
        <v>1255</v>
      </c>
      <c r="B694" s="2">
        <f>VLOOKUP(Table1[[#This Row],[Category]],Table18[], 2,FALSE)</f>
        <v>31</v>
      </c>
      <c r="C694" t="s">
        <v>1324</v>
      </c>
      <c r="D694" t="s">
        <v>1</v>
      </c>
      <c r="E694" t="s">
        <v>1325</v>
      </c>
      <c r="F694" t="s">
        <v>1326</v>
      </c>
      <c r="G69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('LE', 'LOWER EXTREMITY', '006230-U', 60, 31, 1)</v>
      </c>
    </row>
    <row r="695" spans="1:7" x14ac:dyDescent="0.25">
      <c r="A695" t="s">
        <v>1255</v>
      </c>
      <c r="B695" s="2">
        <f>VLOOKUP(Table1[[#This Row],[Category]],Table18[], 2,FALSE)</f>
        <v>31</v>
      </c>
      <c r="C695" t="s">
        <v>1327</v>
      </c>
      <c r="D695" t="s">
        <v>1</v>
      </c>
      <c r="E695" t="s">
        <v>1328</v>
      </c>
      <c r="F695" t="s">
        <v>1329</v>
      </c>
      <c r="G69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('LIV', 'LIVER', '006230-V', 60, 31, 1)</v>
      </c>
    </row>
    <row r="696" spans="1:7" x14ac:dyDescent="0.25">
      <c r="A696" t="s">
        <v>1255</v>
      </c>
      <c r="B696" s="2">
        <f>VLOOKUP(Table1[[#This Row],[Category]],Table18[], 2,FALSE)</f>
        <v>31</v>
      </c>
      <c r="C696" t="s">
        <v>1330</v>
      </c>
      <c r="D696" t="s">
        <v>1</v>
      </c>
      <c r="E696" t="s">
        <v>506</v>
      </c>
      <c r="F696" t="s">
        <v>1331</v>
      </c>
      <c r="G69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('LS', 'LUMBAR SPINE', '006230-W', 60, 31, 1)</v>
      </c>
    </row>
    <row r="697" spans="1:7" x14ac:dyDescent="0.25">
      <c r="A697" t="s">
        <v>1255</v>
      </c>
      <c r="B697" s="2">
        <f>VLOOKUP(Table1[[#This Row],[Category]],Table18[], 2,FALSE)</f>
        <v>31</v>
      </c>
      <c r="C697" t="s">
        <v>1332</v>
      </c>
      <c r="D697" t="s">
        <v>1</v>
      </c>
      <c r="E697" t="s">
        <v>1333</v>
      </c>
      <c r="F697" t="s">
        <v>1334</v>
      </c>
      <c r="G69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('LSW', 'LUMBAR SPINE W/ CONTRAST', '006230-X', 60, 31, 1)</v>
      </c>
    </row>
    <row r="698" spans="1:7" x14ac:dyDescent="0.25">
      <c r="A698" t="s">
        <v>1255</v>
      </c>
      <c r="B698" s="2">
        <f>VLOOKUP(Table1[[#This Row],[Category]],Table18[], 2,FALSE)</f>
        <v>31</v>
      </c>
      <c r="C698" t="s">
        <v>1335</v>
      </c>
      <c r="D698" t="s">
        <v>1</v>
      </c>
      <c r="E698" t="s">
        <v>1336</v>
      </c>
      <c r="F698" t="s">
        <v>1337</v>
      </c>
      <c r="G69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('NK', 'NECK', '006230-Y', 60, 31, 1)</v>
      </c>
    </row>
    <row r="699" spans="1:7" x14ac:dyDescent="0.25">
      <c r="A699" t="s">
        <v>1255</v>
      </c>
      <c r="B699" s="2">
        <f>VLOOKUP(Table1[[#This Row],[Category]],Table18[], 2,FALSE)</f>
        <v>31</v>
      </c>
      <c r="C699" t="s">
        <v>1338</v>
      </c>
      <c r="D699" t="s">
        <v>1</v>
      </c>
      <c r="E699" t="s">
        <v>1339</v>
      </c>
      <c r="F699" t="s">
        <v>1340</v>
      </c>
      <c r="G69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('NKW', 'NECK W/ CONTRAST', '006230-Z', 60, 31, 1)</v>
      </c>
    </row>
    <row r="700" spans="1:7" x14ac:dyDescent="0.25">
      <c r="A700" t="s">
        <v>1255</v>
      </c>
      <c r="B700" s="2">
        <f>VLOOKUP(Table1[[#This Row],[Category]],Table18[], 2,FALSE)</f>
        <v>31</v>
      </c>
      <c r="C700">
        <v>6231</v>
      </c>
      <c r="D700" t="s">
        <v>1</v>
      </c>
      <c r="E700" t="s">
        <v>1341</v>
      </c>
      <c r="F700" t="s">
        <v>1342</v>
      </c>
      <c r="G70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('MR ANGIO', 'MR ANGIOGRAM', '6231', 60, 31, 1)</v>
      </c>
    </row>
    <row r="701" spans="1:7" x14ac:dyDescent="0.25">
      <c r="A701" t="s">
        <v>1255</v>
      </c>
      <c r="B701" s="2">
        <f>VLOOKUP(Table1[[#This Row],[Category]],Table18[], 2,FALSE)</f>
        <v>31</v>
      </c>
      <c r="C701">
        <v>6233</v>
      </c>
      <c r="D701" t="s">
        <v>1</v>
      </c>
      <c r="E701" t="s">
        <v>1343</v>
      </c>
      <c r="F701" t="s">
        <v>1344</v>
      </c>
      <c r="G70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('BRAINW', 'BRAIN WITH CONTRAST', '6233', 60, 31, 1)</v>
      </c>
    </row>
    <row r="702" spans="1:7" x14ac:dyDescent="0.25">
      <c r="A702" t="s">
        <v>1255</v>
      </c>
      <c r="B702" s="2">
        <f>VLOOKUP(Table1[[#This Row],[Category]],Table18[], 2,FALSE)</f>
        <v>31</v>
      </c>
      <c r="C702">
        <v>6234</v>
      </c>
      <c r="D702" t="s">
        <v>1</v>
      </c>
      <c r="E702" t="s">
        <v>1345</v>
      </c>
      <c r="F702" t="s">
        <v>330</v>
      </c>
      <c r="G70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('BRAIN', 'BRAIN WITHOUT CONTRAST', '6234', 60, 31, 1)</v>
      </c>
    </row>
    <row r="703" spans="1:7" x14ac:dyDescent="0.25">
      <c r="A703" t="s">
        <v>1255</v>
      </c>
      <c r="B703" s="2">
        <f>VLOOKUP(Table1[[#This Row],[Category]],Table18[], 2,FALSE)</f>
        <v>31</v>
      </c>
      <c r="C703">
        <v>6235</v>
      </c>
      <c r="D703" t="s">
        <v>1</v>
      </c>
      <c r="E703" t="s">
        <v>1346</v>
      </c>
      <c r="F703" t="s">
        <v>1347</v>
      </c>
      <c r="G70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('MRCP', 'MRCP MRCholangiopancreatograpy', '6235', 60, 31, 1)</v>
      </c>
    </row>
    <row r="704" spans="1:7" x14ac:dyDescent="0.25">
      <c r="A704" t="s">
        <v>1255</v>
      </c>
      <c r="B704" s="2">
        <f>VLOOKUP(Table1[[#This Row],[Category]],Table18[], 2,FALSE)</f>
        <v>31</v>
      </c>
      <c r="C704">
        <v>6955</v>
      </c>
      <c r="D704" t="s">
        <v>1</v>
      </c>
      <c r="E704" t="s">
        <v>1348</v>
      </c>
      <c r="F704" t="s">
        <v>1349</v>
      </c>
      <c r="G70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('ARTHRO', 'ARTHROGRAM', '6955', 60, 31, 1)</v>
      </c>
    </row>
    <row r="705" spans="1:7" x14ac:dyDescent="0.25">
      <c r="A705" t="s">
        <v>1255</v>
      </c>
      <c r="B705" s="2">
        <f>VLOOKUP(Table1[[#This Row],[Category]],Table18[], 2,FALSE)</f>
        <v>31</v>
      </c>
      <c r="C705">
        <v>7061</v>
      </c>
      <c r="D705" t="s">
        <v>1</v>
      </c>
      <c r="E705" t="s">
        <v>1350</v>
      </c>
      <c r="F705" t="s">
        <v>1351</v>
      </c>
      <c r="G70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('SFT TIS PE', 'SOFT TISSUE PELVIS', '7061', 60, 31, 1)</v>
      </c>
    </row>
    <row r="706" spans="1:7" x14ac:dyDescent="0.25">
      <c r="A706" t="s">
        <v>1255</v>
      </c>
      <c r="B706" s="2">
        <f>VLOOKUP(Table1[[#This Row],[Category]],Table18[], 2,FALSE)</f>
        <v>31</v>
      </c>
      <c r="C706">
        <v>62305</v>
      </c>
      <c r="D706" t="s">
        <v>1</v>
      </c>
      <c r="E706" t="s">
        <v>1352</v>
      </c>
      <c r="F706" t="s">
        <v>1353</v>
      </c>
      <c r="G70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('UCH ABD', 'ABDOMEN (UCH)', '62305', 60, 31, 1)</v>
      </c>
    </row>
    <row r="707" spans="1:7" x14ac:dyDescent="0.25">
      <c r="A707" t="s">
        <v>1255</v>
      </c>
      <c r="B707" s="2">
        <f>VLOOKUP(Table1[[#This Row],[Category]],Table18[], 2,FALSE)</f>
        <v>31</v>
      </c>
      <c r="C707">
        <v>62306</v>
      </c>
      <c r="D707" t="s">
        <v>1</v>
      </c>
      <c r="E707" t="s">
        <v>1354</v>
      </c>
      <c r="F707" t="s">
        <v>1355</v>
      </c>
      <c r="G70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('UCH HIP', 'HIP (UCH)', '62306', 60, 31, 1)</v>
      </c>
    </row>
    <row r="708" spans="1:7" x14ac:dyDescent="0.25">
      <c r="A708" t="s">
        <v>1255</v>
      </c>
      <c r="B708" s="2">
        <f>VLOOKUP(Table1[[#This Row],[Category]],Table18[], 2,FALSE)</f>
        <v>31</v>
      </c>
      <c r="C708">
        <v>62307</v>
      </c>
      <c r="D708" t="s">
        <v>1</v>
      </c>
      <c r="E708" t="s">
        <v>1356</v>
      </c>
      <c r="F708" t="s">
        <v>1357</v>
      </c>
      <c r="G70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('UCH KID', 'KIDNEY (UCH)', '62307', 60, 31, 1)</v>
      </c>
    </row>
    <row r="709" spans="1:7" x14ac:dyDescent="0.25">
      <c r="A709" t="s">
        <v>1255</v>
      </c>
      <c r="B709" s="2">
        <f>VLOOKUP(Table1[[#This Row],[Category]],Table18[], 2,FALSE)</f>
        <v>31</v>
      </c>
      <c r="C709">
        <v>62308</v>
      </c>
      <c r="D709" t="s">
        <v>1</v>
      </c>
      <c r="E709" t="s">
        <v>1358</v>
      </c>
      <c r="F709" t="s">
        <v>1359</v>
      </c>
      <c r="G70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('UCH LIV', 'LIVER (UCH)', '62308', 60, 31, 1)</v>
      </c>
    </row>
    <row r="710" spans="1:7" x14ac:dyDescent="0.25">
      <c r="A710" t="s">
        <v>1255</v>
      </c>
      <c r="B710" s="2">
        <f>VLOOKUP(Table1[[#This Row],[Category]],Table18[], 2,FALSE)</f>
        <v>31</v>
      </c>
      <c r="C710">
        <v>62309</v>
      </c>
      <c r="D710" t="s">
        <v>1</v>
      </c>
      <c r="E710" t="s">
        <v>1360</v>
      </c>
      <c r="F710" t="s">
        <v>1361</v>
      </c>
      <c r="G71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('UCH PELVIS', 'PELVIS (UCH)', '62309', 60, 31, 1)</v>
      </c>
    </row>
    <row r="711" spans="1:7" x14ac:dyDescent="0.25">
      <c r="A711" t="s">
        <v>1255</v>
      </c>
      <c r="B711" s="2">
        <f>VLOOKUP(Table1[[#This Row],[Category]],Table18[], 2,FALSE)</f>
        <v>31</v>
      </c>
      <c r="C711">
        <v>623000</v>
      </c>
      <c r="D711" t="s">
        <v>1</v>
      </c>
      <c r="E711" t="s">
        <v>1362</v>
      </c>
      <c r="F711" t="s">
        <v>1363</v>
      </c>
      <c r="G71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('RECALL', 'MRI RECALL', '623000', 60, 31, 1)</v>
      </c>
    </row>
    <row r="712" spans="1:7" x14ac:dyDescent="0.25">
      <c r="A712" t="s">
        <v>1255</v>
      </c>
      <c r="B712" s="2">
        <f>VLOOKUP(Table1[[#This Row],[Category]],Table18[], 2,FALSE)</f>
        <v>31</v>
      </c>
      <c r="C712">
        <v>623001</v>
      </c>
      <c r="D712" t="s">
        <v>1</v>
      </c>
      <c r="E712" t="s">
        <v>1364</v>
      </c>
      <c r="F712" t="s">
        <v>1365</v>
      </c>
      <c r="G71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('UCH RECALL', 'RECALL MRI (UCH)', '623001', 60, 31, 1)</v>
      </c>
    </row>
    <row r="713" spans="1:7" x14ac:dyDescent="0.25">
      <c r="A713" t="s">
        <v>1255</v>
      </c>
      <c r="B713" s="2">
        <f>VLOOKUP(Table1[[#This Row],[Category]],Table18[], 2,FALSE)</f>
        <v>31</v>
      </c>
      <c r="C713">
        <v>623002</v>
      </c>
      <c r="D713" t="s">
        <v>1</v>
      </c>
      <c r="E713" t="s">
        <v>1366</v>
      </c>
      <c r="F713" t="s">
        <v>1367</v>
      </c>
      <c r="G71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('DEPUY RECL', 'DEPUY RECALL', '623002', 60, 31, 1)</v>
      </c>
    </row>
    <row r="714" spans="1:7" x14ac:dyDescent="0.25">
      <c r="A714" t="s">
        <v>1255</v>
      </c>
      <c r="B714" s="2">
        <f>VLOOKUP(Table1[[#This Row],[Category]],Table18[], 2,FALSE)</f>
        <v>31</v>
      </c>
      <c r="C714">
        <v>623003</v>
      </c>
      <c r="D714" t="s">
        <v>1</v>
      </c>
      <c r="E714" t="s">
        <v>1368</v>
      </c>
      <c r="F714" t="s">
        <v>1369</v>
      </c>
      <c r="G71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('UCHCAROTID', 'CAROTID ARTERY (UCH)', '623003', 60, 31, 1)</v>
      </c>
    </row>
    <row r="715" spans="1:7" x14ac:dyDescent="0.25">
      <c r="A715" t="s">
        <v>1255</v>
      </c>
      <c r="B715" s="2">
        <f>VLOOKUP(Table1[[#This Row],[Category]],Table18[], 2,FALSE)</f>
        <v>31</v>
      </c>
      <c r="C715">
        <v>623004</v>
      </c>
      <c r="D715" t="s">
        <v>1</v>
      </c>
      <c r="E715" t="s">
        <v>1370</v>
      </c>
      <c r="F715" t="s">
        <v>1371</v>
      </c>
      <c r="G71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('UCH CSPINE', 'CERVICAL SPINE (UCH)', '623004', 60, 31, 1)</v>
      </c>
    </row>
    <row r="716" spans="1:7" x14ac:dyDescent="0.25">
      <c r="A716" t="s">
        <v>1255</v>
      </c>
      <c r="B716" s="2">
        <f>VLOOKUP(Table1[[#This Row],[Category]],Table18[], 2,FALSE)</f>
        <v>31</v>
      </c>
      <c r="C716">
        <v>623005</v>
      </c>
      <c r="D716" t="s">
        <v>1</v>
      </c>
      <c r="E716" t="s">
        <v>1372</v>
      </c>
      <c r="F716" t="s">
        <v>1373</v>
      </c>
      <c r="G71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('UCH LSPINE', 'LUMBAR SPINE (UCH)', '623005', 60, 31, 1)</v>
      </c>
    </row>
    <row r="717" spans="1:7" x14ac:dyDescent="0.25">
      <c r="A717" t="s">
        <v>1255</v>
      </c>
      <c r="B717" s="2">
        <f>VLOOKUP(Table1[[#This Row],[Category]],Table18[], 2,FALSE)</f>
        <v>31</v>
      </c>
      <c r="C717">
        <v>62006</v>
      </c>
      <c r="D717" t="s">
        <v>1</v>
      </c>
      <c r="E717" t="s">
        <v>1374</v>
      </c>
      <c r="F717" t="s">
        <v>1375</v>
      </c>
      <c r="G71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('UCH TSPINE', 'THORACIC SPINE (UCH)', '62006', 60, 31, 1)</v>
      </c>
    </row>
    <row r="718" spans="1:7" x14ac:dyDescent="0.25">
      <c r="A718" t="s">
        <v>1255</v>
      </c>
      <c r="B718" s="2">
        <f>VLOOKUP(Table1[[#This Row],[Category]],Table18[], 2,FALSE)</f>
        <v>31</v>
      </c>
      <c r="C718">
        <v>62301</v>
      </c>
      <c r="D718" t="s">
        <v>1</v>
      </c>
      <c r="E718" t="s">
        <v>1376</v>
      </c>
      <c r="F718" t="s">
        <v>1377</v>
      </c>
      <c r="G71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('ANKL', 'ANKLE - LEFT', '62301', 60, 31, 1)</v>
      </c>
    </row>
    <row r="719" spans="1:7" x14ac:dyDescent="0.25">
      <c r="A719" t="s">
        <v>1255</v>
      </c>
      <c r="B719" s="2">
        <f>VLOOKUP(Table1[[#This Row],[Category]],Table18[], 2,FALSE)</f>
        <v>31</v>
      </c>
      <c r="C719">
        <v>62302</v>
      </c>
      <c r="D719" t="s">
        <v>1</v>
      </c>
      <c r="E719" t="s">
        <v>1378</v>
      </c>
      <c r="F719" t="s">
        <v>1379</v>
      </c>
      <c r="G71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('ANKR', 'ANKLE - RIGHT', '62302', 60, 31, 1)</v>
      </c>
    </row>
    <row r="720" spans="1:7" x14ac:dyDescent="0.25">
      <c r="A720" t="s">
        <v>1255</v>
      </c>
      <c r="B720" s="2">
        <f>VLOOKUP(Table1[[#This Row],[Category]],Table18[], 2,FALSE)</f>
        <v>31</v>
      </c>
      <c r="C720">
        <v>62303</v>
      </c>
      <c r="D720" t="s">
        <v>1</v>
      </c>
      <c r="E720" t="s">
        <v>1380</v>
      </c>
      <c r="F720" t="s">
        <v>1381</v>
      </c>
      <c r="G72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('ELL', 'ELBOW - LEFT', '62303', 60, 31, 1)</v>
      </c>
    </row>
    <row r="721" spans="1:7" x14ac:dyDescent="0.25">
      <c r="A721" t="s">
        <v>1255</v>
      </c>
      <c r="B721" s="2">
        <f>VLOOKUP(Table1[[#This Row],[Category]],Table18[], 2,FALSE)</f>
        <v>31</v>
      </c>
      <c r="C721">
        <v>62304</v>
      </c>
      <c r="D721" t="s">
        <v>1</v>
      </c>
      <c r="E721" t="s">
        <v>1382</v>
      </c>
      <c r="F721" t="s">
        <v>1383</v>
      </c>
      <c r="G72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('ELR', 'ELBOW - RIGHT', '62304', 60, 31, 1)</v>
      </c>
    </row>
    <row r="722" spans="1:7" x14ac:dyDescent="0.25">
      <c r="A722" t="s">
        <v>1255</v>
      </c>
      <c r="B722" s="2">
        <f>VLOOKUP(Table1[[#This Row],[Category]],Table18[], 2,FALSE)</f>
        <v>31</v>
      </c>
      <c r="C722">
        <v>62305</v>
      </c>
      <c r="D722" t="s">
        <v>1</v>
      </c>
      <c r="E722" t="s">
        <v>1384</v>
      </c>
      <c r="F722" t="s">
        <v>1385</v>
      </c>
      <c r="G72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('FOREARM L', 'FOREARM - LEFT', '62305', 60, 31, 1)</v>
      </c>
    </row>
    <row r="723" spans="1:7" x14ac:dyDescent="0.25">
      <c r="A723" t="s">
        <v>1255</v>
      </c>
      <c r="B723" s="2">
        <f>VLOOKUP(Table1[[#This Row],[Category]],Table18[], 2,FALSE)</f>
        <v>31</v>
      </c>
      <c r="C723">
        <v>62306</v>
      </c>
      <c r="D723" t="s">
        <v>1</v>
      </c>
      <c r="E723" t="s">
        <v>1386</v>
      </c>
      <c r="F723" t="s">
        <v>1387</v>
      </c>
      <c r="G72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('FOREARM R', 'FOREARM - RIGHT', '62306', 60, 31, 1)</v>
      </c>
    </row>
    <row r="724" spans="1:7" x14ac:dyDescent="0.25">
      <c r="A724" t="s">
        <v>1255</v>
      </c>
      <c r="B724" s="2">
        <f>VLOOKUP(Table1[[#This Row],[Category]],Table18[], 2,FALSE)</f>
        <v>31</v>
      </c>
      <c r="C724">
        <v>62307</v>
      </c>
      <c r="D724" t="s">
        <v>1</v>
      </c>
      <c r="E724" t="s">
        <v>1388</v>
      </c>
      <c r="F724" t="s">
        <v>1389</v>
      </c>
      <c r="G72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('FT L', 'FOOT - LEFT', '62307', 60, 31, 1)</v>
      </c>
    </row>
    <row r="725" spans="1:7" x14ac:dyDescent="0.25">
      <c r="A725" t="s">
        <v>1255</v>
      </c>
      <c r="B725" s="2">
        <f>VLOOKUP(Table1[[#This Row],[Category]],Table18[], 2,FALSE)</f>
        <v>31</v>
      </c>
      <c r="C725">
        <v>62308</v>
      </c>
      <c r="D725" t="s">
        <v>1</v>
      </c>
      <c r="E725" t="s">
        <v>1390</v>
      </c>
      <c r="F725" t="s">
        <v>1391</v>
      </c>
      <c r="G72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('FT R', 'FOOT - RIGHT', '62308', 60, 31, 1)</v>
      </c>
    </row>
    <row r="726" spans="1:7" x14ac:dyDescent="0.25">
      <c r="A726" t="s">
        <v>1255</v>
      </c>
      <c r="B726" s="2">
        <f>VLOOKUP(Table1[[#This Row],[Category]],Table18[], 2,FALSE)</f>
        <v>31</v>
      </c>
      <c r="C726">
        <v>62309</v>
      </c>
      <c r="D726" t="s">
        <v>1</v>
      </c>
      <c r="E726" t="s">
        <v>1392</v>
      </c>
      <c r="F726" t="s">
        <v>1393</v>
      </c>
      <c r="G72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('BR', 'BREAST', '62309', 60, 31, 1)</v>
      </c>
    </row>
    <row r="727" spans="1:7" x14ac:dyDescent="0.25">
      <c r="A727" t="s">
        <v>1255</v>
      </c>
      <c r="B727" s="2">
        <f>VLOOKUP(Table1[[#This Row],[Category]],Table18[], 2,FALSE)</f>
        <v>31</v>
      </c>
      <c r="C727">
        <v>63306</v>
      </c>
      <c r="D727" t="s">
        <v>1</v>
      </c>
      <c r="E727" t="s">
        <v>1394</v>
      </c>
      <c r="F727" t="s">
        <v>1395</v>
      </c>
      <c r="G72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('UEL R', 'ELBOW - RIGHT (UCH)', '63306', 60, 31, 1)</v>
      </c>
    </row>
    <row r="728" spans="1:7" x14ac:dyDescent="0.25">
      <c r="A728" t="s">
        <v>1255</v>
      </c>
      <c r="B728" s="2">
        <f>VLOOKUP(Table1[[#This Row],[Category]],Table18[], 2,FALSE)</f>
        <v>31</v>
      </c>
      <c r="C728">
        <v>63307</v>
      </c>
      <c r="D728" t="s">
        <v>1</v>
      </c>
      <c r="E728" t="s">
        <v>1396</v>
      </c>
      <c r="F728" t="s">
        <v>1397</v>
      </c>
      <c r="G72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('UEL L', 'ELBOW - LEFT (UCH)', '63307', 60, 31, 1)</v>
      </c>
    </row>
    <row r="729" spans="1:7" x14ac:dyDescent="0.25">
      <c r="A729" t="s">
        <v>1255</v>
      </c>
      <c r="B729" s="2">
        <f>VLOOKUP(Table1[[#This Row],[Category]],Table18[], 2,FALSE)</f>
        <v>31</v>
      </c>
      <c r="C729">
        <v>63308</v>
      </c>
      <c r="D729" t="s">
        <v>1</v>
      </c>
      <c r="E729" t="s">
        <v>1398</v>
      </c>
      <c r="F729" t="s">
        <v>1399</v>
      </c>
      <c r="G72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('UANK R', 'ANKLE - RIGHT (UCH)', '63308', 60, 31, 1)</v>
      </c>
    </row>
    <row r="730" spans="1:7" x14ac:dyDescent="0.25">
      <c r="A730" t="s">
        <v>1255</v>
      </c>
      <c r="B730" s="2">
        <f>VLOOKUP(Table1[[#This Row],[Category]],Table18[], 2,FALSE)</f>
        <v>31</v>
      </c>
      <c r="C730">
        <v>63309</v>
      </c>
      <c r="D730" t="s">
        <v>1</v>
      </c>
      <c r="E730" t="s">
        <v>1400</v>
      </c>
      <c r="F730" t="s">
        <v>1401</v>
      </c>
      <c r="G73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('UANK L', 'ANKLE - LEFT (UCH)', '63309', 60, 31, 1)</v>
      </c>
    </row>
    <row r="731" spans="1:7" x14ac:dyDescent="0.25">
      <c r="A731" t="s">
        <v>1255</v>
      </c>
      <c r="B731" s="2">
        <f>VLOOKUP(Table1[[#This Row],[Category]],Table18[], 2,FALSE)</f>
        <v>31</v>
      </c>
      <c r="C731">
        <v>63310</v>
      </c>
      <c r="D731" t="s">
        <v>1</v>
      </c>
      <c r="E731" t="s">
        <v>1402</v>
      </c>
      <c r="F731" t="s">
        <v>1403</v>
      </c>
      <c r="G73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('UFT L', 'Foot - LEFT (UCH)', '63310', 60, 31, 1)</v>
      </c>
    </row>
    <row r="732" spans="1:7" x14ac:dyDescent="0.25">
      <c r="A732" t="s">
        <v>1255</v>
      </c>
      <c r="B732" s="2">
        <f>VLOOKUP(Table1[[#This Row],[Category]],Table18[], 2,FALSE)</f>
        <v>31</v>
      </c>
      <c r="C732">
        <v>63311</v>
      </c>
      <c r="D732" t="s">
        <v>1</v>
      </c>
      <c r="E732" t="s">
        <v>1404</v>
      </c>
      <c r="F732" t="s">
        <v>1405</v>
      </c>
      <c r="G73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('UFT R', 'FOOT - RIGHT (UCH)', '63311', 60, 31, 1)</v>
      </c>
    </row>
    <row r="733" spans="1:7" x14ac:dyDescent="0.25">
      <c r="A733" t="s">
        <v>1255</v>
      </c>
      <c r="B733" s="2">
        <f>VLOOKUP(Table1[[#This Row],[Category]],Table18[], 2,FALSE)</f>
        <v>31</v>
      </c>
      <c r="C733">
        <v>63312</v>
      </c>
      <c r="D733" t="s">
        <v>1</v>
      </c>
      <c r="E733" t="s">
        <v>1406</v>
      </c>
      <c r="F733" t="s">
        <v>1407</v>
      </c>
      <c r="G73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('UHD', 'HEAD (UCH)', '63312', 60, 31, 1)</v>
      </c>
    </row>
    <row r="734" spans="1:7" x14ac:dyDescent="0.25">
      <c r="A734" t="s">
        <v>1255</v>
      </c>
      <c r="B734" s="2">
        <f>VLOOKUP(Table1[[#This Row],[Category]],Table18[], 2,FALSE)</f>
        <v>31</v>
      </c>
      <c r="C734">
        <v>63313</v>
      </c>
      <c r="D734" t="s">
        <v>1</v>
      </c>
      <c r="E734" t="s">
        <v>1408</v>
      </c>
      <c r="F734" t="s">
        <v>1409</v>
      </c>
      <c r="G73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('UHDW', 'HEAD W/CONTRAST (UCH)', '63313', 60, 31, 1)</v>
      </c>
    </row>
    <row r="735" spans="1:7" x14ac:dyDescent="0.25">
      <c r="A735" t="s">
        <v>1255</v>
      </c>
      <c r="B735" s="2">
        <f>VLOOKUP(Table1[[#This Row],[Category]],Table18[], 2,FALSE)</f>
        <v>31</v>
      </c>
      <c r="C735">
        <v>63314</v>
      </c>
      <c r="D735" t="s">
        <v>1</v>
      </c>
      <c r="E735" t="s">
        <v>1410</v>
      </c>
      <c r="F735" t="s">
        <v>1411</v>
      </c>
      <c r="G73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('UHN L', 'HAND - LEFT (UCH)', '63314', 60, 31, 1)</v>
      </c>
    </row>
    <row r="736" spans="1:7" x14ac:dyDescent="0.25">
      <c r="A736" t="s">
        <v>1255</v>
      </c>
      <c r="B736" s="2">
        <f>VLOOKUP(Table1[[#This Row],[Category]],Table18[], 2,FALSE)</f>
        <v>31</v>
      </c>
      <c r="C736">
        <v>63315</v>
      </c>
      <c r="D736" t="s">
        <v>1</v>
      </c>
      <c r="E736" t="s">
        <v>1412</v>
      </c>
      <c r="F736" t="s">
        <v>1413</v>
      </c>
      <c r="G73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('UHN R', 'HAND - RIGHT (UCH)', '63315', 60, 31, 1)</v>
      </c>
    </row>
    <row r="737" spans="1:7" x14ac:dyDescent="0.25">
      <c r="A737" t="s">
        <v>1255</v>
      </c>
      <c r="B737" s="2">
        <f>VLOOKUP(Table1[[#This Row],[Category]],Table18[], 2,FALSE)</f>
        <v>31</v>
      </c>
      <c r="C737">
        <v>63316</v>
      </c>
      <c r="D737" t="s">
        <v>1</v>
      </c>
      <c r="E737" t="s">
        <v>1414</v>
      </c>
      <c r="F737" t="s">
        <v>1415</v>
      </c>
      <c r="G73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('UORB', 'ORBIT (UCH)', '63316', 60, 31, 1)</v>
      </c>
    </row>
    <row r="738" spans="1:7" x14ac:dyDescent="0.25">
      <c r="A738" t="s">
        <v>1255</v>
      </c>
      <c r="B738" s="2">
        <f>VLOOKUP(Table1[[#This Row],[Category]],Table18[], 2,FALSE)</f>
        <v>31</v>
      </c>
      <c r="C738">
        <v>63317</v>
      </c>
      <c r="D738" t="s">
        <v>1</v>
      </c>
      <c r="E738" t="s">
        <v>1416</v>
      </c>
      <c r="F738" t="s">
        <v>1417</v>
      </c>
      <c r="G73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('UORBW', 'ORBIT W/CONTRAST (UCH)', '63317', 60, 31, 1)</v>
      </c>
    </row>
    <row r="739" spans="1:7" x14ac:dyDescent="0.25">
      <c r="A739" t="s">
        <v>1255</v>
      </c>
      <c r="B739" s="2">
        <f>VLOOKUP(Table1[[#This Row],[Category]],Table18[], 2,FALSE)</f>
        <v>31</v>
      </c>
      <c r="C739">
        <v>63318</v>
      </c>
      <c r="D739" t="s">
        <v>1</v>
      </c>
      <c r="E739" t="s">
        <v>1418</v>
      </c>
      <c r="F739" t="s">
        <v>1419</v>
      </c>
      <c r="G73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('USH L', 'SHOULDER - LEFT (UCH)', '63318', 60, 31, 1)</v>
      </c>
    </row>
    <row r="740" spans="1:7" x14ac:dyDescent="0.25">
      <c r="A740" t="s">
        <v>1255</v>
      </c>
      <c r="B740" s="2">
        <f>VLOOKUP(Table1[[#This Row],[Category]],Table18[], 2,FALSE)</f>
        <v>31</v>
      </c>
      <c r="C740">
        <v>63319</v>
      </c>
      <c r="D740" t="s">
        <v>1</v>
      </c>
      <c r="E740" t="s">
        <v>1420</v>
      </c>
      <c r="F740" t="s">
        <v>1421</v>
      </c>
      <c r="G74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('USH R', 'SHOULDER - RIGHT (UCH)', '63319', 60, 31, 1)</v>
      </c>
    </row>
    <row r="741" spans="1:7" x14ac:dyDescent="0.25">
      <c r="A741" t="s">
        <v>1255</v>
      </c>
      <c r="B741" s="2">
        <f>VLOOKUP(Table1[[#This Row],[Category]],Table18[], 2,FALSE)</f>
        <v>31</v>
      </c>
      <c r="C741">
        <v>63320</v>
      </c>
      <c r="D741" t="s">
        <v>1</v>
      </c>
      <c r="E741" t="s">
        <v>1422</v>
      </c>
      <c r="F741" t="s">
        <v>1423</v>
      </c>
      <c r="G74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('UMR ANGIO', 'MR ANGIOGRAM (UCH)', '63320', 60, 31, 1)</v>
      </c>
    </row>
    <row r="742" spans="1:7" x14ac:dyDescent="0.25">
      <c r="A742" t="s">
        <v>1255</v>
      </c>
      <c r="B742" s="2">
        <f>VLOOKUP(Table1[[#This Row],[Category]],Table18[], 2,FALSE)</f>
        <v>31</v>
      </c>
      <c r="C742">
        <v>623010</v>
      </c>
      <c r="D742" t="s">
        <v>1</v>
      </c>
      <c r="E742" t="s">
        <v>1424</v>
      </c>
      <c r="F742" t="s">
        <v>1425</v>
      </c>
      <c r="G74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('UCH PROS', 'PROSTATE (UCH)', '623010', 60, 31, 1)</v>
      </c>
    </row>
    <row r="743" spans="1:7" x14ac:dyDescent="0.25">
      <c r="A743" t="s">
        <v>1255</v>
      </c>
      <c r="B743" s="2">
        <f>VLOOKUP(Table1[[#This Row],[Category]],Table18[], 2,FALSE)</f>
        <v>31</v>
      </c>
      <c r="C743">
        <v>623011</v>
      </c>
      <c r="D743" t="s">
        <v>1</v>
      </c>
      <c r="E743" t="s">
        <v>1426</v>
      </c>
      <c r="F743" t="s">
        <v>1427</v>
      </c>
      <c r="G74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('UCH SCJNT', 'SACROILIAC JOINTS (UCH)', '623011', 60, 31, 1)</v>
      </c>
    </row>
    <row r="744" spans="1:7" x14ac:dyDescent="0.25">
      <c r="A744" t="s">
        <v>1255</v>
      </c>
      <c r="B744" s="2">
        <f>VLOOKUP(Table1[[#This Row],[Category]],Table18[], 2,FALSE)</f>
        <v>31</v>
      </c>
      <c r="C744">
        <v>1000001</v>
      </c>
      <c r="D744" t="s">
        <v>1</v>
      </c>
      <c r="E744" t="s">
        <v>339</v>
      </c>
      <c r="F744" t="s">
        <v>1428</v>
      </c>
      <c r="G74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('ORB', 'ORBIT', '1000001', 60, 31, 1)</v>
      </c>
    </row>
    <row r="745" spans="1:7" x14ac:dyDescent="0.25">
      <c r="A745" t="s">
        <v>1255</v>
      </c>
      <c r="B745" s="2">
        <f>VLOOKUP(Table1[[#This Row],[Category]],Table18[], 2,FALSE)</f>
        <v>31</v>
      </c>
      <c r="C745">
        <v>1000002</v>
      </c>
      <c r="D745" t="s">
        <v>1</v>
      </c>
      <c r="E745" t="s">
        <v>1429</v>
      </c>
      <c r="F745" t="s">
        <v>1430</v>
      </c>
      <c r="G74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('ORBW', 'ORBIT W/ CONTRAST', '1000002', 60, 31, 1)</v>
      </c>
    </row>
    <row r="746" spans="1:7" x14ac:dyDescent="0.25">
      <c r="A746" t="s">
        <v>1255</v>
      </c>
      <c r="B746" s="2">
        <f>VLOOKUP(Table1[[#This Row],[Category]],Table18[], 2,FALSE)</f>
        <v>31</v>
      </c>
      <c r="C746">
        <v>1000003</v>
      </c>
      <c r="D746" t="s">
        <v>1</v>
      </c>
      <c r="E746" t="s">
        <v>1431</v>
      </c>
      <c r="F746" t="s">
        <v>1432</v>
      </c>
      <c r="G74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('PE', 'PELVIS', '1000003', 60, 31, 1)</v>
      </c>
    </row>
    <row r="747" spans="1:7" x14ac:dyDescent="0.25">
      <c r="A747" t="s">
        <v>1255</v>
      </c>
      <c r="B747" s="2">
        <f>VLOOKUP(Table1[[#This Row],[Category]],Table18[], 2,FALSE)</f>
        <v>31</v>
      </c>
      <c r="C747">
        <v>1000004</v>
      </c>
      <c r="D747" t="s">
        <v>1</v>
      </c>
      <c r="E747" t="s">
        <v>1433</v>
      </c>
      <c r="F747" t="s">
        <v>1434</v>
      </c>
      <c r="G74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('PROS', 'PROSTATE', '1000004', 60, 31, 1)</v>
      </c>
    </row>
    <row r="748" spans="1:7" x14ac:dyDescent="0.25">
      <c r="A748" t="s">
        <v>1255</v>
      </c>
      <c r="B748" s="2">
        <f>VLOOKUP(Table1[[#This Row],[Category]],Table18[], 2,FALSE)</f>
        <v>31</v>
      </c>
      <c r="C748">
        <v>1000005</v>
      </c>
      <c r="D748" t="s">
        <v>1</v>
      </c>
      <c r="E748" t="s">
        <v>1435</v>
      </c>
      <c r="F748" t="s">
        <v>1436</v>
      </c>
      <c r="G74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('SH', 'SHOULDER - BOTH', '1000005', 60, 31, 1)</v>
      </c>
    </row>
    <row r="749" spans="1:7" x14ac:dyDescent="0.25">
      <c r="A749" t="s">
        <v>1255</v>
      </c>
      <c r="B749" s="2">
        <f>VLOOKUP(Table1[[#This Row],[Category]],Table18[], 2,FALSE)</f>
        <v>31</v>
      </c>
      <c r="C749">
        <v>1000006</v>
      </c>
      <c r="D749" t="s">
        <v>1</v>
      </c>
      <c r="E749" t="s">
        <v>1437</v>
      </c>
      <c r="F749" t="s">
        <v>1438</v>
      </c>
      <c r="G74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('SPE', 'SPINE-ENTIRE', '1000006', 60, 31, 1)</v>
      </c>
    </row>
    <row r="750" spans="1:7" x14ac:dyDescent="0.25">
      <c r="A750" t="s">
        <v>1255</v>
      </c>
      <c r="B750" s="2">
        <f>VLOOKUP(Table1[[#This Row],[Category]],Table18[], 2,FALSE)</f>
        <v>31</v>
      </c>
      <c r="C750">
        <v>1000007</v>
      </c>
      <c r="D750" t="s">
        <v>1</v>
      </c>
      <c r="E750" t="s">
        <v>1439</v>
      </c>
      <c r="F750" t="s">
        <v>1440</v>
      </c>
      <c r="G75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('SPEW', 'SPINE ENTIRE W/ CONTRAST', '1000007', 60, 31, 1)</v>
      </c>
    </row>
    <row r="751" spans="1:7" x14ac:dyDescent="0.25">
      <c r="A751" t="s">
        <v>1255</v>
      </c>
      <c r="B751" s="2">
        <f>VLOOKUP(Table1[[#This Row],[Category]],Table18[], 2,FALSE)</f>
        <v>31</v>
      </c>
      <c r="C751">
        <v>1000009</v>
      </c>
      <c r="D751" t="s">
        <v>1</v>
      </c>
      <c r="E751" t="s">
        <v>1441</v>
      </c>
      <c r="F751" t="s">
        <v>1442</v>
      </c>
      <c r="G75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('TMJ', 'TEMPORAL MANDIBULAR JOINT', '1000009', 60, 31, 1)</v>
      </c>
    </row>
    <row r="752" spans="1:7" x14ac:dyDescent="0.25">
      <c r="A752" t="s">
        <v>1255</v>
      </c>
      <c r="B752" s="2">
        <f>VLOOKUP(Table1[[#This Row],[Category]],Table18[], 2,FALSE)</f>
        <v>31</v>
      </c>
      <c r="C752">
        <v>1000010</v>
      </c>
      <c r="D752" t="s">
        <v>1</v>
      </c>
      <c r="E752" t="s">
        <v>508</v>
      </c>
      <c r="F752" t="s">
        <v>7</v>
      </c>
      <c r="G75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('TS', 'THORACIC SPINE', '1000010', 60, 31, 1)</v>
      </c>
    </row>
    <row r="753" spans="1:7" x14ac:dyDescent="0.25">
      <c r="A753" t="s">
        <v>1255</v>
      </c>
      <c r="B753" s="2">
        <f>VLOOKUP(Table1[[#This Row],[Category]],Table18[], 2,FALSE)</f>
        <v>31</v>
      </c>
      <c r="C753">
        <v>1000011</v>
      </c>
      <c r="D753" t="s">
        <v>1</v>
      </c>
      <c r="E753" t="s">
        <v>1443</v>
      </c>
      <c r="F753" t="s">
        <v>1444</v>
      </c>
      <c r="G75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('TSW', 'THORACIC SPINE W/ CONTRAST', '1000011', 60, 31, 1)</v>
      </c>
    </row>
    <row r="754" spans="1:7" x14ac:dyDescent="0.25">
      <c r="A754" t="s">
        <v>1255</v>
      </c>
      <c r="B754" s="2">
        <f>VLOOKUP(Table1[[#This Row],[Category]],Table18[], 2,FALSE)</f>
        <v>31</v>
      </c>
      <c r="C754">
        <v>1000012</v>
      </c>
      <c r="D754" t="s">
        <v>1</v>
      </c>
      <c r="E754" t="s">
        <v>1445</v>
      </c>
      <c r="F754" t="s">
        <v>1446</v>
      </c>
      <c r="G75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('UPEX', 'UPPER EXTREMITY', '1000012', 60, 31, 1)</v>
      </c>
    </row>
    <row r="755" spans="1:7" x14ac:dyDescent="0.25">
      <c r="A755" t="s">
        <v>1255</v>
      </c>
      <c r="B755" s="2">
        <f>VLOOKUP(Table1[[#This Row],[Category]],Table18[], 2,FALSE)</f>
        <v>31</v>
      </c>
      <c r="C755">
        <v>1000013</v>
      </c>
      <c r="D755" t="s">
        <v>1</v>
      </c>
      <c r="E755" t="s">
        <v>1447</v>
      </c>
      <c r="F755" t="s">
        <v>1448</v>
      </c>
      <c r="G75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('UT', 'UTERUS', '1000013', 60, 31, 1)</v>
      </c>
    </row>
    <row r="756" spans="1:7" x14ac:dyDescent="0.25">
      <c r="A756" t="s">
        <v>1255</v>
      </c>
      <c r="B756" s="2">
        <f>VLOOKUP(Table1[[#This Row],[Category]],Table18[], 2,FALSE)</f>
        <v>31</v>
      </c>
      <c r="C756">
        <v>1000014</v>
      </c>
      <c r="D756" t="s">
        <v>1</v>
      </c>
      <c r="E756" t="s">
        <v>1449</v>
      </c>
      <c r="F756" t="s">
        <v>1450</v>
      </c>
      <c r="G75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('UTW', 'UTERUS W/ CONTRAST', '1000014', 60, 31, 1)</v>
      </c>
    </row>
    <row r="757" spans="1:7" x14ac:dyDescent="0.25">
      <c r="A757" t="s">
        <v>1255</v>
      </c>
      <c r="B757" s="2">
        <f>VLOOKUP(Table1[[#This Row],[Category]],Table18[], 2,FALSE)</f>
        <v>31</v>
      </c>
      <c r="C757">
        <v>1000015</v>
      </c>
      <c r="D757" t="s">
        <v>1</v>
      </c>
      <c r="E757" t="s">
        <v>1451</v>
      </c>
      <c r="F757" t="s">
        <v>1452</v>
      </c>
      <c r="G75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('ANAL', 'ANAL SPHINCTER', '1000015', 60, 31, 1)</v>
      </c>
    </row>
    <row r="758" spans="1:7" x14ac:dyDescent="0.25">
      <c r="A758" t="s">
        <v>1255</v>
      </c>
      <c r="B758" s="2">
        <f>VLOOKUP(Table1[[#This Row],[Category]],Table18[], 2,FALSE)</f>
        <v>31</v>
      </c>
      <c r="C758">
        <v>1000016</v>
      </c>
      <c r="D758" t="s">
        <v>1</v>
      </c>
      <c r="E758" t="s">
        <v>1453</v>
      </c>
      <c r="F758" t="s">
        <v>1454</v>
      </c>
      <c r="G75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('FOREARM', 'FOREARM - BOTH', '1000016', 60, 31, 1)</v>
      </c>
    </row>
    <row r="759" spans="1:7" x14ac:dyDescent="0.25">
      <c r="A759" t="s">
        <v>1255</v>
      </c>
      <c r="B759" s="2">
        <f>VLOOKUP(Table1[[#This Row],[Category]],Table18[], 2,FALSE)</f>
        <v>31</v>
      </c>
      <c r="C759">
        <v>1000020</v>
      </c>
      <c r="D759" t="s">
        <v>1</v>
      </c>
      <c r="E759" t="s">
        <v>1455</v>
      </c>
      <c r="F759" t="s">
        <v>1456</v>
      </c>
      <c r="G75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('WRIST', 'WRIST - BOTH', '1000020', 60, 31, 1)</v>
      </c>
    </row>
    <row r="760" spans="1:7" x14ac:dyDescent="0.25">
      <c r="A760" t="s">
        <v>1255</v>
      </c>
      <c r="B760" s="2">
        <f>VLOOKUP(Table1[[#This Row],[Category]],Table18[], 2,FALSE)</f>
        <v>31</v>
      </c>
      <c r="C760">
        <v>2222222</v>
      </c>
      <c r="D760" t="s">
        <v>1</v>
      </c>
      <c r="E760" t="s">
        <v>1457</v>
      </c>
      <c r="F760" t="s">
        <v>1458</v>
      </c>
      <c r="G76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('SCASTNC', 'SCAPHOID STUDY NO CHARGE', '2222222', 60, 31, 1)</v>
      </c>
    </row>
    <row r="761" spans="1:7" x14ac:dyDescent="0.25">
      <c r="A761" t="s">
        <v>1255</v>
      </c>
      <c r="B761" s="2">
        <f>VLOOKUP(Table1[[#This Row],[Category]],Table18[], 2,FALSE)</f>
        <v>31</v>
      </c>
      <c r="C761">
        <v>623010</v>
      </c>
      <c r="D761" t="s">
        <v>1</v>
      </c>
      <c r="E761" t="s">
        <v>1459</v>
      </c>
      <c r="F761" t="s">
        <v>1460</v>
      </c>
      <c r="G76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('KN L', 'KNEE - LEFT', '623010', 60, 31, 1)</v>
      </c>
    </row>
    <row r="762" spans="1:7" x14ac:dyDescent="0.25">
      <c r="A762" t="s">
        <v>1255</v>
      </c>
      <c r="B762" s="2">
        <f>VLOOKUP(Table1[[#This Row],[Category]],Table18[], 2,FALSE)</f>
        <v>31</v>
      </c>
      <c r="C762">
        <v>623011</v>
      </c>
      <c r="D762" t="s">
        <v>1</v>
      </c>
      <c r="E762" t="s">
        <v>1461</v>
      </c>
      <c r="F762" t="s">
        <v>1462</v>
      </c>
      <c r="G76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('KN R', 'KNEE - RIGHT', '623011', 60, 31, 1)</v>
      </c>
    </row>
    <row r="763" spans="1:7" x14ac:dyDescent="0.25">
      <c r="A763" t="s">
        <v>1255</v>
      </c>
      <c r="B763" s="2">
        <f>VLOOKUP(Table1[[#This Row],[Category]],Table18[], 2,FALSE)</f>
        <v>31</v>
      </c>
      <c r="C763">
        <v>623013</v>
      </c>
      <c r="D763" t="s">
        <v>1</v>
      </c>
      <c r="E763" t="s">
        <v>1463</v>
      </c>
      <c r="F763" t="s">
        <v>1464</v>
      </c>
      <c r="G76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('SH L', 'SHOULDER - LEFT', '623013', 60, 31, 1)</v>
      </c>
    </row>
    <row r="764" spans="1:7" x14ac:dyDescent="0.25">
      <c r="A764" t="s">
        <v>1255</v>
      </c>
      <c r="B764" s="2">
        <f>VLOOKUP(Table1[[#This Row],[Category]],Table18[], 2,FALSE)</f>
        <v>31</v>
      </c>
      <c r="C764">
        <v>623015</v>
      </c>
      <c r="D764" t="s">
        <v>1</v>
      </c>
      <c r="E764" t="s">
        <v>1465</v>
      </c>
      <c r="F764" t="s">
        <v>1466</v>
      </c>
      <c r="G76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('SH R', 'SHOULDER - RIGHT', '623015', 60, 31, 1)</v>
      </c>
    </row>
    <row r="765" spans="1:7" x14ac:dyDescent="0.25">
      <c r="A765" t="s">
        <v>1255</v>
      </c>
      <c r="B765" s="2">
        <f>VLOOKUP(Table1[[#This Row],[Category]],Table18[], 2,FALSE)</f>
        <v>31</v>
      </c>
      <c r="C765">
        <v>623017</v>
      </c>
      <c r="D765" t="s">
        <v>1</v>
      </c>
      <c r="E765" t="s">
        <v>1467</v>
      </c>
      <c r="F765" t="s">
        <v>1468</v>
      </c>
      <c r="G76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('WRIST L', 'WRIST - LEFT', '623017', 60, 31, 1)</v>
      </c>
    </row>
    <row r="766" spans="1:7" x14ac:dyDescent="0.25">
      <c r="A766" t="s">
        <v>1255</v>
      </c>
      <c r="B766" s="2">
        <f>VLOOKUP(Table1[[#This Row],[Category]],Table18[], 2,FALSE)</f>
        <v>31</v>
      </c>
      <c r="C766">
        <v>623018</v>
      </c>
      <c r="D766" t="s">
        <v>1</v>
      </c>
      <c r="E766" t="s">
        <v>1469</v>
      </c>
      <c r="F766" t="s">
        <v>1470</v>
      </c>
      <c r="G76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('WRIST R', 'WRIST - RIGHT', '623018', 60, 31, 1)</v>
      </c>
    </row>
    <row r="767" spans="1:7" x14ac:dyDescent="0.25">
      <c r="A767" t="s">
        <v>1255</v>
      </c>
      <c r="B767" s="2">
        <f>VLOOKUP(Table1[[#This Row],[Category]],Table18[], 2,FALSE)</f>
        <v>31</v>
      </c>
      <c r="C767">
        <v>623020</v>
      </c>
      <c r="D767" t="s">
        <v>1</v>
      </c>
      <c r="E767" t="s">
        <v>1471</v>
      </c>
      <c r="F767" t="s">
        <v>1472</v>
      </c>
      <c r="G76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('CLAV R', 'CLAVICLE RIGHT', '623020', 60, 31, 1)</v>
      </c>
    </row>
    <row r="768" spans="1:7" x14ac:dyDescent="0.25">
      <c r="A768" t="s">
        <v>1255</v>
      </c>
      <c r="B768" s="2">
        <f>VLOOKUP(Table1[[#This Row],[Category]],Table18[], 2,FALSE)</f>
        <v>31</v>
      </c>
      <c r="C768">
        <v>623021</v>
      </c>
      <c r="D768" t="s">
        <v>1</v>
      </c>
      <c r="E768" t="s">
        <v>1473</v>
      </c>
      <c r="F768" t="s">
        <v>1474</v>
      </c>
      <c r="G76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('CLAV L', 'CLAVICLE LEFT', '623021', 60, 31, 1)</v>
      </c>
    </row>
    <row r="769" spans="1:7" x14ac:dyDescent="0.25">
      <c r="A769" t="s">
        <v>1475</v>
      </c>
      <c r="B769" s="2">
        <f>VLOOKUP(Table1[[#This Row],[Category]],Table18[], 2,FALSE)</f>
        <v>32</v>
      </c>
      <c r="C769">
        <v>1</v>
      </c>
      <c r="D769" t="s">
        <v>1</v>
      </c>
      <c r="E769" t="s">
        <v>1476</v>
      </c>
      <c r="F769" t="s">
        <v>1477</v>
      </c>
      <c r="G76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('UBON', 'UCH BONE SCAN', '1', 60, 32, 1)</v>
      </c>
    </row>
    <row r="770" spans="1:7" x14ac:dyDescent="0.25">
      <c r="A770" t="s">
        <v>1475</v>
      </c>
      <c r="B770" s="2">
        <f>VLOOKUP(Table1[[#This Row],[Category]],Table18[], 2,FALSE)</f>
        <v>32</v>
      </c>
      <c r="C770">
        <v>50</v>
      </c>
      <c r="D770" t="s">
        <v>1</v>
      </c>
      <c r="E770" t="s">
        <v>1478</v>
      </c>
      <c r="F770" t="s">
        <v>587</v>
      </c>
      <c r="G77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('VIDEO', 'VIDEO FLUORO', '50', 60, 32, 1)</v>
      </c>
    </row>
    <row r="771" spans="1:7" x14ac:dyDescent="0.25">
      <c r="A771" t="s">
        <v>1475</v>
      </c>
      <c r="B771" s="2">
        <f>VLOOKUP(Table1[[#This Row],[Category]],Table18[], 2,FALSE)</f>
        <v>32</v>
      </c>
      <c r="C771">
        <v>51</v>
      </c>
      <c r="D771" t="s">
        <v>1</v>
      </c>
      <c r="E771" t="s">
        <v>1479</v>
      </c>
      <c r="F771" t="s">
        <v>1480</v>
      </c>
      <c r="G77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('GAST EMPT', 'GASTRIC EMPTYING PROCEDURE', '51', 60, 32, 1)</v>
      </c>
    </row>
    <row r="772" spans="1:7" x14ac:dyDescent="0.25">
      <c r="A772" t="s">
        <v>1475</v>
      </c>
      <c r="B772" s="2">
        <f>VLOOKUP(Table1[[#This Row],[Category]],Table18[], 2,FALSE)</f>
        <v>32</v>
      </c>
      <c r="C772">
        <v>100</v>
      </c>
      <c r="D772" t="s">
        <v>1</v>
      </c>
      <c r="E772" t="s">
        <v>1481</v>
      </c>
      <c r="F772" t="s">
        <v>1481</v>
      </c>
      <c r="G77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('DMSA', 'DMSA', '100', 60, 32, 1)</v>
      </c>
    </row>
    <row r="773" spans="1:7" x14ac:dyDescent="0.25">
      <c r="A773" t="s">
        <v>1475</v>
      </c>
      <c r="B773" s="2">
        <f>VLOOKUP(Table1[[#This Row],[Category]],Table18[], 2,FALSE)</f>
        <v>32</v>
      </c>
      <c r="C773">
        <v>101</v>
      </c>
      <c r="D773" t="s">
        <v>1</v>
      </c>
      <c r="E773" t="s">
        <v>1482</v>
      </c>
      <c r="F773" t="s">
        <v>236</v>
      </c>
      <c r="G77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('ENDO', 'ENDOCRINE', '101', 60, 32, 1)</v>
      </c>
    </row>
    <row r="774" spans="1:7" x14ac:dyDescent="0.25">
      <c r="A774" t="s">
        <v>1475</v>
      </c>
      <c r="B774" s="2">
        <f>VLOOKUP(Table1[[#This Row],[Category]],Table18[], 2,FALSE)</f>
        <v>32</v>
      </c>
      <c r="C774">
        <v>103</v>
      </c>
      <c r="D774" t="s">
        <v>1</v>
      </c>
      <c r="E774" t="s">
        <v>1483</v>
      </c>
      <c r="F774" t="s">
        <v>1484</v>
      </c>
      <c r="G77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('DIURRENO', 'DIURETIC RENOGRAM', '103', 60, 32, 1)</v>
      </c>
    </row>
    <row r="775" spans="1:7" x14ac:dyDescent="0.25">
      <c r="A775" t="s">
        <v>1475</v>
      </c>
      <c r="B775" s="2">
        <f>VLOOKUP(Table1[[#This Row],[Category]],Table18[], 2,FALSE)</f>
        <v>32</v>
      </c>
      <c r="C775">
        <v>104</v>
      </c>
      <c r="D775" t="s">
        <v>1</v>
      </c>
      <c r="E775" t="s">
        <v>1485</v>
      </c>
      <c r="F775" t="s">
        <v>1486</v>
      </c>
      <c r="G77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('COMBRENO', 'COMBINED RENOGRAM/GFR', '104', 60, 32, 1)</v>
      </c>
    </row>
    <row r="776" spans="1:7" x14ac:dyDescent="0.25">
      <c r="A776" t="s">
        <v>1475</v>
      </c>
      <c r="B776" s="2">
        <f>VLOOKUP(Table1[[#This Row],[Category]],Table18[], 2,FALSE)</f>
        <v>32</v>
      </c>
      <c r="C776">
        <v>105</v>
      </c>
      <c r="D776" t="s">
        <v>1</v>
      </c>
      <c r="E776" t="s">
        <v>1487</v>
      </c>
      <c r="F776" t="s">
        <v>1488</v>
      </c>
      <c r="G77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('SIJU', 'SI JOINT UPTAKE', '105', 60, 32, 1)</v>
      </c>
    </row>
    <row r="777" spans="1:7" x14ac:dyDescent="0.25">
      <c r="A777" t="s">
        <v>1475</v>
      </c>
      <c r="B777" s="2">
        <f>VLOOKUP(Table1[[#This Row],[Category]],Table18[], 2,FALSE)</f>
        <v>32</v>
      </c>
      <c r="C777">
        <v>109</v>
      </c>
      <c r="D777" t="s">
        <v>1</v>
      </c>
      <c r="E777" t="s">
        <v>1489</v>
      </c>
      <c r="F777" t="s">
        <v>1490</v>
      </c>
      <c r="G77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('SENTL NODE', 'SENTINEL NODE', '109', 60, 32, 1)</v>
      </c>
    </row>
    <row r="778" spans="1:7" x14ac:dyDescent="0.25">
      <c r="A778" t="s">
        <v>1475</v>
      </c>
      <c r="B778" s="2">
        <f>VLOOKUP(Table1[[#This Row],[Category]],Table18[], 2,FALSE)</f>
        <v>32</v>
      </c>
      <c r="C778">
        <v>777</v>
      </c>
      <c r="D778" t="s">
        <v>1</v>
      </c>
      <c r="E778" t="s">
        <v>1491</v>
      </c>
      <c r="F778" t="s">
        <v>1492</v>
      </c>
      <c r="G77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('MEC DIV', 'Meckels Diverticulum', '777', 60, 32, 1)</v>
      </c>
    </row>
    <row r="779" spans="1:7" x14ac:dyDescent="0.25">
      <c r="A779" t="s">
        <v>1475</v>
      </c>
      <c r="B779" s="2">
        <f>VLOOKUP(Table1[[#This Row],[Category]],Table18[], 2,FALSE)</f>
        <v>32</v>
      </c>
      <c r="C779">
        <v>990</v>
      </c>
      <c r="D779" t="s">
        <v>1</v>
      </c>
      <c r="E779" t="s">
        <v>1159</v>
      </c>
      <c r="F779" t="s">
        <v>1160</v>
      </c>
      <c r="G77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('RADRP', 'RADIOLOGY REPRINTS', '990', 60, 32, 1)</v>
      </c>
    </row>
    <row r="780" spans="1:7" x14ac:dyDescent="0.25">
      <c r="A780" t="s">
        <v>1475</v>
      </c>
      <c r="B780" s="2">
        <f>VLOOKUP(Table1[[#This Row],[Category]],Table18[], 2,FALSE)</f>
        <v>32</v>
      </c>
      <c r="C780">
        <v>991</v>
      </c>
      <c r="D780" t="s">
        <v>1</v>
      </c>
      <c r="E780" t="s">
        <v>314</v>
      </c>
      <c r="F780" t="s">
        <v>315</v>
      </c>
      <c r="G78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('RADRPL', 'RADIOLOGY REPRINTS-LEGAL', '991', 60, 32, 1)</v>
      </c>
    </row>
    <row r="781" spans="1:7" x14ac:dyDescent="0.25">
      <c r="A781" t="s">
        <v>1475</v>
      </c>
      <c r="B781" s="2">
        <f>VLOOKUP(Table1[[#This Row],[Category]],Table18[], 2,FALSE)</f>
        <v>32</v>
      </c>
      <c r="C781">
        <v>7896</v>
      </c>
      <c r="D781" t="s">
        <v>1</v>
      </c>
      <c r="E781" t="s">
        <v>1493</v>
      </c>
      <c r="F781" t="s">
        <v>1494</v>
      </c>
      <c r="G78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 PERF R+S', 'CARDIAC PERFUSION REST + STRES', '7896', 60, 32, 1)</v>
      </c>
    </row>
    <row r="782" spans="1:7" x14ac:dyDescent="0.25">
      <c r="A782" t="s">
        <v>1475</v>
      </c>
      <c r="B782" s="2">
        <f>VLOOKUP(Table1[[#This Row],[Category]],Table18[], 2,FALSE)</f>
        <v>32</v>
      </c>
      <c r="C782">
        <v>10003</v>
      </c>
      <c r="D782" t="s">
        <v>1</v>
      </c>
      <c r="E782" t="s">
        <v>1495</v>
      </c>
      <c r="F782" t="s">
        <v>1496</v>
      </c>
      <c r="G78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('3BS', '3 PHASE BONE SCAN', '10003', 60, 32, 1)</v>
      </c>
    </row>
    <row r="783" spans="1:7" x14ac:dyDescent="0.25">
      <c r="A783" t="s">
        <v>1475</v>
      </c>
      <c r="B783" s="2">
        <f>VLOOKUP(Table1[[#This Row],[Category]],Table18[], 2,FALSE)</f>
        <v>32</v>
      </c>
      <c r="C783">
        <v>10004</v>
      </c>
      <c r="D783" t="s">
        <v>1</v>
      </c>
      <c r="E783" t="s">
        <v>1497</v>
      </c>
      <c r="F783" t="s">
        <v>1498</v>
      </c>
      <c r="G78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('LYMPHSCINT', 'LYMPHISCINTIGRAM', '10004', 60, 32, 1)</v>
      </c>
    </row>
    <row r="784" spans="1:7" x14ac:dyDescent="0.25">
      <c r="A784" t="s">
        <v>1475</v>
      </c>
      <c r="B784" s="2">
        <f>VLOOKUP(Table1[[#This Row],[Category]],Table18[], 2,FALSE)</f>
        <v>32</v>
      </c>
      <c r="C784">
        <v>10006</v>
      </c>
      <c r="D784" t="s">
        <v>1</v>
      </c>
      <c r="E784" t="s">
        <v>1499</v>
      </c>
      <c r="F784" t="s">
        <v>1500</v>
      </c>
      <c r="G78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('LVENT', 'LUNG VENNTILATION/PERFUSION', '10006', 60, 32, 1)</v>
      </c>
    </row>
    <row r="785" spans="1:7" x14ac:dyDescent="0.25">
      <c r="A785" t="s">
        <v>1475</v>
      </c>
      <c r="B785" s="2">
        <f>VLOOKUP(Table1[[#This Row],[Category]],Table18[], 2,FALSE)</f>
        <v>32</v>
      </c>
      <c r="C785">
        <v>6295</v>
      </c>
      <c r="D785" t="s">
        <v>1</v>
      </c>
      <c r="E785" t="s">
        <v>1501</v>
      </c>
      <c r="F785" t="s">
        <v>1502</v>
      </c>
      <c r="G78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('BON', 'BONE SCAN WHOLE BODY', '6295', 60, 32, 1)</v>
      </c>
    </row>
    <row r="786" spans="1:7" x14ac:dyDescent="0.25">
      <c r="A786" t="s">
        <v>1475</v>
      </c>
      <c r="B786" s="2">
        <f>VLOOKUP(Table1[[#This Row],[Category]],Table18[], 2,FALSE)</f>
        <v>32</v>
      </c>
      <c r="C786" t="s">
        <v>1503</v>
      </c>
      <c r="D786" t="s">
        <v>1</v>
      </c>
      <c r="E786" t="s">
        <v>1504</v>
      </c>
      <c r="F786" t="s">
        <v>1505</v>
      </c>
      <c r="G78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('BONSP', 'BONE SCAN - SPEC', '006295-A', 60, 32, 1)</v>
      </c>
    </row>
    <row r="787" spans="1:7" x14ac:dyDescent="0.25">
      <c r="A787" t="s">
        <v>1475</v>
      </c>
      <c r="B787" s="2">
        <f>VLOOKUP(Table1[[#This Row],[Category]],Table18[], 2,FALSE)</f>
        <v>32</v>
      </c>
      <c r="C787">
        <v>6365</v>
      </c>
      <c r="D787" t="s">
        <v>1</v>
      </c>
      <c r="E787" t="s">
        <v>1506</v>
      </c>
      <c r="F787" t="s">
        <v>1507</v>
      </c>
      <c r="G78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('MUGA', 'MULTI-GATED BLOOD POOL', '6365', 60, 32, 1)</v>
      </c>
    </row>
    <row r="788" spans="1:7" x14ac:dyDescent="0.25">
      <c r="A788" t="s">
        <v>1475</v>
      </c>
      <c r="B788" s="2">
        <f>VLOOKUP(Table1[[#This Row],[Category]],Table18[], 2,FALSE)</f>
        <v>32</v>
      </c>
      <c r="C788">
        <v>6375</v>
      </c>
      <c r="D788" t="s">
        <v>1</v>
      </c>
      <c r="E788" t="s">
        <v>1508</v>
      </c>
      <c r="F788" t="s">
        <v>1509</v>
      </c>
      <c r="G78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 PERF R', 'CARDIAC PERFUSION REST', '6375', 60, 32, 1)</v>
      </c>
    </row>
    <row r="789" spans="1:7" x14ac:dyDescent="0.25">
      <c r="A789" t="s">
        <v>1475</v>
      </c>
      <c r="B789" s="2">
        <f>VLOOKUP(Table1[[#This Row],[Category]],Table18[], 2,FALSE)</f>
        <v>32</v>
      </c>
      <c r="C789">
        <v>6380</v>
      </c>
      <c r="D789" t="s">
        <v>1</v>
      </c>
      <c r="E789" t="s">
        <v>1510</v>
      </c>
      <c r="F789" t="s">
        <v>1511</v>
      </c>
      <c r="G78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 PERF S', 'CARDIAC PERFUSION STRESS', '6380', 60, 32, 1)</v>
      </c>
    </row>
    <row r="790" spans="1:7" x14ac:dyDescent="0.25">
      <c r="A790" t="s">
        <v>1475</v>
      </c>
      <c r="B790" s="2">
        <f>VLOOKUP(Table1[[#This Row],[Category]],Table18[], 2,FALSE)</f>
        <v>32</v>
      </c>
      <c r="C790">
        <v>6415</v>
      </c>
      <c r="D790" t="s">
        <v>1</v>
      </c>
      <c r="E790" t="s">
        <v>1512</v>
      </c>
      <c r="F790" t="s">
        <v>1513</v>
      </c>
      <c r="G79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('RNFU', 'RENOGRAM-', '6415', 60, 32, 1)</v>
      </c>
    </row>
    <row r="791" spans="1:7" x14ac:dyDescent="0.25">
      <c r="A791" t="s">
        <v>1475</v>
      </c>
      <c r="B791" s="2">
        <f>VLOOKUP(Table1[[#This Row],[Category]],Table18[], 2,FALSE)</f>
        <v>32</v>
      </c>
      <c r="C791">
        <v>6455</v>
      </c>
      <c r="D791" t="s">
        <v>1</v>
      </c>
      <c r="E791" t="s">
        <v>1514</v>
      </c>
      <c r="F791" t="s">
        <v>1515</v>
      </c>
      <c r="G79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('HIDA', 'HIDA SCAN', '6455', 60, 32, 1)</v>
      </c>
    </row>
    <row r="792" spans="1:7" x14ac:dyDescent="0.25">
      <c r="A792" t="s">
        <v>1475</v>
      </c>
      <c r="B792" s="2">
        <f>VLOOKUP(Table1[[#This Row],[Category]],Table18[], 2,FALSE)</f>
        <v>32</v>
      </c>
      <c r="C792">
        <v>6480</v>
      </c>
      <c r="D792" t="s">
        <v>1</v>
      </c>
      <c r="E792" t="s">
        <v>1516</v>
      </c>
      <c r="F792" t="s">
        <v>1517</v>
      </c>
      <c r="G79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('LNGP', 'LUNG SCAN-PERFUSION', '6480', 60, 32, 1)</v>
      </c>
    </row>
    <row r="793" spans="1:7" x14ac:dyDescent="0.25">
      <c r="A793" t="s">
        <v>1475</v>
      </c>
      <c r="B793" s="2">
        <f>VLOOKUP(Table1[[#This Row],[Category]],Table18[], 2,FALSE)</f>
        <v>32</v>
      </c>
      <c r="C793">
        <v>6510</v>
      </c>
      <c r="D793" t="s">
        <v>1</v>
      </c>
      <c r="E793" t="s">
        <v>1518</v>
      </c>
      <c r="F793" t="s">
        <v>59</v>
      </c>
      <c r="G79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('LEUKO', 'LEUKO SCAN', '6510', 60, 32, 1)</v>
      </c>
    </row>
    <row r="794" spans="1:7" x14ac:dyDescent="0.25">
      <c r="A794" t="s">
        <v>1475</v>
      </c>
      <c r="B794" s="2">
        <f>VLOOKUP(Table1[[#This Row],[Category]],Table18[], 2,FALSE)</f>
        <v>32</v>
      </c>
      <c r="C794" t="s">
        <v>1519</v>
      </c>
      <c r="D794" t="s">
        <v>1</v>
      </c>
      <c r="E794" t="s">
        <v>1520</v>
      </c>
      <c r="F794" t="s">
        <v>1521</v>
      </c>
      <c r="G79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('THYT', 'THYROID SCAN TC', '006555-A', 60, 32, 1)</v>
      </c>
    </row>
    <row r="795" spans="1:7" x14ac:dyDescent="0.25">
      <c r="A795" t="s">
        <v>1475</v>
      </c>
      <c r="B795" s="2">
        <f>VLOOKUP(Table1[[#This Row],[Category]],Table18[], 2,FALSE)</f>
        <v>32</v>
      </c>
      <c r="C795">
        <v>6569</v>
      </c>
      <c r="D795" t="s">
        <v>1</v>
      </c>
      <c r="E795" t="s">
        <v>1522</v>
      </c>
      <c r="F795" t="s">
        <v>1523</v>
      </c>
      <c r="G79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('IOD THY131', 'IODINE THYROID(131) SCAN', '6569', 60, 32, 1)</v>
      </c>
    </row>
    <row r="796" spans="1:7" x14ac:dyDescent="0.25">
      <c r="A796" t="s">
        <v>1475</v>
      </c>
      <c r="B796" s="2">
        <f>VLOOKUP(Table1[[#This Row],[Category]],Table18[], 2,FALSE)</f>
        <v>32</v>
      </c>
      <c r="C796">
        <v>1000043</v>
      </c>
      <c r="D796" t="s">
        <v>1</v>
      </c>
      <c r="E796" t="s">
        <v>1524</v>
      </c>
      <c r="F796" t="s">
        <v>1525</v>
      </c>
      <c r="G79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('PARA', 'PARATHYROID', '1000043', 60, 32, 1)</v>
      </c>
    </row>
    <row r="797" spans="1:7" x14ac:dyDescent="0.25">
      <c r="A797" t="s">
        <v>1526</v>
      </c>
      <c r="B797" s="2">
        <f>VLOOKUP(Table1[[#This Row],[Category]],Table18[], 2,FALSE)</f>
        <v>33</v>
      </c>
      <c r="C797">
        <v>20</v>
      </c>
      <c r="D797" t="s">
        <v>1</v>
      </c>
      <c r="E797" t="s">
        <v>513</v>
      </c>
      <c r="F797" t="s">
        <v>514</v>
      </c>
      <c r="G79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('2GMNA', '2 GRAM SODIUM', '20', 60, 33, 1)</v>
      </c>
    </row>
    <row r="798" spans="1:7" x14ac:dyDescent="0.25">
      <c r="A798" t="s">
        <v>1526</v>
      </c>
      <c r="B798" s="2">
        <f>VLOOKUP(Table1[[#This Row],[Category]],Table18[], 2,FALSE)</f>
        <v>33</v>
      </c>
      <c r="C798">
        <v>30</v>
      </c>
      <c r="D798" t="s">
        <v>1</v>
      </c>
      <c r="E798" t="s">
        <v>1527</v>
      </c>
      <c r="F798" t="s">
        <v>1528</v>
      </c>
      <c r="G79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('ADA', 'AMERICAN DIABETIC ASSOC - DIET', '30', 60, 33, 1)</v>
      </c>
    </row>
    <row r="799" spans="1:7" x14ac:dyDescent="0.25">
      <c r="A799" t="s">
        <v>1526</v>
      </c>
      <c r="B799" s="2">
        <f>VLOOKUP(Table1[[#This Row],[Category]],Table18[], 2,FALSE)</f>
        <v>33</v>
      </c>
      <c r="C799">
        <v>40</v>
      </c>
      <c r="D799" t="s">
        <v>1</v>
      </c>
      <c r="E799" t="s">
        <v>515</v>
      </c>
      <c r="F799" t="s">
        <v>516</v>
      </c>
      <c r="G79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('BL', 'BLAND', '40', 60, 33, 1)</v>
      </c>
    </row>
    <row r="800" spans="1:7" x14ac:dyDescent="0.25">
      <c r="A800" t="s">
        <v>1526</v>
      </c>
      <c r="B800" s="2">
        <f>VLOOKUP(Table1[[#This Row],[Category]],Table18[], 2,FALSE)</f>
        <v>33</v>
      </c>
      <c r="C800">
        <v>50</v>
      </c>
      <c r="D800" t="s">
        <v>1</v>
      </c>
      <c r="E800" t="s">
        <v>517</v>
      </c>
      <c r="F800" t="s">
        <v>518</v>
      </c>
      <c r="G80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('CC', 'CALORIE CONTROLLED', '50', 60, 33, 1)</v>
      </c>
    </row>
    <row r="801" spans="1:7" x14ac:dyDescent="0.25">
      <c r="A801" t="s">
        <v>1526</v>
      </c>
      <c r="B801" s="2">
        <f>VLOOKUP(Table1[[#This Row],[Category]],Table18[], 2,FALSE)</f>
        <v>33</v>
      </c>
      <c r="C801">
        <v>60</v>
      </c>
      <c r="D801" t="s">
        <v>1</v>
      </c>
      <c r="E801" t="s">
        <v>519</v>
      </c>
      <c r="F801" t="s">
        <v>520</v>
      </c>
      <c r="G80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('CL', 'CLEAR LIQUID', '60', 60, 33, 1)</v>
      </c>
    </row>
    <row r="802" spans="1:7" x14ac:dyDescent="0.25">
      <c r="A802" t="s">
        <v>1526</v>
      </c>
      <c r="B802" s="2">
        <f>VLOOKUP(Table1[[#This Row],[Category]],Table18[], 2,FALSE)</f>
        <v>33</v>
      </c>
      <c r="C802">
        <v>70</v>
      </c>
      <c r="D802" t="s">
        <v>1</v>
      </c>
      <c r="E802" t="s">
        <v>521</v>
      </c>
      <c r="F802" t="s">
        <v>522</v>
      </c>
      <c r="G80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('HF', 'HIGH FIBER', '70', 60, 33, 1)</v>
      </c>
    </row>
    <row r="803" spans="1:7" x14ac:dyDescent="0.25">
      <c r="A803" t="s">
        <v>1526</v>
      </c>
      <c r="B803" s="2">
        <f>VLOOKUP(Table1[[#This Row],[Category]],Table18[], 2,FALSE)</f>
        <v>33</v>
      </c>
      <c r="C803">
        <v>80</v>
      </c>
      <c r="D803" t="s">
        <v>1</v>
      </c>
      <c r="E803" t="s">
        <v>1529</v>
      </c>
      <c r="F803" t="s">
        <v>1530</v>
      </c>
      <c r="G80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('H', 'HOUSE', '80', 60, 33, 1)</v>
      </c>
    </row>
    <row r="804" spans="1:7" x14ac:dyDescent="0.25">
      <c r="A804" t="s">
        <v>1526</v>
      </c>
      <c r="B804" s="2">
        <f>VLOOKUP(Table1[[#This Row],[Category]],Table18[], 2,FALSE)</f>
        <v>33</v>
      </c>
      <c r="C804">
        <v>90</v>
      </c>
      <c r="D804" t="s">
        <v>1</v>
      </c>
      <c r="E804" t="s">
        <v>523</v>
      </c>
      <c r="F804" t="s">
        <v>524</v>
      </c>
      <c r="G80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('LC', 'LOW CHOLESTEROL', '90', 60, 33, 1)</v>
      </c>
    </row>
    <row r="805" spans="1:7" x14ac:dyDescent="0.25">
      <c r="A805" t="s">
        <v>1526</v>
      </c>
      <c r="B805" s="2">
        <f>VLOOKUP(Table1[[#This Row],[Category]],Table18[], 2,FALSE)</f>
        <v>33</v>
      </c>
      <c r="C805">
        <v>100</v>
      </c>
      <c r="D805" t="s">
        <v>1</v>
      </c>
      <c r="E805" t="s">
        <v>525</v>
      </c>
      <c r="F805" t="s">
        <v>526</v>
      </c>
      <c r="G80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('LF', 'LOW FAT', '100', 60, 33, 1)</v>
      </c>
    </row>
    <row r="806" spans="1:7" x14ac:dyDescent="0.25">
      <c r="A806" t="s">
        <v>1526</v>
      </c>
      <c r="B806" s="2">
        <f>VLOOKUP(Table1[[#This Row],[Category]],Table18[], 2,FALSE)</f>
        <v>33</v>
      </c>
      <c r="C806">
        <v>120</v>
      </c>
      <c r="D806" t="s">
        <v>1</v>
      </c>
      <c r="E806" t="s">
        <v>529</v>
      </c>
      <c r="F806" t="s">
        <v>530</v>
      </c>
      <c r="G80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('NAS', 'NO ADDED SALT', '120', 60, 33, 1)</v>
      </c>
    </row>
    <row r="807" spans="1:7" x14ac:dyDescent="0.25">
      <c r="A807" t="s">
        <v>1526</v>
      </c>
      <c r="B807" s="2">
        <f>VLOOKUP(Table1[[#This Row],[Category]],Table18[], 2,FALSE)</f>
        <v>33</v>
      </c>
      <c r="C807">
        <v>130</v>
      </c>
      <c r="D807" t="s">
        <v>1</v>
      </c>
      <c r="E807" t="s">
        <v>1531</v>
      </c>
      <c r="F807" t="s">
        <v>532</v>
      </c>
      <c r="G80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('NPO', 'NOTHNG BY MOUTH', '130', 60, 33, 1)</v>
      </c>
    </row>
    <row r="808" spans="1:7" x14ac:dyDescent="0.25">
      <c r="A808" t="s">
        <v>1526</v>
      </c>
      <c r="B808" s="2">
        <f>VLOOKUP(Table1[[#This Row],[Category]],Table18[], 2,FALSE)</f>
        <v>33</v>
      </c>
      <c r="C808">
        <v>140</v>
      </c>
      <c r="D808" t="s">
        <v>1</v>
      </c>
      <c r="E808" t="s">
        <v>533</v>
      </c>
      <c r="F808" t="s">
        <v>534</v>
      </c>
      <c r="G80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('RNL', 'RENAL', '140', 60, 33, 1)</v>
      </c>
    </row>
    <row r="809" spans="1:7" x14ac:dyDescent="0.25">
      <c r="A809" t="s">
        <v>1526</v>
      </c>
      <c r="B809" s="2">
        <f>VLOOKUP(Table1[[#This Row],[Category]],Table18[], 2,FALSE)</f>
        <v>33</v>
      </c>
      <c r="C809">
        <v>150</v>
      </c>
      <c r="D809" t="s">
        <v>1</v>
      </c>
      <c r="E809" t="s">
        <v>535</v>
      </c>
      <c r="F809" t="s">
        <v>536</v>
      </c>
      <c r="G80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('S', 'SOFT', '150', 60, 33, 1)</v>
      </c>
    </row>
    <row r="810" spans="1:7" x14ac:dyDescent="0.25">
      <c r="A810" t="s">
        <v>1532</v>
      </c>
      <c r="B810" s="2">
        <f>VLOOKUP(Table1[[#This Row],[Category]],Table18[], 2,FALSE)</f>
        <v>34</v>
      </c>
      <c r="C810">
        <v>9900010</v>
      </c>
      <c r="D810" t="s">
        <v>1</v>
      </c>
      <c r="E810" t="s">
        <v>540</v>
      </c>
      <c r="F810" t="s">
        <v>541</v>
      </c>
      <c r="G81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('GT', 'GUEST TRAY', '9900010', 60, 34, 1)</v>
      </c>
    </row>
    <row r="811" spans="1:7" x14ac:dyDescent="0.25">
      <c r="A811" t="s">
        <v>1532</v>
      </c>
      <c r="B811" s="2">
        <f>VLOOKUP(Table1[[#This Row],[Category]],Table18[], 2,FALSE)</f>
        <v>34</v>
      </c>
      <c r="C811">
        <v>9900020</v>
      </c>
      <c r="D811" t="s">
        <v>1</v>
      </c>
      <c r="E811" t="s">
        <v>542</v>
      </c>
      <c r="F811" t="s">
        <v>543</v>
      </c>
      <c r="G81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('HT', 'HOLD TRAY', '9900020', 60, 34, 1)</v>
      </c>
    </row>
    <row r="812" spans="1:7" x14ac:dyDescent="0.25">
      <c r="A812" t="s">
        <v>1532</v>
      </c>
      <c r="B812" s="2">
        <f>VLOOKUP(Table1[[#This Row],[Category]],Table18[], 2,FALSE)</f>
        <v>34</v>
      </c>
      <c r="C812">
        <v>9900030</v>
      </c>
      <c r="D812" t="s">
        <v>1</v>
      </c>
      <c r="E812" t="s">
        <v>544</v>
      </c>
      <c r="F812" t="s">
        <v>545</v>
      </c>
      <c r="G81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('LT', 'LATE TRAY', '9900030', 60, 34, 1)</v>
      </c>
    </row>
    <row r="813" spans="1:7" x14ac:dyDescent="0.25">
      <c r="A813" t="s">
        <v>1532</v>
      </c>
      <c r="B813" s="2">
        <f>VLOOKUP(Table1[[#This Row],[Category]],Table18[], 2,FALSE)</f>
        <v>34</v>
      </c>
      <c r="C813">
        <v>9900040</v>
      </c>
      <c r="D813" t="s">
        <v>1</v>
      </c>
      <c r="E813" t="s">
        <v>546</v>
      </c>
      <c r="F813" t="s">
        <v>266</v>
      </c>
      <c r="G81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('RT', 'RESUME TRAY', '9900040', 60, 34, 1)</v>
      </c>
    </row>
    <row r="814" spans="1:7" x14ac:dyDescent="0.25">
      <c r="A814" t="s">
        <v>1533</v>
      </c>
      <c r="B814" s="2">
        <f>VLOOKUP(Table1[[#This Row],[Category]],Table18[], 2,FALSE)</f>
        <v>35</v>
      </c>
      <c r="C814">
        <v>222222</v>
      </c>
      <c r="D814" t="s">
        <v>1</v>
      </c>
      <c r="E814" t="s">
        <v>1534</v>
      </c>
      <c r="F814" t="s">
        <v>1535</v>
      </c>
      <c r="G81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('CWFU', 'Initial Consultation', '222222', 60, 35, 1)</v>
      </c>
    </row>
    <row r="815" spans="1:7" x14ac:dyDescent="0.25">
      <c r="A815" t="s">
        <v>1533</v>
      </c>
      <c r="B815" s="2">
        <f>VLOOKUP(Table1[[#This Row],[Category]],Table18[], 2,FALSE)</f>
        <v>35</v>
      </c>
      <c r="C815">
        <v>444444</v>
      </c>
      <c r="D815" t="s">
        <v>1</v>
      </c>
      <c r="E815" t="s">
        <v>1536</v>
      </c>
      <c r="F815" t="s">
        <v>1537</v>
      </c>
      <c r="G81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('RC', 'Rheumatology initial Con', '444444', 60, 35, 1)</v>
      </c>
    </row>
    <row r="816" spans="1:7" x14ac:dyDescent="0.25">
      <c r="A816" t="s">
        <v>1533</v>
      </c>
      <c r="B816" s="2">
        <f>VLOOKUP(Table1[[#This Row],[Category]],Table18[], 2,FALSE)</f>
        <v>35</v>
      </c>
      <c r="C816">
        <v>555555</v>
      </c>
      <c r="D816" t="s">
        <v>1</v>
      </c>
      <c r="E816" t="s">
        <v>1538</v>
      </c>
      <c r="F816" t="s">
        <v>1539</v>
      </c>
      <c r="G81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('RCFU', 'Rheumatology 2nd Consultation', '555555', 60, 35, 1)</v>
      </c>
    </row>
    <row r="817" spans="1:7" x14ac:dyDescent="0.25">
      <c r="A817" t="s">
        <v>1533</v>
      </c>
      <c r="B817" s="2">
        <f>VLOOKUP(Table1[[#This Row],[Category]],Table18[], 2,FALSE)</f>
        <v>35</v>
      </c>
      <c r="C817">
        <v>777777</v>
      </c>
      <c r="D817" t="s">
        <v>1</v>
      </c>
      <c r="E817" t="s">
        <v>1540</v>
      </c>
      <c r="F817" t="s">
        <v>1541</v>
      </c>
      <c r="G81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('CON2', '2nd Consultation', '777777', 60, 35, 1)</v>
      </c>
    </row>
    <row r="818" spans="1:7" x14ac:dyDescent="0.25">
      <c r="A818" t="s">
        <v>1533</v>
      </c>
      <c r="B818" s="2">
        <f>VLOOKUP(Table1[[#This Row],[Category]],Table18[], 2,FALSE)</f>
        <v>35</v>
      </c>
      <c r="C818">
        <v>888888</v>
      </c>
      <c r="D818" t="s">
        <v>1</v>
      </c>
      <c r="E818" t="s">
        <v>1542</v>
      </c>
      <c r="F818" t="s">
        <v>1543</v>
      </c>
      <c r="G81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('ENTW', 'ENT Consultation', '888888', 60, 35, 1)</v>
      </c>
    </row>
    <row r="819" spans="1:7" x14ac:dyDescent="0.25">
      <c r="A819" t="s">
        <v>1533</v>
      </c>
      <c r="B819" s="2">
        <f>VLOOKUP(Table1[[#This Row],[Category]],Table18[], 2,FALSE)</f>
        <v>35</v>
      </c>
      <c r="C819">
        <v>999999</v>
      </c>
      <c r="D819" t="s">
        <v>1</v>
      </c>
      <c r="E819" t="s">
        <v>1544</v>
      </c>
      <c r="F819" t="s">
        <v>238</v>
      </c>
      <c r="G81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('ENT', 'ENT Consult with F/up', '999999', 60, 35, 1)</v>
      </c>
    </row>
    <row r="820" spans="1:7" x14ac:dyDescent="0.25">
      <c r="A820" t="s">
        <v>1545</v>
      </c>
      <c r="B820" s="2">
        <f>VLOOKUP(Table1[[#This Row],[Category]],Table18[], 2,FALSE)</f>
        <v>36</v>
      </c>
      <c r="C820">
        <v>0.01</v>
      </c>
      <c r="D820" t="s">
        <v>1</v>
      </c>
      <c r="E820" t="s">
        <v>1546</v>
      </c>
      <c r="F820" t="s">
        <v>1547</v>
      </c>
      <c r="G82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('RMcL-PAT', 'PAT Special Order', '0.01', 60, 36, 1)</v>
      </c>
    </row>
    <row r="821" spans="1:7" x14ac:dyDescent="0.25">
      <c r="A821" t="s">
        <v>1545</v>
      </c>
      <c r="B821" s="2">
        <f>VLOOKUP(Table1[[#This Row],[Category]],Table18[], 2,FALSE)</f>
        <v>36</v>
      </c>
      <c r="C821">
        <v>1.01</v>
      </c>
      <c r="D821" t="s">
        <v>1</v>
      </c>
      <c r="E821" t="s">
        <v>1548</v>
      </c>
      <c r="F821" t="s">
        <v>1549</v>
      </c>
      <c r="G82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('PAT ORDER', 'Ray McLaughlin's PAT Spec. Ord', '1.01', 60, 36, 1)</v>
      </c>
    </row>
    <row r="822" spans="1:7" x14ac:dyDescent="0.25">
      <c r="A822" t="s">
        <v>250</v>
      </c>
      <c r="B822" s="2">
        <f>VLOOKUP(Table1[[#This Row],[Category]],Table18[], 2,FALSE)</f>
        <v>37</v>
      </c>
      <c r="C822">
        <v>1</v>
      </c>
      <c r="D822" t="s">
        <v>1</v>
      </c>
      <c r="E822" t="s">
        <v>1550</v>
      </c>
      <c r="F822" t="s">
        <v>1551</v>
      </c>
      <c r="G82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('ONC REM IN', 'ONCOLOGY - REMICADE INFUSION', '1', 60, 37, 1)</v>
      </c>
    </row>
    <row r="823" spans="1:7" x14ac:dyDescent="0.25">
      <c r="A823" t="s">
        <v>250</v>
      </c>
      <c r="B823" s="2">
        <f>VLOOKUP(Table1[[#This Row],[Category]],Table18[], 2,FALSE)</f>
        <v>37</v>
      </c>
      <c r="C823">
        <v>2</v>
      </c>
      <c r="D823" t="s">
        <v>1</v>
      </c>
      <c r="E823" t="s">
        <v>1552</v>
      </c>
      <c r="F823" t="s">
        <v>1553</v>
      </c>
      <c r="G82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('ONC ELECTR', 'ONCOLOGY - ELECTROLYTES', '2', 60, 37, 1)</v>
      </c>
    </row>
    <row r="824" spans="1:7" x14ac:dyDescent="0.25">
      <c r="A824" t="s">
        <v>250</v>
      </c>
      <c r="B824" s="2">
        <f>VLOOKUP(Table1[[#This Row],[Category]],Table18[], 2,FALSE)</f>
        <v>37</v>
      </c>
      <c r="C824">
        <v>3</v>
      </c>
      <c r="D824" t="s">
        <v>1</v>
      </c>
      <c r="E824" t="s">
        <v>1554</v>
      </c>
      <c r="F824" t="s">
        <v>1555</v>
      </c>
      <c r="G82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('ONC ORAL', 'ONCOLOGY - ORAL CHEMO', '3', 60, 37, 1)</v>
      </c>
    </row>
    <row r="825" spans="1:7" x14ac:dyDescent="0.25">
      <c r="A825" t="s">
        <v>250</v>
      </c>
      <c r="B825" s="2">
        <f>VLOOKUP(Table1[[#This Row],[Category]],Table18[], 2,FALSE)</f>
        <v>37</v>
      </c>
      <c r="C825">
        <v>4</v>
      </c>
      <c r="D825" t="s">
        <v>1</v>
      </c>
      <c r="E825" t="s">
        <v>1556</v>
      </c>
      <c r="F825" t="s">
        <v>1557</v>
      </c>
      <c r="G82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('ONC DEFER', 'ONCOLOGY - TREATMENT DEFERRED', '4', 60, 37, 1)</v>
      </c>
    </row>
    <row r="826" spans="1:7" x14ac:dyDescent="0.25">
      <c r="A826" t="s">
        <v>250</v>
      </c>
      <c r="B826" s="2">
        <f>VLOOKUP(Table1[[#This Row],[Category]],Table18[], 2,FALSE)</f>
        <v>37</v>
      </c>
      <c r="C826">
        <v>5</v>
      </c>
      <c r="D826" t="s">
        <v>1</v>
      </c>
      <c r="E826" t="s">
        <v>1558</v>
      </c>
      <c r="F826" t="s">
        <v>1559</v>
      </c>
      <c r="G82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('ONC INFUS', 'ONCOLOGY - CHEMO INFUSION', '5', 60, 37, 1)</v>
      </c>
    </row>
    <row r="827" spans="1:7" x14ac:dyDescent="0.25">
      <c r="A827" t="s">
        <v>250</v>
      </c>
      <c r="B827" s="2">
        <f>VLOOKUP(Table1[[#This Row],[Category]],Table18[], 2,FALSE)</f>
        <v>37</v>
      </c>
      <c r="C827">
        <v>21</v>
      </c>
      <c r="D827" t="s">
        <v>1</v>
      </c>
      <c r="E827" t="s">
        <v>1560</v>
      </c>
      <c r="F827" t="s">
        <v>1561</v>
      </c>
      <c r="G82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('DROP IN', 'DROP IN REVIEW ONCOLOGY', '21', 60, 37, 1)</v>
      </c>
    </row>
    <row r="828" spans="1:7" x14ac:dyDescent="0.25">
      <c r="A828" t="s">
        <v>250</v>
      </c>
      <c r="B828" s="2">
        <f>VLOOKUP(Table1[[#This Row],[Category]],Table18[], 2,FALSE)</f>
        <v>37</v>
      </c>
      <c r="C828">
        <v>22</v>
      </c>
      <c r="D828" t="s">
        <v>1</v>
      </c>
      <c r="E828" t="s">
        <v>1562</v>
      </c>
      <c r="F828" t="s">
        <v>1563</v>
      </c>
      <c r="G82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('FLUSH/DISC', 'PORT FLUSH AND/OR PUMP DISCONN', '22', 60, 37, 1)</v>
      </c>
    </row>
    <row r="829" spans="1:7" x14ac:dyDescent="0.25">
      <c r="A829" t="s">
        <v>250</v>
      </c>
      <c r="B829" s="2">
        <f>VLOOKUP(Table1[[#This Row],[Category]],Table18[], 2,FALSE)</f>
        <v>37</v>
      </c>
      <c r="C829">
        <v>1594</v>
      </c>
      <c r="D829" t="s">
        <v>1</v>
      </c>
      <c r="E829" t="s">
        <v>1564</v>
      </c>
      <c r="F829" t="s">
        <v>1565</v>
      </c>
      <c r="G82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('ONC TOCIL', 'ONCOLOGY - TOCILIZUMAB', '1594', 60, 37, 1)</v>
      </c>
    </row>
    <row r="830" spans="1:7" x14ac:dyDescent="0.25">
      <c r="A830" t="s">
        <v>250</v>
      </c>
      <c r="B830" s="2">
        <f>VLOOKUP(Table1[[#This Row],[Category]],Table18[], 2,FALSE)</f>
        <v>37</v>
      </c>
      <c r="C830">
        <v>1668</v>
      </c>
      <c r="D830" t="s">
        <v>1</v>
      </c>
      <c r="E830" t="s">
        <v>1566</v>
      </c>
      <c r="F830" t="s">
        <v>1567</v>
      </c>
      <c r="G83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('MABT/RITUX', 'ONCOLOGY - MABTHERA/RITUXIMAB', '1668', 60, 37, 1)</v>
      </c>
    </row>
    <row r="831" spans="1:7" x14ac:dyDescent="0.25">
      <c r="A831" t="s">
        <v>250</v>
      </c>
      <c r="B831" s="2">
        <f>VLOOKUP(Table1[[#This Row],[Category]],Table18[], 2,FALSE)</f>
        <v>37</v>
      </c>
      <c r="C831">
        <v>10</v>
      </c>
      <c r="D831" t="s">
        <v>1</v>
      </c>
      <c r="E831" t="s">
        <v>1568</v>
      </c>
      <c r="F831" t="s">
        <v>1569</v>
      </c>
      <c r="G83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('CHEMO PREP', 'CHEMO PREPARATION ORDER', '10', 60, 37, 1)</v>
      </c>
    </row>
    <row r="832" spans="1:7" x14ac:dyDescent="0.25">
      <c r="A832" t="s">
        <v>250</v>
      </c>
      <c r="B832" s="2">
        <f>VLOOKUP(Table1[[#This Row],[Category]],Table18[], 2,FALSE)</f>
        <v>37</v>
      </c>
      <c r="C832">
        <v>843</v>
      </c>
      <c r="D832" t="s">
        <v>1</v>
      </c>
      <c r="E832" t="s">
        <v>1570</v>
      </c>
      <c r="F832" t="s">
        <v>1570</v>
      </c>
      <c r="G83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('BCG CHEMO', 'BCG CHEMO', '843', 60, 37, 1)</v>
      </c>
    </row>
    <row r="833" spans="1:7" x14ac:dyDescent="0.25">
      <c r="A833" t="s">
        <v>250</v>
      </c>
      <c r="B833" s="2">
        <f>VLOOKUP(Table1[[#This Row],[Category]],Table18[], 2,FALSE)</f>
        <v>37</v>
      </c>
      <c r="C833">
        <v>1594</v>
      </c>
      <c r="D833" t="s">
        <v>1</v>
      </c>
      <c r="E833" t="s">
        <v>1571</v>
      </c>
      <c r="F833" t="s">
        <v>1572</v>
      </c>
      <c r="G83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('ROACTEMRA', 'ONCOLOGY - ROACTEMRA INFUSION', '1594', 60, 37, 1)</v>
      </c>
    </row>
    <row r="834" spans="1:7" x14ac:dyDescent="0.25">
      <c r="A834" t="s">
        <v>250</v>
      </c>
      <c r="B834" s="2">
        <f>VLOOKUP(Table1[[#This Row],[Category]],Table18[], 2,FALSE)</f>
        <v>37</v>
      </c>
      <c r="C834">
        <v>1606</v>
      </c>
      <c r="D834" t="s">
        <v>1</v>
      </c>
      <c r="E834" t="s">
        <v>1573</v>
      </c>
      <c r="F834" t="s">
        <v>1574</v>
      </c>
      <c r="G83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('ACLASTA', 'Intravenous Infusion Aclasta', '1606', 60, 37, 1)</v>
      </c>
    </row>
    <row r="835" spans="1:7" x14ac:dyDescent="0.25">
      <c r="A835" t="s">
        <v>250</v>
      </c>
      <c r="B835" s="2">
        <f>VLOOKUP(Table1[[#This Row],[Category]],Table18[], 2,FALSE)</f>
        <v>37</v>
      </c>
      <c r="C835">
        <v>1607</v>
      </c>
      <c r="D835" t="s">
        <v>1</v>
      </c>
      <c r="E835" t="s">
        <v>1575</v>
      </c>
      <c r="F835" t="s">
        <v>1576</v>
      </c>
      <c r="G83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('ABATACEPT', 'ONCOLOGY - ABATACEPT (ORENCIA)', '1607', 60, 37, 1)</v>
      </c>
    </row>
    <row r="836" spans="1:7" x14ac:dyDescent="0.25">
      <c r="A836" t="s">
        <v>250</v>
      </c>
      <c r="B836" s="2">
        <f>VLOOKUP(Table1[[#This Row],[Category]],Table18[], 2,FALSE)</f>
        <v>37</v>
      </c>
      <c r="C836">
        <v>1613</v>
      </c>
      <c r="D836" t="s">
        <v>1</v>
      </c>
      <c r="E836" t="s">
        <v>1577</v>
      </c>
      <c r="F836" t="s">
        <v>1578</v>
      </c>
      <c r="G83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('IIFT', 'INTRAVENOUS INFUS FOR THERAPY', '1613', 60, 37, 1)</v>
      </c>
    </row>
    <row r="837" spans="1:7" x14ac:dyDescent="0.25">
      <c r="A837" t="s">
        <v>250</v>
      </c>
      <c r="B837" s="2">
        <f>VLOOKUP(Table1[[#This Row],[Category]],Table18[], 2,FALSE)</f>
        <v>37</v>
      </c>
      <c r="C837">
        <v>1624</v>
      </c>
      <c r="D837" t="s">
        <v>1</v>
      </c>
      <c r="E837" t="s">
        <v>1579</v>
      </c>
      <c r="F837" t="s">
        <v>1580</v>
      </c>
      <c r="G83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('ONC ZOMETA', 'ONCOLOGY - ZOMETA INFUSION', '1624', 60, 37, 1)</v>
      </c>
    </row>
    <row r="838" spans="1:7" x14ac:dyDescent="0.25">
      <c r="A838" t="s">
        <v>1581</v>
      </c>
      <c r="B838" s="2">
        <f>VLOOKUP(Table1[[#This Row],[Category]],Table18[], 2,FALSE)</f>
        <v>38</v>
      </c>
      <c r="C838">
        <v>3600010</v>
      </c>
      <c r="D838" t="s">
        <v>1</v>
      </c>
      <c r="E838" t="s">
        <v>1582</v>
      </c>
      <c r="F838" t="s">
        <v>1583</v>
      </c>
      <c r="G83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('MISC', 'MISCELLANEOUS EQUIPMENT', '3600010', 60, 38, 1)</v>
      </c>
    </row>
    <row r="839" spans="1:7" x14ac:dyDescent="0.25">
      <c r="A839" t="s">
        <v>1581</v>
      </c>
      <c r="B839" s="2">
        <f>VLOOKUP(Table1[[#This Row],[Category]],Table18[], 2,FALSE)</f>
        <v>38</v>
      </c>
      <c r="C839">
        <v>3600020</v>
      </c>
      <c r="D839" t="s">
        <v>1</v>
      </c>
      <c r="E839" t="s">
        <v>1584</v>
      </c>
      <c r="F839" t="s">
        <v>1581</v>
      </c>
      <c r="G83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('OR', 'OR CHARGE 15 MINUTES', '3600020', 60, 38, 1)</v>
      </c>
    </row>
    <row r="840" spans="1:7" x14ac:dyDescent="0.25">
      <c r="A840" t="s">
        <v>1581</v>
      </c>
      <c r="B840" s="2">
        <f>VLOOKUP(Table1[[#This Row],[Category]],Table18[], 2,FALSE)</f>
        <v>38</v>
      </c>
      <c r="C840">
        <v>3600030</v>
      </c>
      <c r="D840" t="s">
        <v>1</v>
      </c>
      <c r="E840" t="s">
        <v>1585</v>
      </c>
      <c r="F840">
        <v>15</v>
      </c>
      <c r="G84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('15', 'OR CHARGE 1-15 MINUTES', '3600030', 60, 38, 1)</v>
      </c>
    </row>
    <row r="841" spans="1:7" x14ac:dyDescent="0.25">
      <c r="A841" t="s">
        <v>1581</v>
      </c>
      <c r="B841" s="2">
        <f>VLOOKUP(Table1[[#This Row],[Category]],Table18[], 2,FALSE)</f>
        <v>38</v>
      </c>
      <c r="C841">
        <v>3600040</v>
      </c>
      <c r="D841" t="s">
        <v>1</v>
      </c>
      <c r="E841" t="s">
        <v>1586</v>
      </c>
      <c r="F841">
        <v>16</v>
      </c>
      <c r="G84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('16', 'OR CHARGE 16-30 MINUTES', '3600040', 60, 38, 1)</v>
      </c>
    </row>
    <row r="842" spans="1:7" x14ac:dyDescent="0.25">
      <c r="A842" t="s">
        <v>1581</v>
      </c>
      <c r="B842" s="2">
        <f>VLOOKUP(Table1[[#This Row],[Category]],Table18[], 2,FALSE)</f>
        <v>38</v>
      </c>
      <c r="C842">
        <v>3600050</v>
      </c>
      <c r="D842" t="s">
        <v>1</v>
      </c>
      <c r="E842" t="s">
        <v>1587</v>
      </c>
      <c r="F842">
        <v>31</v>
      </c>
      <c r="G84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('31', 'OR CHARGE 31-60 MINUTES', '3600050', 60, 38, 1)</v>
      </c>
    </row>
    <row r="843" spans="1:7" x14ac:dyDescent="0.25">
      <c r="A843" t="s">
        <v>1588</v>
      </c>
      <c r="B843" s="2">
        <f>VLOOKUP(Table1[[#This Row],[Category]],Table18[], 2,FALSE)</f>
        <v>39</v>
      </c>
      <c r="C843">
        <v>4300010</v>
      </c>
      <c r="D843" t="s">
        <v>1</v>
      </c>
      <c r="E843" t="s">
        <v>1589</v>
      </c>
      <c r="F843" t="s">
        <v>1590</v>
      </c>
      <c r="G84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('BF', 'BIOFEEDBACK', '4300010', 60, 39, 1)</v>
      </c>
    </row>
    <row r="844" spans="1:7" x14ac:dyDescent="0.25">
      <c r="A844" t="s">
        <v>1588</v>
      </c>
      <c r="B844" s="2">
        <f>VLOOKUP(Table1[[#This Row],[Category]],Table18[], 2,FALSE)</f>
        <v>39</v>
      </c>
      <c r="C844">
        <v>4300020</v>
      </c>
      <c r="D844" t="s">
        <v>1</v>
      </c>
      <c r="E844" t="s">
        <v>1591</v>
      </c>
      <c r="F844" t="s">
        <v>1592</v>
      </c>
      <c r="G84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('EVAL', 'OT EVALUATION', '4300020', 60, 39, 1)</v>
      </c>
    </row>
    <row r="845" spans="1:7" x14ac:dyDescent="0.25">
      <c r="A845" t="s">
        <v>1588</v>
      </c>
      <c r="B845" s="2">
        <f>VLOOKUP(Table1[[#This Row],[Category]],Table18[], 2,FALSE)</f>
        <v>39</v>
      </c>
      <c r="C845">
        <v>4300030</v>
      </c>
      <c r="D845" t="s">
        <v>1</v>
      </c>
      <c r="E845" t="s">
        <v>1593</v>
      </c>
      <c r="F845" t="s">
        <v>1594</v>
      </c>
      <c r="G84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('BT', 'BEDSIDE TRAINING 30 MINUTES', '4300030', 60, 39, 1)</v>
      </c>
    </row>
    <row r="846" spans="1:7" x14ac:dyDescent="0.25">
      <c r="A846" t="s">
        <v>1588</v>
      </c>
      <c r="B846" s="2">
        <f>VLOOKUP(Table1[[#This Row],[Category]],Table18[], 2,FALSE)</f>
        <v>39</v>
      </c>
      <c r="C846">
        <v>4300040</v>
      </c>
      <c r="D846" t="s">
        <v>1</v>
      </c>
      <c r="E846" t="s">
        <v>1595</v>
      </c>
      <c r="F846" t="s">
        <v>1596</v>
      </c>
      <c r="G84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('REQ', 'OT REQUEST FOR TREATMENT', '4300040', 60, 39, 1)</v>
      </c>
    </row>
    <row r="847" spans="1:7" x14ac:dyDescent="0.25">
      <c r="A847" t="s">
        <v>1588</v>
      </c>
      <c r="B847" s="2">
        <f>VLOOKUP(Table1[[#This Row],[Category]],Table18[], 2,FALSE)</f>
        <v>39</v>
      </c>
      <c r="C847">
        <v>4300050</v>
      </c>
      <c r="D847" t="s">
        <v>1</v>
      </c>
      <c r="E847" t="s">
        <v>1597</v>
      </c>
      <c r="F847" t="s">
        <v>1598</v>
      </c>
      <c r="G84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('PMT', 'PERCEPTUAL MOTOR TRAIN -15 MIN', '4300050', 60, 39, 1)</v>
      </c>
    </row>
    <row r="848" spans="1:7" x14ac:dyDescent="0.25">
      <c r="A848" t="s">
        <v>1588</v>
      </c>
      <c r="B848" s="2">
        <f>VLOOKUP(Table1[[#This Row],[Category]],Table18[], 2,FALSE)</f>
        <v>39</v>
      </c>
      <c r="C848">
        <v>4300060</v>
      </c>
      <c r="D848" t="s">
        <v>1</v>
      </c>
      <c r="E848" t="s">
        <v>1599</v>
      </c>
      <c r="F848" t="s">
        <v>1600</v>
      </c>
      <c r="G84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('PTR', 'PROSTHETIC TRAINING - 15 MIN', '4300060', 60, 39, 1)</v>
      </c>
    </row>
    <row r="849" spans="1:7" x14ac:dyDescent="0.25">
      <c r="A849" t="s">
        <v>1601</v>
      </c>
      <c r="B849" s="2">
        <f>VLOOKUP(Table1[[#This Row],[Category]],Table18[], 2,FALSE)</f>
        <v>40</v>
      </c>
      <c r="C849">
        <v>4</v>
      </c>
      <c r="D849" t="s">
        <v>1</v>
      </c>
      <c r="E849" t="s">
        <v>1602</v>
      </c>
      <c r="F849" t="s">
        <v>1603</v>
      </c>
      <c r="G84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('ORP 04', 'Phaco charge(Dr Kinsella)', '4', 60, 40, 1)</v>
      </c>
    </row>
    <row r="850" spans="1:7" x14ac:dyDescent="0.25">
      <c r="A850" t="s">
        <v>1601</v>
      </c>
      <c r="B850" s="2">
        <f>VLOOKUP(Table1[[#This Row],[Category]],Table18[], 2,FALSE)</f>
        <v>40</v>
      </c>
      <c r="C850">
        <v>5</v>
      </c>
      <c r="D850" t="s">
        <v>1</v>
      </c>
      <c r="E850" t="s">
        <v>1604</v>
      </c>
      <c r="F850" t="s">
        <v>1605</v>
      </c>
      <c r="G85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('ORP 05', 'UROLOGY PRE OP 2Bouchier Hayes', '5', 60, 40, 1)</v>
      </c>
    </row>
    <row r="851" spans="1:7" x14ac:dyDescent="0.25">
      <c r="A851" t="s">
        <v>1601</v>
      </c>
      <c r="B851" s="2">
        <f>VLOOKUP(Table1[[#This Row],[Category]],Table18[], 2,FALSE)</f>
        <v>40</v>
      </c>
      <c r="C851">
        <v>4</v>
      </c>
      <c r="D851" t="s">
        <v>1</v>
      </c>
      <c r="E851" t="s">
        <v>1606</v>
      </c>
      <c r="F851" t="s">
        <v>1607</v>
      </c>
      <c r="G85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('ORP04', 'UROLOGY PRE OP 1Bouchier Hayes', '4', 60, 40, 1)</v>
      </c>
    </row>
    <row r="852" spans="1:7" x14ac:dyDescent="0.25">
      <c r="A852" t="s">
        <v>1608</v>
      </c>
      <c r="B852" s="2">
        <f>VLOOKUP(Table1[[#This Row],[Category]],Table18[], 2,FALSE)</f>
        <v>41</v>
      </c>
      <c r="C852">
        <v>140000</v>
      </c>
      <c r="D852" t="s">
        <v>1</v>
      </c>
      <c r="E852" t="s">
        <v>1609</v>
      </c>
      <c r="F852" t="s">
        <v>1610</v>
      </c>
      <c r="G85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('MASSAGE', 'OT: Massage', '140000', 60, 41, 1)</v>
      </c>
    </row>
    <row r="853" spans="1:7" x14ac:dyDescent="0.25">
      <c r="A853" t="s">
        <v>1608</v>
      </c>
      <c r="B853" s="2">
        <f>VLOOKUP(Table1[[#This Row],[Category]],Table18[], 2,FALSE)</f>
        <v>41</v>
      </c>
      <c r="C853">
        <v>140005</v>
      </c>
      <c r="D853" t="s">
        <v>1</v>
      </c>
      <c r="E853" t="s">
        <v>1611</v>
      </c>
      <c r="F853" t="s">
        <v>1612</v>
      </c>
      <c r="G85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('HANDEVAL', 'OT: Hand Evaluation', '140005', 60, 41, 1)</v>
      </c>
    </row>
    <row r="854" spans="1:7" x14ac:dyDescent="0.25">
      <c r="A854" t="s">
        <v>1608</v>
      </c>
      <c r="B854" s="2">
        <f>VLOOKUP(Table1[[#This Row],[Category]],Table18[], 2,FALSE)</f>
        <v>41</v>
      </c>
      <c r="C854">
        <v>140010</v>
      </c>
      <c r="D854" t="s">
        <v>1</v>
      </c>
      <c r="E854" t="s">
        <v>1613</v>
      </c>
      <c r="F854" t="s">
        <v>1614</v>
      </c>
      <c r="G85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('LIV-SKILLS', 'OT: Daily Living Skills Asess', '140010', 60, 41, 1)</v>
      </c>
    </row>
    <row r="855" spans="1:7" x14ac:dyDescent="0.25">
      <c r="A855" t="s">
        <v>1608</v>
      </c>
      <c r="B855" s="2">
        <f>VLOOKUP(Table1[[#This Row],[Category]],Table18[], 2,FALSE)</f>
        <v>41</v>
      </c>
      <c r="C855">
        <v>140015</v>
      </c>
      <c r="D855" t="s">
        <v>1</v>
      </c>
      <c r="E855" t="s">
        <v>1615</v>
      </c>
      <c r="F855" t="s">
        <v>1616</v>
      </c>
      <c r="G85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('FLUIDO', 'OT: Fluidotherapy', '140015', 60, 41, 1)</v>
      </c>
    </row>
    <row r="856" spans="1:7" x14ac:dyDescent="0.25">
      <c r="A856" t="s">
        <v>1608</v>
      </c>
      <c r="B856" s="2">
        <f>VLOOKUP(Table1[[#This Row],[Category]],Table18[], 2,FALSE)</f>
        <v>41</v>
      </c>
      <c r="C856">
        <v>140020</v>
      </c>
      <c r="D856" t="s">
        <v>1</v>
      </c>
      <c r="E856" t="s">
        <v>1617</v>
      </c>
      <c r="F856" t="s">
        <v>1618</v>
      </c>
      <c r="G85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('CONT-BATH', 'OT: Contrast Bath', '140020', 60, 41, 1)</v>
      </c>
    </row>
    <row r="857" spans="1:7" x14ac:dyDescent="0.25">
      <c r="A857" t="s">
        <v>1608</v>
      </c>
      <c r="B857" s="2">
        <f>VLOOKUP(Table1[[#This Row],[Category]],Table18[], 2,FALSE)</f>
        <v>41</v>
      </c>
      <c r="C857">
        <v>140025</v>
      </c>
      <c r="D857" t="s">
        <v>1</v>
      </c>
      <c r="E857" t="s">
        <v>1619</v>
      </c>
      <c r="F857" t="s">
        <v>1620</v>
      </c>
      <c r="G85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('US', 'OT: Ultrasound', '140025', 60, 41, 1)</v>
      </c>
    </row>
    <row r="858" spans="1:7" x14ac:dyDescent="0.25">
      <c r="A858" t="s">
        <v>1608</v>
      </c>
      <c r="B858" s="2">
        <f>VLOOKUP(Table1[[#This Row],[Category]],Table18[], 2,FALSE)</f>
        <v>41</v>
      </c>
      <c r="C858">
        <v>140035</v>
      </c>
      <c r="D858" t="s">
        <v>1</v>
      </c>
      <c r="E858" t="s">
        <v>1621</v>
      </c>
      <c r="F858" t="s">
        <v>1622</v>
      </c>
      <c r="G85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('IONTOPHORE', 'OT: Iontophoresis', '140035', 60, 41, 1)</v>
      </c>
    </row>
    <row r="859" spans="1:7" x14ac:dyDescent="0.25">
      <c r="A859" t="s">
        <v>1608</v>
      </c>
      <c r="B859" s="2">
        <f>VLOOKUP(Table1[[#This Row],[Category]],Table18[], 2,FALSE)</f>
        <v>41</v>
      </c>
      <c r="C859">
        <v>140040</v>
      </c>
      <c r="D859" t="s">
        <v>1</v>
      </c>
      <c r="E859" t="s">
        <v>1623</v>
      </c>
      <c r="F859" t="s">
        <v>1624</v>
      </c>
      <c r="G85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('ELECT-STIM', 'OT: Electrical Stimulation', '140040', 60, 41, 1)</v>
      </c>
    </row>
    <row r="860" spans="1:7" x14ac:dyDescent="0.25">
      <c r="A860" t="s">
        <v>1608</v>
      </c>
      <c r="B860" s="2">
        <f>VLOOKUP(Table1[[#This Row],[Category]],Table18[], 2,FALSE)</f>
        <v>41</v>
      </c>
      <c r="C860">
        <v>140045</v>
      </c>
      <c r="D860" t="s">
        <v>1</v>
      </c>
      <c r="E860" t="s">
        <v>1625</v>
      </c>
      <c r="F860" t="s">
        <v>1626</v>
      </c>
      <c r="G86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('VISUAL', 'OT: Cognitive/Visual Treatment', '140045', 60, 41, 1)</v>
      </c>
    </row>
    <row r="861" spans="1:7" x14ac:dyDescent="0.25">
      <c r="A861" t="s">
        <v>1608</v>
      </c>
      <c r="B861" s="2">
        <f>VLOOKUP(Table1[[#This Row],[Category]],Table18[], 2,FALSE)</f>
        <v>41</v>
      </c>
      <c r="C861">
        <v>140050</v>
      </c>
      <c r="D861" t="s">
        <v>1</v>
      </c>
      <c r="E861" t="s">
        <v>1627</v>
      </c>
      <c r="F861" t="s">
        <v>1628</v>
      </c>
      <c r="G86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('PARAFFIN', 'OT: Paraffin', '140050', 60, 41, 1)</v>
      </c>
    </row>
    <row r="862" spans="1:7" x14ac:dyDescent="0.25">
      <c r="A862" t="s">
        <v>1629</v>
      </c>
      <c r="B862" s="2">
        <f>VLOOKUP(Table1[[#This Row],[Category]],Table18[], 2,FALSE)</f>
        <v>42</v>
      </c>
      <c r="C862">
        <v>7100010</v>
      </c>
      <c r="D862" t="s">
        <v>1</v>
      </c>
      <c r="E862" t="s">
        <v>1630</v>
      </c>
      <c r="F862">
        <v>15</v>
      </c>
      <c r="G86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('15', 'PACU CHARGE 1-15 MINUTES', '7100010', 60, 42, 1)</v>
      </c>
    </row>
    <row r="863" spans="1:7" x14ac:dyDescent="0.25">
      <c r="A863" t="s">
        <v>1629</v>
      </c>
      <c r="B863" s="2">
        <f>VLOOKUP(Table1[[#This Row],[Category]],Table18[], 2,FALSE)</f>
        <v>42</v>
      </c>
      <c r="C863">
        <v>7100020</v>
      </c>
      <c r="D863" t="s">
        <v>1</v>
      </c>
      <c r="E863" t="s">
        <v>1631</v>
      </c>
      <c r="F863">
        <v>16</v>
      </c>
      <c r="G86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('16', 'PACU CHARGE 16-30 MINUTES', '7100020', 60, 42, 1)</v>
      </c>
    </row>
    <row r="864" spans="1:7" x14ac:dyDescent="0.25">
      <c r="A864" t="s">
        <v>1629</v>
      </c>
      <c r="B864" s="2">
        <f>VLOOKUP(Table1[[#This Row],[Category]],Table18[], 2,FALSE)</f>
        <v>42</v>
      </c>
      <c r="C864">
        <v>7100030</v>
      </c>
      <c r="D864" t="s">
        <v>1</v>
      </c>
      <c r="E864" t="s">
        <v>1632</v>
      </c>
      <c r="F864">
        <v>31</v>
      </c>
      <c r="G86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('31', 'PACU CHARGE 31-60 MINUTES', '7100030', 60, 42, 1)</v>
      </c>
    </row>
    <row r="865" spans="1:7" x14ac:dyDescent="0.25">
      <c r="A865" t="s">
        <v>1629</v>
      </c>
      <c r="B865" s="2">
        <f>VLOOKUP(Table1[[#This Row],[Category]],Table18[], 2,FALSE)</f>
        <v>42</v>
      </c>
      <c r="C865">
        <v>7100040</v>
      </c>
      <c r="D865" t="s">
        <v>1</v>
      </c>
      <c r="E865" t="s">
        <v>1633</v>
      </c>
      <c r="F865" t="s">
        <v>1634</v>
      </c>
      <c r="G86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('CHG', 'PACU CHARGE - 30 MINUTES', '7100040', 60, 42, 1)</v>
      </c>
    </row>
    <row r="866" spans="1:7" x14ac:dyDescent="0.25">
      <c r="A866" t="s">
        <v>1635</v>
      </c>
      <c r="B866" s="2">
        <f>VLOOKUP(Table1[[#This Row],[Category]],Table18[], 2,FALSE)</f>
        <v>43</v>
      </c>
      <c r="C866">
        <v>170</v>
      </c>
      <c r="D866" t="s">
        <v>1</v>
      </c>
      <c r="E866" t="s">
        <v>1636</v>
      </c>
      <c r="F866" t="s">
        <v>1637</v>
      </c>
      <c r="G86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('AMEX', 'AMERICAN EXPRESS', '170', 60, 43, 1)</v>
      </c>
    </row>
    <row r="867" spans="1:7" x14ac:dyDescent="0.25">
      <c r="A867" t="s">
        <v>1635</v>
      </c>
      <c r="B867" s="2">
        <f>VLOOKUP(Table1[[#This Row],[Category]],Table18[], 2,FALSE)</f>
        <v>43</v>
      </c>
      <c r="C867">
        <v>180</v>
      </c>
      <c r="D867" t="s">
        <v>1</v>
      </c>
      <c r="E867" t="s">
        <v>1638</v>
      </c>
      <c r="F867" t="s">
        <v>1638</v>
      </c>
      <c r="G86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('CASH', 'CASH', '180', 60, 43, 1)</v>
      </c>
    </row>
    <row r="868" spans="1:7" x14ac:dyDescent="0.25">
      <c r="A868" t="s">
        <v>1635</v>
      </c>
      <c r="B868" s="2">
        <f>VLOOKUP(Table1[[#This Row],[Category]],Table18[], 2,FALSE)</f>
        <v>43</v>
      </c>
      <c r="C868">
        <v>190</v>
      </c>
      <c r="D868" t="s">
        <v>1</v>
      </c>
      <c r="E868" t="s">
        <v>1639</v>
      </c>
      <c r="F868" t="s">
        <v>1290</v>
      </c>
      <c r="G86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('CH', 'PERSONAL CHECK', '190', 60, 43, 1)</v>
      </c>
    </row>
    <row r="869" spans="1:7" x14ac:dyDescent="0.25">
      <c r="A869" t="s">
        <v>1635</v>
      </c>
      <c r="B869" s="2">
        <f>VLOOKUP(Table1[[#This Row],[Category]],Table18[], 2,FALSE)</f>
        <v>43</v>
      </c>
      <c r="C869">
        <v>200</v>
      </c>
      <c r="D869" t="s">
        <v>1</v>
      </c>
      <c r="E869" t="s">
        <v>1640</v>
      </c>
      <c r="F869" t="s">
        <v>1641</v>
      </c>
      <c r="G86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('CR', 'CREDIT', '200', 60, 43, 1)</v>
      </c>
    </row>
    <row r="870" spans="1:7" x14ac:dyDescent="0.25">
      <c r="A870" t="s">
        <v>1635</v>
      </c>
      <c r="B870" s="2">
        <f>VLOOKUP(Table1[[#This Row],[Category]],Table18[], 2,FALSE)</f>
        <v>43</v>
      </c>
      <c r="C870">
        <v>210</v>
      </c>
      <c r="D870" t="s">
        <v>1</v>
      </c>
      <c r="E870" t="s">
        <v>1642</v>
      </c>
      <c r="F870" t="s">
        <v>1643</v>
      </c>
      <c r="G87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('DON', 'DONATIONS', '210', 60, 43, 1)</v>
      </c>
    </row>
    <row r="871" spans="1:7" x14ac:dyDescent="0.25">
      <c r="A871" t="s">
        <v>1635</v>
      </c>
      <c r="B871" s="2">
        <f>VLOOKUP(Table1[[#This Row],[Category]],Table18[], 2,FALSE)</f>
        <v>43</v>
      </c>
      <c r="C871">
        <v>220</v>
      </c>
      <c r="D871" t="s">
        <v>1</v>
      </c>
      <c r="E871" t="s">
        <v>1644</v>
      </c>
      <c r="F871" t="s">
        <v>1645</v>
      </c>
      <c r="G87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('GIFT', 'GIFT SHOP RECEIPTS', '220', 60, 43, 1)</v>
      </c>
    </row>
    <row r="872" spans="1:7" x14ac:dyDescent="0.25">
      <c r="A872" t="s">
        <v>1635</v>
      </c>
      <c r="B872" s="2">
        <f>VLOOKUP(Table1[[#This Row],[Category]],Table18[], 2,FALSE)</f>
        <v>43</v>
      </c>
      <c r="C872">
        <v>230</v>
      </c>
      <c r="D872" t="s">
        <v>1</v>
      </c>
      <c r="E872" t="s">
        <v>1646</v>
      </c>
      <c r="F872" t="s">
        <v>1647</v>
      </c>
      <c r="G87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('MC', 'MASTER CHARGE', '230', 60, 43, 1)</v>
      </c>
    </row>
    <row r="873" spans="1:7" x14ac:dyDescent="0.25">
      <c r="A873" t="s">
        <v>1635</v>
      </c>
      <c r="B873" s="2">
        <f>VLOOKUP(Table1[[#This Row],[Category]],Table18[], 2,FALSE)</f>
        <v>43</v>
      </c>
      <c r="C873">
        <v>240</v>
      </c>
      <c r="D873" t="s">
        <v>1</v>
      </c>
      <c r="E873" t="s">
        <v>1648</v>
      </c>
      <c r="F873" t="s">
        <v>1648</v>
      </c>
      <c r="G87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('VISA', 'VISA', '240', 60, 43, 1)</v>
      </c>
    </row>
    <row r="874" spans="1:7" x14ac:dyDescent="0.25">
      <c r="A874" t="s">
        <v>1649</v>
      </c>
      <c r="B874" s="2">
        <f>VLOOKUP(Table1[[#This Row],[Category]],Table18[], 2,FALSE)</f>
        <v>44</v>
      </c>
      <c r="C874">
        <v>10</v>
      </c>
      <c r="D874" t="s">
        <v>1</v>
      </c>
      <c r="E874" t="s">
        <v>1650</v>
      </c>
      <c r="F874" t="s">
        <v>1651</v>
      </c>
      <c r="G87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('UCH-HN', 'UCH ONC HEAD &amp; NECK', '10', 60, 44, 1)</v>
      </c>
    </row>
    <row r="875" spans="1:7" x14ac:dyDescent="0.25">
      <c r="A875" t="s">
        <v>1649</v>
      </c>
      <c r="B875" s="2">
        <f>VLOOKUP(Table1[[#This Row],[Category]],Table18[], 2,FALSE)</f>
        <v>44</v>
      </c>
      <c r="C875">
        <v>11</v>
      </c>
      <c r="D875" t="s">
        <v>1</v>
      </c>
      <c r="E875" t="s">
        <v>1652</v>
      </c>
      <c r="F875" t="s">
        <v>1653</v>
      </c>
      <c r="G87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('UCH-HNWB', 'UCH ONCOLOGY HEAD NECK &amp; WB', '11', 60, 44, 1)</v>
      </c>
    </row>
    <row r="876" spans="1:7" x14ac:dyDescent="0.25">
      <c r="A876" t="s">
        <v>1649</v>
      </c>
      <c r="B876" s="2">
        <f>VLOOKUP(Table1[[#This Row],[Category]],Table18[], 2,FALSE)</f>
        <v>44</v>
      </c>
      <c r="C876">
        <v>12</v>
      </c>
      <c r="D876" t="s">
        <v>1</v>
      </c>
      <c r="E876" t="s">
        <v>1654</v>
      </c>
      <c r="F876" t="s">
        <v>1655</v>
      </c>
      <c r="G87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('UCH-WB', 'UCH WHOLE BODY', '12', 60, 44, 1)</v>
      </c>
    </row>
    <row r="877" spans="1:7" x14ac:dyDescent="0.25">
      <c r="A877" t="s">
        <v>1649</v>
      </c>
      <c r="B877" s="2">
        <f>VLOOKUP(Table1[[#This Row],[Category]],Table18[], 2,FALSE)</f>
        <v>44</v>
      </c>
      <c r="C877">
        <v>13</v>
      </c>
      <c r="D877" t="s">
        <v>1</v>
      </c>
      <c r="E877" t="s">
        <v>1656</v>
      </c>
      <c r="F877" t="s">
        <v>1657</v>
      </c>
      <c r="G87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('UCH-WBL', 'UCH WHOLE BODY LONG', '13', 60, 44, 1)</v>
      </c>
    </row>
    <row r="878" spans="1:7" x14ac:dyDescent="0.25">
      <c r="A878" t="s">
        <v>1649</v>
      </c>
      <c r="B878" s="2">
        <f>VLOOKUP(Table1[[#This Row],[Category]],Table18[], 2,FALSE)</f>
        <v>44</v>
      </c>
      <c r="C878">
        <v>990</v>
      </c>
      <c r="D878" t="s">
        <v>1</v>
      </c>
      <c r="E878" t="s">
        <v>1159</v>
      </c>
      <c r="F878" t="s">
        <v>1160</v>
      </c>
      <c r="G87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('RADRP', 'RADIOLOGY REPRINTS', '990', 60, 44, 1)</v>
      </c>
    </row>
    <row r="879" spans="1:7" x14ac:dyDescent="0.25">
      <c r="A879" t="s">
        <v>1649</v>
      </c>
      <c r="B879" s="2">
        <f>VLOOKUP(Table1[[#This Row],[Category]],Table18[], 2,FALSE)</f>
        <v>44</v>
      </c>
      <c r="C879">
        <v>991</v>
      </c>
      <c r="D879" t="s">
        <v>1</v>
      </c>
      <c r="E879" t="s">
        <v>314</v>
      </c>
      <c r="F879" t="s">
        <v>315</v>
      </c>
      <c r="G87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('RADRPL', 'RADIOLOGY REPRINTS-LEGAL', '991', 60, 44, 1)</v>
      </c>
    </row>
    <row r="880" spans="1:7" x14ac:dyDescent="0.25">
      <c r="A880" t="s">
        <v>1649</v>
      </c>
      <c r="B880" s="2">
        <f>VLOOKUP(Table1[[#This Row],[Category]],Table18[], 2,FALSE)</f>
        <v>44</v>
      </c>
      <c r="C880">
        <v>998</v>
      </c>
      <c r="D880" t="s">
        <v>1</v>
      </c>
      <c r="E880" t="s">
        <v>316</v>
      </c>
      <c r="F880" t="s">
        <v>1658</v>
      </c>
      <c r="G88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('RADRS', 'RADIOTHERAPY RE-SCAN', '998', 60, 44, 1)</v>
      </c>
    </row>
    <row r="881" spans="1:7" x14ac:dyDescent="0.25">
      <c r="A881" t="s">
        <v>1649</v>
      </c>
      <c r="B881" s="2">
        <f>VLOOKUP(Table1[[#This Row],[Category]],Table18[], 2,FALSE)</f>
        <v>44</v>
      </c>
      <c r="C881">
        <v>1</v>
      </c>
      <c r="D881" t="s">
        <v>1</v>
      </c>
      <c r="E881" t="s">
        <v>1659</v>
      </c>
      <c r="F881" t="s">
        <v>1660</v>
      </c>
      <c r="G88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('CARD-HIB', 'CARDIOLOGY HIBERNATION', '1', 60, 44, 1)</v>
      </c>
    </row>
    <row r="882" spans="1:7" x14ac:dyDescent="0.25">
      <c r="A882" t="s">
        <v>1649</v>
      </c>
      <c r="B882" s="2">
        <f>VLOOKUP(Table1[[#This Row],[Category]],Table18[], 2,FALSE)</f>
        <v>44</v>
      </c>
      <c r="C882">
        <v>2</v>
      </c>
      <c r="D882" t="s">
        <v>1</v>
      </c>
      <c r="E882" t="s">
        <v>1661</v>
      </c>
      <c r="F882" t="s">
        <v>1662</v>
      </c>
      <c r="G88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('NUERO-BR', 'NEUROLOGY BRAIN', '2', 60, 44, 1)</v>
      </c>
    </row>
    <row r="883" spans="1:7" x14ac:dyDescent="0.25">
      <c r="A883" t="s">
        <v>1649</v>
      </c>
      <c r="B883" s="2">
        <f>VLOOKUP(Table1[[#This Row],[Category]],Table18[], 2,FALSE)</f>
        <v>44</v>
      </c>
      <c r="C883">
        <v>3</v>
      </c>
      <c r="D883" t="s">
        <v>1</v>
      </c>
      <c r="E883" t="s">
        <v>1663</v>
      </c>
      <c r="F883" t="s">
        <v>1664</v>
      </c>
      <c r="G88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('ONC-HN', 'ONCOLOGY HEAD AND NECK', '3', 60, 44, 1)</v>
      </c>
    </row>
    <row r="884" spans="1:7" x14ac:dyDescent="0.25">
      <c r="A884" t="s">
        <v>1649</v>
      </c>
      <c r="B884" s="2">
        <f>VLOOKUP(Table1[[#This Row],[Category]],Table18[], 2,FALSE)</f>
        <v>44</v>
      </c>
      <c r="C884">
        <v>4</v>
      </c>
      <c r="D884" t="s">
        <v>1</v>
      </c>
      <c r="E884" t="s">
        <v>1665</v>
      </c>
      <c r="F884" t="s">
        <v>1666</v>
      </c>
      <c r="G88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('ONC-HN&amp;WB', 'ONCOLOGY HEAD NECK &amp; WB', '4', 60, 44, 1)</v>
      </c>
    </row>
    <row r="885" spans="1:7" x14ac:dyDescent="0.25">
      <c r="A885" t="s">
        <v>1649</v>
      </c>
      <c r="B885" s="2">
        <f>VLOOKUP(Table1[[#This Row],[Category]],Table18[], 2,FALSE)</f>
        <v>44</v>
      </c>
      <c r="C885">
        <v>5</v>
      </c>
      <c r="D885" t="s">
        <v>1</v>
      </c>
      <c r="E885" t="s">
        <v>1266</v>
      </c>
      <c r="F885" t="s">
        <v>1667</v>
      </c>
      <c r="G88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('ONC-WB', 'WHOLE BODY', '5', 60, 44, 1)</v>
      </c>
    </row>
    <row r="886" spans="1:7" x14ac:dyDescent="0.25">
      <c r="A886" t="s">
        <v>1649</v>
      </c>
      <c r="B886" s="2">
        <f>VLOOKUP(Table1[[#This Row],[Category]],Table18[], 2,FALSE)</f>
        <v>44</v>
      </c>
      <c r="C886">
        <v>6</v>
      </c>
      <c r="D886" t="s">
        <v>1</v>
      </c>
      <c r="E886" t="s">
        <v>1668</v>
      </c>
      <c r="F886" t="s">
        <v>1669</v>
      </c>
      <c r="G88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('ONC-WBL', 'WHOLE BODY LONG', '6', 60, 44, 1)</v>
      </c>
    </row>
    <row r="887" spans="1:7" x14ac:dyDescent="0.25">
      <c r="A887" t="s">
        <v>1649</v>
      </c>
      <c r="B887" s="2">
        <f>VLOOKUP(Table1[[#This Row],[Category]],Table18[], 2,FALSE)</f>
        <v>44</v>
      </c>
      <c r="C887">
        <v>4020</v>
      </c>
      <c r="D887" t="s">
        <v>1</v>
      </c>
      <c r="E887" t="s">
        <v>348</v>
      </c>
      <c r="F887" t="s">
        <v>266</v>
      </c>
      <c r="G88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('RT', 'RADIOTHERAPY WITHOUT CONTRAST', '4020', 60, 44, 1)</v>
      </c>
    </row>
    <row r="888" spans="1:7" x14ac:dyDescent="0.25">
      <c r="A888" t="s">
        <v>1649</v>
      </c>
      <c r="B888" s="2">
        <f>VLOOKUP(Table1[[#This Row],[Category]],Table18[], 2,FALSE)</f>
        <v>44</v>
      </c>
      <c r="C888">
        <v>5421</v>
      </c>
      <c r="D888" t="s">
        <v>1</v>
      </c>
      <c r="E888" t="s">
        <v>1670</v>
      </c>
      <c r="F888" t="s">
        <v>1670</v>
      </c>
      <c r="G88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('PET QA', 'PET QA', '5421', 60, 44, 1)</v>
      </c>
    </row>
    <row r="889" spans="1:7" x14ac:dyDescent="0.25">
      <c r="A889" t="s">
        <v>1649</v>
      </c>
      <c r="B889" s="2">
        <f>VLOOKUP(Table1[[#This Row],[Category]],Table18[], 2,FALSE)</f>
        <v>44</v>
      </c>
      <c r="C889">
        <v>9999</v>
      </c>
      <c r="D889" t="s">
        <v>1</v>
      </c>
      <c r="E889" t="s">
        <v>374</v>
      </c>
      <c r="F889" t="s">
        <v>1671</v>
      </c>
      <c r="G88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('RTW', 'RADIOTHERAPY WITH CONTRAST', '9999', 60, 44, 1)</v>
      </c>
    </row>
    <row r="890" spans="1:7" x14ac:dyDescent="0.25">
      <c r="A890" t="s">
        <v>1672</v>
      </c>
      <c r="B890" s="2">
        <f>VLOOKUP(Table1[[#This Row],[Category]],Table18[], 2,FALSE)</f>
        <v>45</v>
      </c>
      <c r="C890">
        <v>400.14</v>
      </c>
      <c r="D890" t="s">
        <v>1</v>
      </c>
      <c r="E890" t="s">
        <v>1673</v>
      </c>
      <c r="F890" t="s">
        <v>1674</v>
      </c>
      <c r="G89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('NA', 'SODIUM', '400.14', 60, 45, 1)</v>
      </c>
    </row>
    <row r="891" spans="1:7" x14ac:dyDescent="0.25">
      <c r="A891" t="s">
        <v>1672</v>
      </c>
      <c r="B891" s="2">
        <f>VLOOKUP(Table1[[#This Row],[Category]],Table18[], 2,FALSE)</f>
        <v>45</v>
      </c>
      <c r="C891">
        <v>400.15</v>
      </c>
      <c r="D891" t="s">
        <v>1</v>
      </c>
      <c r="E891" t="s">
        <v>1675</v>
      </c>
      <c r="F891" t="s">
        <v>1676</v>
      </c>
      <c r="G89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('K', 'POTASSIUM', '400.15', 60, 45, 1)</v>
      </c>
    </row>
    <row r="892" spans="1:7" x14ac:dyDescent="0.25">
      <c r="A892" t="s">
        <v>1672</v>
      </c>
      <c r="B892" s="2">
        <f>VLOOKUP(Table1[[#This Row],[Category]],Table18[], 2,FALSE)</f>
        <v>45</v>
      </c>
      <c r="C892">
        <v>400.16</v>
      </c>
      <c r="D892" t="s">
        <v>1</v>
      </c>
      <c r="E892" t="s">
        <v>52</v>
      </c>
      <c r="F892" t="s">
        <v>53</v>
      </c>
      <c r="G89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('ALB', 'ALBUMIN', '400.16', 60, 45, 1)</v>
      </c>
    </row>
    <row r="893" spans="1:7" x14ac:dyDescent="0.25">
      <c r="A893" t="s">
        <v>1677</v>
      </c>
      <c r="B893" s="2">
        <f>VLOOKUP(Table1[[#This Row],[Category]],Table18[], 2,FALSE)</f>
        <v>46</v>
      </c>
      <c r="C893">
        <v>400.16</v>
      </c>
      <c r="D893" t="s">
        <v>1</v>
      </c>
      <c r="E893" t="s">
        <v>1678</v>
      </c>
      <c r="F893" t="s">
        <v>1679</v>
      </c>
      <c r="G89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('KNEE', 'KNEE STRNGTH TESTING', '400.16', 60, 46, 1)</v>
      </c>
    </row>
    <row r="894" spans="1:7" x14ac:dyDescent="0.25">
      <c r="A894" t="s">
        <v>1677</v>
      </c>
      <c r="B894" s="2">
        <f>VLOOKUP(Table1[[#This Row],[Category]],Table18[], 2,FALSE)</f>
        <v>46</v>
      </c>
      <c r="C894">
        <v>400.18</v>
      </c>
      <c r="D894" t="s">
        <v>1</v>
      </c>
      <c r="E894" t="s">
        <v>1680</v>
      </c>
      <c r="F894" t="s">
        <v>1681</v>
      </c>
      <c r="G89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('BSCK', 'BACK MASSAGE', '400.18', 60, 46, 1)</v>
      </c>
    </row>
    <row r="895" spans="1:7" x14ac:dyDescent="0.25">
      <c r="A895" t="s">
        <v>1682</v>
      </c>
      <c r="B895" s="2">
        <f>VLOOKUP(Table1[[#This Row],[Category]],Table18[], 2,FALSE)</f>
        <v>47</v>
      </c>
      <c r="C895">
        <v>1</v>
      </c>
      <c r="D895" t="s">
        <v>1</v>
      </c>
      <c r="E895" t="s">
        <v>1683</v>
      </c>
      <c r="F895" t="s">
        <v>1684</v>
      </c>
      <c r="G89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('PTEVALM', 'PHYSIO EVALUATION: MOBILITY', '1', 60, 47, 1)</v>
      </c>
    </row>
    <row r="896" spans="1:7" x14ac:dyDescent="0.25">
      <c r="A896" t="s">
        <v>1682</v>
      </c>
      <c r="B896" s="2">
        <f>VLOOKUP(Table1[[#This Row],[Category]],Table18[], 2,FALSE)</f>
        <v>47</v>
      </c>
      <c r="C896">
        <v>2</v>
      </c>
      <c r="D896" t="s">
        <v>1</v>
      </c>
      <c r="E896" t="s">
        <v>1685</v>
      </c>
      <c r="F896" t="s">
        <v>1686</v>
      </c>
      <c r="G89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('PTEVALG', 'PHYSIO EVALUATION: GENERAL', '2', 60, 47, 1)</v>
      </c>
    </row>
    <row r="897" spans="1:7" x14ac:dyDescent="0.25">
      <c r="A897" t="s">
        <v>1682</v>
      </c>
      <c r="B897" s="2">
        <f>VLOOKUP(Table1[[#This Row],[Category]],Table18[], 2,FALSE)</f>
        <v>47</v>
      </c>
      <c r="C897">
        <v>3</v>
      </c>
      <c r="D897" t="s">
        <v>1</v>
      </c>
      <c r="E897" t="s">
        <v>1687</v>
      </c>
      <c r="F897" t="s">
        <v>1688</v>
      </c>
      <c r="G89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('PTEVALRE', 'PHYSIO EVALUATION: RESPIRATORY', '3', 60, 47, 1)</v>
      </c>
    </row>
    <row r="898" spans="1:7" x14ac:dyDescent="0.25">
      <c r="A898" t="s">
        <v>1682</v>
      </c>
      <c r="B898" s="2">
        <f>VLOOKUP(Table1[[#This Row],[Category]],Table18[], 2,FALSE)</f>
        <v>47</v>
      </c>
      <c r="C898">
        <v>4</v>
      </c>
      <c r="D898" t="s">
        <v>1</v>
      </c>
      <c r="E898" t="s">
        <v>1689</v>
      </c>
      <c r="F898" t="s">
        <v>1690</v>
      </c>
      <c r="G89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('PTEVALN', 'PHYSIO EVALUATION-NEUROLOGICAL', '4', 60, 47, 1)</v>
      </c>
    </row>
    <row r="899" spans="1:7" x14ac:dyDescent="0.25">
      <c r="A899" t="s">
        <v>1682</v>
      </c>
      <c r="B899" s="2">
        <f>VLOOKUP(Table1[[#This Row],[Category]],Table18[], 2,FALSE)</f>
        <v>47</v>
      </c>
      <c r="C899">
        <v>5</v>
      </c>
      <c r="D899" t="s">
        <v>1</v>
      </c>
      <c r="E899" t="s">
        <v>1691</v>
      </c>
      <c r="F899" t="s">
        <v>1692</v>
      </c>
      <c r="G89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('PTEVALP', 'PHYSIO EVAL: PAIN ASSESSMENT', '5', 60, 47, 1)</v>
      </c>
    </row>
    <row r="900" spans="1:7" x14ac:dyDescent="0.25">
      <c r="A900" t="s">
        <v>1682</v>
      </c>
      <c r="B900" s="2">
        <f>VLOOKUP(Table1[[#This Row],[Category]],Table18[], 2,FALSE)</f>
        <v>47</v>
      </c>
      <c r="C900">
        <v>6</v>
      </c>
      <c r="D900" t="s">
        <v>1</v>
      </c>
      <c r="E900" t="s">
        <v>1693</v>
      </c>
      <c r="F900" t="s">
        <v>1694</v>
      </c>
      <c r="G90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('PTEVALF', 'PHYSIO EVALUATION: FOLLOW-UP', '6', 60, 47, 1)</v>
      </c>
    </row>
    <row r="901" spans="1:7" x14ac:dyDescent="0.25">
      <c r="A901" t="s">
        <v>1682</v>
      </c>
      <c r="B901" s="2">
        <f>VLOOKUP(Table1[[#This Row],[Category]],Table18[], 2,FALSE)</f>
        <v>47</v>
      </c>
      <c r="C901">
        <v>7</v>
      </c>
      <c r="D901" t="s">
        <v>1</v>
      </c>
      <c r="E901" t="s">
        <v>1695</v>
      </c>
      <c r="F901" t="s">
        <v>1696</v>
      </c>
      <c r="G90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('PTEVALD', 'PHYSIO EVALUATION: DESAT TEST', '7', 60, 47, 1)</v>
      </c>
    </row>
    <row r="902" spans="1:7" x14ac:dyDescent="0.25">
      <c r="A902" t="s">
        <v>1682</v>
      </c>
      <c r="B902" s="2">
        <f>VLOOKUP(Table1[[#This Row],[Category]],Table18[], 2,FALSE)</f>
        <v>47</v>
      </c>
      <c r="C902">
        <v>8</v>
      </c>
      <c r="D902" t="s">
        <v>1</v>
      </c>
      <c r="E902" t="s">
        <v>1697</v>
      </c>
      <c r="F902" t="s">
        <v>1698</v>
      </c>
      <c r="G90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('PTEVALV', 'PHYSIO: VESTIBULAR ASSESSMENT', '8', 60, 47, 1)</v>
      </c>
    </row>
    <row r="903" spans="1:7" x14ac:dyDescent="0.25">
      <c r="A903" t="s">
        <v>1699</v>
      </c>
      <c r="B903" s="2">
        <f>VLOOKUP(Table1[[#This Row],[Category]],Table18[], 2,FALSE)</f>
        <v>48</v>
      </c>
      <c r="C903">
        <v>12</v>
      </c>
      <c r="D903" t="s">
        <v>1</v>
      </c>
      <c r="E903" t="s">
        <v>1700</v>
      </c>
      <c r="F903" t="s">
        <v>1701</v>
      </c>
      <c r="G90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('STT', 'SOFT TISSUE TECHNIQUES', '12', 60, 48, 1)</v>
      </c>
    </row>
    <row r="904" spans="1:7" x14ac:dyDescent="0.25">
      <c r="A904" t="s">
        <v>1699</v>
      </c>
      <c r="B904" s="2">
        <f>VLOOKUP(Table1[[#This Row],[Category]],Table18[], 2,FALSE)</f>
        <v>48</v>
      </c>
      <c r="C904">
        <v>13</v>
      </c>
      <c r="D904" t="s">
        <v>1</v>
      </c>
      <c r="E904" t="s">
        <v>1702</v>
      </c>
      <c r="F904" t="s">
        <v>1703</v>
      </c>
      <c r="G90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('ET', 'ELECTROTHERAPY', '13', 60, 48, 1)</v>
      </c>
    </row>
    <row r="905" spans="1:7" x14ac:dyDescent="0.25">
      <c r="A905" t="s">
        <v>1699</v>
      </c>
      <c r="B905" s="2">
        <f>VLOOKUP(Table1[[#This Row],[Category]],Table18[], 2,FALSE)</f>
        <v>48</v>
      </c>
      <c r="C905">
        <v>14</v>
      </c>
      <c r="D905" t="s">
        <v>1</v>
      </c>
      <c r="E905" t="s">
        <v>1704</v>
      </c>
      <c r="F905" t="s">
        <v>1705</v>
      </c>
      <c r="G90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('ET1', 'ELECTROTHERAPY- US LONG RANGE', '14', 60, 48, 1)</v>
      </c>
    </row>
    <row r="906" spans="1:7" x14ac:dyDescent="0.25">
      <c r="A906" t="s">
        <v>1699</v>
      </c>
      <c r="B906" s="2">
        <f>VLOOKUP(Table1[[#This Row],[Category]],Table18[], 2,FALSE)</f>
        <v>48</v>
      </c>
      <c r="C906">
        <v>15</v>
      </c>
      <c r="D906" t="s">
        <v>1</v>
      </c>
      <c r="E906" t="s">
        <v>1706</v>
      </c>
      <c r="F906" t="s">
        <v>1707</v>
      </c>
      <c r="G90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('ET2', 'ELECTROTHERAPY - US', '15', 60, 48, 1)</v>
      </c>
    </row>
    <row r="907" spans="1:7" x14ac:dyDescent="0.25">
      <c r="A907" t="s">
        <v>1699</v>
      </c>
      <c r="B907" s="2">
        <f>VLOOKUP(Table1[[#This Row],[Category]],Table18[], 2,FALSE)</f>
        <v>48</v>
      </c>
      <c r="C907">
        <v>16</v>
      </c>
      <c r="D907" t="s">
        <v>1</v>
      </c>
      <c r="E907" t="s">
        <v>1708</v>
      </c>
      <c r="F907" t="s">
        <v>1709</v>
      </c>
      <c r="G90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('ET3', 'ELECTROTHERAPY -INTERFERENTIAL', '16', 60, 48, 1)</v>
      </c>
    </row>
    <row r="908" spans="1:7" x14ac:dyDescent="0.25">
      <c r="A908" t="s">
        <v>1699</v>
      </c>
      <c r="B908" s="2">
        <f>VLOOKUP(Table1[[#This Row],[Category]],Table18[], 2,FALSE)</f>
        <v>48</v>
      </c>
      <c r="C908">
        <v>17</v>
      </c>
      <c r="D908" t="s">
        <v>1</v>
      </c>
      <c r="E908" t="s">
        <v>1710</v>
      </c>
      <c r="F908" t="s">
        <v>1711</v>
      </c>
      <c r="G90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('ET4', 'ELECTROTHERAPY - LASER', '17', 60, 48, 1)</v>
      </c>
    </row>
    <row r="909" spans="1:7" x14ac:dyDescent="0.25">
      <c r="A909" t="s">
        <v>1699</v>
      </c>
      <c r="B909" s="2">
        <f>VLOOKUP(Table1[[#This Row],[Category]],Table18[], 2,FALSE)</f>
        <v>48</v>
      </c>
      <c r="C909">
        <v>18</v>
      </c>
      <c r="D909" t="s">
        <v>1</v>
      </c>
      <c r="E909" t="s">
        <v>1712</v>
      </c>
      <c r="F909" t="s">
        <v>1713</v>
      </c>
      <c r="G90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('ET5', 'ELECTROTHERAPY - TENS', '18', 60, 48, 1)</v>
      </c>
    </row>
    <row r="910" spans="1:7" x14ac:dyDescent="0.25">
      <c r="A910" t="s">
        <v>1699</v>
      </c>
      <c r="B910" s="2">
        <f>VLOOKUP(Table1[[#This Row],[Category]],Table18[], 2,FALSE)</f>
        <v>48</v>
      </c>
      <c r="C910">
        <v>19</v>
      </c>
      <c r="D910" t="s">
        <v>1</v>
      </c>
      <c r="E910" t="s">
        <v>1714</v>
      </c>
      <c r="F910" t="s">
        <v>1715</v>
      </c>
      <c r="G91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('ET6', 'ELECTROTHERAPY - NEUROTECH', '19', 60, 48, 1)</v>
      </c>
    </row>
    <row r="911" spans="1:7" x14ac:dyDescent="0.25">
      <c r="A911" t="s">
        <v>1699</v>
      </c>
      <c r="B911" s="2">
        <f>VLOOKUP(Table1[[#This Row],[Category]],Table18[], 2,FALSE)</f>
        <v>48</v>
      </c>
      <c r="C911">
        <v>20</v>
      </c>
      <c r="D911" t="s">
        <v>1</v>
      </c>
      <c r="E911" t="s">
        <v>1716</v>
      </c>
      <c r="F911" t="s">
        <v>1717</v>
      </c>
      <c r="G91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('BIO', 'BIOFEEDBACK-EMG', '20', 60, 48, 1)</v>
      </c>
    </row>
    <row r="912" spans="1:7" x14ac:dyDescent="0.25">
      <c r="A912" t="s">
        <v>1699</v>
      </c>
      <c r="B912" s="2">
        <f>VLOOKUP(Table1[[#This Row],[Category]],Table18[], 2,FALSE)</f>
        <v>48</v>
      </c>
      <c r="C912">
        <v>22</v>
      </c>
      <c r="D912" t="s">
        <v>1</v>
      </c>
      <c r="E912" t="s">
        <v>1718</v>
      </c>
      <c r="F912" t="s">
        <v>1719</v>
      </c>
      <c r="G91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('PNF', 'PROPRIOCEPTION NM FACILITATION', '22', 60, 48, 1)</v>
      </c>
    </row>
    <row r="913" spans="1:7" x14ac:dyDescent="0.25">
      <c r="A913" t="s">
        <v>1699</v>
      </c>
      <c r="B913" s="2">
        <f>VLOOKUP(Table1[[#This Row],[Category]],Table18[], 2,FALSE)</f>
        <v>48</v>
      </c>
      <c r="C913">
        <v>23</v>
      </c>
      <c r="D913" t="s">
        <v>1</v>
      </c>
      <c r="E913" t="s">
        <v>1720</v>
      </c>
      <c r="F913" t="s">
        <v>1721</v>
      </c>
      <c r="G91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('ED', 'EDUCATION', '23', 60, 48, 1)</v>
      </c>
    </row>
    <row r="914" spans="1:7" x14ac:dyDescent="0.25">
      <c r="A914" t="s">
        <v>1699</v>
      </c>
      <c r="B914" s="2">
        <f>VLOOKUP(Table1[[#This Row],[Category]],Table18[], 2,FALSE)</f>
        <v>48</v>
      </c>
      <c r="C914">
        <v>25</v>
      </c>
      <c r="D914" t="s">
        <v>1</v>
      </c>
      <c r="E914" t="s">
        <v>1722</v>
      </c>
      <c r="F914" t="s">
        <v>1723</v>
      </c>
      <c r="G91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('CRY', 'CRYOTHERAPY', '25', 60, 48, 1)</v>
      </c>
    </row>
    <row r="915" spans="1:7" x14ac:dyDescent="0.25">
      <c r="A915" t="s">
        <v>1699</v>
      </c>
      <c r="B915" s="2">
        <f>VLOOKUP(Table1[[#This Row],[Category]],Table18[], 2,FALSE)</f>
        <v>48</v>
      </c>
      <c r="C915">
        <v>26</v>
      </c>
      <c r="D915" t="s">
        <v>1</v>
      </c>
      <c r="E915" t="s">
        <v>1724</v>
      </c>
      <c r="F915" t="s">
        <v>543</v>
      </c>
      <c r="G91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('HT', 'HEAT THERAPY', '26', 60, 48, 1)</v>
      </c>
    </row>
    <row r="916" spans="1:7" x14ac:dyDescent="0.25">
      <c r="A916" t="s">
        <v>1699</v>
      </c>
      <c r="B916" s="2">
        <f>VLOOKUP(Table1[[#This Row],[Category]],Table18[], 2,FALSE)</f>
        <v>48</v>
      </c>
      <c r="C916">
        <v>27</v>
      </c>
      <c r="D916" t="s">
        <v>1</v>
      </c>
      <c r="E916" t="s">
        <v>1725</v>
      </c>
      <c r="F916" t="s">
        <v>1726</v>
      </c>
      <c r="G91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('PR', 'PROPIROCEPTION REEDUCATION', '27', 60, 48, 1)</v>
      </c>
    </row>
    <row r="917" spans="1:7" x14ac:dyDescent="0.25">
      <c r="A917" t="s">
        <v>1699</v>
      </c>
      <c r="B917" s="2">
        <f>VLOOKUP(Table1[[#This Row],[Category]],Table18[], 2,FALSE)</f>
        <v>48</v>
      </c>
      <c r="C917">
        <v>29</v>
      </c>
      <c r="D917" t="s">
        <v>1</v>
      </c>
      <c r="E917" t="s">
        <v>1727</v>
      </c>
      <c r="F917" t="s">
        <v>1306</v>
      </c>
      <c r="G91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('FT', 'FITNESS TRAINING', '29', 60, 48, 1)</v>
      </c>
    </row>
    <row r="918" spans="1:7" x14ac:dyDescent="0.25">
      <c r="A918" t="s">
        <v>1699</v>
      </c>
      <c r="B918" s="2">
        <f>VLOOKUP(Table1[[#This Row],[Category]],Table18[], 2,FALSE)</f>
        <v>48</v>
      </c>
      <c r="C918">
        <v>30</v>
      </c>
      <c r="D918" t="s">
        <v>1</v>
      </c>
      <c r="E918" t="s">
        <v>1728</v>
      </c>
      <c r="F918" t="s">
        <v>1729</v>
      </c>
      <c r="G91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('GR', 'GAIT REEDUCATION-NON WEIGHT', '30', 60, 48, 1)</v>
      </c>
    </row>
    <row r="919" spans="1:7" x14ac:dyDescent="0.25">
      <c r="A919" t="s">
        <v>1699</v>
      </c>
      <c r="B919" s="2">
        <f>VLOOKUP(Table1[[#This Row],[Category]],Table18[], 2,FALSE)</f>
        <v>48</v>
      </c>
      <c r="C919">
        <v>31</v>
      </c>
      <c r="D919" t="s">
        <v>1</v>
      </c>
      <c r="E919" t="s">
        <v>1730</v>
      </c>
      <c r="F919" t="s">
        <v>1731</v>
      </c>
      <c r="G91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('GR1', 'GAIT RE-EDUCATION-FULL WEIGHT', '31', 60, 48, 1)</v>
      </c>
    </row>
    <row r="920" spans="1:7" x14ac:dyDescent="0.25">
      <c r="A920" t="s">
        <v>1699</v>
      </c>
      <c r="B920" s="2">
        <f>VLOOKUP(Table1[[#This Row],[Category]],Table18[], 2,FALSE)</f>
        <v>48</v>
      </c>
      <c r="C920">
        <v>32</v>
      </c>
      <c r="D920" t="s">
        <v>1</v>
      </c>
      <c r="E920" t="s">
        <v>1732</v>
      </c>
      <c r="F920" t="s">
        <v>1733</v>
      </c>
      <c r="G92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('GR2', 'GAIT REDUCATION-PARTIAL WEIGHT', '32', 60, 48, 1)</v>
      </c>
    </row>
    <row r="921" spans="1:7" x14ac:dyDescent="0.25">
      <c r="A921" t="s">
        <v>1699</v>
      </c>
      <c r="B921" s="2">
        <f>VLOOKUP(Table1[[#This Row],[Category]],Table18[], 2,FALSE)</f>
        <v>48</v>
      </c>
      <c r="C921">
        <v>33</v>
      </c>
      <c r="D921" t="s">
        <v>1</v>
      </c>
      <c r="E921" t="s">
        <v>1734</v>
      </c>
      <c r="F921" t="s">
        <v>1735</v>
      </c>
      <c r="G92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('GR3', 'GAIT RE-EDUCATION - STAIRS', '33', 60, 48, 1)</v>
      </c>
    </row>
    <row r="922" spans="1:7" x14ac:dyDescent="0.25">
      <c r="A922" t="s">
        <v>1699</v>
      </c>
      <c r="B922" s="2">
        <f>VLOOKUP(Table1[[#This Row],[Category]],Table18[], 2,FALSE)</f>
        <v>48</v>
      </c>
      <c r="C922">
        <v>34</v>
      </c>
      <c r="D922" t="s">
        <v>1</v>
      </c>
      <c r="E922" t="s">
        <v>1736</v>
      </c>
      <c r="F922" t="s">
        <v>1737</v>
      </c>
      <c r="G92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('GE5', 'GAIT RE-EDUCATION FLAT SURFACE', '34', 60, 48, 1)</v>
      </c>
    </row>
    <row r="923" spans="1:7" x14ac:dyDescent="0.25">
      <c r="A923" t="s">
        <v>1699</v>
      </c>
      <c r="B923" s="2">
        <f>VLOOKUP(Table1[[#This Row],[Category]],Table18[], 2,FALSE)</f>
        <v>48</v>
      </c>
      <c r="C923">
        <v>35</v>
      </c>
      <c r="D923" t="s">
        <v>1</v>
      </c>
      <c r="E923" t="s">
        <v>1738</v>
      </c>
      <c r="F923" t="s">
        <v>1739</v>
      </c>
      <c r="G92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('MA', 'ISSUE AID-ZIMMER FRAME', '35', 60, 48, 1)</v>
      </c>
    </row>
    <row r="924" spans="1:7" x14ac:dyDescent="0.25">
      <c r="A924" t="s">
        <v>1699</v>
      </c>
      <c r="B924" s="2">
        <f>VLOOKUP(Table1[[#This Row],[Category]],Table18[], 2,FALSE)</f>
        <v>48</v>
      </c>
      <c r="C924">
        <v>36</v>
      </c>
      <c r="D924" t="s">
        <v>1</v>
      </c>
      <c r="E924" t="s">
        <v>1740</v>
      </c>
      <c r="F924" t="s">
        <v>1741</v>
      </c>
      <c r="G92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('EC', 'ISSUE AID - ELBOW CRUTCHES', '36', 60, 48, 1)</v>
      </c>
    </row>
    <row r="925" spans="1:7" x14ac:dyDescent="0.25">
      <c r="A925" t="s">
        <v>1699</v>
      </c>
      <c r="B925" s="2">
        <f>VLOOKUP(Table1[[#This Row],[Category]],Table18[], 2,FALSE)</f>
        <v>48</v>
      </c>
      <c r="C925">
        <v>37</v>
      </c>
      <c r="D925" t="s">
        <v>1</v>
      </c>
      <c r="E925" t="s">
        <v>1742</v>
      </c>
      <c r="F925" t="s">
        <v>1743</v>
      </c>
      <c r="G92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('WS', 'ISSUE AID- WALKING STICK', '37', 60, 48, 1)</v>
      </c>
    </row>
    <row r="926" spans="1:7" x14ac:dyDescent="0.25">
      <c r="A926" t="s">
        <v>1699</v>
      </c>
      <c r="B926" s="2">
        <f>VLOOKUP(Table1[[#This Row],[Category]],Table18[], 2,FALSE)</f>
        <v>48</v>
      </c>
      <c r="C926">
        <v>38</v>
      </c>
      <c r="D926" t="s">
        <v>1</v>
      </c>
      <c r="E926" t="s">
        <v>1744</v>
      </c>
      <c r="F926" t="s">
        <v>137</v>
      </c>
      <c r="G92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('FS', 'ISSUE AID- FICSHER STICK', '38', 60, 48, 1)</v>
      </c>
    </row>
    <row r="927" spans="1:7" x14ac:dyDescent="0.25">
      <c r="A927" t="s">
        <v>1699</v>
      </c>
      <c r="B927" s="2">
        <f>VLOOKUP(Table1[[#This Row],[Category]],Table18[], 2,FALSE)</f>
        <v>48</v>
      </c>
      <c r="C927">
        <v>39</v>
      </c>
      <c r="D927" t="s">
        <v>1</v>
      </c>
      <c r="E927" t="s">
        <v>1745</v>
      </c>
      <c r="F927" t="s">
        <v>1746</v>
      </c>
      <c r="G92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('GF', 'ISSUE AID- GUTTER FRAME', '39', 60, 48, 1)</v>
      </c>
    </row>
    <row r="928" spans="1:7" x14ac:dyDescent="0.25">
      <c r="A928" t="s">
        <v>1699</v>
      </c>
      <c r="B928" s="2">
        <f>VLOOKUP(Table1[[#This Row],[Category]],Table18[], 2,FALSE)</f>
        <v>48</v>
      </c>
      <c r="C928">
        <v>40</v>
      </c>
      <c r="D928" t="s">
        <v>1</v>
      </c>
      <c r="E928" t="s">
        <v>1747</v>
      </c>
      <c r="F928" t="s">
        <v>1748</v>
      </c>
      <c r="G92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('GC', 'ISSUE AID- GUTTER CRUTCH', '40', 60, 48, 1)</v>
      </c>
    </row>
    <row r="929" spans="1:7" x14ac:dyDescent="0.25">
      <c r="A929" t="s">
        <v>1699</v>
      </c>
      <c r="B929" s="2">
        <f>VLOOKUP(Table1[[#This Row],[Category]],Table18[], 2,FALSE)</f>
        <v>48</v>
      </c>
      <c r="C929">
        <v>41</v>
      </c>
      <c r="D929" t="s">
        <v>1</v>
      </c>
      <c r="E929" t="s">
        <v>1749</v>
      </c>
      <c r="F929" t="s">
        <v>715</v>
      </c>
      <c r="G92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('IS', 'RESP - INCENTIVE SPIROMETRY', '41', 60, 48, 1)</v>
      </c>
    </row>
    <row r="930" spans="1:7" x14ac:dyDescent="0.25">
      <c r="A930" t="s">
        <v>1699</v>
      </c>
      <c r="B930" s="2">
        <f>VLOOKUP(Table1[[#This Row],[Category]],Table18[], 2,FALSE)</f>
        <v>48</v>
      </c>
      <c r="C930">
        <v>44</v>
      </c>
      <c r="D930" t="s">
        <v>1</v>
      </c>
      <c r="E930" t="s">
        <v>1750</v>
      </c>
      <c r="F930" t="s">
        <v>1751</v>
      </c>
      <c r="G93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('ETT', 'RESP- EXERCISE TOLERANCE TRAIN', '44', 60, 48, 1)</v>
      </c>
    </row>
    <row r="931" spans="1:7" x14ac:dyDescent="0.25">
      <c r="A931" t="s">
        <v>1699</v>
      </c>
      <c r="B931" s="2">
        <f>VLOOKUP(Table1[[#This Row],[Category]],Table18[], 2,FALSE)</f>
        <v>48</v>
      </c>
      <c r="C931">
        <v>45</v>
      </c>
      <c r="D931" t="s">
        <v>1</v>
      </c>
      <c r="E931" t="s">
        <v>1752</v>
      </c>
      <c r="F931" t="s">
        <v>1753</v>
      </c>
      <c r="G93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('VIB', 'RESP- VIBRATIONS', '45', 60, 48, 1)</v>
      </c>
    </row>
    <row r="932" spans="1:7" x14ac:dyDescent="0.25">
      <c r="A932" t="s">
        <v>1699</v>
      </c>
      <c r="B932" s="2">
        <f>VLOOKUP(Table1[[#This Row],[Category]],Table18[], 2,FALSE)</f>
        <v>48</v>
      </c>
      <c r="C932">
        <v>46</v>
      </c>
      <c r="D932" t="s">
        <v>1</v>
      </c>
      <c r="E932" t="s">
        <v>1754</v>
      </c>
      <c r="F932" t="s">
        <v>1755</v>
      </c>
      <c r="G93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('SHK', 'RESP- SHAKINGS', '46', 60, 48, 1)</v>
      </c>
    </row>
    <row r="933" spans="1:7" x14ac:dyDescent="0.25">
      <c r="A933" t="s">
        <v>1699</v>
      </c>
      <c r="B933" s="2">
        <f>VLOOKUP(Table1[[#This Row],[Category]],Table18[], 2,FALSE)</f>
        <v>48</v>
      </c>
      <c r="C933">
        <v>47</v>
      </c>
      <c r="D933" t="s">
        <v>1</v>
      </c>
      <c r="E933" t="s">
        <v>1756</v>
      </c>
      <c r="F933" t="s">
        <v>1757</v>
      </c>
      <c r="G93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('PERC', 'RESP- PERCUSSION', '47', 60, 48, 1)</v>
      </c>
    </row>
    <row r="934" spans="1:7" x14ac:dyDescent="0.25">
      <c r="A934" t="s">
        <v>1699</v>
      </c>
      <c r="B934" s="2">
        <f>VLOOKUP(Table1[[#This Row],[Category]],Table18[], 2,FALSE)</f>
        <v>48</v>
      </c>
      <c r="C934">
        <v>48</v>
      </c>
      <c r="D934" t="s">
        <v>1</v>
      </c>
      <c r="E934" t="s">
        <v>1758</v>
      </c>
      <c r="F934" t="s">
        <v>1759</v>
      </c>
      <c r="G93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('OXYT', 'RESP- OXYGEN THERAPY', '48', 60, 48, 1)</v>
      </c>
    </row>
    <row r="935" spans="1:7" x14ac:dyDescent="0.25">
      <c r="A935" t="s">
        <v>1699</v>
      </c>
      <c r="B935" s="2">
        <f>VLOOKUP(Table1[[#This Row],[Category]],Table18[], 2,FALSE)</f>
        <v>48</v>
      </c>
      <c r="C935">
        <v>49</v>
      </c>
      <c r="D935" t="s">
        <v>1</v>
      </c>
      <c r="E935" t="s">
        <v>1760</v>
      </c>
      <c r="F935" t="s">
        <v>1761</v>
      </c>
      <c r="G93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('SN', 'RESP- SALINE NEBULISATION', '49', 60, 48, 1)</v>
      </c>
    </row>
    <row r="936" spans="1:7" x14ac:dyDescent="0.25">
      <c r="A936" t="s">
        <v>1699</v>
      </c>
      <c r="B936" s="2">
        <f>VLOOKUP(Table1[[#This Row],[Category]],Table18[], 2,FALSE)</f>
        <v>48</v>
      </c>
      <c r="C936">
        <v>50</v>
      </c>
      <c r="D936" t="s">
        <v>1</v>
      </c>
      <c r="E936" t="s">
        <v>1762</v>
      </c>
      <c r="F936" t="s">
        <v>1763</v>
      </c>
      <c r="G93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('IT', 'RESP- INHALER TECHNIQUE', '50', 60, 48, 1)</v>
      </c>
    </row>
    <row r="937" spans="1:7" x14ac:dyDescent="0.25">
      <c r="A937" t="s">
        <v>1699</v>
      </c>
      <c r="B937" s="2">
        <f>VLOOKUP(Table1[[#This Row],[Category]],Table18[], 2,FALSE)</f>
        <v>48</v>
      </c>
      <c r="C937">
        <v>99</v>
      </c>
      <c r="D937" t="s">
        <v>1</v>
      </c>
      <c r="E937" t="s">
        <v>1764</v>
      </c>
      <c r="F937" t="s">
        <v>1765</v>
      </c>
      <c r="G93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('STUDENT', 'STUDENT EVAL 15 MIN', '99', 60, 48, 1)</v>
      </c>
    </row>
    <row r="938" spans="1:7" x14ac:dyDescent="0.25">
      <c r="A938" t="s">
        <v>1699</v>
      </c>
      <c r="B938" s="2">
        <f>VLOOKUP(Table1[[#This Row],[Category]],Table18[], 2,FALSE)</f>
        <v>48</v>
      </c>
      <c r="C938">
        <v>6</v>
      </c>
      <c r="D938" t="s">
        <v>1</v>
      </c>
      <c r="E938" t="s">
        <v>1766</v>
      </c>
      <c r="F938" t="s">
        <v>1767</v>
      </c>
      <c r="G93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('BILLPT01', '*DISCOUNT PHYSIO CONSULT', '6', 60, 48, 1)</v>
      </c>
    </row>
    <row r="939" spans="1:7" x14ac:dyDescent="0.25">
      <c r="A939" t="s">
        <v>1699</v>
      </c>
      <c r="B939" s="2">
        <f>VLOOKUP(Table1[[#This Row],[Category]],Table18[], 2,FALSE)</f>
        <v>48</v>
      </c>
      <c r="C939">
        <v>9</v>
      </c>
      <c r="D939" t="s">
        <v>1</v>
      </c>
      <c r="E939" t="s">
        <v>1768</v>
      </c>
      <c r="F939" t="s">
        <v>1769</v>
      </c>
      <c r="G93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('BILLPT19', 'COMPANY/INDUSTRIAL FOLLOW UP', '9', 60, 48, 1)</v>
      </c>
    </row>
    <row r="940" spans="1:7" x14ac:dyDescent="0.25">
      <c r="A940" t="s">
        <v>1699</v>
      </c>
      <c r="B940" s="2">
        <f>VLOOKUP(Table1[[#This Row],[Category]],Table18[], 2,FALSE)</f>
        <v>48</v>
      </c>
      <c r="C940">
        <v>37</v>
      </c>
      <c r="D940" t="s">
        <v>1</v>
      </c>
      <c r="E940" t="s">
        <v>1770</v>
      </c>
      <c r="F940" t="s">
        <v>1771</v>
      </c>
      <c r="G94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('BILLPT37', 'HOME VISIT CONSULTATION', '37', 60, 48, 1)</v>
      </c>
    </row>
    <row r="941" spans="1:7" x14ac:dyDescent="0.25">
      <c r="A941" t="s">
        <v>1699</v>
      </c>
      <c r="B941" s="2">
        <f>VLOOKUP(Table1[[#This Row],[Category]],Table18[], 2,FALSE)</f>
        <v>48</v>
      </c>
      <c r="C941">
        <v>888</v>
      </c>
      <c r="D941" t="s">
        <v>1</v>
      </c>
      <c r="E941" t="s">
        <v>1772</v>
      </c>
      <c r="F941" t="s">
        <v>1773</v>
      </c>
      <c r="G94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('BILLPT888', 'ADVISE AND EDUCATION', '888', 60, 48, 1)</v>
      </c>
    </row>
    <row r="942" spans="1:7" x14ac:dyDescent="0.25">
      <c r="A942" t="s">
        <v>1699</v>
      </c>
      <c r="B942" s="2">
        <f>VLOOKUP(Table1[[#This Row],[Category]],Table18[], 2,FALSE)</f>
        <v>48</v>
      </c>
      <c r="C942">
        <v>3</v>
      </c>
      <c r="D942" t="s">
        <v>1</v>
      </c>
      <c r="E942" t="s">
        <v>1774</v>
      </c>
      <c r="F942" t="s">
        <v>1775</v>
      </c>
      <c r="G94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('BILLPT03', 'ISOKINETIC EVALUATION', '3', 60, 48, 1)</v>
      </c>
    </row>
    <row r="943" spans="1:7" x14ac:dyDescent="0.25">
      <c r="A943" t="s">
        <v>1699</v>
      </c>
      <c r="B943" s="2">
        <f>VLOOKUP(Table1[[#This Row],[Category]],Table18[], 2,FALSE)</f>
        <v>48</v>
      </c>
      <c r="C943">
        <v>4</v>
      </c>
      <c r="D943" t="s">
        <v>1</v>
      </c>
      <c r="E943" t="s">
        <v>1776</v>
      </c>
      <c r="F943" t="s">
        <v>1777</v>
      </c>
      <c r="G94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('BILLPT04', 'ISOKINETIC FOLLOW UP', '4', 60, 48, 1)</v>
      </c>
    </row>
    <row r="944" spans="1:7" x14ac:dyDescent="0.25">
      <c r="A944" t="s">
        <v>1699</v>
      </c>
      <c r="B944" s="2">
        <f>VLOOKUP(Table1[[#This Row],[Category]],Table18[], 2,FALSE)</f>
        <v>48</v>
      </c>
      <c r="C944">
        <v>6</v>
      </c>
      <c r="D944" t="s">
        <v>1</v>
      </c>
      <c r="E944" t="s">
        <v>1778</v>
      </c>
      <c r="F944" t="s">
        <v>1779</v>
      </c>
      <c r="G94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('BILLPT06', 'WORKSTATION ASSESSMENT', '6', 60, 48, 1)</v>
      </c>
    </row>
    <row r="945" spans="1:7" x14ac:dyDescent="0.25">
      <c r="A945" t="s">
        <v>1699</v>
      </c>
      <c r="B945" s="2">
        <f>VLOOKUP(Table1[[#This Row],[Category]],Table18[], 2,FALSE)</f>
        <v>48</v>
      </c>
      <c r="C945">
        <v>9</v>
      </c>
      <c r="D945" t="s">
        <v>1</v>
      </c>
      <c r="E945" t="s">
        <v>1780</v>
      </c>
      <c r="F945" t="s">
        <v>1781</v>
      </c>
      <c r="G94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('BILLPT09', 'COMPANY/INDUSTRIAL CLIENT CONS', '9', 60, 48, 1)</v>
      </c>
    </row>
    <row r="946" spans="1:7" x14ac:dyDescent="0.25">
      <c r="A946" t="s">
        <v>1699</v>
      </c>
      <c r="B946" s="2">
        <f>VLOOKUP(Table1[[#This Row],[Category]],Table18[], 2,FALSE)</f>
        <v>48</v>
      </c>
      <c r="C946">
        <v>10</v>
      </c>
      <c r="D946" t="s">
        <v>1</v>
      </c>
      <c r="E946" t="s">
        <v>1782</v>
      </c>
      <c r="F946" t="s">
        <v>1783</v>
      </c>
      <c r="G94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('BILLPT35', 'ISOKINETIC RE-TRAINING', '10', 60, 48, 1)</v>
      </c>
    </row>
    <row r="947" spans="1:7" x14ac:dyDescent="0.25">
      <c r="A947" t="s">
        <v>1699</v>
      </c>
      <c r="B947" s="2">
        <f>VLOOKUP(Table1[[#This Row],[Category]],Table18[], 2,FALSE)</f>
        <v>48</v>
      </c>
      <c r="C947">
        <v>16</v>
      </c>
      <c r="D947" t="s">
        <v>1</v>
      </c>
      <c r="E947" t="s">
        <v>1784</v>
      </c>
      <c r="F947" t="s">
        <v>1785</v>
      </c>
      <c r="G94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('BILLPT16', 'STAFF PHYSIO TREAT +(DISCOUNT)', '16', 60, 48, 1)</v>
      </c>
    </row>
    <row r="948" spans="1:7" x14ac:dyDescent="0.25">
      <c r="A948" t="s">
        <v>1699</v>
      </c>
      <c r="B948" s="2">
        <f>VLOOKUP(Table1[[#This Row],[Category]],Table18[], 2,FALSE)</f>
        <v>48</v>
      </c>
      <c r="C948">
        <v>18</v>
      </c>
      <c r="D948" t="s">
        <v>1</v>
      </c>
      <c r="E948" t="s">
        <v>1786</v>
      </c>
      <c r="F948" t="s">
        <v>1787</v>
      </c>
      <c r="G94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('BILLPT18', 'ISOKINETIC TEST &amp; CONSULT', '18', 60, 48, 1)</v>
      </c>
    </row>
    <row r="949" spans="1:7" x14ac:dyDescent="0.25">
      <c r="A949" t="s">
        <v>1699</v>
      </c>
      <c r="B949" s="2">
        <f>VLOOKUP(Table1[[#This Row],[Category]],Table18[], 2,FALSE)</f>
        <v>48</v>
      </c>
      <c r="C949" t="s">
        <v>1788</v>
      </c>
      <c r="D949" t="s">
        <v>1</v>
      </c>
      <c r="E949" t="s">
        <v>1789</v>
      </c>
      <c r="F949" t="s">
        <v>1790</v>
      </c>
      <c r="G94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('BILLPT20', 'EAGLE STAR ASSESSMENT/TREATMNT', '0020-E', 60, 48, 1)</v>
      </c>
    </row>
    <row r="950" spans="1:7" x14ac:dyDescent="0.25">
      <c r="A950" t="s">
        <v>1699</v>
      </c>
      <c r="B950" s="2">
        <f>VLOOKUP(Table1[[#This Row],[Category]],Table18[], 2,FALSE)</f>
        <v>48</v>
      </c>
      <c r="C950" t="s">
        <v>1791</v>
      </c>
      <c r="D950" t="s">
        <v>1</v>
      </c>
      <c r="E950" t="s">
        <v>1792</v>
      </c>
      <c r="F950" t="s">
        <v>1793</v>
      </c>
      <c r="G95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('BILLPT21', 'EAGLE START INITIAL OR DIS RPT', '0021-E', 60, 48, 1)</v>
      </c>
    </row>
    <row r="951" spans="1:7" x14ac:dyDescent="0.25">
      <c r="A951" t="s">
        <v>1699</v>
      </c>
      <c r="B951" s="2">
        <f>VLOOKUP(Table1[[#This Row],[Category]],Table18[], 2,FALSE)</f>
        <v>48</v>
      </c>
      <c r="C951" t="s">
        <v>1794</v>
      </c>
      <c r="D951" t="s">
        <v>1</v>
      </c>
      <c r="E951" t="s">
        <v>1795</v>
      </c>
      <c r="F951" t="s">
        <v>1796</v>
      </c>
      <c r="G95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('BILLPT22', 'EAGLE START INTERIM REPORT', '0022-E', 60, 48, 1)</v>
      </c>
    </row>
    <row r="952" spans="1:7" x14ac:dyDescent="0.25">
      <c r="A952" t="s">
        <v>1699</v>
      </c>
      <c r="B952" s="2">
        <f>VLOOKUP(Table1[[#This Row],[Category]],Table18[], 2,FALSE)</f>
        <v>48</v>
      </c>
      <c r="C952">
        <v>23</v>
      </c>
      <c r="D952" t="s">
        <v>1</v>
      </c>
      <c r="E952" t="s">
        <v>1797</v>
      </c>
      <c r="F952" t="s">
        <v>1798</v>
      </c>
      <c r="G95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('BILLPT23', 'OP GYM REHABILITATION', '23', 60, 48, 1)</v>
      </c>
    </row>
    <row r="953" spans="1:7" x14ac:dyDescent="0.25">
      <c r="A953" t="s">
        <v>1699</v>
      </c>
      <c r="B953" s="2">
        <f>VLOOKUP(Table1[[#This Row],[Category]],Table18[], 2,FALSE)</f>
        <v>48</v>
      </c>
      <c r="C953">
        <v>24</v>
      </c>
      <c r="D953" t="s">
        <v>1</v>
      </c>
      <c r="E953" t="s">
        <v>1799</v>
      </c>
      <c r="F953" t="s">
        <v>1800</v>
      </c>
      <c r="G95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('BILLPT24', 'ISOKINETIC PRE SCREENING', '24', 60, 48, 1)</v>
      </c>
    </row>
    <row r="954" spans="1:7" x14ac:dyDescent="0.25">
      <c r="A954" t="s">
        <v>1699</v>
      </c>
      <c r="B954" s="2">
        <f>VLOOKUP(Table1[[#This Row],[Category]],Table18[], 2,FALSE)</f>
        <v>48</v>
      </c>
      <c r="C954">
        <v>26</v>
      </c>
      <c r="D954" t="s">
        <v>1</v>
      </c>
      <c r="E954" t="s">
        <v>1801</v>
      </c>
      <c r="F954" t="s">
        <v>1802</v>
      </c>
      <c r="G95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('BILLPT26', 'GYM REHABILITATION', '26', 60, 48, 1)</v>
      </c>
    </row>
    <row r="955" spans="1:7" x14ac:dyDescent="0.25">
      <c r="A955" t="s">
        <v>1699</v>
      </c>
      <c r="B955" s="2">
        <f>VLOOKUP(Table1[[#This Row],[Category]],Table18[], 2,FALSE)</f>
        <v>48</v>
      </c>
      <c r="C955">
        <v>27</v>
      </c>
      <c r="D955" t="s">
        <v>1</v>
      </c>
      <c r="E955" t="s">
        <v>1803</v>
      </c>
      <c r="F955" t="s">
        <v>1804</v>
      </c>
      <c r="G95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('LYMPH ASSE', 'Lymphoedema Initial Assessment', '27', 60, 48, 1)</v>
      </c>
    </row>
    <row r="956" spans="1:7" x14ac:dyDescent="0.25">
      <c r="A956" t="s">
        <v>1699</v>
      </c>
      <c r="B956" s="2">
        <f>VLOOKUP(Table1[[#This Row],[Category]],Table18[], 2,FALSE)</f>
        <v>48</v>
      </c>
      <c r="C956">
        <v>28</v>
      </c>
      <c r="D956" t="s">
        <v>1</v>
      </c>
      <c r="E956" t="s">
        <v>1805</v>
      </c>
      <c r="F956" t="s">
        <v>1806</v>
      </c>
      <c r="G95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('MLD&amp;BANDX1', 'MLD &amp; bandaging X 1', '28', 60, 48, 1)</v>
      </c>
    </row>
    <row r="957" spans="1:7" x14ac:dyDescent="0.25">
      <c r="A957" t="s">
        <v>1699</v>
      </c>
      <c r="B957" s="2">
        <f>VLOOKUP(Table1[[#This Row],[Category]],Table18[], 2,FALSE)</f>
        <v>48</v>
      </c>
      <c r="C957">
        <v>29</v>
      </c>
      <c r="D957" t="s">
        <v>1</v>
      </c>
      <c r="E957" t="s">
        <v>1807</v>
      </c>
      <c r="F957" t="s">
        <v>1808</v>
      </c>
      <c r="G95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('MLD&amp;BANDX6', 'MLD &amp; bandaging X 6', '29', 60, 48, 1)</v>
      </c>
    </row>
    <row r="958" spans="1:7" x14ac:dyDescent="0.25">
      <c r="A958" t="s">
        <v>1699</v>
      </c>
      <c r="B958" s="2">
        <f>VLOOKUP(Table1[[#This Row],[Category]],Table18[], 2,FALSE)</f>
        <v>48</v>
      </c>
      <c r="C958">
        <v>36</v>
      </c>
      <c r="D958" t="s">
        <v>1</v>
      </c>
      <c r="E958" t="s">
        <v>1809</v>
      </c>
      <c r="F958" t="s">
        <v>1810</v>
      </c>
      <c r="G95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('BILLPT36', 'STAFF EMERGENCY CONSULT', '36', 60, 48, 1)</v>
      </c>
    </row>
    <row r="959" spans="1:7" x14ac:dyDescent="0.25">
      <c r="A959" t="s">
        <v>1699</v>
      </c>
      <c r="B959" s="2">
        <f>VLOOKUP(Table1[[#This Row],[Category]],Table18[], 2,FALSE)</f>
        <v>48</v>
      </c>
      <c r="C959">
        <v>99</v>
      </c>
      <c r="D959" t="s">
        <v>1</v>
      </c>
      <c r="E959" t="s">
        <v>1811</v>
      </c>
      <c r="F959" t="s">
        <v>1812</v>
      </c>
      <c r="G95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('BILLPT99', 'PILATE CLASSES', '99', 60, 48, 1)</v>
      </c>
    </row>
    <row r="960" spans="1:7" x14ac:dyDescent="0.25">
      <c r="A960" t="s">
        <v>1699</v>
      </c>
      <c r="B960" s="2">
        <f>VLOOKUP(Table1[[#This Row],[Category]],Table18[], 2,FALSE)</f>
        <v>48</v>
      </c>
      <c r="C960">
        <v>1000</v>
      </c>
      <c r="D960" t="s">
        <v>1</v>
      </c>
      <c r="E960" t="s">
        <v>1813</v>
      </c>
      <c r="F960" t="s">
        <v>1814</v>
      </c>
      <c r="G96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('BILLPT02', '*DISCOUNT PHYSIO TREATMENT', '1000', 60, 48, 1)</v>
      </c>
    </row>
    <row r="961" spans="1:7" x14ac:dyDescent="0.25">
      <c r="A961" t="s">
        <v>1699</v>
      </c>
      <c r="B961" s="2">
        <f>VLOOKUP(Table1[[#This Row],[Category]],Table18[], 2,FALSE)</f>
        <v>48</v>
      </c>
      <c r="C961">
        <v>1001</v>
      </c>
      <c r="D961" t="s">
        <v>1</v>
      </c>
      <c r="E961" t="s">
        <v>1815</v>
      </c>
      <c r="F961" t="s">
        <v>1816</v>
      </c>
      <c r="G96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('BILLPT14', 'ISOKINETIC CONSULTATION', '1001', 60, 48, 1)</v>
      </c>
    </row>
    <row r="962" spans="1:7" x14ac:dyDescent="0.25">
      <c r="A962" t="s">
        <v>1699</v>
      </c>
      <c r="B962" s="2">
        <f>VLOOKUP(Table1[[#This Row],[Category]],Table18[], 2,FALSE)</f>
        <v>48</v>
      </c>
      <c r="C962">
        <v>1234</v>
      </c>
      <c r="D962" t="s">
        <v>1</v>
      </c>
      <c r="E962" t="s">
        <v>1817</v>
      </c>
      <c r="F962" t="s">
        <v>1818</v>
      </c>
      <c r="G96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('STAIRS', '15 MINUTE STAIR ASSESSMENT', '1234', 60, 48, 1)</v>
      </c>
    </row>
    <row r="963" spans="1:7" x14ac:dyDescent="0.25">
      <c r="A963" t="s">
        <v>1699</v>
      </c>
      <c r="B963" s="2">
        <f>VLOOKUP(Table1[[#This Row],[Category]],Table18[], 2,FALSE)</f>
        <v>48</v>
      </c>
      <c r="C963">
        <v>15</v>
      </c>
      <c r="D963" t="s">
        <v>1</v>
      </c>
      <c r="E963" t="s">
        <v>1819</v>
      </c>
      <c r="F963" t="s">
        <v>1820</v>
      </c>
      <c r="G96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('BILLPT05', 'CONSULTATION REPORT', '15', 60, 48, 1)</v>
      </c>
    </row>
    <row r="964" spans="1:7" x14ac:dyDescent="0.25">
      <c r="A964" t="s">
        <v>1699</v>
      </c>
      <c r="B964" s="2">
        <f>VLOOKUP(Table1[[#This Row],[Category]],Table18[], 2,FALSE)</f>
        <v>48</v>
      </c>
      <c r="C964">
        <v>16</v>
      </c>
      <c r="D964" t="s">
        <v>1</v>
      </c>
      <c r="E964" t="s">
        <v>1821</v>
      </c>
      <c r="F964" t="s">
        <v>1822</v>
      </c>
      <c r="G96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('BILLPT07', 'PHYSIO 30 MIN EVAL', '16', 60, 48, 1)</v>
      </c>
    </row>
    <row r="965" spans="1:7" x14ac:dyDescent="0.25">
      <c r="A965" t="s">
        <v>1699</v>
      </c>
      <c r="B965" s="2">
        <f>VLOOKUP(Table1[[#This Row],[Category]],Table18[], 2,FALSE)</f>
        <v>48</v>
      </c>
      <c r="C965">
        <v>17</v>
      </c>
      <c r="D965" t="s">
        <v>1</v>
      </c>
      <c r="E965" t="s">
        <v>1823</v>
      </c>
      <c r="F965" t="s">
        <v>1824</v>
      </c>
      <c r="G96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('BILLPT08', 'MEDICO-LEGAL REPORT', '17', 60, 48, 1)</v>
      </c>
    </row>
    <row r="966" spans="1:7" x14ac:dyDescent="0.25">
      <c r="A966" t="s">
        <v>1699</v>
      </c>
      <c r="B966" s="2">
        <f>VLOOKUP(Table1[[#This Row],[Category]],Table18[], 2,FALSE)</f>
        <v>48</v>
      </c>
      <c r="C966">
        <v>18</v>
      </c>
      <c r="D966" t="s">
        <v>1</v>
      </c>
      <c r="E966" t="s">
        <v>1825</v>
      </c>
      <c r="F966" t="s">
        <v>1826</v>
      </c>
      <c r="G96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('BILLPT10', 'PHYSIO 15 MIN EVAL', '18', 60, 48, 1)</v>
      </c>
    </row>
    <row r="967" spans="1:7" x14ac:dyDescent="0.25">
      <c r="A967" t="s">
        <v>1699</v>
      </c>
      <c r="B967" s="2">
        <f>VLOOKUP(Table1[[#This Row],[Category]],Table18[], 2,FALSE)</f>
        <v>48</v>
      </c>
      <c r="C967">
        <v>19</v>
      </c>
      <c r="D967" t="s">
        <v>1</v>
      </c>
      <c r="E967" t="s">
        <v>1827</v>
      </c>
      <c r="F967" t="s">
        <v>1828</v>
      </c>
      <c r="G96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('BILLPT11', 'PHYSIO ASSISTANT', '19', 60, 48, 1)</v>
      </c>
    </row>
    <row r="968" spans="1:7" x14ac:dyDescent="0.25">
      <c r="A968" t="s">
        <v>1699</v>
      </c>
      <c r="B968" s="2">
        <f>VLOOKUP(Table1[[#This Row],[Category]],Table18[], 2,FALSE)</f>
        <v>48</v>
      </c>
      <c r="C968">
        <v>20</v>
      </c>
      <c r="D968" t="s">
        <v>1</v>
      </c>
      <c r="E968" t="s">
        <v>1829</v>
      </c>
      <c r="F968" t="s">
        <v>1830</v>
      </c>
      <c r="G96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('BILLPT12', 'PHYSIOTHERAPY CONSULTATION', '20', 60, 48, 1)</v>
      </c>
    </row>
    <row r="969" spans="1:7" x14ac:dyDescent="0.25">
      <c r="A969" t="s">
        <v>1699</v>
      </c>
      <c r="B969" s="2">
        <f>VLOOKUP(Table1[[#This Row],[Category]],Table18[], 2,FALSE)</f>
        <v>48</v>
      </c>
      <c r="C969">
        <v>21</v>
      </c>
      <c r="D969" t="s">
        <v>1</v>
      </c>
      <c r="E969" t="s">
        <v>1831</v>
      </c>
      <c r="F969" t="s">
        <v>1832</v>
      </c>
      <c r="G96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('BILLPT13', 'PHYSIOTHERAPY TREATMENT', '21', 60, 48, 1)</v>
      </c>
    </row>
    <row r="970" spans="1:7" x14ac:dyDescent="0.25">
      <c r="A970" t="s">
        <v>1699</v>
      </c>
      <c r="B970" s="2">
        <f>VLOOKUP(Table1[[#This Row],[Category]],Table18[], 2,FALSE)</f>
        <v>48</v>
      </c>
      <c r="C970">
        <v>30</v>
      </c>
      <c r="D970" t="s">
        <v>1</v>
      </c>
      <c r="E970" t="s">
        <v>1833</v>
      </c>
      <c r="F970" t="s">
        <v>1834</v>
      </c>
      <c r="G97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('BILLPT30', 'COMPLIMENTARY MASSAGE(OP)', '30', 60, 48, 1)</v>
      </c>
    </row>
    <row r="971" spans="1:7" x14ac:dyDescent="0.25">
      <c r="A971" t="s">
        <v>1699</v>
      </c>
      <c r="B971" s="2">
        <f>VLOOKUP(Table1[[#This Row],[Category]],Table18[], 2,FALSE)</f>
        <v>48</v>
      </c>
      <c r="C971">
        <v>31</v>
      </c>
      <c r="D971" t="s">
        <v>1</v>
      </c>
      <c r="E971" t="s">
        <v>1835</v>
      </c>
      <c r="F971" t="s">
        <v>1836</v>
      </c>
      <c r="G97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('BILLPT31', 'COMPLIMENTARY MASSAGE(STAFF)', '31', 60, 48, 1)</v>
      </c>
    </row>
    <row r="972" spans="1:7" x14ac:dyDescent="0.25">
      <c r="A972" t="s">
        <v>1699</v>
      </c>
      <c r="B972" s="2">
        <f>VLOOKUP(Table1[[#This Row],[Category]],Table18[], 2,FALSE)</f>
        <v>48</v>
      </c>
      <c r="C972">
        <v>32</v>
      </c>
      <c r="D972" t="s">
        <v>1</v>
      </c>
      <c r="E972" t="s">
        <v>1837</v>
      </c>
      <c r="F972" t="s">
        <v>1838</v>
      </c>
      <c r="G97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('BILLPT33', 'OP PHYSIO AID ISSUE', '32', 60, 48, 1)</v>
      </c>
    </row>
    <row r="973" spans="1:7" x14ac:dyDescent="0.25">
      <c r="A973" t="s">
        <v>1699</v>
      </c>
      <c r="B973" s="2">
        <f>VLOOKUP(Table1[[#This Row],[Category]],Table18[], 2,FALSE)</f>
        <v>48</v>
      </c>
      <c r="C973">
        <v>33</v>
      </c>
      <c r="D973" t="s">
        <v>1</v>
      </c>
      <c r="E973" t="s">
        <v>1839</v>
      </c>
      <c r="F973" t="s">
        <v>1840</v>
      </c>
      <c r="G97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('BILLPT32', 'OP MOBILITY EVAL/REVIEW', '33', 60, 48, 1)</v>
      </c>
    </row>
    <row r="974" spans="1:7" x14ac:dyDescent="0.25">
      <c r="A974" t="s">
        <v>1699</v>
      </c>
      <c r="B974" s="2">
        <f>VLOOKUP(Table1[[#This Row],[Category]],Table18[], 2,FALSE)</f>
        <v>48</v>
      </c>
      <c r="C974">
        <v>34</v>
      </c>
      <c r="D974" t="s">
        <v>1</v>
      </c>
      <c r="E974" t="s">
        <v>1841</v>
      </c>
      <c r="F974" t="s">
        <v>1842</v>
      </c>
      <c r="G97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('BILLPT34', 'Staff Physio Treatment', '34', 60, 48, 1)</v>
      </c>
    </row>
    <row r="975" spans="1:7" x14ac:dyDescent="0.25">
      <c r="A975" t="s">
        <v>1699</v>
      </c>
      <c r="B975" s="2">
        <f>VLOOKUP(Table1[[#This Row],[Category]],Table18[], 2,FALSE)</f>
        <v>48</v>
      </c>
      <c r="C975">
        <v>94</v>
      </c>
      <c r="D975" t="s">
        <v>1</v>
      </c>
      <c r="E975" t="s">
        <v>1843</v>
      </c>
      <c r="F975" t="s">
        <v>1844</v>
      </c>
      <c r="G97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('DPT', 'DISCOUNT PHYSIO TREATMENT', '94', 60, 48, 1)</v>
      </c>
    </row>
    <row r="976" spans="1:7" x14ac:dyDescent="0.25">
      <c r="A976" t="s">
        <v>1699</v>
      </c>
      <c r="B976" s="2">
        <f>VLOOKUP(Table1[[#This Row],[Category]],Table18[], 2,FALSE)</f>
        <v>48</v>
      </c>
      <c r="C976">
        <v>10002</v>
      </c>
      <c r="D976" t="s">
        <v>1</v>
      </c>
      <c r="E976" t="s">
        <v>1845</v>
      </c>
      <c r="F976" t="s">
        <v>1846</v>
      </c>
      <c r="G97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('BILLPT15', 'PRE OPERATION EVALUATION', '10002', 60, 48, 1)</v>
      </c>
    </row>
    <row r="977" spans="1:7" x14ac:dyDescent="0.25">
      <c r="A977" t="s">
        <v>1699</v>
      </c>
      <c r="B977" s="2">
        <f>VLOOKUP(Table1[[#This Row],[Category]],Table18[], 2,FALSE)</f>
        <v>48</v>
      </c>
      <c r="C977">
        <v>10090</v>
      </c>
      <c r="D977" t="s">
        <v>1</v>
      </c>
      <c r="E977" t="s">
        <v>1847</v>
      </c>
      <c r="F977" t="s">
        <v>1848</v>
      </c>
      <c r="G97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('BILLPT90', 'PHYSIOTHERAPY AIDES', '10090', 60, 48, 1)</v>
      </c>
    </row>
    <row r="978" spans="1:7" x14ac:dyDescent="0.25">
      <c r="A978" t="s">
        <v>1699</v>
      </c>
      <c r="B978" s="2">
        <f>VLOOKUP(Table1[[#This Row],[Category]],Table18[], 2,FALSE)</f>
        <v>48</v>
      </c>
      <c r="C978">
        <v>10092</v>
      </c>
      <c r="D978" t="s">
        <v>1</v>
      </c>
      <c r="E978" t="s">
        <v>1849</v>
      </c>
      <c r="F978" t="s">
        <v>1850</v>
      </c>
      <c r="G97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('BILLPT92', 'EMERGENCY PHYSIO CONSULTATION', '10092', 60, 48, 1)</v>
      </c>
    </row>
    <row r="979" spans="1:7" x14ac:dyDescent="0.25">
      <c r="A979" t="s">
        <v>1699</v>
      </c>
      <c r="B979" s="2">
        <f>VLOOKUP(Table1[[#This Row],[Category]],Table18[], 2,FALSE)</f>
        <v>48</v>
      </c>
      <c r="C979">
        <v>30000</v>
      </c>
      <c r="D979" t="s">
        <v>1</v>
      </c>
      <c r="E979" t="s">
        <v>1851</v>
      </c>
      <c r="F979" t="s">
        <v>1852</v>
      </c>
      <c r="G97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('BILLPT95', 'PILATES PRE SCREEN CONSULT', '30000', 60, 48, 1)</v>
      </c>
    </row>
    <row r="980" spans="1:7" x14ac:dyDescent="0.25">
      <c r="A980" t="s">
        <v>1699</v>
      </c>
      <c r="B980" s="2">
        <f>VLOOKUP(Table1[[#This Row],[Category]],Table18[], 2,FALSE)</f>
        <v>48</v>
      </c>
      <c r="C980">
        <v>30001</v>
      </c>
      <c r="D980" t="s">
        <v>1</v>
      </c>
      <c r="E980" t="s">
        <v>1853</v>
      </c>
      <c r="F980" t="s">
        <v>1854</v>
      </c>
      <c r="G98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('BILLPT96', 'PILATES INDIVIDUAL SESSION', '30001', 60, 48, 1)</v>
      </c>
    </row>
    <row r="981" spans="1:7" x14ac:dyDescent="0.25">
      <c r="A981" t="s">
        <v>1699</v>
      </c>
      <c r="B981" s="2">
        <f>VLOOKUP(Table1[[#This Row],[Category]],Table18[], 2,FALSE)</f>
        <v>48</v>
      </c>
      <c r="C981">
        <v>30002</v>
      </c>
      <c r="D981" t="s">
        <v>1</v>
      </c>
      <c r="E981" t="s">
        <v>1855</v>
      </c>
      <c r="F981" t="s">
        <v>1856</v>
      </c>
      <c r="G98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('BILLPT97', 'PILATES CLASS 6 SESSION', '30002', 60, 48, 1)</v>
      </c>
    </row>
    <row r="982" spans="1:7" x14ac:dyDescent="0.25">
      <c r="A982" t="s">
        <v>1699</v>
      </c>
      <c r="B982" s="2">
        <f>VLOOKUP(Table1[[#This Row],[Category]],Table18[], 2,FALSE)</f>
        <v>48</v>
      </c>
      <c r="C982">
        <v>30003</v>
      </c>
      <c r="D982" t="s">
        <v>1</v>
      </c>
      <c r="E982" t="s">
        <v>1857</v>
      </c>
      <c r="F982" t="s">
        <v>1858</v>
      </c>
      <c r="G98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('BILLPT98', 'PILATES CLASS 6 SESSION-STAFF', '30003', 60, 48, 1)</v>
      </c>
    </row>
    <row r="983" spans="1:7" x14ac:dyDescent="0.25">
      <c r="A983" t="s">
        <v>1699</v>
      </c>
      <c r="B983" s="2">
        <f>VLOOKUP(Table1[[#This Row],[Category]],Table18[], 2,FALSE)</f>
        <v>48</v>
      </c>
      <c r="C983">
        <v>75</v>
      </c>
      <c r="D983" t="s">
        <v>1</v>
      </c>
      <c r="E983" t="s">
        <v>1859</v>
      </c>
      <c r="F983" t="s">
        <v>1860</v>
      </c>
      <c r="G98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('BILLPT75', 'PHYSIO 7.5 MIN EVAL', '75', 60, 48, 1)</v>
      </c>
    </row>
    <row r="984" spans="1:7" x14ac:dyDescent="0.25">
      <c r="A984" t="s">
        <v>1699</v>
      </c>
      <c r="B984" s="2">
        <f>VLOOKUP(Table1[[#This Row],[Category]],Table18[], 2,FALSE)</f>
        <v>48</v>
      </c>
      <c r="C984">
        <v>300011</v>
      </c>
      <c r="D984" t="s">
        <v>1</v>
      </c>
      <c r="E984" t="s">
        <v>1861</v>
      </c>
      <c r="F984" t="s">
        <v>1862</v>
      </c>
      <c r="G98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('BILLPT17', 'PHYSIO CONSULT WITH TREATMENT', '300011', 60, 48, 1)</v>
      </c>
    </row>
    <row r="985" spans="1:7" x14ac:dyDescent="0.25">
      <c r="A985" t="s">
        <v>1699</v>
      </c>
      <c r="B985" s="2">
        <f>VLOOKUP(Table1[[#This Row],[Category]],Table18[], 2,FALSE)</f>
        <v>48</v>
      </c>
      <c r="C985">
        <v>420025</v>
      </c>
      <c r="D985" t="s">
        <v>1</v>
      </c>
      <c r="E985" t="s">
        <v>1863</v>
      </c>
      <c r="F985" t="s">
        <v>1864</v>
      </c>
      <c r="G98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('BILLPT25', 'MOBILITY/EVALUATION REVIEW', '420025', 60, 48, 1)</v>
      </c>
    </row>
    <row r="986" spans="1:7" x14ac:dyDescent="0.25">
      <c r="A986" t="s">
        <v>1699</v>
      </c>
      <c r="B986" s="2">
        <f>VLOOKUP(Table1[[#This Row],[Category]],Table18[], 2,FALSE)</f>
        <v>48</v>
      </c>
      <c r="C986">
        <v>4200010</v>
      </c>
      <c r="D986" t="s">
        <v>1</v>
      </c>
      <c r="E986" t="s">
        <v>1865</v>
      </c>
      <c r="F986" t="s">
        <v>1866</v>
      </c>
      <c r="G98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('EP', 'EXERCISE PRESCRIPTION', '4200010', 60, 48, 1)</v>
      </c>
    </row>
    <row r="987" spans="1:7" x14ac:dyDescent="0.25">
      <c r="A987" t="s">
        <v>1699</v>
      </c>
      <c r="B987" s="2">
        <f>VLOOKUP(Table1[[#This Row],[Category]],Table18[], 2,FALSE)</f>
        <v>48</v>
      </c>
      <c r="C987">
        <v>4200020</v>
      </c>
      <c r="D987" t="s">
        <v>1</v>
      </c>
      <c r="E987" t="s">
        <v>1867</v>
      </c>
      <c r="F987" t="s">
        <v>1868</v>
      </c>
      <c r="G98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('JMAN', 'JOINT MANIPULATION', '4200020', 60, 48, 1)</v>
      </c>
    </row>
    <row r="988" spans="1:7" x14ac:dyDescent="0.25">
      <c r="A988" t="s">
        <v>1699</v>
      </c>
      <c r="B988" s="2">
        <f>VLOOKUP(Table1[[#This Row],[Category]],Table18[], 2,FALSE)</f>
        <v>48</v>
      </c>
      <c r="C988">
        <v>4200030</v>
      </c>
      <c r="D988" t="s">
        <v>1</v>
      </c>
      <c r="E988" t="s">
        <v>1869</v>
      </c>
      <c r="F988" t="s">
        <v>1592</v>
      </c>
      <c r="G98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('EVAL', 'PHYSIOTHERAPY EVALUATION', '4200030', 60, 48, 1)</v>
      </c>
    </row>
    <row r="989" spans="1:7" x14ac:dyDescent="0.25">
      <c r="A989" t="s">
        <v>1699</v>
      </c>
      <c r="B989" s="2">
        <f>VLOOKUP(Table1[[#This Row],[Category]],Table18[], 2,FALSE)</f>
        <v>48</v>
      </c>
      <c r="C989">
        <v>4200040</v>
      </c>
      <c r="D989" t="s">
        <v>1</v>
      </c>
      <c r="E989" t="s">
        <v>1870</v>
      </c>
      <c r="F989" t="s">
        <v>1871</v>
      </c>
      <c r="G98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('JMOB', 'JOINT MOBILISATION', '4200040', 60, 48, 1)</v>
      </c>
    </row>
    <row r="990" spans="1:7" x14ac:dyDescent="0.25">
      <c r="A990" t="s">
        <v>1699</v>
      </c>
      <c r="B990" s="2">
        <f>VLOOKUP(Table1[[#This Row],[Category]],Table18[], 2,FALSE)</f>
        <v>48</v>
      </c>
      <c r="C990">
        <v>4200050</v>
      </c>
      <c r="D990" t="s">
        <v>1</v>
      </c>
      <c r="E990" t="s">
        <v>1872</v>
      </c>
      <c r="F990" t="s">
        <v>1596</v>
      </c>
      <c r="G99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('REQ', 'PT REQUEST FOR TREATMENT', '4200050', 60, 48, 1)</v>
      </c>
    </row>
    <row r="991" spans="1:7" x14ac:dyDescent="0.25">
      <c r="A991" t="s">
        <v>1699</v>
      </c>
      <c r="B991" s="2">
        <f>VLOOKUP(Table1[[#This Row],[Category]],Table18[], 2,FALSE)</f>
        <v>48</v>
      </c>
      <c r="C991">
        <v>4200060</v>
      </c>
      <c r="D991" t="s">
        <v>1</v>
      </c>
      <c r="E991" t="s">
        <v>1873</v>
      </c>
      <c r="F991" t="s">
        <v>1874</v>
      </c>
      <c r="G99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('ROM', 'RANGE OF MOTION - 15 MINUTES', '4200060', 60, 48, 1)</v>
      </c>
    </row>
    <row r="992" spans="1:7" x14ac:dyDescent="0.25">
      <c r="A992" t="s">
        <v>1699</v>
      </c>
      <c r="B992" s="2">
        <f>VLOOKUP(Table1[[#This Row],[Category]],Table18[], 2,FALSE)</f>
        <v>48</v>
      </c>
      <c r="C992">
        <v>4200070</v>
      </c>
      <c r="D992" t="s">
        <v>1</v>
      </c>
      <c r="E992" t="s">
        <v>1875</v>
      </c>
      <c r="F992" t="s">
        <v>1876</v>
      </c>
      <c r="G99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('WP', 'WHIRLPOOL - 15 MINUTES', '4200070', 60, 48, 1)</v>
      </c>
    </row>
    <row r="993" spans="1:7" x14ac:dyDescent="0.25">
      <c r="A993" t="s">
        <v>1877</v>
      </c>
      <c r="B993" s="2">
        <f>VLOOKUP(Table1[[#This Row],[Category]],Table18[], 2,FALSE)</f>
        <v>49</v>
      </c>
      <c r="C993">
        <v>9</v>
      </c>
      <c r="D993" t="s">
        <v>1</v>
      </c>
      <c r="E993" t="s">
        <v>1878</v>
      </c>
      <c r="F993" t="s">
        <v>1879</v>
      </c>
      <c r="G99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('SPEC', 'SPECIMEN', '9', 60, 49, 1)</v>
      </c>
    </row>
    <row r="994" spans="1:7" x14ac:dyDescent="0.25">
      <c r="A994" t="s">
        <v>1877</v>
      </c>
      <c r="B994" s="2">
        <f>VLOOKUP(Table1[[#This Row],[Category]],Table18[], 2,FALSE)</f>
        <v>49</v>
      </c>
      <c r="C994">
        <v>14</v>
      </c>
      <c r="D994" t="s">
        <v>1</v>
      </c>
      <c r="E994" t="s">
        <v>1880</v>
      </c>
      <c r="F994" t="s">
        <v>1881</v>
      </c>
      <c r="G99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('OPG MCCANN', 'OPG DENTAL XRAY ( MC CANN)', '14', 60, 49, 1)</v>
      </c>
    </row>
    <row r="995" spans="1:7" x14ac:dyDescent="0.25">
      <c r="A995" t="s">
        <v>1877</v>
      </c>
      <c r="B995" s="2">
        <f>VLOOKUP(Table1[[#This Row],[Category]],Table18[], 2,FALSE)</f>
        <v>49</v>
      </c>
      <c r="C995">
        <v>60</v>
      </c>
      <c r="D995" t="s">
        <v>1</v>
      </c>
      <c r="E995" t="s">
        <v>1882</v>
      </c>
      <c r="F995" t="s">
        <v>1883</v>
      </c>
      <c r="G99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('OPGB', 'OPG BUDAPEST', '60', 60, 49, 1)</v>
      </c>
    </row>
    <row r="996" spans="1:7" x14ac:dyDescent="0.25">
      <c r="A996" t="s">
        <v>1877</v>
      </c>
      <c r="B996" s="2">
        <f>VLOOKUP(Table1[[#This Row],[Category]],Table18[], 2,FALSE)</f>
        <v>49</v>
      </c>
      <c r="C996">
        <v>990</v>
      </c>
      <c r="D996" t="s">
        <v>1</v>
      </c>
      <c r="E996" t="s">
        <v>1159</v>
      </c>
      <c r="F996" t="s">
        <v>1160</v>
      </c>
      <c r="G99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('RADRP', 'RADIOLOGY REPRINTS', '990', 60, 49, 1)</v>
      </c>
    </row>
    <row r="997" spans="1:7" x14ac:dyDescent="0.25">
      <c r="A997" t="s">
        <v>1877</v>
      </c>
      <c r="B997" s="2">
        <f>VLOOKUP(Table1[[#This Row],[Category]],Table18[], 2,FALSE)</f>
        <v>49</v>
      </c>
      <c r="C997">
        <v>991</v>
      </c>
      <c r="D997" t="s">
        <v>1</v>
      </c>
      <c r="E997" t="s">
        <v>314</v>
      </c>
      <c r="F997" t="s">
        <v>315</v>
      </c>
      <c r="G99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('RADRPL', 'RADIOLOGY REPRINTS-LEGAL', '991', 60, 49, 1)</v>
      </c>
    </row>
    <row r="998" spans="1:7" x14ac:dyDescent="0.25">
      <c r="A998" t="s">
        <v>1877</v>
      </c>
      <c r="B998" s="2">
        <f>VLOOKUP(Table1[[#This Row],[Category]],Table18[], 2,FALSE)</f>
        <v>49</v>
      </c>
      <c r="C998">
        <v>6175</v>
      </c>
      <c r="D998" t="s">
        <v>1</v>
      </c>
      <c r="E998" t="s">
        <v>1884</v>
      </c>
      <c r="F998" t="s">
        <v>1885</v>
      </c>
      <c r="G99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('LEG LENGTH', 'LONG LEG LENGTH/ORTHO MEASURE', '6175', 60, 49, 1)</v>
      </c>
    </row>
    <row r="999" spans="1:7" x14ac:dyDescent="0.25">
      <c r="A999" t="s">
        <v>1877</v>
      </c>
      <c r="B999" s="2">
        <f>VLOOKUP(Table1[[#This Row],[Category]],Table18[], 2,FALSE)</f>
        <v>49</v>
      </c>
      <c r="C999">
        <v>10003</v>
      </c>
      <c r="D999" t="s">
        <v>1</v>
      </c>
      <c r="E999" t="s">
        <v>1886</v>
      </c>
      <c r="F999" t="s">
        <v>1886</v>
      </c>
      <c r="G99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('I.V.P.', 'I.V.P.', '10003', 60, 49, 1)</v>
      </c>
    </row>
    <row r="1000" spans="1:7" x14ac:dyDescent="0.25">
      <c r="A1000" t="s">
        <v>1877</v>
      </c>
      <c r="B1000" s="2">
        <f>VLOOKUP(Table1[[#This Row],[Category]],Table18[], 2,FALSE)</f>
        <v>49</v>
      </c>
      <c r="C1000">
        <v>1</v>
      </c>
      <c r="D1000" t="s">
        <v>1</v>
      </c>
      <c r="E1000" t="s">
        <v>1887</v>
      </c>
      <c r="F1000" t="s">
        <v>1888</v>
      </c>
      <c r="G100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('KINGMARK P', 'KINGMARK PELVIS', '1', 60, 49, 1)</v>
      </c>
    </row>
    <row r="1001" spans="1:7" x14ac:dyDescent="0.25">
      <c r="A1001" t="s">
        <v>1877</v>
      </c>
      <c r="B1001" s="2">
        <f>VLOOKUP(Table1[[#This Row],[Category]],Table18[], 2,FALSE)</f>
        <v>49</v>
      </c>
      <c r="C1001">
        <v>25</v>
      </c>
      <c r="D1001" t="s">
        <v>1</v>
      </c>
      <c r="E1001" t="s">
        <v>1889</v>
      </c>
      <c r="F1001" t="s">
        <v>1890</v>
      </c>
      <c r="G100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('OPGM', 'OPG-MEDENTA', '25', 60, 49, 1)</v>
      </c>
    </row>
    <row r="1002" spans="1:7" x14ac:dyDescent="0.25">
      <c r="A1002" t="s">
        <v>1877</v>
      </c>
      <c r="B1002" s="2">
        <f>VLOOKUP(Table1[[#This Row],[Category]],Table18[], 2,FALSE)</f>
        <v>49</v>
      </c>
      <c r="C1002">
        <v>6020</v>
      </c>
      <c r="D1002" t="s">
        <v>1</v>
      </c>
      <c r="E1002" t="s">
        <v>623</v>
      </c>
      <c r="F1002" t="s">
        <v>1891</v>
      </c>
      <c r="G100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('BAR', 'BARIUM FOLLOW THROUGH', '6020', 60, 49, 1)</v>
      </c>
    </row>
    <row r="1003" spans="1:7" x14ac:dyDescent="0.25">
      <c r="A1003" t="s">
        <v>1877</v>
      </c>
      <c r="B1003" s="2">
        <f>VLOOKUP(Table1[[#This Row],[Category]],Table18[], 2,FALSE)</f>
        <v>49</v>
      </c>
      <c r="C1003">
        <v>6075</v>
      </c>
      <c r="D1003" t="s">
        <v>1</v>
      </c>
      <c r="E1003" t="s">
        <v>1892</v>
      </c>
      <c r="F1003" t="s">
        <v>1893</v>
      </c>
      <c r="G100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('ABD', 'ABDOMEN (XRAY)', '6075', 60, 49, 1)</v>
      </c>
    </row>
    <row r="1004" spans="1:7" x14ac:dyDescent="0.25">
      <c r="A1004" t="s">
        <v>1877</v>
      </c>
      <c r="B1004" s="2">
        <f>VLOOKUP(Table1[[#This Row],[Category]],Table18[], 2,FALSE)</f>
        <v>49</v>
      </c>
      <c r="C1004" t="s">
        <v>1894</v>
      </c>
      <c r="D1004" t="s">
        <v>1</v>
      </c>
      <c r="E1004" t="s">
        <v>1289</v>
      </c>
      <c r="F1004" t="s">
        <v>1895</v>
      </c>
      <c r="G100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('CXR', 'CHEST', '006075-A', 60, 49, 1)</v>
      </c>
    </row>
    <row r="1005" spans="1:7" x14ac:dyDescent="0.25">
      <c r="A1005" t="s">
        <v>1877</v>
      </c>
      <c r="B1005" s="2">
        <f>VLOOKUP(Table1[[#This Row],[Category]],Table18[], 2,FALSE)</f>
        <v>49</v>
      </c>
      <c r="C1005">
        <v>6100</v>
      </c>
      <c r="D1005" t="s">
        <v>1</v>
      </c>
      <c r="E1005" t="s">
        <v>1896</v>
      </c>
      <c r="F1005" t="s">
        <v>1897</v>
      </c>
      <c r="G100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('THOR INLET', 'THORACIC INLET', '6100', 60, 49, 1)</v>
      </c>
    </row>
    <row r="1006" spans="1:7" x14ac:dyDescent="0.25">
      <c r="A1006" t="s">
        <v>1877</v>
      </c>
      <c r="B1006" s="2">
        <f>VLOOKUP(Table1[[#This Row],[Category]],Table18[], 2,FALSE)</f>
        <v>49</v>
      </c>
      <c r="C1006">
        <v>6115</v>
      </c>
      <c r="D1006" t="s">
        <v>1</v>
      </c>
      <c r="E1006" t="s">
        <v>1898</v>
      </c>
      <c r="F1006" t="s">
        <v>1899</v>
      </c>
      <c r="G100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('ANKLE', 'ANKLE-LEFT', '6115', 60, 49, 1)</v>
      </c>
    </row>
    <row r="1007" spans="1:7" x14ac:dyDescent="0.25">
      <c r="A1007" t="s">
        <v>1877</v>
      </c>
      <c r="B1007" s="2">
        <f>VLOOKUP(Table1[[#This Row],[Category]],Table18[], 2,FALSE)</f>
        <v>49</v>
      </c>
      <c r="C1007" t="s">
        <v>1900</v>
      </c>
      <c r="D1007" t="s">
        <v>1</v>
      </c>
      <c r="E1007" t="s">
        <v>1901</v>
      </c>
      <c r="F1007" t="s">
        <v>1902</v>
      </c>
      <c r="G100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('ANKRI', 'ANKLE-RIGHT', '006115-A', 60, 49, 1)</v>
      </c>
    </row>
    <row r="1008" spans="1:7" x14ac:dyDescent="0.25">
      <c r="A1008" t="s">
        <v>1877</v>
      </c>
      <c r="B1008" s="2">
        <f>VLOOKUP(Table1[[#This Row],[Category]],Table18[], 2,FALSE)</f>
        <v>49</v>
      </c>
      <c r="C1008">
        <v>6121</v>
      </c>
      <c r="D1008" t="s">
        <v>1</v>
      </c>
      <c r="E1008" t="s">
        <v>1903</v>
      </c>
      <c r="F1008" t="s">
        <v>1904</v>
      </c>
      <c r="G100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('ACJ', 'ACROMIOCLAVICULAR JOINTS', '6121', 60, 49, 1)</v>
      </c>
    </row>
    <row r="1009" spans="1:7" x14ac:dyDescent="0.25">
      <c r="A1009" t="s">
        <v>1877</v>
      </c>
      <c r="B1009" s="2">
        <f>VLOOKUP(Table1[[#This Row],[Category]],Table18[], 2,FALSE)</f>
        <v>49</v>
      </c>
      <c r="C1009" t="s">
        <v>1905</v>
      </c>
      <c r="D1009" t="s">
        <v>1</v>
      </c>
      <c r="E1009" t="s">
        <v>1906</v>
      </c>
      <c r="F1009" t="s">
        <v>1907</v>
      </c>
      <c r="G100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('ACJB', 'AC JOINTS BILATERAL W/WEIGHT', '006121-A', 60, 49, 1)</v>
      </c>
    </row>
    <row r="1010" spans="1:7" x14ac:dyDescent="0.25">
      <c r="A1010" t="s">
        <v>1877</v>
      </c>
      <c r="B1010" s="2">
        <f>VLOOKUP(Table1[[#This Row],[Category]],Table18[], 2,FALSE)</f>
        <v>49</v>
      </c>
      <c r="C1010" t="s">
        <v>1908</v>
      </c>
      <c r="D1010" t="s">
        <v>1</v>
      </c>
      <c r="E1010" t="s">
        <v>1909</v>
      </c>
      <c r="F1010" t="s">
        <v>1910</v>
      </c>
      <c r="G101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('CLL', 'CLAVICLE-LEFT', '006130-A', 60, 49, 1)</v>
      </c>
    </row>
    <row r="1011" spans="1:7" x14ac:dyDescent="0.25">
      <c r="A1011" t="s">
        <v>1877</v>
      </c>
      <c r="B1011" s="2">
        <f>VLOOKUP(Table1[[#This Row],[Category]],Table18[], 2,FALSE)</f>
        <v>49</v>
      </c>
      <c r="C1011" t="s">
        <v>1911</v>
      </c>
      <c r="D1011" t="s">
        <v>1</v>
      </c>
      <c r="E1011" t="s">
        <v>1912</v>
      </c>
      <c r="F1011" t="s">
        <v>1913</v>
      </c>
      <c r="G101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('CLR', 'CLAVICLE-RIGHT', '006130-B', 60, 49, 1)</v>
      </c>
    </row>
    <row r="1012" spans="1:7" x14ac:dyDescent="0.25">
      <c r="A1012" t="s">
        <v>1877</v>
      </c>
      <c r="B1012" s="2">
        <f>VLOOKUP(Table1[[#This Row],[Category]],Table18[], 2,FALSE)</f>
        <v>49</v>
      </c>
      <c r="C1012">
        <v>6135</v>
      </c>
      <c r="D1012" t="s">
        <v>1</v>
      </c>
      <c r="E1012" t="s">
        <v>1914</v>
      </c>
      <c r="F1012" t="s">
        <v>1915</v>
      </c>
      <c r="G101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('ELB L', 'ELBOW-LEFT', '6135', 60, 49, 1)</v>
      </c>
    </row>
    <row r="1013" spans="1:7" x14ac:dyDescent="0.25">
      <c r="A1013" t="s">
        <v>1877</v>
      </c>
      <c r="B1013" s="2">
        <f>VLOOKUP(Table1[[#This Row],[Category]],Table18[], 2,FALSE)</f>
        <v>49</v>
      </c>
      <c r="C1013" t="s">
        <v>1916</v>
      </c>
      <c r="D1013" t="s">
        <v>1</v>
      </c>
      <c r="E1013" t="s">
        <v>1917</v>
      </c>
      <c r="F1013" t="s">
        <v>1918</v>
      </c>
      <c r="G101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('ELB R', 'ELBOW-RIGHT', '006135-A', 60, 49, 1)</v>
      </c>
    </row>
    <row r="1014" spans="1:7" x14ac:dyDescent="0.25">
      <c r="A1014" t="s">
        <v>1877</v>
      </c>
      <c r="B1014" s="2">
        <f>VLOOKUP(Table1[[#This Row],[Category]],Table18[], 2,FALSE)</f>
        <v>49</v>
      </c>
      <c r="C1014">
        <v>6140</v>
      </c>
      <c r="D1014" t="s">
        <v>1</v>
      </c>
      <c r="E1014" t="s">
        <v>1919</v>
      </c>
      <c r="F1014" t="s">
        <v>1920</v>
      </c>
      <c r="G101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('FEML', 'FEMUR-LEFT', '6140', 60, 49, 1)</v>
      </c>
    </row>
    <row r="1015" spans="1:7" x14ac:dyDescent="0.25">
      <c r="A1015" t="s">
        <v>1877</v>
      </c>
      <c r="B1015" s="2">
        <f>VLOOKUP(Table1[[#This Row],[Category]],Table18[], 2,FALSE)</f>
        <v>49</v>
      </c>
      <c r="C1015" t="s">
        <v>1921</v>
      </c>
      <c r="D1015" t="s">
        <v>1</v>
      </c>
      <c r="E1015" t="s">
        <v>1922</v>
      </c>
      <c r="F1015" t="s">
        <v>1923</v>
      </c>
      <c r="G101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('FEMR', 'FEMUR-RIGHT', '006140-A', 60, 49, 1)</v>
      </c>
    </row>
    <row r="1016" spans="1:7" x14ac:dyDescent="0.25">
      <c r="A1016" t="s">
        <v>1877</v>
      </c>
      <c r="B1016" s="2">
        <f>VLOOKUP(Table1[[#This Row],[Category]],Table18[], 2,FALSE)</f>
        <v>49</v>
      </c>
      <c r="C1016">
        <v>6145</v>
      </c>
      <c r="D1016" t="s">
        <v>1</v>
      </c>
      <c r="E1016" t="s">
        <v>1924</v>
      </c>
      <c r="F1016" t="s">
        <v>1925</v>
      </c>
      <c r="G101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('FINL', 'FINGER(S)-LEFT HAND', '6145', 60, 49, 1)</v>
      </c>
    </row>
    <row r="1017" spans="1:7" x14ac:dyDescent="0.25">
      <c r="A1017" t="s">
        <v>1877</v>
      </c>
      <c r="B1017" s="2">
        <f>VLOOKUP(Table1[[#This Row],[Category]],Table18[], 2,FALSE)</f>
        <v>49</v>
      </c>
      <c r="C1017" t="s">
        <v>1926</v>
      </c>
      <c r="D1017" t="s">
        <v>1</v>
      </c>
      <c r="E1017" t="s">
        <v>1927</v>
      </c>
      <c r="F1017" t="s">
        <v>1928</v>
      </c>
      <c r="G101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('FINR', 'FINGER(S)-RIGHT HAND', '006145-A', 60, 49, 1)</v>
      </c>
    </row>
    <row r="1018" spans="1:7" x14ac:dyDescent="0.25">
      <c r="A1018" t="s">
        <v>1877</v>
      </c>
      <c r="B1018" s="2">
        <f>VLOOKUP(Table1[[#This Row],[Category]],Table18[], 2,FALSE)</f>
        <v>49</v>
      </c>
      <c r="C1018" t="s">
        <v>1929</v>
      </c>
      <c r="D1018" t="s">
        <v>1</v>
      </c>
      <c r="E1018" t="s">
        <v>1930</v>
      </c>
      <c r="F1018" t="s">
        <v>1931</v>
      </c>
      <c r="G101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('THL', 'THUMB-LEFT', '006145-B', 60, 49, 1)</v>
      </c>
    </row>
    <row r="1019" spans="1:7" x14ac:dyDescent="0.25">
      <c r="A1019" t="s">
        <v>1877</v>
      </c>
      <c r="B1019" s="2">
        <f>VLOOKUP(Table1[[#This Row],[Category]],Table18[], 2,FALSE)</f>
        <v>49</v>
      </c>
      <c r="C1019" t="s">
        <v>1932</v>
      </c>
      <c r="D1019" t="s">
        <v>1</v>
      </c>
      <c r="E1019" t="s">
        <v>1933</v>
      </c>
      <c r="F1019" t="s">
        <v>1934</v>
      </c>
      <c r="G101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('THR', 'THUMB-RIGHT', '006145-C', 60, 49, 1)</v>
      </c>
    </row>
    <row r="1020" spans="1:7" x14ac:dyDescent="0.25">
      <c r="A1020" t="s">
        <v>1877</v>
      </c>
      <c r="B1020" s="2">
        <f>VLOOKUP(Table1[[#This Row],[Category]],Table18[], 2,FALSE)</f>
        <v>49</v>
      </c>
      <c r="C1020" t="s">
        <v>1935</v>
      </c>
      <c r="D1020" t="s">
        <v>1</v>
      </c>
      <c r="E1020" t="s">
        <v>1936</v>
      </c>
      <c r="F1020" t="s">
        <v>1937</v>
      </c>
      <c r="G102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('TOL', 'TOE(S)-LEFT', '006145-D', 60, 49, 1)</v>
      </c>
    </row>
    <row r="1021" spans="1:7" x14ac:dyDescent="0.25">
      <c r="A1021" t="s">
        <v>1877</v>
      </c>
      <c r="B1021" s="2">
        <f>VLOOKUP(Table1[[#This Row],[Category]],Table18[], 2,FALSE)</f>
        <v>49</v>
      </c>
      <c r="C1021" t="s">
        <v>1938</v>
      </c>
      <c r="D1021" t="s">
        <v>1</v>
      </c>
      <c r="E1021" t="s">
        <v>1939</v>
      </c>
      <c r="F1021" t="s">
        <v>1940</v>
      </c>
      <c r="G102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('TOR', 'TOE(S)-RIGHT', '006145-E', 60, 49, 1)</v>
      </c>
    </row>
    <row r="1022" spans="1:7" x14ac:dyDescent="0.25">
      <c r="A1022" t="s">
        <v>1877</v>
      </c>
      <c r="B1022" s="2">
        <f>VLOOKUP(Table1[[#This Row],[Category]],Table18[], 2,FALSE)</f>
        <v>49</v>
      </c>
      <c r="C1022" t="s">
        <v>1941</v>
      </c>
      <c r="D1022" t="s">
        <v>1</v>
      </c>
      <c r="E1022" t="s">
        <v>1942</v>
      </c>
      <c r="F1022" t="s">
        <v>1943</v>
      </c>
      <c r="G102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('FTL', 'FOOT-LEFT', '006150-A', 60, 49, 1)</v>
      </c>
    </row>
    <row r="1023" spans="1:7" x14ac:dyDescent="0.25">
      <c r="A1023" t="s">
        <v>1877</v>
      </c>
      <c r="B1023" s="2">
        <f>VLOOKUP(Table1[[#This Row],[Category]],Table18[], 2,FALSE)</f>
        <v>49</v>
      </c>
      <c r="C1023" t="s">
        <v>1944</v>
      </c>
      <c r="D1023" t="s">
        <v>1</v>
      </c>
      <c r="E1023" t="s">
        <v>1945</v>
      </c>
      <c r="F1023" t="s">
        <v>1946</v>
      </c>
      <c r="G102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('FTR', 'FOOT-RIGHT', '006150-B', 60, 49, 1)</v>
      </c>
    </row>
    <row r="1024" spans="1:7" x14ac:dyDescent="0.25">
      <c r="A1024" t="s">
        <v>1877</v>
      </c>
      <c r="B1024" s="2">
        <f>VLOOKUP(Table1[[#This Row],[Category]],Table18[], 2,FALSE)</f>
        <v>49</v>
      </c>
      <c r="C1024" t="s">
        <v>1947</v>
      </c>
      <c r="D1024" t="s">
        <v>1</v>
      </c>
      <c r="E1024" t="s">
        <v>1948</v>
      </c>
      <c r="F1024" t="s">
        <v>1949</v>
      </c>
      <c r="G102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('FTWBL', 'FOOT-WEIGHT BEARING LEFT', '006150-E', 60, 49, 1)</v>
      </c>
    </row>
    <row r="1025" spans="1:7" x14ac:dyDescent="0.25">
      <c r="A1025" t="s">
        <v>1877</v>
      </c>
      <c r="B1025" s="2">
        <f>VLOOKUP(Table1[[#This Row],[Category]],Table18[], 2,FALSE)</f>
        <v>49</v>
      </c>
      <c r="C1025" t="s">
        <v>1950</v>
      </c>
      <c r="D1025" t="s">
        <v>1</v>
      </c>
      <c r="E1025" t="s">
        <v>1951</v>
      </c>
      <c r="F1025" t="s">
        <v>1952</v>
      </c>
      <c r="G102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('FTWBR', 'FOOT-WEIGHT BEARING RIGHT', '006150-F', 60, 49, 1)</v>
      </c>
    </row>
    <row r="1026" spans="1:7" x14ac:dyDescent="0.25">
      <c r="A1026" t="s">
        <v>1877</v>
      </c>
      <c r="B1026" s="2">
        <f>VLOOKUP(Table1[[#This Row],[Category]],Table18[], 2,FALSE)</f>
        <v>49</v>
      </c>
      <c r="C1026" t="s">
        <v>1953</v>
      </c>
      <c r="D1026" t="s">
        <v>1</v>
      </c>
      <c r="E1026" t="s">
        <v>1954</v>
      </c>
      <c r="F1026" t="s">
        <v>1955</v>
      </c>
      <c r="G102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('HEL', 'HEEL-LEFT', '006150-G', 60, 49, 1)</v>
      </c>
    </row>
    <row r="1027" spans="1:7" x14ac:dyDescent="0.25">
      <c r="A1027" t="s">
        <v>1877</v>
      </c>
      <c r="B1027" s="2">
        <f>VLOOKUP(Table1[[#This Row],[Category]],Table18[], 2,FALSE)</f>
        <v>49</v>
      </c>
      <c r="C1027" t="s">
        <v>1956</v>
      </c>
      <c r="D1027" t="s">
        <v>1</v>
      </c>
      <c r="E1027" t="s">
        <v>1957</v>
      </c>
      <c r="F1027" t="s">
        <v>1958</v>
      </c>
      <c r="G102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('HER', 'HEEL-RIGHT', '006150-H', 60, 49, 1)</v>
      </c>
    </row>
    <row r="1028" spans="1:7" x14ac:dyDescent="0.25">
      <c r="A1028" t="s">
        <v>1877</v>
      </c>
      <c r="B1028" s="2">
        <f>VLOOKUP(Table1[[#This Row],[Category]],Table18[], 2,FALSE)</f>
        <v>49</v>
      </c>
      <c r="C1028">
        <v>6155</v>
      </c>
      <c r="D1028" t="s">
        <v>1</v>
      </c>
      <c r="E1028" t="s">
        <v>1959</v>
      </c>
      <c r="F1028" t="s">
        <v>1960</v>
      </c>
      <c r="G102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('HNB', 'HAND-BILATERAL', '6155', 60, 49, 1)</v>
      </c>
    </row>
    <row r="1029" spans="1:7" x14ac:dyDescent="0.25">
      <c r="A1029" t="s">
        <v>1877</v>
      </c>
      <c r="B1029" s="2">
        <f>VLOOKUP(Table1[[#This Row],[Category]],Table18[], 2,FALSE)</f>
        <v>49</v>
      </c>
      <c r="C1029" t="s">
        <v>1961</v>
      </c>
      <c r="D1029" t="s">
        <v>1</v>
      </c>
      <c r="E1029" t="s">
        <v>1962</v>
      </c>
      <c r="F1029" t="s">
        <v>1963</v>
      </c>
      <c r="G102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('HAND L', 'HAND-LEFT', '006155-A', 60, 49, 1)</v>
      </c>
    </row>
    <row r="1030" spans="1:7" x14ac:dyDescent="0.25">
      <c r="A1030" t="s">
        <v>1877</v>
      </c>
      <c r="B1030" s="2">
        <f>VLOOKUP(Table1[[#This Row],[Category]],Table18[], 2,FALSE)</f>
        <v>49</v>
      </c>
      <c r="C1030" t="s">
        <v>1964</v>
      </c>
      <c r="D1030" t="s">
        <v>1</v>
      </c>
      <c r="E1030" t="s">
        <v>1965</v>
      </c>
      <c r="F1030" t="s">
        <v>1966</v>
      </c>
      <c r="G103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('HANDR', 'HAND-RIGHT', '006155-B', 60, 49, 1)</v>
      </c>
    </row>
    <row r="1031" spans="1:7" x14ac:dyDescent="0.25">
      <c r="A1031" t="s">
        <v>1877</v>
      </c>
      <c r="B1031" s="2">
        <f>VLOOKUP(Table1[[#This Row],[Category]],Table18[], 2,FALSE)</f>
        <v>49</v>
      </c>
      <c r="C1031">
        <v>6160</v>
      </c>
      <c r="D1031" t="s">
        <v>1</v>
      </c>
      <c r="E1031" t="s">
        <v>1967</v>
      </c>
      <c r="F1031" t="s">
        <v>1968</v>
      </c>
      <c r="G103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('HPB', 'HIP-BILATERAL', '6160', 60, 49, 1)</v>
      </c>
    </row>
    <row r="1032" spans="1:7" x14ac:dyDescent="0.25">
      <c r="A1032" t="s">
        <v>1877</v>
      </c>
      <c r="B1032" s="2">
        <f>VLOOKUP(Table1[[#This Row],[Category]],Table18[], 2,FALSE)</f>
        <v>49</v>
      </c>
      <c r="C1032" t="s">
        <v>1969</v>
      </c>
      <c r="D1032" t="s">
        <v>1</v>
      </c>
      <c r="E1032" t="s">
        <v>1970</v>
      </c>
      <c r="F1032" t="s">
        <v>1971</v>
      </c>
      <c r="G103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('HPBOR', 'HIP-BILATERAL-O.R.', '006160-A', 60, 49, 1)</v>
      </c>
    </row>
    <row r="1033" spans="1:7" x14ac:dyDescent="0.25">
      <c r="A1033" t="s">
        <v>1877</v>
      </c>
      <c r="B1033" s="2">
        <f>VLOOKUP(Table1[[#This Row],[Category]],Table18[], 2,FALSE)</f>
        <v>49</v>
      </c>
      <c r="C1033" t="s">
        <v>1972</v>
      </c>
      <c r="D1033" t="s">
        <v>1</v>
      </c>
      <c r="E1033" t="s">
        <v>1973</v>
      </c>
      <c r="F1033" t="s">
        <v>1974</v>
      </c>
      <c r="G103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('HPL', 'HIP-LEFT', '006160-B', 60, 49, 1)</v>
      </c>
    </row>
    <row r="1034" spans="1:7" x14ac:dyDescent="0.25">
      <c r="A1034" t="s">
        <v>1877</v>
      </c>
      <c r="B1034" s="2">
        <f>VLOOKUP(Table1[[#This Row],[Category]],Table18[], 2,FALSE)</f>
        <v>49</v>
      </c>
      <c r="C1034" t="s">
        <v>1975</v>
      </c>
      <c r="D1034" t="s">
        <v>1</v>
      </c>
      <c r="E1034" t="s">
        <v>1976</v>
      </c>
      <c r="F1034" t="s">
        <v>1977</v>
      </c>
      <c r="G103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('HPR', 'HIP-RIGHT', '006160-C', 60, 49, 1)</v>
      </c>
    </row>
    <row r="1035" spans="1:7" x14ac:dyDescent="0.25">
      <c r="A1035" t="s">
        <v>1877</v>
      </c>
      <c r="B1035" s="2">
        <f>VLOOKUP(Table1[[#This Row],[Category]],Table18[], 2,FALSE)</f>
        <v>49</v>
      </c>
      <c r="C1035" t="s">
        <v>1978</v>
      </c>
      <c r="D1035" t="s">
        <v>1</v>
      </c>
      <c r="E1035" t="s">
        <v>1979</v>
      </c>
      <c r="F1035" t="s">
        <v>1980</v>
      </c>
      <c r="G103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('HUL', 'HUMERUS-LEFT', '006165-A', 60, 49, 1)</v>
      </c>
    </row>
    <row r="1036" spans="1:7" x14ac:dyDescent="0.25">
      <c r="A1036" t="s">
        <v>1877</v>
      </c>
      <c r="B1036" s="2">
        <f>VLOOKUP(Table1[[#This Row],[Category]],Table18[], 2,FALSE)</f>
        <v>49</v>
      </c>
      <c r="C1036" t="s">
        <v>1981</v>
      </c>
      <c r="D1036" t="s">
        <v>1</v>
      </c>
      <c r="E1036" t="s">
        <v>1982</v>
      </c>
      <c r="F1036" t="s">
        <v>1983</v>
      </c>
      <c r="G103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('HUR', 'HUMERUS-RIGHT', '006165-B', 60, 49, 1)</v>
      </c>
    </row>
    <row r="1037" spans="1:7" x14ac:dyDescent="0.25">
      <c r="A1037" t="s">
        <v>1877</v>
      </c>
      <c r="B1037" s="2">
        <f>VLOOKUP(Table1[[#This Row],[Category]],Table18[], 2,FALSE)</f>
        <v>49</v>
      </c>
      <c r="C1037">
        <v>6170</v>
      </c>
      <c r="D1037" t="s">
        <v>1</v>
      </c>
      <c r="E1037" t="s">
        <v>1984</v>
      </c>
      <c r="F1037" t="s">
        <v>1323</v>
      </c>
      <c r="G103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('KN', 'KNEE-(BILATERAL WEIGHT BEARIN)', '6170', 60, 49, 1)</v>
      </c>
    </row>
    <row r="1038" spans="1:7" x14ac:dyDescent="0.25">
      <c r="A1038" t="s">
        <v>1877</v>
      </c>
      <c r="B1038" s="2">
        <f>VLOOKUP(Table1[[#This Row],[Category]],Table18[], 2,FALSE)</f>
        <v>49</v>
      </c>
      <c r="C1038" t="s">
        <v>1985</v>
      </c>
      <c r="D1038" t="s">
        <v>1</v>
      </c>
      <c r="E1038" t="s">
        <v>1459</v>
      </c>
      <c r="F1038" t="s">
        <v>1986</v>
      </c>
      <c r="G103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('KNL', 'KNEE - LEFT', '006170-1', 60, 49, 1)</v>
      </c>
    </row>
    <row r="1039" spans="1:7" x14ac:dyDescent="0.25">
      <c r="A1039" t="s">
        <v>1877</v>
      </c>
      <c r="B1039" s="2">
        <f>VLOOKUP(Table1[[#This Row],[Category]],Table18[], 2,FALSE)</f>
        <v>49</v>
      </c>
      <c r="C1039" t="s">
        <v>1987</v>
      </c>
      <c r="D1039" t="s">
        <v>1</v>
      </c>
      <c r="E1039" t="s">
        <v>1461</v>
      </c>
      <c r="F1039" t="s">
        <v>1988</v>
      </c>
      <c r="G103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('KNR', 'KNEE - RIGHT', '006170-2', 60, 49, 1)</v>
      </c>
    </row>
    <row r="1040" spans="1:7" x14ac:dyDescent="0.25">
      <c r="A1040" t="s">
        <v>1877</v>
      </c>
      <c r="B1040" s="2">
        <f>VLOOKUP(Table1[[#This Row],[Category]],Table18[], 2,FALSE)</f>
        <v>49</v>
      </c>
      <c r="C1040" t="s">
        <v>1989</v>
      </c>
      <c r="D1040" t="s">
        <v>1</v>
      </c>
      <c r="E1040" t="s">
        <v>1990</v>
      </c>
      <c r="F1040" t="s">
        <v>1991</v>
      </c>
      <c r="G104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('PATL', 'PATELLA-LEFT', '006170-C', 60, 49, 1)</v>
      </c>
    </row>
    <row r="1041" spans="1:7" x14ac:dyDescent="0.25">
      <c r="A1041" t="s">
        <v>1877</v>
      </c>
      <c r="B1041" s="2">
        <f>VLOOKUP(Table1[[#This Row],[Category]],Table18[], 2,FALSE)</f>
        <v>49</v>
      </c>
      <c r="C1041" t="s">
        <v>1992</v>
      </c>
      <c r="D1041" t="s">
        <v>1</v>
      </c>
      <c r="E1041" t="s">
        <v>1993</v>
      </c>
      <c r="F1041" t="s">
        <v>1994</v>
      </c>
      <c r="G104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('PATR', 'PATELLA-RIGHT', '006170-D', 60, 49, 1)</v>
      </c>
    </row>
    <row r="1042" spans="1:7" x14ac:dyDescent="0.25">
      <c r="A1042" t="s">
        <v>1877</v>
      </c>
      <c r="B1042" s="2">
        <f>VLOOKUP(Table1[[#This Row],[Category]],Table18[], 2,FALSE)</f>
        <v>49</v>
      </c>
      <c r="C1042">
        <v>6171</v>
      </c>
      <c r="D1042" t="s">
        <v>1</v>
      </c>
      <c r="E1042" t="s">
        <v>1995</v>
      </c>
      <c r="F1042" t="s">
        <v>1996</v>
      </c>
      <c r="G104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('PEL WTBEAR', 'PELVIS WEIGHT BEARING/PREOP', '6171', 60, 49, 1)</v>
      </c>
    </row>
    <row r="1043" spans="1:7" x14ac:dyDescent="0.25">
      <c r="A1043" t="s">
        <v>1877</v>
      </c>
      <c r="B1043" s="2">
        <f>VLOOKUP(Table1[[#This Row],[Category]],Table18[], 2,FALSE)</f>
        <v>49</v>
      </c>
      <c r="C1043">
        <v>6180</v>
      </c>
      <c r="D1043" t="s">
        <v>1</v>
      </c>
      <c r="E1043" t="s">
        <v>1431</v>
      </c>
      <c r="F1043" t="s">
        <v>1997</v>
      </c>
      <c r="G104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('PEL', 'PELVIS', '6180', 60, 49, 1)</v>
      </c>
    </row>
    <row r="1044" spans="1:7" x14ac:dyDescent="0.25">
      <c r="A1044" t="s">
        <v>1877</v>
      </c>
      <c r="B1044" s="2">
        <f>VLOOKUP(Table1[[#This Row],[Category]],Table18[], 2,FALSE)</f>
        <v>49</v>
      </c>
      <c r="C1044" t="s">
        <v>1998</v>
      </c>
      <c r="D1044" t="s">
        <v>1</v>
      </c>
      <c r="E1044" t="s">
        <v>1999</v>
      </c>
      <c r="F1044" t="s">
        <v>2000</v>
      </c>
      <c r="G104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('FORL', 'FOREARM-LEFT', '006185-A', 60, 49, 1)</v>
      </c>
    </row>
    <row r="1045" spans="1:7" x14ac:dyDescent="0.25">
      <c r="A1045" t="s">
        <v>1877</v>
      </c>
      <c r="B1045" s="2">
        <f>VLOOKUP(Table1[[#This Row],[Category]],Table18[], 2,FALSE)</f>
        <v>49</v>
      </c>
      <c r="C1045" t="s">
        <v>2001</v>
      </c>
      <c r="D1045" t="s">
        <v>1</v>
      </c>
      <c r="E1045" t="s">
        <v>2002</v>
      </c>
      <c r="F1045" t="s">
        <v>2003</v>
      </c>
      <c r="G104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('FORR', 'FOREARM-RIGHT', '006185-B', 60, 49, 1)</v>
      </c>
    </row>
    <row r="1046" spans="1:7" x14ac:dyDescent="0.25">
      <c r="A1046" t="s">
        <v>1877</v>
      </c>
      <c r="B1046" s="2">
        <f>VLOOKUP(Table1[[#This Row],[Category]],Table18[], 2,FALSE)</f>
        <v>49</v>
      </c>
      <c r="C1046">
        <v>6190</v>
      </c>
      <c r="D1046" t="s">
        <v>1</v>
      </c>
      <c r="E1046" t="s">
        <v>2004</v>
      </c>
      <c r="F1046" t="s">
        <v>2005</v>
      </c>
      <c r="G104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('SACJ', 'SACROILIAC JOINT', '6190', 60, 49, 1)</v>
      </c>
    </row>
    <row r="1047" spans="1:7" x14ac:dyDescent="0.25">
      <c r="A1047" t="s">
        <v>1877</v>
      </c>
      <c r="B1047" s="2">
        <f>VLOOKUP(Table1[[#This Row],[Category]],Table18[], 2,FALSE)</f>
        <v>49</v>
      </c>
      <c r="C1047">
        <v>6195</v>
      </c>
      <c r="D1047" t="s">
        <v>1</v>
      </c>
      <c r="E1047" t="s">
        <v>2006</v>
      </c>
      <c r="F1047" t="s">
        <v>2007</v>
      </c>
      <c r="G104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('SCPL', 'SCAPHOID SERIES-LEFT', '6195', 60, 49, 1)</v>
      </c>
    </row>
    <row r="1048" spans="1:7" x14ac:dyDescent="0.25">
      <c r="A1048" t="s">
        <v>1877</v>
      </c>
      <c r="B1048" s="2">
        <f>VLOOKUP(Table1[[#This Row],[Category]],Table18[], 2,FALSE)</f>
        <v>49</v>
      </c>
      <c r="C1048" t="s">
        <v>2008</v>
      </c>
      <c r="D1048" t="s">
        <v>1</v>
      </c>
      <c r="E1048" t="s">
        <v>2009</v>
      </c>
      <c r="F1048" t="s">
        <v>2010</v>
      </c>
      <c r="G104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('SCPR', 'SCAPHOID SERIES-RIGHT', '006195-A', 60, 49, 1)</v>
      </c>
    </row>
    <row r="1049" spans="1:7" x14ac:dyDescent="0.25">
      <c r="A1049" t="s">
        <v>1877</v>
      </c>
      <c r="B1049" s="2">
        <f>VLOOKUP(Table1[[#This Row],[Category]],Table18[], 2,FALSE)</f>
        <v>49</v>
      </c>
      <c r="C1049">
        <v>6210</v>
      </c>
      <c r="D1049" t="s">
        <v>1</v>
      </c>
      <c r="E1049" t="s">
        <v>2011</v>
      </c>
      <c r="F1049" t="s">
        <v>2012</v>
      </c>
      <c r="G104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('SHL', 'SHOULDER-LEFT', '6210', 60, 49, 1)</v>
      </c>
    </row>
    <row r="1050" spans="1:7" x14ac:dyDescent="0.25">
      <c r="A1050" t="s">
        <v>1877</v>
      </c>
      <c r="B1050" s="2">
        <f>VLOOKUP(Table1[[#This Row],[Category]],Table18[], 2,FALSE)</f>
        <v>49</v>
      </c>
      <c r="C1050" t="s">
        <v>2013</v>
      </c>
      <c r="D1050" t="s">
        <v>1</v>
      </c>
      <c r="E1050" t="s">
        <v>2014</v>
      </c>
      <c r="F1050" t="s">
        <v>2015</v>
      </c>
      <c r="G105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('SHR', 'SHOULDER-RIGHT', '006210-A', 60, 49, 1)</v>
      </c>
    </row>
    <row r="1051" spans="1:7" x14ac:dyDescent="0.25">
      <c r="A1051" t="s">
        <v>1877</v>
      </c>
      <c r="B1051" s="2">
        <f>VLOOKUP(Table1[[#This Row],[Category]],Table18[], 2,FALSE)</f>
        <v>49</v>
      </c>
      <c r="C1051" t="s">
        <v>2016</v>
      </c>
      <c r="D1051" t="s">
        <v>1</v>
      </c>
      <c r="E1051" t="s">
        <v>2017</v>
      </c>
      <c r="F1051" t="s">
        <v>2018</v>
      </c>
      <c r="G105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('SHWL', 'SHOULDER WEIGHT BEARING-LEFT', '006210-B', 60, 49, 1)</v>
      </c>
    </row>
    <row r="1052" spans="1:7" x14ac:dyDescent="0.25">
      <c r="A1052" t="s">
        <v>1877</v>
      </c>
      <c r="B1052" s="2">
        <f>VLOOKUP(Table1[[#This Row],[Category]],Table18[], 2,FALSE)</f>
        <v>49</v>
      </c>
      <c r="C1052" t="s">
        <v>2019</v>
      </c>
      <c r="D1052" t="s">
        <v>1</v>
      </c>
      <c r="E1052" t="s">
        <v>2020</v>
      </c>
      <c r="F1052" t="s">
        <v>2021</v>
      </c>
      <c r="G105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('SHWR', 'SHOULDER WEIGHT BEARING-RIGHT', '006210-C', 60, 49, 1)</v>
      </c>
    </row>
    <row r="1053" spans="1:7" x14ac:dyDescent="0.25">
      <c r="A1053" t="s">
        <v>1877</v>
      </c>
      <c r="B1053" s="2">
        <f>VLOOKUP(Table1[[#This Row],[Category]],Table18[], 2,FALSE)</f>
        <v>49</v>
      </c>
      <c r="C1053" t="s">
        <v>2022</v>
      </c>
      <c r="D1053" t="s">
        <v>1</v>
      </c>
      <c r="E1053" t="s">
        <v>2023</v>
      </c>
      <c r="F1053" t="s">
        <v>2024</v>
      </c>
      <c r="G105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('LLGL', 'LOWER LEG-LEFT', '006220-A', 60, 49, 1)</v>
      </c>
    </row>
    <row r="1054" spans="1:7" x14ac:dyDescent="0.25">
      <c r="A1054" t="s">
        <v>1877</v>
      </c>
      <c r="B1054" s="2">
        <f>VLOOKUP(Table1[[#This Row],[Category]],Table18[], 2,FALSE)</f>
        <v>49</v>
      </c>
      <c r="C1054" t="s">
        <v>2025</v>
      </c>
      <c r="D1054" t="s">
        <v>1</v>
      </c>
      <c r="E1054" t="s">
        <v>2026</v>
      </c>
      <c r="F1054" t="s">
        <v>2027</v>
      </c>
      <c r="G105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('LLGR', 'LOWER LEG-RIGHT', '006220-B', 60, 49, 1)</v>
      </c>
    </row>
    <row r="1055" spans="1:7" x14ac:dyDescent="0.25">
      <c r="A1055" t="s">
        <v>1877</v>
      </c>
      <c r="B1055" s="2">
        <f>VLOOKUP(Table1[[#This Row],[Category]],Table18[], 2,FALSE)</f>
        <v>49</v>
      </c>
      <c r="C1055">
        <v>6225</v>
      </c>
      <c r="D1055" t="s">
        <v>1</v>
      </c>
      <c r="E1055" t="s">
        <v>2028</v>
      </c>
      <c r="F1055" t="s">
        <v>2029</v>
      </c>
      <c r="G105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('WRL', 'WRIST-LEFT', '6225', 60, 49, 1)</v>
      </c>
    </row>
    <row r="1056" spans="1:7" x14ac:dyDescent="0.25">
      <c r="A1056" t="s">
        <v>1877</v>
      </c>
      <c r="B1056" s="2">
        <f>VLOOKUP(Table1[[#This Row],[Category]],Table18[], 2,FALSE)</f>
        <v>49</v>
      </c>
      <c r="C1056" t="s">
        <v>2030</v>
      </c>
      <c r="D1056" t="s">
        <v>1</v>
      </c>
      <c r="E1056" t="s">
        <v>2031</v>
      </c>
      <c r="F1056" t="s">
        <v>2032</v>
      </c>
      <c r="G105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('WRR', 'WRIST-RIGHT', '006225-A', 60, 49, 1)</v>
      </c>
    </row>
    <row r="1057" spans="1:7" x14ac:dyDescent="0.25">
      <c r="A1057" t="s">
        <v>1877</v>
      </c>
      <c r="B1057" s="2">
        <f>VLOOKUP(Table1[[#This Row],[Category]],Table18[], 2,FALSE)</f>
        <v>49</v>
      </c>
      <c r="C1057">
        <v>6605</v>
      </c>
      <c r="D1057" t="s">
        <v>1</v>
      </c>
      <c r="E1057" t="s">
        <v>388</v>
      </c>
      <c r="F1057" t="s">
        <v>1188</v>
      </c>
      <c r="G105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('MAN', 'MANDIBLE', '6605', 60, 49, 1)</v>
      </c>
    </row>
    <row r="1058" spans="1:7" x14ac:dyDescent="0.25">
      <c r="A1058" t="s">
        <v>1877</v>
      </c>
      <c r="B1058" s="2">
        <f>VLOOKUP(Table1[[#This Row],[Category]],Table18[], 2,FALSE)</f>
        <v>49</v>
      </c>
      <c r="C1058">
        <v>6625</v>
      </c>
      <c r="D1058" t="s">
        <v>1</v>
      </c>
      <c r="E1058" t="s">
        <v>2033</v>
      </c>
      <c r="F1058" t="s">
        <v>2034</v>
      </c>
      <c r="G105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('SIN SERIES', 'SINUS SERIES', '6625', 60, 49, 1)</v>
      </c>
    </row>
    <row r="1059" spans="1:7" x14ac:dyDescent="0.25">
      <c r="A1059" t="s">
        <v>1877</v>
      </c>
      <c r="B1059" s="2">
        <f>VLOOKUP(Table1[[#This Row],[Category]],Table18[], 2,FALSE)</f>
        <v>49</v>
      </c>
      <c r="C1059">
        <v>6630</v>
      </c>
      <c r="D1059" t="s">
        <v>1</v>
      </c>
      <c r="E1059" t="s">
        <v>2035</v>
      </c>
      <c r="F1059" t="s">
        <v>2036</v>
      </c>
      <c r="G105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('ORBB', 'ORBITS-BILATERAL', '6630', 60, 49, 1)</v>
      </c>
    </row>
    <row r="1060" spans="1:7" x14ac:dyDescent="0.25">
      <c r="A1060" t="s">
        <v>1877</v>
      </c>
      <c r="B1060" s="2">
        <f>VLOOKUP(Table1[[#This Row],[Category]],Table18[], 2,FALSE)</f>
        <v>49</v>
      </c>
      <c r="C1060">
        <v>6645</v>
      </c>
      <c r="D1060" t="s">
        <v>1</v>
      </c>
      <c r="E1060" t="s">
        <v>2037</v>
      </c>
      <c r="F1060" t="s">
        <v>2038</v>
      </c>
      <c r="G106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('SK', 'SKULL', '6645', 60, 49, 1)</v>
      </c>
    </row>
    <row r="1061" spans="1:7" x14ac:dyDescent="0.25">
      <c r="A1061" t="s">
        <v>1877</v>
      </c>
      <c r="B1061" s="2">
        <f>VLOOKUP(Table1[[#This Row],[Category]],Table18[], 2,FALSE)</f>
        <v>49</v>
      </c>
      <c r="C1061">
        <v>6665</v>
      </c>
      <c r="D1061" t="s">
        <v>1</v>
      </c>
      <c r="E1061" t="s">
        <v>428</v>
      </c>
      <c r="F1061" t="s">
        <v>2039</v>
      </c>
      <c r="G106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('NEST', 'SOFT TISSUE NECK', '6665', 60, 49, 1)</v>
      </c>
    </row>
    <row r="1062" spans="1:7" x14ac:dyDescent="0.25">
      <c r="A1062" t="s">
        <v>1877</v>
      </c>
      <c r="B1062" s="2">
        <f>VLOOKUP(Table1[[#This Row],[Category]],Table18[], 2,FALSE)</f>
        <v>49</v>
      </c>
      <c r="C1062">
        <v>6745</v>
      </c>
      <c r="D1062" t="s">
        <v>1</v>
      </c>
      <c r="E1062" t="s">
        <v>439</v>
      </c>
      <c r="F1062" t="s">
        <v>2040</v>
      </c>
      <c r="G106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('CER SPNE', 'CERVICAL SPINE', '6745', 60, 49, 1)</v>
      </c>
    </row>
    <row r="1063" spans="1:7" x14ac:dyDescent="0.25">
      <c r="A1063" t="s">
        <v>1877</v>
      </c>
      <c r="B1063" s="2">
        <f>VLOOKUP(Table1[[#This Row],[Category]],Table18[], 2,FALSE)</f>
        <v>49</v>
      </c>
      <c r="C1063" t="s">
        <v>2041</v>
      </c>
      <c r="D1063" t="s">
        <v>1</v>
      </c>
      <c r="E1063" t="s">
        <v>2042</v>
      </c>
      <c r="F1063" t="s">
        <v>2043</v>
      </c>
      <c r="G106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('CSFE', 'CERVICAL SPINE+FLEX. AND EXT.', '006745-B', 60, 49, 1)</v>
      </c>
    </row>
    <row r="1064" spans="1:7" x14ac:dyDescent="0.25">
      <c r="A1064" t="s">
        <v>1877</v>
      </c>
      <c r="B1064" s="2">
        <f>VLOOKUP(Table1[[#This Row],[Category]],Table18[], 2,FALSE)</f>
        <v>49</v>
      </c>
      <c r="C1064">
        <v>6760</v>
      </c>
      <c r="D1064" t="s">
        <v>1</v>
      </c>
      <c r="E1064" t="s">
        <v>508</v>
      </c>
      <c r="F1064" t="s">
        <v>2044</v>
      </c>
      <c r="G106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('TS RAD', 'THORACIC SPINE', '6760', 60, 49, 1)</v>
      </c>
    </row>
    <row r="1065" spans="1:7" x14ac:dyDescent="0.25">
      <c r="A1065" t="s">
        <v>1877</v>
      </c>
      <c r="B1065" s="2">
        <f>VLOOKUP(Table1[[#This Row],[Category]],Table18[], 2,FALSE)</f>
        <v>49</v>
      </c>
      <c r="C1065">
        <v>6765</v>
      </c>
      <c r="D1065" t="s">
        <v>1</v>
      </c>
      <c r="E1065" t="s">
        <v>506</v>
      </c>
      <c r="F1065" t="s">
        <v>2045</v>
      </c>
      <c r="G106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('LUM SP', 'LUMBAR SPINE', '6765', 60, 49, 1)</v>
      </c>
    </row>
    <row r="1066" spans="1:7" x14ac:dyDescent="0.25">
      <c r="A1066" t="s">
        <v>1877</v>
      </c>
      <c r="B1066" s="2">
        <f>VLOOKUP(Table1[[#This Row],[Category]],Table18[], 2,FALSE)</f>
        <v>49</v>
      </c>
      <c r="C1066" t="s">
        <v>2046</v>
      </c>
      <c r="D1066" t="s">
        <v>1</v>
      </c>
      <c r="E1066" t="s">
        <v>2047</v>
      </c>
      <c r="F1066" t="s">
        <v>2048</v>
      </c>
      <c r="G106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('LSFE', 'LUMBAR SPINE FLEX. AND EXT.', '006765-A', 60, 49, 1)</v>
      </c>
    </row>
    <row r="1067" spans="1:7" x14ac:dyDescent="0.25">
      <c r="A1067" t="s">
        <v>1877</v>
      </c>
      <c r="B1067" s="2">
        <f>VLOOKUP(Table1[[#This Row],[Category]],Table18[], 2,FALSE)</f>
        <v>49</v>
      </c>
      <c r="C1067">
        <v>6780</v>
      </c>
      <c r="D1067" t="s">
        <v>1</v>
      </c>
      <c r="E1067" t="s">
        <v>2049</v>
      </c>
      <c r="F1067" t="s">
        <v>2050</v>
      </c>
      <c r="G106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('SKELSURV', 'SKELETAL SURVEY', '6780', 60, 49, 1)</v>
      </c>
    </row>
    <row r="1068" spans="1:7" x14ac:dyDescent="0.25">
      <c r="A1068" t="s">
        <v>1877</v>
      </c>
      <c r="B1068" s="2">
        <f>VLOOKUP(Table1[[#This Row],[Category]],Table18[], 2,FALSE)</f>
        <v>49</v>
      </c>
      <c r="C1068">
        <v>6790</v>
      </c>
      <c r="D1068" t="s">
        <v>1</v>
      </c>
      <c r="E1068" t="s">
        <v>2051</v>
      </c>
      <c r="F1068" t="s">
        <v>2052</v>
      </c>
      <c r="G106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('OPG', 'OPG DENTAL XRAY', '6790', 60, 49, 1)</v>
      </c>
    </row>
    <row r="1069" spans="1:7" x14ac:dyDescent="0.25">
      <c r="A1069" t="s">
        <v>1877</v>
      </c>
      <c r="B1069" s="2">
        <f>VLOOKUP(Table1[[#This Row],[Category]],Table18[], 2,FALSE)</f>
        <v>49</v>
      </c>
      <c r="C1069">
        <v>62000</v>
      </c>
      <c r="D1069" t="s">
        <v>1</v>
      </c>
      <c r="E1069" t="s">
        <v>2053</v>
      </c>
      <c r="F1069" t="s">
        <v>2054</v>
      </c>
      <c r="G106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('SHRMULT', 'SHOULDER RIGHT AP,LATSCAP,AXIA', '62000', 60, 49, 1)</v>
      </c>
    </row>
    <row r="1070" spans="1:7" x14ac:dyDescent="0.25">
      <c r="A1070" t="s">
        <v>1877</v>
      </c>
      <c r="B1070" s="2">
        <f>VLOOKUP(Table1[[#This Row],[Category]],Table18[], 2,FALSE)</f>
        <v>49</v>
      </c>
      <c r="C1070">
        <v>62100</v>
      </c>
      <c r="D1070" t="s">
        <v>1</v>
      </c>
      <c r="E1070" t="s">
        <v>2055</v>
      </c>
      <c r="F1070" t="s">
        <v>2056</v>
      </c>
      <c r="G107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('SHLMULT', 'SHOULDER LEFT AP,LATSCAP,AXIAL', '62100', 60, 49, 1)</v>
      </c>
    </row>
    <row r="1071" spans="1:7" x14ac:dyDescent="0.25">
      <c r="A1071" t="s">
        <v>1877</v>
      </c>
      <c r="B1071" s="2">
        <f>VLOOKUP(Table1[[#This Row],[Category]],Table18[], 2,FALSE)</f>
        <v>49</v>
      </c>
      <c r="C1071">
        <v>1000002</v>
      </c>
      <c r="D1071" t="s">
        <v>1</v>
      </c>
      <c r="E1071" t="s">
        <v>2057</v>
      </c>
      <c r="F1071" t="s">
        <v>2058</v>
      </c>
      <c r="G107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('BNAS', 'BONE AGE STUDIES', '1000002', 60, 49, 1)</v>
      </c>
    </row>
    <row r="1072" spans="1:7" x14ac:dyDescent="0.25">
      <c r="A1072" t="s">
        <v>1877</v>
      </c>
      <c r="B1072" s="2">
        <f>VLOOKUP(Table1[[#This Row],[Category]],Table18[], 2,FALSE)</f>
        <v>49</v>
      </c>
      <c r="C1072">
        <v>1000004</v>
      </c>
      <c r="D1072" t="s">
        <v>1</v>
      </c>
      <c r="E1072" t="s">
        <v>2059</v>
      </c>
      <c r="F1072" t="s">
        <v>2060</v>
      </c>
      <c r="G107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('FAB', 'FACIAL BONES', '1000004', 60, 49, 1)</v>
      </c>
    </row>
    <row r="1073" spans="1:7" x14ac:dyDescent="0.25">
      <c r="A1073" t="s">
        <v>1877</v>
      </c>
      <c r="B1073" s="2">
        <f>VLOOKUP(Table1[[#This Row],[Category]],Table18[], 2,FALSE)</f>
        <v>49</v>
      </c>
      <c r="C1073">
        <v>1000005</v>
      </c>
      <c r="D1073" t="s">
        <v>1</v>
      </c>
      <c r="E1073" t="s">
        <v>2061</v>
      </c>
      <c r="F1073" t="s">
        <v>2062</v>
      </c>
      <c r="G107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('FB', 'FOREIGN BODY LOCALIZATION', '1000005', 60, 49, 1)</v>
      </c>
    </row>
    <row r="1074" spans="1:7" x14ac:dyDescent="0.25">
      <c r="A1074" t="s">
        <v>1877</v>
      </c>
      <c r="B1074" s="2">
        <f>VLOOKUP(Table1[[#This Row],[Category]],Table18[], 2,FALSE)</f>
        <v>49</v>
      </c>
      <c r="C1074">
        <v>1000006</v>
      </c>
      <c r="D1074" t="s">
        <v>1</v>
      </c>
      <c r="E1074" t="s">
        <v>2063</v>
      </c>
      <c r="F1074" t="s">
        <v>2064</v>
      </c>
      <c r="G107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('METS', 'METASTATIC SERIES', '1000006', 60, 49, 1)</v>
      </c>
    </row>
    <row r="1075" spans="1:7" x14ac:dyDescent="0.25">
      <c r="A1075" t="s">
        <v>1877</v>
      </c>
      <c r="B1075" s="2">
        <f>VLOOKUP(Table1[[#This Row],[Category]],Table18[], 2,FALSE)</f>
        <v>49</v>
      </c>
      <c r="C1075">
        <v>1000009</v>
      </c>
      <c r="D1075" t="s">
        <v>1</v>
      </c>
      <c r="E1075" t="s">
        <v>2065</v>
      </c>
      <c r="F1075" t="s">
        <v>2066</v>
      </c>
      <c r="G107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('SCAL', 'SCAPULAR-LEFT', '1000009', 60, 49, 1)</v>
      </c>
    </row>
    <row r="1076" spans="1:7" x14ac:dyDescent="0.25">
      <c r="A1076" t="s">
        <v>1877</v>
      </c>
      <c r="B1076" s="2">
        <f>VLOOKUP(Table1[[#This Row],[Category]],Table18[], 2,FALSE)</f>
        <v>49</v>
      </c>
      <c r="C1076">
        <v>1000010</v>
      </c>
      <c r="D1076" t="s">
        <v>1</v>
      </c>
      <c r="E1076" t="s">
        <v>2067</v>
      </c>
      <c r="F1076" t="s">
        <v>2068</v>
      </c>
      <c r="G107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('SCAR', 'SCAPULAR-RIGHT', '1000010', 60, 49, 1)</v>
      </c>
    </row>
    <row r="1077" spans="1:7" x14ac:dyDescent="0.25">
      <c r="A1077" t="s">
        <v>1877</v>
      </c>
      <c r="B1077" s="2">
        <f>VLOOKUP(Table1[[#This Row],[Category]],Table18[], 2,FALSE)</f>
        <v>49</v>
      </c>
      <c r="C1077">
        <v>1000011</v>
      </c>
      <c r="D1077" t="s">
        <v>1</v>
      </c>
      <c r="E1077" t="s">
        <v>2069</v>
      </c>
      <c r="F1077" t="s">
        <v>2070</v>
      </c>
      <c r="G107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('SCJ', 'STERNOCLAVICULAR JOINT', '1000011', 60, 49, 1)</v>
      </c>
    </row>
    <row r="1078" spans="1:7" x14ac:dyDescent="0.25">
      <c r="A1078" t="s">
        <v>1877</v>
      </c>
      <c r="B1078" s="2">
        <f>VLOOKUP(Table1[[#This Row],[Category]],Table18[], 2,FALSE)</f>
        <v>49</v>
      </c>
      <c r="C1078">
        <v>1000012</v>
      </c>
      <c r="D1078" t="s">
        <v>1</v>
      </c>
      <c r="E1078" t="s">
        <v>2071</v>
      </c>
      <c r="F1078" t="s">
        <v>2072</v>
      </c>
      <c r="G107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('SCOLIOSIS', 'SCOLIOSIS SERIES', '1000012', 60, 49, 1)</v>
      </c>
    </row>
    <row r="1079" spans="1:7" x14ac:dyDescent="0.25">
      <c r="A1079" t="s">
        <v>1877</v>
      </c>
      <c r="B1079" s="2">
        <f>VLOOKUP(Table1[[#This Row],[Category]],Table18[], 2,FALSE)</f>
        <v>49</v>
      </c>
      <c r="C1079">
        <v>1000013</v>
      </c>
      <c r="D1079" t="s">
        <v>1</v>
      </c>
      <c r="E1079" t="s">
        <v>2073</v>
      </c>
      <c r="F1079" t="s">
        <v>2074</v>
      </c>
      <c r="G107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('STE', 'STERNUM', '1000013', 60, 49, 1)</v>
      </c>
    </row>
    <row r="1080" spans="1:7" x14ac:dyDescent="0.25">
      <c r="A1080" t="s">
        <v>1877</v>
      </c>
      <c r="B1080" s="2">
        <f>VLOOKUP(Table1[[#This Row],[Category]],Table18[], 2,FALSE)</f>
        <v>49</v>
      </c>
      <c r="C1080">
        <v>1000014</v>
      </c>
      <c r="D1080" t="s">
        <v>1</v>
      </c>
      <c r="E1080" t="s">
        <v>2075</v>
      </c>
      <c r="F1080" t="s">
        <v>2076</v>
      </c>
      <c r="G108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('TMJB', 'TEMPORAL MAND. JOINT-BILATERAL', '1000014', 60, 49, 1)</v>
      </c>
    </row>
    <row r="1081" spans="1:7" x14ac:dyDescent="0.25">
      <c r="A1081" t="s">
        <v>1877</v>
      </c>
      <c r="B1081" s="2">
        <f>VLOOKUP(Table1[[#This Row],[Category]],Table18[], 2,FALSE)</f>
        <v>49</v>
      </c>
      <c r="C1081">
        <v>1000015</v>
      </c>
      <c r="D1081" t="s">
        <v>1</v>
      </c>
      <c r="E1081" t="s">
        <v>2077</v>
      </c>
      <c r="F1081" t="s">
        <v>2078</v>
      </c>
      <c r="G108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('TMJL', 'TEMPOROMANDIBULAR JOINT-LEFT', '1000015', 60, 49, 1)</v>
      </c>
    </row>
    <row r="1082" spans="1:7" x14ac:dyDescent="0.25">
      <c r="A1082" t="s">
        <v>1877</v>
      </c>
      <c r="B1082" s="2">
        <f>VLOOKUP(Table1[[#This Row],[Category]],Table18[], 2,FALSE)</f>
        <v>49</v>
      </c>
      <c r="C1082">
        <v>1000016</v>
      </c>
      <c r="D1082" t="s">
        <v>1</v>
      </c>
      <c r="E1082" t="s">
        <v>2079</v>
      </c>
      <c r="F1082" t="s">
        <v>2080</v>
      </c>
      <c r="G108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('TMJR', 'TEMPOROMANDIBULAR JOINT-RIGHT', '1000016', 60, 49, 1)</v>
      </c>
    </row>
    <row r="1083" spans="1:7" x14ac:dyDescent="0.25">
      <c r="A1083" t="s">
        <v>2081</v>
      </c>
      <c r="B1083" s="2">
        <f>VLOOKUP(Table1[[#This Row],[Category]],Table18[], 2,FALSE)</f>
        <v>50</v>
      </c>
      <c r="C1083">
        <v>19</v>
      </c>
      <c r="D1083" t="s">
        <v>1</v>
      </c>
      <c r="E1083" t="s">
        <v>77</v>
      </c>
      <c r="F1083" t="s">
        <v>78</v>
      </c>
      <c r="G108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('SE', 'STRESS ECHO', '19', 60, 50, 1)</v>
      </c>
    </row>
    <row r="1084" spans="1:7" x14ac:dyDescent="0.25">
      <c r="A1084" t="s">
        <v>2081</v>
      </c>
      <c r="B1084" s="2">
        <f>VLOOKUP(Table1[[#This Row],[Category]],Table18[], 2,FALSE)</f>
        <v>50</v>
      </c>
      <c r="C1084">
        <v>7300010</v>
      </c>
      <c r="D1084" t="s">
        <v>1</v>
      </c>
      <c r="E1084" t="s">
        <v>107</v>
      </c>
      <c r="F1084" t="s">
        <v>108</v>
      </c>
      <c r="G108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('ECHO', 'ECHOCARDIOAGRM', '7300010', 60, 50, 1)</v>
      </c>
    </row>
    <row r="1085" spans="1:7" x14ac:dyDescent="0.25">
      <c r="A1085" t="s">
        <v>2081</v>
      </c>
      <c r="B1085" s="2">
        <f>VLOOKUP(Table1[[#This Row],[Category]],Table18[], 2,FALSE)</f>
        <v>50</v>
      </c>
      <c r="C1085">
        <v>7300020</v>
      </c>
      <c r="D1085" t="s">
        <v>1</v>
      </c>
      <c r="E1085" t="s">
        <v>2082</v>
      </c>
      <c r="F1085" t="s">
        <v>2083</v>
      </c>
      <c r="G108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('BUBBLE', 'BUBBLE STUDY', '7300020', 60, 50, 1)</v>
      </c>
    </row>
    <row r="1086" spans="1:7" x14ac:dyDescent="0.25">
      <c r="A1086" t="s">
        <v>2084</v>
      </c>
      <c r="B1086" s="2">
        <f>VLOOKUP(Table1[[#This Row],[Category]],Table18[], 2,FALSE)</f>
        <v>51</v>
      </c>
      <c r="C1086">
        <v>1</v>
      </c>
      <c r="D1086" t="s">
        <v>1</v>
      </c>
      <c r="E1086" t="s">
        <v>2085</v>
      </c>
      <c r="F1086" t="s">
        <v>2086</v>
      </c>
      <c r="G108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('ANGIO', 'ANGIOGRAM', '1', 60, 51, 1)</v>
      </c>
    </row>
    <row r="1087" spans="1:7" x14ac:dyDescent="0.25">
      <c r="A1087" t="s">
        <v>2084</v>
      </c>
      <c r="B1087" s="2">
        <f>VLOOKUP(Table1[[#This Row],[Category]],Table18[], 2,FALSE)</f>
        <v>51</v>
      </c>
      <c r="C1087">
        <v>2</v>
      </c>
      <c r="D1087" t="s">
        <v>1</v>
      </c>
      <c r="E1087" t="s">
        <v>590</v>
      </c>
      <c r="F1087" t="s">
        <v>2087</v>
      </c>
      <c r="G108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('COR ANGIOP', 'ANGIOPLASTY', '2', 60, 51, 1)</v>
      </c>
    </row>
    <row r="1088" spans="1:7" x14ac:dyDescent="0.25">
      <c r="A1088" t="s">
        <v>2084</v>
      </c>
      <c r="B1088" s="2">
        <f>VLOOKUP(Table1[[#This Row],[Category]],Table18[], 2,FALSE)</f>
        <v>51</v>
      </c>
      <c r="C1088">
        <v>3</v>
      </c>
      <c r="D1088" t="s">
        <v>1</v>
      </c>
      <c r="E1088" t="s">
        <v>2088</v>
      </c>
      <c r="F1088" t="s">
        <v>2088</v>
      </c>
      <c r="G108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('EP STUDY', 'EP STUDY', '3', 60, 51, 1)</v>
      </c>
    </row>
    <row r="1089" spans="1:7" x14ac:dyDescent="0.25">
      <c r="A1089" t="s">
        <v>2084</v>
      </c>
      <c r="B1089" s="2">
        <f>VLOOKUP(Table1[[#This Row],[Category]],Table18[], 2,FALSE)</f>
        <v>51</v>
      </c>
      <c r="C1089">
        <v>5</v>
      </c>
      <c r="D1089" t="s">
        <v>1</v>
      </c>
      <c r="E1089" t="s">
        <v>2089</v>
      </c>
      <c r="F1089" t="s">
        <v>2090</v>
      </c>
      <c r="G108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('PACE', 'PACEMAKER', '5', 60, 51, 1)</v>
      </c>
    </row>
    <row r="1090" spans="1:7" x14ac:dyDescent="0.25">
      <c r="A1090" t="s">
        <v>2084</v>
      </c>
      <c r="B1090" s="2">
        <f>VLOOKUP(Table1[[#This Row],[Category]],Table18[], 2,FALSE)</f>
        <v>51</v>
      </c>
      <c r="C1090">
        <v>6</v>
      </c>
      <c r="D1090" t="s">
        <v>1</v>
      </c>
      <c r="E1090" t="s">
        <v>208</v>
      </c>
      <c r="F1090" t="s">
        <v>208</v>
      </c>
      <c r="G109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('IVUS', 'IVUS', '6', 60, 51, 1)</v>
      </c>
    </row>
    <row r="1091" spans="1:7" x14ac:dyDescent="0.25">
      <c r="A1091" t="s">
        <v>2084</v>
      </c>
      <c r="B1091" s="2">
        <f>VLOOKUP(Table1[[#This Row],[Category]],Table18[], 2,FALSE)</f>
        <v>51</v>
      </c>
      <c r="C1091">
        <v>7</v>
      </c>
      <c r="D1091" t="s">
        <v>1</v>
      </c>
      <c r="E1091" t="s">
        <v>2091</v>
      </c>
      <c r="F1091" t="s">
        <v>2092</v>
      </c>
      <c r="G109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('PACER WIRE', 'PACING WIRE INSERTION', '7', 60, 51, 1)</v>
      </c>
    </row>
    <row r="1092" spans="1:7" x14ac:dyDescent="0.25">
      <c r="A1092" t="s">
        <v>2084</v>
      </c>
      <c r="B1092" s="2">
        <f>VLOOKUP(Table1[[#This Row],[Category]],Table18[], 2,FALSE)</f>
        <v>51</v>
      </c>
      <c r="C1092">
        <v>8</v>
      </c>
      <c r="D1092" t="s">
        <v>1</v>
      </c>
      <c r="E1092" t="s">
        <v>2093</v>
      </c>
      <c r="F1092" t="s">
        <v>153</v>
      </c>
      <c r="G109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('ABLARR', 'ABLATION OF ARRYTHMIA', '8', 60, 51, 1)</v>
      </c>
    </row>
    <row r="1093" spans="1:7" x14ac:dyDescent="0.25">
      <c r="A1093" t="s">
        <v>2084</v>
      </c>
      <c r="B1093" s="2">
        <f>VLOOKUP(Table1[[#This Row],[Category]],Table18[], 2,FALSE)</f>
        <v>51</v>
      </c>
      <c r="C1093">
        <v>5079</v>
      </c>
      <c r="D1093" t="s">
        <v>1</v>
      </c>
      <c r="E1093" t="s">
        <v>116</v>
      </c>
      <c r="F1093" t="s">
        <v>117</v>
      </c>
      <c r="G109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('BVP', 'BI-VENTRICULAR PACING', '5079', 60, 51, 1)</v>
      </c>
    </row>
    <row r="1094" spans="1:7" x14ac:dyDescent="0.25">
      <c r="A1094" t="s">
        <v>2084</v>
      </c>
      <c r="B1094" s="2">
        <f>VLOOKUP(Table1[[#This Row],[Category]],Table18[], 2,FALSE)</f>
        <v>51</v>
      </c>
      <c r="C1094">
        <v>5113</v>
      </c>
      <c r="D1094" t="s">
        <v>1</v>
      </c>
      <c r="E1094" t="s">
        <v>118</v>
      </c>
      <c r="F1094" t="s">
        <v>119</v>
      </c>
      <c r="G109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('PD', 'PERICARDIAL DRAINAGE', '5113', 60, 51, 1)</v>
      </c>
    </row>
    <row r="1095" spans="1:7" x14ac:dyDescent="0.25">
      <c r="A1095" t="s">
        <v>2084</v>
      </c>
      <c r="B1095" s="2">
        <f>VLOOKUP(Table1[[#This Row],[Category]],Table18[], 2,FALSE)</f>
        <v>51</v>
      </c>
      <c r="C1095">
        <v>5114</v>
      </c>
      <c r="D1095" t="s">
        <v>1</v>
      </c>
      <c r="E1095" t="s">
        <v>120</v>
      </c>
      <c r="F1095" t="s">
        <v>121</v>
      </c>
      <c r="G109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('PDC', 'CONT. PERICARDIAL DRAINAGE', '5114', 60, 51, 1)</v>
      </c>
    </row>
    <row r="1096" spans="1:7" x14ac:dyDescent="0.25">
      <c r="A1096" t="s">
        <v>2084</v>
      </c>
      <c r="B1096" s="2">
        <f>VLOOKUP(Table1[[#This Row],[Category]],Table18[], 2,FALSE)</f>
        <v>51</v>
      </c>
      <c r="C1096">
        <v>5115</v>
      </c>
      <c r="D1096" t="s">
        <v>1</v>
      </c>
      <c r="E1096" t="s">
        <v>122</v>
      </c>
      <c r="F1096" t="s">
        <v>123</v>
      </c>
      <c r="G109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('PDA', 'Patent Ductus Arteriosis', '5115', 60, 51, 1)</v>
      </c>
    </row>
    <row r="1097" spans="1:7" x14ac:dyDescent="0.25">
      <c r="A1097" t="s">
        <v>2084</v>
      </c>
      <c r="B1097" s="2">
        <f>VLOOKUP(Table1[[#This Row],[Category]],Table18[], 2,FALSE)</f>
        <v>51</v>
      </c>
      <c r="C1097">
        <v>5151</v>
      </c>
      <c r="D1097" t="s">
        <v>1</v>
      </c>
      <c r="E1097" t="s">
        <v>126</v>
      </c>
      <c r="F1097" t="s">
        <v>127</v>
      </c>
      <c r="G109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('AMV', 'Aortic/mitral valvuloplasty', '5151', 60, 51, 1)</v>
      </c>
    </row>
    <row r="1098" spans="1:7" x14ac:dyDescent="0.25">
      <c r="A1098" t="s">
        <v>2084</v>
      </c>
      <c r="B1098" s="2">
        <f>VLOOKUP(Table1[[#This Row],[Category]],Table18[], 2,FALSE)</f>
        <v>51</v>
      </c>
      <c r="C1098">
        <v>5115</v>
      </c>
      <c r="D1098" t="s">
        <v>1</v>
      </c>
      <c r="E1098" t="s">
        <v>128</v>
      </c>
      <c r="F1098" t="s">
        <v>129</v>
      </c>
      <c r="G109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('ASD', 'Atrial Septal Defect', '5115', 60, 51, 1)</v>
      </c>
    </row>
    <row r="1099" spans="1:7" x14ac:dyDescent="0.25">
      <c r="A1099" t="s">
        <v>2084</v>
      </c>
      <c r="B1099" s="2">
        <f>VLOOKUP(Table1[[#This Row],[Category]],Table18[], 2,FALSE)</f>
        <v>51</v>
      </c>
      <c r="C1099">
        <v>48160</v>
      </c>
      <c r="D1099" t="s">
        <v>1</v>
      </c>
      <c r="E1099" t="s">
        <v>130</v>
      </c>
      <c r="F1099" t="s">
        <v>131</v>
      </c>
      <c r="G109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('RHC', 'RIGHT HEART CATHERISATION', '48160', 60, 51, 1)</v>
      </c>
    </row>
    <row r="1100" spans="1:7" x14ac:dyDescent="0.25">
      <c r="A1100" t="s">
        <v>2084</v>
      </c>
      <c r="B1100" s="2">
        <f>VLOOKUP(Table1[[#This Row],[Category]],Table18[], 2,FALSE)</f>
        <v>51</v>
      </c>
      <c r="C1100">
        <v>1419</v>
      </c>
      <c r="D1100" t="s">
        <v>1</v>
      </c>
      <c r="E1100" t="s">
        <v>132</v>
      </c>
      <c r="F1100" t="s">
        <v>133</v>
      </c>
      <c r="G110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('AS', 'PERIPHERAL ANGIOPLASTY/STENT', '1419', 60, 51, 1)</v>
      </c>
    </row>
    <row r="1101" spans="1:7" x14ac:dyDescent="0.25">
      <c r="A1101" t="s">
        <v>2084</v>
      </c>
      <c r="B1101" s="2">
        <f>VLOOKUP(Table1[[#This Row],[Category]],Table18[], 2,FALSE)</f>
        <v>51</v>
      </c>
      <c r="C1101">
        <v>1421</v>
      </c>
      <c r="D1101" t="s">
        <v>1</v>
      </c>
      <c r="E1101" t="s">
        <v>134</v>
      </c>
      <c r="F1101" t="s">
        <v>135</v>
      </c>
      <c r="G110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('RS', 'PTA/STENT RENAL', '1421', 60, 51, 1)</v>
      </c>
    </row>
    <row r="1102" spans="1:7" x14ac:dyDescent="0.25">
      <c r="A1102" t="s">
        <v>2084</v>
      </c>
      <c r="B1102" s="2">
        <f>VLOOKUP(Table1[[#This Row],[Category]],Table18[], 2,FALSE)</f>
        <v>51</v>
      </c>
      <c r="C1102">
        <v>1422</v>
      </c>
      <c r="D1102" t="s">
        <v>1</v>
      </c>
      <c r="E1102" t="s">
        <v>136</v>
      </c>
      <c r="F1102" t="s">
        <v>137</v>
      </c>
      <c r="G110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('FS', 'FEMORAL +/- STENT', '1422', 60, 51, 1)</v>
      </c>
    </row>
    <row r="1103" spans="1:7" x14ac:dyDescent="0.25">
      <c r="A1103" t="s">
        <v>2084</v>
      </c>
      <c r="B1103" s="2">
        <f>VLOOKUP(Table1[[#This Row],[Category]],Table18[], 2,FALSE)</f>
        <v>51</v>
      </c>
      <c r="C1103">
        <v>5058</v>
      </c>
      <c r="D1103" t="s">
        <v>1</v>
      </c>
      <c r="E1103" t="s">
        <v>140</v>
      </c>
      <c r="F1103" t="s">
        <v>141</v>
      </c>
      <c r="G110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('PW', 'PRESSURE WIRE(RADI WIRE STUDY)', '5058', 60, 51, 1)</v>
      </c>
    </row>
    <row r="1104" spans="1:7" x14ac:dyDescent="0.25">
      <c r="A1104" t="s">
        <v>2084</v>
      </c>
      <c r="B1104" s="2">
        <f>VLOOKUP(Table1[[#This Row],[Category]],Table18[], 2,FALSE)</f>
        <v>51</v>
      </c>
      <c r="C1104">
        <v>5091</v>
      </c>
      <c r="D1104" t="s">
        <v>1</v>
      </c>
      <c r="E1104" t="s">
        <v>144</v>
      </c>
      <c r="F1104" t="s">
        <v>145</v>
      </c>
      <c r="G110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('CV', 'CARDIOVERSION', '5091', 60, 51, 1)</v>
      </c>
    </row>
    <row r="1105" spans="1:7" x14ac:dyDescent="0.25">
      <c r="A1105" t="s">
        <v>2084</v>
      </c>
      <c r="B1105" s="2">
        <f>VLOOKUP(Table1[[#This Row],[Category]],Table18[], 2,FALSE)</f>
        <v>51</v>
      </c>
      <c r="C1105">
        <v>5501</v>
      </c>
      <c r="D1105" t="s">
        <v>1</v>
      </c>
      <c r="E1105" t="s">
        <v>148</v>
      </c>
      <c r="F1105" t="s">
        <v>2094</v>
      </c>
      <c r="G110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('ELECSTDUD2', 'ELECTROPHYSIOLOGY STUDY (Day)', '5501', 60, 51, 1)</v>
      </c>
    </row>
    <row r="1106" spans="1:7" x14ac:dyDescent="0.25">
      <c r="A1106" t="s">
        <v>2084</v>
      </c>
      <c r="B1106" s="2">
        <f>VLOOKUP(Table1[[#This Row],[Category]],Table18[], 2,FALSE)</f>
        <v>51</v>
      </c>
      <c r="C1106">
        <v>5502</v>
      </c>
      <c r="D1106" t="s">
        <v>1</v>
      </c>
      <c r="E1106" t="s">
        <v>150</v>
      </c>
      <c r="F1106" t="s">
        <v>151</v>
      </c>
      <c r="G110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('ELECSTDY', 'ELECTROPHYSIOLOGY STUDY(IP)', '5502', 60, 51, 1)</v>
      </c>
    </row>
    <row r="1107" spans="1:7" x14ac:dyDescent="0.25">
      <c r="A1107" t="s">
        <v>2084</v>
      </c>
      <c r="B1107" s="2">
        <f>VLOOKUP(Table1[[#This Row],[Category]],Table18[], 2,FALSE)</f>
        <v>51</v>
      </c>
      <c r="C1107">
        <v>6680</v>
      </c>
      <c r="D1107" t="s">
        <v>1</v>
      </c>
      <c r="E1107" t="s">
        <v>154</v>
      </c>
      <c r="F1107" t="s">
        <v>155</v>
      </c>
      <c r="G110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('PA', 'PERIPHERAL ANGIOGRAM', '6680', 60, 51, 1)</v>
      </c>
    </row>
    <row r="1108" spans="1:7" x14ac:dyDescent="0.25">
      <c r="A1108" t="s">
        <v>2084</v>
      </c>
      <c r="B1108" s="2">
        <f>VLOOKUP(Table1[[#This Row],[Category]],Table18[], 2,FALSE)</f>
        <v>51</v>
      </c>
      <c r="C1108">
        <v>480060</v>
      </c>
      <c r="D1108" t="s">
        <v>1</v>
      </c>
      <c r="E1108" t="s">
        <v>156</v>
      </c>
      <c r="F1108" t="s">
        <v>157</v>
      </c>
      <c r="G110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('IABP', 'INSERT OF IABP', '480060', 60, 51, 1)</v>
      </c>
    </row>
    <row r="1109" spans="1:7" x14ac:dyDescent="0.25">
      <c r="A1109" t="s">
        <v>2084</v>
      </c>
      <c r="B1109" s="2">
        <f>VLOOKUP(Table1[[#This Row],[Category]],Table18[], 2,FALSE)</f>
        <v>51</v>
      </c>
      <c r="C1109">
        <v>480100</v>
      </c>
      <c r="D1109" t="s">
        <v>1</v>
      </c>
      <c r="E1109" t="s">
        <v>158</v>
      </c>
      <c r="F1109" t="s">
        <v>159</v>
      </c>
      <c r="G110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('PPMID', 'PERM PACEMKR INPLNT-DUAL CHMB', '480100', 60, 51, 1)</v>
      </c>
    </row>
    <row r="1110" spans="1:7" x14ac:dyDescent="0.25">
      <c r="A1110" t="s">
        <v>2084</v>
      </c>
      <c r="B1110" s="2">
        <f>VLOOKUP(Table1[[#This Row],[Category]],Table18[], 2,FALSE)</f>
        <v>51</v>
      </c>
      <c r="C1110">
        <v>480110</v>
      </c>
      <c r="D1110" t="s">
        <v>1</v>
      </c>
      <c r="E1110" t="s">
        <v>160</v>
      </c>
      <c r="F1110" t="s">
        <v>161</v>
      </c>
      <c r="G111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('PPMIS', 'PERM PACEMKR INPLNT-SINGLE CHM', '480110', 60, 51, 1)</v>
      </c>
    </row>
    <row r="1111" spans="1:7" x14ac:dyDescent="0.25">
      <c r="A1111" t="s">
        <v>2084</v>
      </c>
      <c r="B1111" s="2">
        <f>VLOOKUP(Table1[[#This Row],[Category]],Table18[], 2,FALSE)</f>
        <v>51</v>
      </c>
      <c r="C1111">
        <v>480120</v>
      </c>
      <c r="D1111" t="s">
        <v>1</v>
      </c>
      <c r="E1111" t="s">
        <v>162</v>
      </c>
      <c r="F1111" t="s">
        <v>163</v>
      </c>
      <c r="G111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('TPWI', 'TEMP PACING WIRE INSERTION', '480120', 60, 51, 1)</v>
      </c>
    </row>
    <row r="1112" spans="1:7" x14ac:dyDescent="0.25">
      <c r="A1112" t="s">
        <v>2084</v>
      </c>
      <c r="B1112" s="2">
        <f>VLOOKUP(Table1[[#This Row],[Category]],Table18[], 2,FALSE)</f>
        <v>51</v>
      </c>
      <c r="C1112">
        <v>480130</v>
      </c>
      <c r="D1112" t="s">
        <v>1</v>
      </c>
      <c r="E1112" t="s">
        <v>164</v>
      </c>
      <c r="F1112" t="s">
        <v>165</v>
      </c>
      <c r="G111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('TOE', 'TRANS OESOPHAGEAL ECHO', '480130', 60, 51, 1)</v>
      </c>
    </row>
    <row r="1113" spans="1:7" x14ac:dyDescent="0.25">
      <c r="A1113" t="s">
        <v>2084</v>
      </c>
      <c r="B1113" s="2">
        <f>VLOOKUP(Table1[[#This Row],[Category]],Table18[], 2,FALSE)</f>
        <v>51</v>
      </c>
      <c r="C1113">
        <v>480140</v>
      </c>
      <c r="D1113" t="s">
        <v>1</v>
      </c>
      <c r="E1113" t="s">
        <v>166</v>
      </c>
      <c r="F1113" t="s">
        <v>167</v>
      </c>
      <c r="G111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('RACL', 'RENAL ANGIOGRAM-CATH LAB', '480140', 60, 51, 1)</v>
      </c>
    </row>
    <row r="1114" spans="1:7" x14ac:dyDescent="0.25">
      <c r="A1114" t="s">
        <v>2084</v>
      </c>
      <c r="B1114" s="2">
        <f>VLOOKUP(Table1[[#This Row],[Category]],Table18[], 2,FALSE)</f>
        <v>51</v>
      </c>
      <c r="C1114">
        <v>4800040</v>
      </c>
      <c r="D1114" t="s">
        <v>1</v>
      </c>
      <c r="E1114" t="s">
        <v>168</v>
      </c>
      <c r="F1114" t="s">
        <v>169</v>
      </c>
      <c r="G111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('CA+/-V', 'CORON ANGIO+/-VENTR(Day pt)', '4800040', 60, 51, 1)</v>
      </c>
    </row>
    <row r="1115" spans="1:7" x14ac:dyDescent="0.25">
      <c r="A1115" t="s">
        <v>2084</v>
      </c>
      <c r="B1115" s="2">
        <f>VLOOKUP(Table1[[#This Row],[Category]],Table18[], 2,FALSE)</f>
        <v>51</v>
      </c>
      <c r="C1115">
        <v>4800041</v>
      </c>
      <c r="D1115" t="s">
        <v>1</v>
      </c>
      <c r="E1115" t="s">
        <v>170</v>
      </c>
      <c r="F1115" t="s">
        <v>171</v>
      </c>
      <c r="G111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('CA+/- IP', 'CORONORY ANGIO+/-VENTR(IP)', '4800041', 60, 51, 1)</v>
      </c>
    </row>
    <row r="1116" spans="1:7" x14ac:dyDescent="0.25">
      <c r="A1116" t="s">
        <v>2084</v>
      </c>
      <c r="B1116" s="2">
        <f>VLOOKUP(Table1[[#This Row],[Category]],Table18[], 2,FALSE)</f>
        <v>51</v>
      </c>
      <c r="C1116">
        <v>4800055</v>
      </c>
      <c r="D1116" t="s">
        <v>1</v>
      </c>
      <c r="E1116" t="s">
        <v>180</v>
      </c>
      <c r="F1116" t="s">
        <v>181</v>
      </c>
      <c r="G111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('ANGBMSF', 'BARE METAL STENT-SINGLE-FEMORA', '4800055', 60, 51, 1)</v>
      </c>
    </row>
    <row r="1117" spans="1:7" x14ac:dyDescent="0.25">
      <c r="A1117" t="s">
        <v>2084</v>
      </c>
      <c r="B1117" s="2">
        <f>VLOOKUP(Table1[[#This Row],[Category]],Table18[], 2,FALSE)</f>
        <v>51</v>
      </c>
      <c r="C1117">
        <v>4800056</v>
      </c>
      <c r="D1117" t="s">
        <v>1</v>
      </c>
      <c r="E1117" t="s">
        <v>182</v>
      </c>
      <c r="F1117" t="s">
        <v>183</v>
      </c>
      <c r="G111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('ANGBMSR', 'BARE METAL STENT-SINGLE-RADIAL', '4800056', 60, 51, 1)</v>
      </c>
    </row>
    <row r="1118" spans="1:7" x14ac:dyDescent="0.25">
      <c r="A1118" t="s">
        <v>2084</v>
      </c>
      <c r="B1118" s="2">
        <f>VLOOKUP(Table1[[#This Row],[Category]],Table18[], 2,FALSE)</f>
        <v>51</v>
      </c>
      <c r="C1118">
        <v>4800057</v>
      </c>
      <c r="D1118" t="s">
        <v>1</v>
      </c>
      <c r="E1118" t="s">
        <v>184</v>
      </c>
      <c r="F1118" t="s">
        <v>185</v>
      </c>
      <c r="G111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('ANGBMMF', 'BARE METAL STENT-MULTI-FEMORAL', '4800057', 60, 51, 1)</v>
      </c>
    </row>
    <row r="1119" spans="1:7" x14ac:dyDescent="0.25">
      <c r="A1119" t="s">
        <v>2084</v>
      </c>
      <c r="B1119" s="2">
        <f>VLOOKUP(Table1[[#This Row],[Category]],Table18[], 2,FALSE)</f>
        <v>51</v>
      </c>
      <c r="C1119">
        <v>4800058</v>
      </c>
      <c r="D1119" t="s">
        <v>1</v>
      </c>
      <c r="E1119" t="s">
        <v>186</v>
      </c>
      <c r="F1119" t="s">
        <v>187</v>
      </c>
      <c r="G111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('ANGBMMR', 'BARE METAL STENT-MULTI-RADIAL', '4800058', 60, 51, 1)</v>
      </c>
    </row>
    <row r="1120" spans="1:7" x14ac:dyDescent="0.25">
      <c r="A1120" t="s">
        <v>2084</v>
      </c>
      <c r="B1120" s="2">
        <f>VLOOKUP(Table1[[#This Row],[Category]],Table18[], 2,FALSE)</f>
        <v>51</v>
      </c>
      <c r="C1120">
        <v>4800059</v>
      </c>
      <c r="D1120" t="s">
        <v>1</v>
      </c>
      <c r="E1120" t="s">
        <v>188</v>
      </c>
      <c r="F1120" t="s">
        <v>189</v>
      </c>
      <c r="G112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('ANGDESF', 'CORONORY ANGIO/STENT(S)-FEMORA', '4800059', 60, 51, 1)</v>
      </c>
    </row>
    <row r="1121" spans="1:7" x14ac:dyDescent="0.25">
      <c r="A1121" t="s">
        <v>2084</v>
      </c>
      <c r="B1121" s="2">
        <f>VLOOKUP(Table1[[#This Row],[Category]],Table18[], 2,FALSE)</f>
        <v>51</v>
      </c>
      <c r="C1121">
        <v>4800060</v>
      </c>
      <c r="D1121" t="s">
        <v>1</v>
      </c>
      <c r="E1121" t="s">
        <v>190</v>
      </c>
      <c r="F1121" t="s">
        <v>191</v>
      </c>
      <c r="G112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('RENPTA', 'ANGIOPLASTY(RENAL PTA)', '4800060', 60, 51, 1)</v>
      </c>
    </row>
    <row r="1122" spans="1:7" x14ac:dyDescent="0.25">
      <c r="A1122" t="s">
        <v>2084</v>
      </c>
      <c r="B1122" s="2">
        <f>VLOOKUP(Table1[[#This Row],[Category]],Table18[], 2,FALSE)</f>
        <v>51</v>
      </c>
      <c r="C1122">
        <v>4800070</v>
      </c>
      <c r="D1122" t="s">
        <v>1</v>
      </c>
      <c r="E1122" t="s">
        <v>192</v>
      </c>
      <c r="F1122" t="s">
        <v>193</v>
      </c>
      <c r="G112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('ANGDESR', 'CORONORY ANGIO/STENT(S)-RADIAL', '4800070', 60, 51, 1)</v>
      </c>
    </row>
    <row r="1123" spans="1:7" x14ac:dyDescent="0.25">
      <c r="A1123" t="s">
        <v>2084</v>
      </c>
      <c r="B1123" s="2">
        <f>VLOOKUP(Table1[[#This Row],[Category]],Table18[], 2,FALSE)</f>
        <v>51</v>
      </c>
      <c r="C1123">
        <v>4800071</v>
      </c>
      <c r="D1123" t="s">
        <v>1</v>
      </c>
      <c r="E1123" t="s">
        <v>194</v>
      </c>
      <c r="F1123" t="s">
        <v>195</v>
      </c>
      <c r="G112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('ANGDEMF', 'CORONARY ANGIO/STENT(M)-FEMORA', '4800071', 60, 51, 1)</v>
      </c>
    </row>
    <row r="1124" spans="1:7" x14ac:dyDescent="0.25">
      <c r="A1124" t="s">
        <v>2084</v>
      </c>
      <c r="B1124" s="2">
        <f>VLOOKUP(Table1[[#This Row],[Category]],Table18[], 2,FALSE)</f>
        <v>51</v>
      </c>
      <c r="C1124">
        <v>4800072</v>
      </c>
      <c r="D1124" t="s">
        <v>1</v>
      </c>
      <c r="E1124" t="s">
        <v>196</v>
      </c>
      <c r="F1124" t="s">
        <v>197</v>
      </c>
      <c r="G112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('ANGDEMR', 'CORONARY ANGIO/STENT(M)-RADIAL', '4800072', 60, 51, 1)</v>
      </c>
    </row>
    <row r="1125" spans="1:7" x14ac:dyDescent="0.25">
      <c r="A1125" t="s">
        <v>2084</v>
      </c>
      <c r="B1125" s="2">
        <f>VLOOKUP(Table1[[#This Row],[Category]],Table18[], 2,FALSE)</f>
        <v>51</v>
      </c>
      <c r="C1125">
        <v>4800090</v>
      </c>
      <c r="D1125" t="s">
        <v>1</v>
      </c>
      <c r="E1125" t="s">
        <v>198</v>
      </c>
      <c r="F1125" t="s">
        <v>199</v>
      </c>
      <c r="G112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('CAFIP', 'CORONARY ANGIO-FEMORAL (IP)', '4800090', 60, 51, 1)</v>
      </c>
    </row>
    <row r="1126" spans="1:7" x14ac:dyDescent="0.25">
      <c r="A1126" t="s">
        <v>2084</v>
      </c>
      <c r="B1126" s="2">
        <f>VLOOKUP(Table1[[#This Row],[Category]],Table18[], 2,FALSE)</f>
        <v>51</v>
      </c>
      <c r="C1126">
        <v>4800091</v>
      </c>
      <c r="D1126" t="s">
        <v>1</v>
      </c>
      <c r="E1126" t="s">
        <v>200</v>
      </c>
      <c r="F1126" t="s">
        <v>201</v>
      </c>
      <c r="G112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('CAFDC', 'CORONARY ANGIO-FEMORAL (DC)', '4800091', 60, 51, 1)</v>
      </c>
    </row>
    <row r="1127" spans="1:7" x14ac:dyDescent="0.25">
      <c r="A1127" t="s">
        <v>2084</v>
      </c>
      <c r="B1127" s="2">
        <f>VLOOKUP(Table1[[#This Row],[Category]],Table18[], 2,FALSE)</f>
        <v>51</v>
      </c>
      <c r="C1127">
        <v>4800092</v>
      </c>
      <c r="D1127" t="s">
        <v>1</v>
      </c>
      <c r="E1127" t="s">
        <v>202</v>
      </c>
      <c r="F1127" t="s">
        <v>203</v>
      </c>
      <c r="G112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('CARDC', 'CORONARY ANGIOGRAM-RADIAL (DC)', '4800092', 60, 51, 1)</v>
      </c>
    </row>
    <row r="1128" spans="1:7" x14ac:dyDescent="0.25">
      <c r="A1128" t="s">
        <v>2084</v>
      </c>
      <c r="B1128" s="2">
        <f>VLOOKUP(Table1[[#This Row],[Category]],Table18[], 2,FALSE)</f>
        <v>51</v>
      </c>
      <c r="C1128">
        <v>4800093</v>
      </c>
      <c r="D1128" t="s">
        <v>1</v>
      </c>
      <c r="E1128" t="s">
        <v>204</v>
      </c>
      <c r="F1128" t="s">
        <v>205</v>
      </c>
      <c r="G112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('CARIP', 'CORONARY ANGIO-RADIAL (IP)', '4800093', 60, 51, 1)</v>
      </c>
    </row>
    <row r="1129" spans="1:7" x14ac:dyDescent="0.25">
      <c r="A1129" t="s">
        <v>2084</v>
      </c>
      <c r="B1129" s="2">
        <f>VLOOKUP(Table1[[#This Row],[Category]],Table18[], 2,FALSE)</f>
        <v>51</v>
      </c>
      <c r="C1129">
        <v>4800110</v>
      </c>
      <c r="D1129" t="s">
        <v>1</v>
      </c>
      <c r="E1129" t="s">
        <v>206</v>
      </c>
      <c r="F1129" t="s">
        <v>207</v>
      </c>
      <c r="G112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('AORTAGR', 'AORTAGRAM', '4800110', 60, 51, 1)</v>
      </c>
    </row>
    <row r="1130" spans="1:7" x14ac:dyDescent="0.25">
      <c r="A1130" t="s">
        <v>2084</v>
      </c>
      <c r="B1130" s="2">
        <f>VLOOKUP(Table1[[#This Row],[Category]],Table18[], 2,FALSE)</f>
        <v>51</v>
      </c>
      <c r="C1130">
        <v>4800130</v>
      </c>
      <c r="D1130" t="s">
        <v>1</v>
      </c>
      <c r="E1130" t="s">
        <v>209</v>
      </c>
      <c r="F1130" t="s">
        <v>210</v>
      </c>
      <c r="G113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('SGP', 'SWAN GANZ PLACEMENT', '4800130', 60, 51, 1)</v>
      </c>
    </row>
    <row r="1131" spans="1:7" x14ac:dyDescent="0.25">
      <c r="A1131" t="s">
        <v>2084</v>
      </c>
      <c r="B1131" s="2">
        <f>VLOOKUP(Table1[[#This Row],[Category]],Table18[], 2,FALSE)</f>
        <v>51</v>
      </c>
      <c r="C1131">
        <v>4800140</v>
      </c>
      <c r="D1131" t="s">
        <v>1</v>
      </c>
      <c r="E1131" t="s">
        <v>211</v>
      </c>
      <c r="F1131" t="s">
        <v>212</v>
      </c>
      <c r="G113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('LRI', 'LOOP RECORDER INSERTION', '4800140', 60, 51, 1)</v>
      </c>
    </row>
    <row r="1132" spans="1:7" x14ac:dyDescent="0.25">
      <c r="A1132" t="s">
        <v>2084</v>
      </c>
      <c r="B1132" s="2">
        <f>VLOOKUP(Table1[[#This Row],[Category]],Table18[], 2,FALSE)</f>
        <v>51</v>
      </c>
      <c r="C1132">
        <v>4800150</v>
      </c>
      <c r="D1132" t="s">
        <v>1</v>
      </c>
      <c r="E1132" t="s">
        <v>213</v>
      </c>
      <c r="F1132" t="s">
        <v>214</v>
      </c>
      <c r="G113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('LRR', 'LOOP RECORDER REMOVAL', '4800150', 60, 51, 1)</v>
      </c>
    </row>
    <row r="1133" spans="1:7" x14ac:dyDescent="0.25">
      <c r="A1133" t="s">
        <v>2084</v>
      </c>
      <c r="B1133" s="2">
        <f>VLOOKUP(Table1[[#This Row],[Category]],Table18[], 2,FALSE)</f>
        <v>51</v>
      </c>
      <c r="C1133">
        <v>4800160</v>
      </c>
      <c r="D1133" t="s">
        <v>1</v>
      </c>
      <c r="E1133" t="s">
        <v>215</v>
      </c>
      <c r="F1133" t="s">
        <v>216</v>
      </c>
      <c r="G113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('GCS', 'GENERATOR CHANGE-SINGLE', '4800160', 60, 51, 1)</v>
      </c>
    </row>
    <row r="1134" spans="1:7" x14ac:dyDescent="0.25">
      <c r="A1134" t="s">
        <v>2084</v>
      </c>
      <c r="B1134" s="2">
        <f>VLOOKUP(Table1[[#This Row],[Category]],Table18[], 2,FALSE)</f>
        <v>51</v>
      </c>
      <c r="C1134">
        <v>4800170</v>
      </c>
      <c r="D1134" t="s">
        <v>1</v>
      </c>
      <c r="E1134" t="s">
        <v>217</v>
      </c>
      <c r="F1134" t="s">
        <v>218</v>
      </c>
      <c r="G113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('GCD', 'GENERATOR CHANGE-DUAL', '4800170', 60, 51, 1)</v>
      </c>
    </row>
    <row r="1135" spans="1:7" x14ac:dyDescent="0.25">
      <c r="A1135" t="s">
        <v>2084</v>
      </c>
      <c r="B1135" s="2">
        <f>VLOOKUP(Table1[[#This Row],[Category]],Table18[], 2,FALSE)</f>
        <v>51</v>
      </c>
      <c r="C1135">
        <v>4800180</v>
      </c>
      <c r="D1135" t="s">
        <v>1</v>
      </c>
      <c r="E1135" t="s">
        <v>2095</v>
      </c>
      <c r="F1135" t="s">
        <v>88</v>
      </c>
      <c r="G113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('AICD', 'AUTOMATED INPLANT/CARD DEFI', '4800180', 60, 51, 1)</v>
      </c>
    </row>
    <row r="1136" spans="1:7" x14ac:dyDescent="0.25">
      <c r="A1136" t="s">
        <v>2084</v>
      </c>
      <c r="B1136" s="2">
        <f>VLOOKUP(Table1[[#This Row],[Category]],Table18[], 2,FALSE)</f>
        <v>51</v>
      </c>
      <c r="C1136">
        <v>1</v>
      </c>
      <c r="D1136" t="s">
        <v>1</v>
      </c>
      <c r="E1136" t="s">
        <v>2096</v>
      </c>
      <c r="F1136" t="s">
        <v>115</v>
      </c>
      <c r="G113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('CATH LAB', 'CATH LAB EXAM', '1', 60, 51, 1)</v>
      </c>
    </row>
    <row r="1137" spans="1:7" x14ac:dyDescent="0.25">
      <c r="A1137" t="s">
        <v>1160</v>
      </c>
      <c r="B1137" s="2">
        <f>VLOOKUP(Table1[[#This Row],[Category]],Table18[], 2,FALSE)</f>
        <v>52</v>
      </c>
      <c r="C1137">
        <v>1</v>
      </c>
      <c r="D1137" t="s">
        <v>1</v>
      </c>
      <c r="E1137" t="s">
        <v>2097</v>
      </c>
      <c r="F1137" t="s">
        <v>2098</v>
      </c>
      <c r="G113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('XRAYRP', 'XRAY REPRINT REQUEST', '1', 60, 52, 1)</v>
      </c>
    </row>
    <row r="1138" spans="1:7" x14ac:dyDescent="0.25">
      <c r="A1138" t="s">
        <v>2099</v>
      </c>
      <c r="B1138" s="2">
        <f>VLOOKUP(Table1[[#This Row],[Category]],Table18[], 2,FALSE)</f>
        <v>53</v>
      </c>
      <c r="C1138">
        <v>3202900</v>
      </c>
      <c r="D1138" t="s">
        <v>1</v>
      </c>
      <c r="E1138" t="s">
        <v>2100</v>
      </c>
      <c r="F1138" t="s">
        <v>2101</v>
      </c>
      <c r="G113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('AOAA', 'AORTAGRAM-AORTIC ARCH', '3202900', 60, 53, 1)</v>
      </c>
    </row>
    <row r="1139" spans="1:7" x14ac:dyDescent="0.25">
      <c r="A1139" t="s">
        <v>2099</v>
      </c>
      <c r="B1139" s="2">
        <f>VLOOKUP(Table1[[#This Row],[Category]],Table18[], 2,FALSE)</f>
        <v>53</v>
      </c>
      <c r="C1139">
        <v>3202910</v>
      </c>
      <c r="D1139" t="s">
        <v>1</v>
      </c>
      <c r="E1139" t="s">
        <v>2102</v>
      </c>
      <c r="F1139" t="s">
        <v>2103</v>
      </c>
      <c r="G113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('AOAB', 'AORTOGRAM-ABDOMEN', '3202910', 60, 53, 1)</v>
      </c>
    </row>
    <row r="1140" spans="1:7" x14ac:dyDescent="0.25">
      <c r="A1140" t="s">
        <v>2099</v>
      </c>
      <c r="B1140" s="2">
        <f>VLOOKUP(Table1[[#This Row],[Category]],Table18[], 2,FALSE)</f>
        <v>53</v>
      </c>
      <c r="C1140">
        <v>3202920</v>
      </c>
      <c r="D1140" t="s">
        <v>1</v>
      </c>
      <c r="E1140" t="s">
        <v>2104</v>
      </c>
      <c r="F1140" t="s">
        <v>2105</v>
      </c>
      <c r="G114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('AOBF', 'AORTAGRAM ABD W/BILAT. FEM RUN', '3202920', 60, 53, 1)</v>
      </c>
    </row>
    <row r="1141" spans="1:7" x14ac:dyDescent="0.25">
      <c r="A1141" t="s">
        <v>2099</v>
      </c>
      <c r="B1141" s="2">
        <f>VLOOKUP(Table1[[#This Row],[Category]],Table18[], 2,FALSE)</f>
        <v>53</v>
      </c>
      <c r="C1141">
        <v>3202930</v>
      </c>
      <c r="D1141" t="s">
        <v>1</v>
      </c>
      <c r="E1141" t="s">
        <v>2106</v>
      </c>
      <c r="F1141" t="s">
        <v>2107</v>
      </c>
      <c r="G114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('AOTH', 'AORTAGRAM-THORACIC', '3202930', 60, 53, 1)</v>
      </c>
    </row>
    <row r="1142" spans="1:7" x14ac:dyDescent="0.25">
      <c r="A1142" t="s">
        <v>2099</v>
      </c>
      <c r="B1142" s="2">
        <f>VLOOKUP(Table1[[#This Row],[Category]],Table18[], 2,FALSE)</f>
        <v>53</v>
      </c>
      <c r="C1142">
        <v>3202940</v>
      </c>
      <c r="D1142" t="s">
        <v>1</v>
      </c>
      <c r="E1142" t="s">
        <v>2108</v>
      </c>
      <c r="F1142" t="s">
        <v>2109</v>
      </c>
      <c r="G114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('AR4V', 'ARTERIOGRAM-4 VESSEL', '3202940', 60, 53, 1)</v>
      </c>
    </row>
    <row r="1143" spans="1:7" x14ac:dyDescent="0.25">
      <c r="A1143" t="s">
        <v>2099</v>
      </c>
      <c r="B1143" s="2">
        <f>VLOOKUP(Table1[[#This Row],[Category]],Table18[], 2,FALSE)</f>
        <v>53</v>
      </c>
      <c r="C1143">
        <v>3202950</v>
      </c>
      <c r="D1143" t="s">
        <v>1</v>
      </c>
      <c r="E1143" t="s">
        <v>2110</v>
      </c>
      <c r="F1143" t="s">
        <v>2111</v>
      </c>
      <c r="G114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('ARB', 'ARTERIOGRAM-BRACHIAL', '3202950', 60, 53, 1)</v>
      </c>
    </row>
    <row r="1144" spans="1:7" x14ac:dyDescent="0.25">
      <c r="A1144" t="s">
        <v>2099</v>
      </c>
      <c r="B1144" s="2">
        <f>VLOOKUP(Table1[[#This Row],[Category]],Table18[], 2,FALSE)</f>
        <v>53</v>
      </c>
      <c r="C1144">
        <v>3202960</v>
      </c>
      <c r="D1144" t="s">
        <v>1</v>
      </c>
      <c r="E1144" t="s">
        <v>2112</v>
      </c>
      <c r="F1144" t="s">
        <v>2113</v>
      </c>
      <c r="G114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('ARCA', 'ARTERIOGRAM-CAROTID', '3202960', 60, 53, 1)</v>
      </c>
    </row>
    <row r="1145" spans="1:7" x14ac:dyDescent="0.25">
      <c r="A1145" t="s">
        <v>2099</v>
      </c>
      <c r="B1145" s="2">
        <f>VLOOKUP(Table1[[#This Row],[Category]],Table18[], 2,FALSE)</f>
        <v>53</v>
      </c>
      <c r="C1145">
        <v>3202970</v>
      </c>
      <c r="D1145" t="s">
        <v>1</v>
      </c>
      <c r="E1145" t="s">
        <v>2114</v>
      </c>
      <c r="F1145" t="s">
        <v>2115</v>
      </c>
      <c r="G114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('ARCE', 'ARTERIOGRAM-CEREBRAL', '3202970', 60, 53, 1)</v>
      </c>
    </row>
    <row r="1146" spans="1:7" x14ac:dyDescent="0.25">
      <c r="A1146" t="s">
        <v>2099</v>
      </c>
      <c r="B1146" s="2">
        <f>VLOOKUP(Table1[[#This Row],[Category]],Table18[], 2,FALSE)</f>
        <v>53</v>
      </c>
      <c r="C1146">
        <v>3202980</v>
      </c>
      <c r="D1146" t="s">
        <v>1</v>
      </c>
      <c r="E1146" t="s">
        <v>2116</v>
      </c>
      <c r="F1146" t="s">
        <v>2117</v>
      </c>
      <c r="G114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('ARCH', 'ARTERIOGRAM-CELIAC/HEPATIC', '3202980', 60, 53, 1)</v>
      </c>
    </row>
    <row r="1147" spans="1:7" x14ac:dyDescent="0.25">
      <c r="A1147" t="s">
        <v>2099</v>
      </c>
      <c r="B1147" s="2">
        <f>VLOOKUP(Table1[[#This Row],[Category]],Table18[], 2,FALSE)</f>
        <v>53</v>
      </c>
      <c r="C1147">
        <v>3202990</v>
      </c>
      <c r="D1147" t="s">
        <v>1</v>
      </c>
      <c r="E1147" t="s">
        <v>2118</v>
      </c>
      <c r="F1147" t="s">
        <v>2119</v>
      </c>
      <c r="G114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('ARDF', 'ARTERIOGRAM-DIALYSIS FISTULA', '3202990', 60, 53, 1)</v>
      </c>
    </row>
    <row r="1148" spans="1:7" x14ac:dyDescent="0.25">
      <c r="A1148" t="s">
        <v>2099</v>
      </c>
      <c r="B1148" s="2">
        <f>VLOOKUP(Table1[[#This Row],[Category]],Table18[], 2,FALSE)</f>
        <v>53</v>
      </c>
      <c r="C1148">
        <v>3203000</v>
      </c>
      <c r="D1148" t="s">
        <v>1</v>
      </c>
      <c r="E1148" t="s">
        <v>2120</v>
      </c>
      <c r="F1148" t="s">
        <v>2121</v>
      </c>
      <c r="G114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('ARF', 'ARTERIOGRAM-FEMORAL, UNILAT.', '3203000', 60, 53, 1)</v>
      </c>
    </row>
    <row r="1149" spans="1:7" x14ac:dyDescent="0.25">
      <c r="A1149" t="s">
        <v>2099</v>
      </c>
      <c r="B1149" s="2">
        <f>VLOOKUP(Table1[[#This Row],[Category]],Table18[], 2,FALSE)</f>
        <v>53</v>
      </c>
      <c r="C1149">
        <v>3203010</v>
      </c>
      <c r="D1149" t="s">
        <v>1</v>
      </c>
      <c r="E1149" t="s">
        <v>2122</v>
      </c>
      <c r="F1149" t="s">
        <v>2123</v>
      </c>
      <c r="G114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('ARFB', 'ARTERIOGRAM-FEMORAL, BILATERAL', '3203010', 60, 53, 1)</v>
      </c>
    </row>
    <row r="1150" spans="1:7" x14ac:dyDescent="0.25">
      <c r="A1150" t="s">
        <v>2099</v>
      </c>
      <c r="B1150" s="2">
        <f>VLOOKUP(Table1[[#This Row],[Category]],Table18[], 2,FALSE)</f>
        <v>53</v>
      </c>
      <c r="C1150">
        <v>3203020</v>
      </c>
      <c r="D1150" t="s">
        <v>1</v>
      </c>
      <c r="E1150" t="s">
        <v>2124</v>
      </c>
      <c r="F1150" t="s">
        <v>2125</v>
      </c>
      <c r="G115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('ARI', 'ARTERIOGRAM-ILIAC UNILATERAL', '3203020', 60, 53, 1)</v>
      </c>
    </row>
    <row r="1151" spans="1:7" x14ac:dyDescent="0.25">
      <c r="A1151" t="s">
        <v>2099</v>
      </c>
      <c r="B1151" s="2">
        <f>VLOOKUP(Table1[[#This Row],[Category]],Table18[], 2,FALSE)</f>
        <v>53</v>
      </c>
      <c r="C1151">
        <v>3203030</v>
      </c>
      <c r="D1151" t="s">
        <v>1</v>
      </c>
      <c r="E1151" t="s">
        <v>2126</v>
      </c>
      <c r="F1151" t="s">
        <v>2127</v>
      </c>
      <c r="G115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('ARIB', 'ARTERIOGRAM-ILIAC BILATERAL', '3203030', 60, 53, 1)</v>
      </c>
    </row>
    <row r="1152" spans="1:7" x14ac:dyDescent="0.25">
      <c r="A1152" t="s">
        <v>2099</v>
      </c>
      <c r="B1152" s="2">
        <f>VLOOKUP(Table1[[#This Row],[Category]],Table18[], 2,FALSE)</f>
        <v>53</v>
      </c>
      <c r="C1152">
        <v>3203040</v>
      </c>
      <c r="D1152" t="s">
        <v>1</v>
      </c>
      <c r="E1152" t="s">
        <v>2128</v>
      </c>
      <c r="F1152" t="s">
        <v>2129</v>
      </c>
      <c r="G115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('ARM', 'ARTERIOGRAM-MISCELLANEOUS', '3203040', 60, 53, 1)</v>
      </c>
    </row>
    <row r="1153" spans="1:7" x14ac:dyDescent="0.25">
      <c r="A1153" t="s">
        <v>2099</v>
      </c>
      <c r="B1153" s="2">
        <f>VLOOKUP(Table1[[#This Row],[Category]],Table18[], 2,FALSE)</f>
        <v>53</v>
      </c>
      <c r="C1153">
        <v>3203050</v>
      </c>
      <c r="D1153" t="s">
        <v>1</v>
      </c>
      <c r="E1153" t="s">
        <v>2130</v>
      </c>
      <c r="F1153" t="s">
        <v>2131</v>
      </c>
      <c r="G115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('ARME', 'ARTERIOGRAM-MESENTERIC', '3203050', 60, 53, 1)</v>
      </c>
    </row>
    <row r="1154" spans="1:7" x14ac:dyDescent="0.25">
      <c r="A1154" t="s">
        <v>2099</v>
      </c>
      <c r="B1154" s="2">
        <f>VLOOKUP(Table1[[#This Row],[Category]],Table18[], 2,FALSE)</f>
        <v>53</v>
      </c>
      <c r="C1154">
        <v>3203060</v>
      </c>
      <c r="D1154" t="s">
        <v>1</v>
      </c>
      <c r="E1154" t="s">
        <v>2132</v>
      </c>
      <c r="F1154" t="s">
        <v>2133</v>
      </c>
      <c r="G115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('ARP', 'ARTERIOGRAM-PULMONARY', '3203060', 60, 53, 1)</v>
      </c>
    </row>
    <row r="1155" spans="1:7" x14ac:dyDescent="0.25">
      <c r="A1155" t="s">
        <v>2099</v>
      </c>
      <c r="B1155" s="2">
        <f>VLOOKUP(Table1[[#This Row],[Category]],Table18[], 2,FALSE)</f>
        <v>53</v>
      </c>
      <c r="C1155">
        <v>3203070</v>
      </c>
      <c r="D1155" t="s">
        <v>1</v>
      </c>
      <c r="E1155" t="s">
        <v>2134</v>
      </c>
      <c r="F1155" t="s">
        <v>2135</v>
      </c>
      <c r="G115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('ARR', 'ARTERIOGRAM-RENAL', '3203070', 60, 53, 1)</v>
      </c>
    </row>
    <row r="1156" spans="1:7" x14ac:dyDescent="0.25">
      <c r="A1156" t="s">
        <v>2099</v>
      </c>
      <c r="B1156" s="2">
        <f>VLOOKUP(Table1[[#This Row],[Category]],Table18[], 2,FALSE)</f>
        <v>53</v>
      </c>
      <c r="C1156">
        <v>3203080</v>
      </c>
      <c r="D1156" t="s">
        <v>1</v>
      </c>
      <c r="E1156" t="s">
        <v>2136</v>
      </c>
      <c r="F1156" t="s">
        <v>2137</v>
      </c>
      <c r="G115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('ARSPL', 'ARTERIOGRAM-SPLENIC', '3203080', 60, 53, 1)</v>
      </c>
    </row>
    <row r="1157" spans="1:7" x14ac:dyDescent="0.25">
      <c r="A1157" t="s">
        <v>2099</v>
      </c>
      <c r="B1157" s="2">
        <f>VLOOKUP(Table1[[#This Row],[Category]],Table18[], 2,FALSE)</f>
        <v>53</v>
      </c>
      <c r="C1157">
        <v>3203090</v>
      </c>
      <c r="D1157" t="s">
        <v>1</v>
      </c>
      <c r="E1157" t="s">
        <v>2138</v>
      </c>
      <c r="F1157" t="s">
        <v>2139</v>
      </c>
      <c r="G115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('IVC', 'INFERIOR VENA CAVOGRAM', '3203090', 60, 53, 1)</v>
      </c>
    </row>
    <row r="1158" spans="1:7" x14ac:dyDescent="0.25">
      <c r="A1158" t="s">
        <v>2099</v>
      </c>
      <c r="B1158" s="2">
        <f>VLOOKUP(Table1[[#This Row],[Category]],Table18[], 2,FALSE)</f>
        <v>53</v>
      </c>
      <c r="C1158">
        <v>3203100</v>
      </c>
      <c r="D1158" t="s">
        <v>1</v>
      </c>
      <c r="E1158" t="s">
        <v>2140</v>
      </c>
      <c r="F1158" t="s">
        <v>2141</v>
      </c>
      <c r="G115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('IVCFP', 'IVC-FILTER PLACEMENT', '3203100', 60, 53, 1)</v>
      </c>
    </row>
    <row r="1159" spans="1:7" x14ac:dyDescent="0.25">
      <c r="A1159" t="s">
        <v>2099</v>
      </c>
      <c r="B1159" s="2">
        <f>VLOOKUP(Table1[[#This Row],[Category]],Table18[], 2,FALSE)</f>
        <v>53</v>
      </c>
      <c r="C1159">
        <v>3203110</v>
      </c>
      <c r="D1159" t="s">
        <v>1</v>
      </c>
      <c r="E1159" t="s">
        <v>2142</v>
      </c>
      <c r="F1159" t="s">
        <v>2143</v>
      </c>
      <c r="G115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('RUN', 'RUN OFF', '3203110', 60, 53, 1)</v>
      </c>
    </row>
    <row r="1160" spans="1:7" x14ac:dyDescent="0.25">
      <c r="A1160" t="s">
        <v>2144</v>
      </c>
      <c r="B1160" s="2">
        <f>VLOOKUP(Table1[[#This Row],[Category]],Table18[], 2,FALSE)</f>
        <v>54</v>
      </c>
      <c r="C1160">
        <v>5738</v>
      </c>
      <c r="D1160" t="s">
        <v>1</v>
      </c>
      <c r="E1160" t="s">
        <v>2145</v>
      </c>
      <c r="F1160" t="s">
        <v>2146</v>
      </c>
      <c r="G116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('RIGRT', 'RADIOLOGICAL IMAGING IGRT', '5738', 60, 54, 1)</v>
      </c>
    </row>
    <row r="1161" spans="1:7" x14ac:dyDescent="0.25">
      <c r="A1161" t="s">
        <v>2144</v>
      </c>
      <c r="B1161" s="2">
        <f>VLOOKUP(Table1[[#This Row],[Category]],Table18[], 2,FALSE)</f>
        <v>54</v>
      </c>
      <c r="C1161">
        <v>8753</v>
      </c>
      <c r="D1161" t="s">
        <v>1</v>
      </c>
      <c r="E1161" t="s">
        <v>2147</v>
      </c>
      <c r="F1161" t="s">
        <v>2148</v>
      </c>
      <c r="G116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('SP', 'SIMPLE PLANNING', '8753', 60, 54, 1)</v>
      </c>
    </row>
    <row r="1162" spans="1:7" x14ac:dyDescent="0.25">
      <c r="A1162" t="s">
        <v>2144</v>
      </c>
      <c r="B1162" s="2">
        <f>VLOOKUP(Table1[[#This Row],[Category]],Table18[], 2,FALSE)</f>
        <v>54</v>
      </c>
      <c r="C1162">
        <v>8755</v>
      </c>
      <c r="D1162" t="s">
        <v>1</v>
      </c>
      <c r="E1162" t="s">
        <v>2149</v>
      </c>
      <c r="F1162" t="s">
        <v>2150</v>
      </c>
      <c r="G116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('IP', 'INTERMEDIATE-PLANNING', '8755', 60, 54, 1)</v>
      </c>
    </row>
    <row r="1163" spans="1:7" x14ac:dyDescent="0.25">
      <c r="A1163" t="s">
        <v>2144</v>
      </c>
      <c r="B1163" s="2">
        <f>VLOOKUP(Table1[[#This Row],[Category]],Table18[], 2,FALSE)</f>
        <v>54</v>
      </c>
      <c r="C1163">
        <v>8757</v>
      </c>
      <c r="D1163" t="s">
        <v>1</v>
      </c>
      <c r="E1163" t="s">
        <v>2151</v>
      </c>
      <c r="F1163" t="s">
        <v>2152</v>
      </c>
      <c r="G116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('CP', 'COMPLEX-PLANNING', '8757', 60, 54, 1)</v>
      </c>
    </row>
    <row r="1164" spans="1:7" x14ac:dyDescent="0.25">
      <c r="A1164" t="s">
        <v>2144</v>
      </c>
      <c r="B1164" s="2">
        <f>VLOOKUP(Table1[[#This Row],[Category]],Table18[], 2,FALSE)</f>
        <v>54</v>
      </c>
      <c r="C1164">
        <v>8758</v>
      </c>
      <c r="D1164" t="s">
        <v>1</v>
      </c>
      <c r="E1164" t="s">
        <v>2153</v>
      </c>
      <c r="F1164" t="s">
        <v>273</v>
      </c>
      <c r="G116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('CS', 'COMPLEX-SIMULATION', '8758', 60, 54, 1)</v>
      </c>
    </row>
    <row r="1165" spans="1:7" x14ac:dyDescent="0.25">
      <c r="A1165" t="s">
        <v>2144</v>
      </c>
      <c r="B1165" s="2">
        <f>VLOOKUP(Table1[[#This Row],[Category]],Table18[], 2,FALSE)</f>
        <v>54</v>
      </c>
      <c r="C1165">
        <v>8759</v>
      </c>
      <c r="D1165" t="s">
        <v>1</v>
      </c>
      <c r="E1165" t="s">
        <v>2154</v>
      </c>
      <c r="F1165" t="s">
        <v>2155</v>
      </c>
      <c r="G116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('EBT', 'EXTERNAL BEAM TREATMENT', '8759', 60, 54, 1)</v>
      </c>
    </row>
    <row r="1166" spans="1:7" x14ac:dyDescent="0.25">
      <c r="A1166" t="s">
        <v>2144</v>
      </c>
      <c r="B1166" s="2">
        <f>VLOOKUP(Table1[[#This Row],[Category]],Table18[], 2,FALSE)</f>
        <v>54</v>
      </c>
      <c r="C1166">
        <v>8769</v>
      </c>
      <c r="D1166" t="s">
        <v>1</v>
      </c>
      <c r="E1166" t="s">
        <v>2156</v>
      </c>
      <c r="F1166" t="s">
        <v>2157</v>
      </c>
      <c r="G116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('IMRTTVHI', 'VHI-IMRT TREATMENT SESSION', '8769', 60, 54, 1)</v>
      </c>
    </row>
    <row r="1167" spans="1:7" x14ac:dyDescent="0.25">
      <c r="A1167" t="s">
        <v>2144</v>
      </c>
      <c r="B1167" s="2">
        <f>VLOOKUP(Table1[[#This Row],[Category]],Table18[], 2,FALSE)</f>
        <v>54</v>
      </c>
      <c r="C1167">
        <v>8770</v>
      </c>
      <c r="D1167" t="s">
        <v>1</v>
      </c>
      <c r="E1167" t="s">
        <v>2158</v>
      </c>
      <c r="F1167" t="s">
        <v>2159</v>
      </c>
      <c r="G116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('IMRTPVHI', 'VHI-IMRT PLANNING', '8770', 60, 54, 1)</v>
      </c>
    </row>
    <row r="1168" spans="1:7" x14ac:dyDescent="0.25">
      <c r="A1168" t="s">
        <v>2144</v>
      </c>
      <c r="B1168" s="2">
        <f>VLOOKUP(Table1[[#This Row],[Category]],Table18[], 2,FALSE)</f>
        <v>54</v>
      </c>
      <c r="C1168">
        <v>8771</v>
      </c>
      <c r="D1168" t="s">
        <v>1</v>
      </c>
      <c r="E1168" t="s">
        <v>2160</v>
      </c>
      <c r="F1168" t="s">
        <v>2161</v>
      </c>
      <c r="G116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('IMRT', 'IMRT TREATMENT + RAD IMAG IGRT', '8771', 60, 54, 1)</v>
      </c>
    </row>
    <row r="1169" spans="1:7" x14ac:dyDescent="0.25">
      <c r="A1169" t="s">
        <v>2144</v>
      </c>
      <c r="B1169" s="2">
        <f>VLOOKUP(Table1[[#This Row],[Category]],Table18[], 2,FALSE)</f>
        <v>54</v>
      </c>
      <c r="C1169">
        <v>8772</v>
      </c>
      <c r="D1169" t="s">
        <v>1</v>
      </c>
      <c r="E1169" t="s">
        <v>2162</v>
      </c>
      <c r="F1169" t="s">
        <v>2163</v>
      </c>
      <c r="G116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('EXTBEAM', 'EXTERNAL BEAM + RAD IMAG IGRT', '8772', 60, 54, 1)</v>
      </c>
    </row>
    <row r="1170" spans="1:7" x14ac:dyDescent="0.25">
      <c r="A1170" t="s">
        <v>2144</v>
      </c>
      <c r="B1170" s="2">
        <f>VLOOKUP(Table1[[#This Row],[Category]],Table18[], 2,FALSE)</f>
        <v>54</v>
      </c>
      <c r="C1170">
        <v>8850</v>
      </c>
      <c r="D1170" t="s">
        <v>1</v>
      </c>
      <c r="E1170" t="s">
        <v>2164</v>
      </c>
      <c r="F1170" t="s">
        <v>2165</v>
      </c>
      <c r="G117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('IMRTTVIVAS', 'VIVAS-IMRT TREATMENT', '8850', 60, 54, 1)</v>
      </c>
    </row>
    <row r="1171" spans="1:7" x14ac:dyDescent="0.25">
      <c r="A1171" t="s">
        <v>2144</v>
      </c>
      <c r="B1171" s="2">
        <f>VLOOKUP(Table1[[#This Row],[Category]],Table18[], 2,FALSE)</f>
        <v>54</v>
      </c>
      <c r="C1171">
        <v>8857</v>
      </c>
      <c r="D1171" t="s">
        <v>1</v>
      </c>
      <c r="E1171" t="s">
        <v>2166</v>
      </c>
      <c r="F1171" t="s">
        <v>2167</v>
      </c>
      <c r="G117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('IMRTPVIVAS', 'VIVAS-IMRT PLANNING', '8857', 60, 54, 1)</v>
      </c>
    </row>
    <row r="1172" spans="1:7" x14ac:dyDescent="0.25">
      <c r="A1172" t="s">
        <v>2144</v>
      </c>
      <c r="B1172" s="2">
        <f>VLOOKUP(Table1[[#This Row],[Category]],Table18[], 2,FALSE)</f>
        <v>54</v>
      </c>
      <c r="C1172">
        <v>10001</v>
      </c>
      <c r="D1172" t="s">
        <v>1</v>
      </c>
      <c r="E1172" t="s">
        <v>2168</v>
      </c>
      <c r="F1172" t="s">
        <v>2169</v>
      </c>
      <c r="G117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('TDVHI-1', 'TREAT DEVICE: Set up', '10001', 60, 54, 1)</v>
      </c>
    </row>
    <row r="1173" spans="1:7" x14ac:dyDescent="0.25">
      <c r="A1173" t="s">
        <v>2144</v>
      </c>
      <c r="B1173" s="2">
        <f>VLOOKUP(Table1[[#This Row],[Category]],Table18[], 2,FALSE)</f>
        <v>54</v>
      </c>
      <c r="C1173">
        <v>30001</v>
      </c>
      <c r="D1173" t="s">
        <v>1</v>
      </c>
      <c r="E1173" t="s">
        <v>2170</v>
      </c>
      <c r="F1173" t="s">
        <v>2171</v>
      </c>
      <c r="G117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('BSPA', 'SIMUL &amp; PLAN-BUPA(16-25 TREAT)', '30001', 60, 54, 1)</v>
      </c>
    </row>
    <row r="1174" spans="1:7" x14ac:dyDescent="0.25">
      <c r="A1174" t="s">
        <v>2144</v>
      </c>
      <c r="B1174" s="2">
        <f>VLOOKUP(Table1[[#This Row],[Category]],Table18[], 2,FALSE)</f>
        <v>54</v>
      </c>
      <c r="C1174">
        <v>30002</v>
      </c>
      <c r="D1174" t="s">
        <v>1</v>
      </c>
      <c r="E1174" t="s">
        <v>2172</v>
      </c>
      <c r="F1174" t="s">
        <v>2173</v>
      </c>
      <c r="G117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('BSPB', 'SIMUL &amp; PLAN-BUPA(26-30 TREAT)', '30002', 60, 54, 1)</v>
      </c>
    </row>
    <row r="1175" spans="1:7" x14ac:dyDescent="0.25">
      <c r="A1175" t="s">
        <v>2144</v>
      </c>
      <c r="B1175" s="2">
        <f>VLOOKUP(Table1[[#This Row],[Category]],Table18[], 2,FALSE)</f>
        <v>54</v>
      </c>
      <c r="C1175">
        <v>30003</v>
      </c>
      <c r="D1175" t="s">
        <v>1</v>
      </c>
      <c r="E1175" t="s">
        <v>2174</v>
      </c>
      <c r="F1175" t="s">
        <v>2175</v>
      </c>
      <c r="G117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('BSPC', 'SIMUL &amp; PLAN-BUPA(31-35 TREAT)', '30003', 60, 54, 1)</v>
      </c>
    </row>
    <row r="1176" spans="1:7" x14ac:dyDescent="0.25">
      <c r="A1176" t="s">
        <v>2144</v>
      </c>
      <c r="B1176" s="2">
        <f>VLOOKUP(Table1[[#This Row],[Category]],Table18[], 2,FALSE)</f>
        <v>54</v>
      </c>
      <c r="C1176">
        <v>30004</v>
      </c>
      <c r="D1176" t="s">
        <v>1</v>
      </c>
      <c r="E1176" t="s">
        <v>2176</v>
      </c>
      <c r="F1176" t="s">
        <v>2177</v>
      </c>
      <c r="G117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('BB', 'BREAST-BUPA', '30004', 60, 54, 1)</v>
      </c>
    </row>
    <row r="1177" spans="1:7" x14ac:dyDescent="0.25">
      <c r="A1177" t="s">
        <v>2144</v>
      </c>
      <c r="B1177" s="2">
        <f>VLOOKUP(Table1[[#This Row],[Category]],Table18[], 2,FALSE)</f>
        <v>54</v>
      </c>
      <c r="C1177">
        <v>30005</v>
      </c>
      <c r="D1177" t="s">
        <v>1</v>
      </c>
      <c r="E1177" t="s">
        <v>2178</v>
      </c>
      <c r="F1177" t="s">
        <v>80</v>
      </c>
      <c r="G117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('BP', 'PROSTATE-BUPA', '30005', 60, 54, 1)</v>
      </c>
    </row>
    <row r="1178" spans="1:7" x14ac:dyDescent="0.25">
      <c r="A1178" t="s">
        <v>2144</v>
      </c>
      <c r="B1178" s="2">
        <f>VLOOKUP(Table1[[#This Row],[Category]],Table18[], 2,FALSE)</f>
        <v>54</v>
      </c>
      <c r="C1178">
        <v>30006</v>
      </c>
      <c r="D1178" t="s">
        <v>1</v>
      </c>
      <c r="E1178" t="s">
        <v>2179</v>
      </c>
      <c r="F1178" t="s">
        <v>1393</v>
      </c>
      <c r="G117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('BR', 'RECTUM-BUPA', '30006', 60, 54, 1)</v>
      </c>
    </row>
    <row r="1179" spans="1:7" x14ac:dyDescent="0.25">
      <c r="A1179" t="s">
        <v>2144</v>
      </c>
      <c r="B1179" s="2">
        <f>VLOOKUP(Table1[[#This Row],[Category]],Table18[], 2,FALSE)</f>
        <v>54</v>
      </c>
      <c r="C1179">
        <v>30007</v>
      </c>
      <c r="D1179" t="s">
        <v>1</v>
      </c>
      <c r="E1179" t="s">
        <v>2180</v>
      </c>
      <c r="F1179" t="s">
        <v>2181</v>
      </c>
      <c r="G117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('BBN', 'BRAIN-BUPA', '30007', 60, 54, 1)</v>
      </c>
    </row>
    <row r="1180" spans="1:7" x14ac:dyDescent="0.25">
      <c r="A1180" t="s">
        <v>2144</v>
      </c>
      <c r="B1180" s="2">
        <f>VLOOKUP(Table1[[#This Row],[Category]],Table18[], 2,FALSE)</f>
        <v>54</v>
      </c>
      <c r="C1180">
        <v>30008</v>
      </c>
      <c r="D1180" t="s">
        <v>1</v>
      </c>
      <c r="E1180" t="s">
        <v>2182</v>
      </c>
      <c r="F1180" t="s">
        <v>2183</v>
      </c>
      <c r="G118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('BG', 'GYNAECOLOGICAL-BUPA', '30008', 60, 54, 1)</v>
      </c>
    </row>
    <row r="1181" spans="1:7" x14ac:dyDescent="0.25">
      <c r="A1181" t="s">
        <v>2144</v>
      </c>
      <c r="B1181" s="2">
        <f>VLOOKUP(Table1[[#This Row],[Category]],Table18[], 2,FALSE)</f>
        <v>54</v>
      </c>
      <c r="C1181">
        <v>30009</v>
      </c>
      <c r="D1181" t="s">
        <v>1</v>
      </c>
      <c r="E1181" t="s">
        <v>2184</v>
      </c>
      <c r="F1181" t="s">
        <v>2185</v>
      </c>
      <c r="G118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('BOPO', 'OESOPHAGUS(PRE OP)-BUPA', '30009', 60, 54, 1)</v>
      </c>
    </row>
    <row r="1182" spans="1:7" x14ac:dyDescent="0.25">
      <c r="A1182" t="s">
        <v>2144</v>
      </c>
      <c r="B1182" s="2">
        <f>VLOOKUP(Table1[[#This Row],[Category]],Table18[], 2,FALSE)</f>
        <v>54</v>
      </c>
      <c r="C1182">
        <v>30010</v>
      </c>
      <c r="D1182" t="s">
        <v>1</v>
      </c>
      <c r="E1182" t="s">
        <v>2186</v>
      </c>
      <c r="F1182" t="s">
        <v>2187</v>
      </c>
      <c r="G118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('BOP', 'OESPHAGUS(PRIMARY)-BUPA', '30010', 60, 54, 1)</v>
      </c>
    </row>
    <row r="1183" spans="1:7" x14ac:dyDescent="0.25">
      <c r="A1183" t="s">
        <v>2144</v>
      </c>
      <c r="B1183" s="2">
        <f>VLOOKUP(Table1[[#This Row],[Category]],Table18[], 2,FALSE)</f>
        <v>54</v>
      </c>
      <c r="C1183">
        <v>30011</v>
      </c>
      <c r="D1183" t="s">
        <v>1</v>
      </c>
      <c r="E1183" t="s">
        <v>2188</v>
      </c>
      <c r="F1183" t="s">
        <v>2189</v>
      </c>
      <c r="G118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('BS', 'STOMACH-BUPA', '30011', 60, 54, 1)</v>
      </c>
    </row>
    <row r="1184" spans="1:7" x14ac:dyDescent="0.25">
      <c r="A1184" t="s">
        <v>2144</v>
      </c>
      <c r="B1184" s="2">
        <f>VLOOKUP(Table1[[#This Row],[Category]],Table18[], 2,FALSE)</f>
        <v>54</v>
      </c>
      <c r="C1184">
        <v>30012</v>
      </c>
      <c r="D1184" t="s">
        <v>1</v>
      </c>
      <c r="E1184" t="s">
        <v>2190</v>
      </c>
      <c r="F1184" t="s">
        <v>2191</v>
      </c>
      <c r="G118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('BAC', 'ANAL CANCER-BUPA', '30012', 60, 54, 1)</v>
      </c>
    </row>
    <row r="1185" spans="1:7" x14ac:dyDescent="0.25">
      <c r="A1185" t="s">
        <v>2144</v>
      </c>
      <c r="B1185" s="2">
        <f>VLOOKUP(Table1[[#This Row],[Category]],Table18[], 2,FALSE)</f>
        <v>54</v>
      </c>
      <c r="C1185">
        <v>30013</v>
      </c>
      <c r="D1185" t="s">
        <v>1</v>
      </c>
      <c r="E1185" t="s">
        <v>2192</v>
      </c>
      <c r="F1185" t="s">
        <v>2193</v>
      </c>
      <c r="G118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('BPP', 'PANCREAS (PRIMARY)-BUPA', '30013', 60, 54, 1)</v>
      </c>
    </row>
    <row r="1186" spans="1:7" x14ac:dyDescent="0.25">
      <c r="A1186" t="s">
        <v>2144</v>
      </c>
      <c r="B1186" s="2">
        <f>VLOOKUP(Table1[[#This Row],[Category]],Table18[], 2,FALSE)</f>
        <v>54</v>
      </c>
      <c r="C1186">
        <v>30014</v>
      </c>
      <c r="D1186" t="s">
        <v>1</v>
      </c>
      <c r="E1186" t="s">
        <v>2194</v>
      </c>
      <c r="F1186" t="s">
        <v>2195</v>
      </c>
      <c r="G118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('BPPO', 'PANCREAS (POST OP)-BUPA', '30014', 60, 54, 1)</v>
      </c>
    </row>
    <row r="1187" spans="1:7" x14ac:dyDescent="0.25">
      <c r="A1187" t="s">
        <v>2144</v>
      </c>
      <c r="B1187" s="2">
        <f>VLOOKUP(Table1[[#This Row],[Category]],Table18[], 2,FALSE)</f>
        <v>54</v>
      </c>
      <c r="C1187">
        <v>30015</v>
      </c>
      <c r="D1187" t="s">
        <v>1</v>
      </c>
      <c r="E1187" t="s">
        <v>2196</v>
      </c>
      <c r="F1187" t="s">
        <v>516</v>
      </c>
      <c r="G118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('BL', 'LYMPHONA-BUPA', '30015', 60, 54, 1)</v>
      </c>
    </row>
    <row r="1188" spans="1:7" x14ac:dyDescent="0.25">
      <c r="A1188" t="s">
        <v>2144</v>
      </c>
      <c r="B1188" s="2">
        <f>VLOOKUP(Table1[[#This Row],[Category]],Table18[], 2,FALSE)</f>
        <v>54</v>
      </c>
      <c r="C1188">
        <v>30016</v>
      </c>
      <c r="D1188" t="s">
        <v>1</v>
      </c>
      <c r="E1188" t="s">
        <v>2197</v>
      </c>
      <c r="F1188" t="s">
        <v>2198</v>
      </c>
      <c r="G118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('BSC', 'SARCOMA-BUPA', '30016', 60, 54, 1)</v>
      </c>
    </row>
    <row r="1189" spans="1:7" x14ac:dyDescent="0.25">
      <c r="A1189" t="s">
        <v>2144</v>
      </c>
      <c r="B1189" s="2">
        <f>VLOOKUP(Table1[[#This Row],[Category]],Table18[], 2,FALSE)</f>
        <v>54</v>
      </c>
      <c r="C1189">
        <v>30017</v>
      </c>
      <c r="D1189" t="s">
        <v>1</v>
      </c>
      <c r="E1189" t="s">
        <v>2199</v>
      </c>
      <c r="F1189" t="s">
        <v>2200</v>
      </c>
      <c r="G118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('BSK', 'SKIN-BUPA', '30017', 60, 54, 1)</v>
      </c>
    </row>
    <row r="1190" spans="1:7" x14ac:dyDescent="0.25">
      <c r="A1190" t="s">
        <v>2144</v>
      </c>
      <c r="B1190" s="2">
        <f>VLOOKUP(Table1[[#This Row],[Category]],Table18[], 2,FALSE)</f>
        <v>54</v>
      </c>
      <c r="C1190">
        <v>30019</v>
      </c>
      <c r="D1190" t="s">
        <v>1</v>
      </c>
      <c r="E1190" t="s">
        <v>2201</v>
      </c>
      <c r="F1190" t="s">
        <v>2202</v>
      </c>
      <c r="G119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('BPPA', 'PALLIATION PROG &lt;5 FRACT-BUPA', '30019', 60, 54, 1)</v>
      </c>
    </row>
    <row r="1191" spans="1:7" x14ac:dyDescent="0.25">
      <c r="A1191" t="s">
        <v>2144</v>
      </c>
      <c r="B1191" s="2">
        <f>VLOOKUP(Table1[[#This Row],[Category]],Table18[], 2,FALSE)</f>
        <v>54</v>
      </c>
      <c r="C1191">
        <v>30020</v>
      </c>
      <c r="D1191" t="s">
        <v>1</v>
      </c>
      <c r="E1191" t="s">
        <v>2203</v>
      </c>
      <c r="F1191" t="s">
        <v>2204</v>
      </c>
      <c r="G119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('BPPB', 'PALLIATION PROG &gt;6 FRACT-BUPA', '30020', 60, 54, 1)</v>
      </c>
    </row>
    <row r="1192" spans="1:7" x14ac:dyDescent="0.25">
      <c r="A1192" t="s">
        <v>2144</v>
      </c>
      <c r="B1192" s="2">
        <f>VLOOKUP(Table1[[#This Row],[Category]],Table18[], 2,FALSE)</f>
        <v>54</v>
      </c>
      <c r="C1192">
        <v>8754</v>
      </c>
      <c r="D1192" t="s">
        <v>1</v>
      </c>
      <c r="E1192" t="s">
        <v>2205</v>
      </c>
      <c r="F1192" t="s">
        <v>2206</v>
      </c>
      <c r="G119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('SSI', 'SIMPLE SIMULATION', '8754', 60, 54, 1)</v>
      </c>
    </row>
    <row r="1193" spans="1:7" x14ac:dyDescent="0.25">
      <c r="A1193" t="s">
        <v>2144</v>
      </c>
      <c r="B1193" s="2">
        <f>VLOOKUP(Table1[[#This Row],[Category]],Table18[], 2,FALSE)</f>
        <v>54</v>
      </c>
      <c r="C1193">
        <v>8756</v>
      </c>
      <c r="D1193" t="s">
        <v>1</v>
      </c>
      <c r="E1193" t="s">
        <v>2207</v>
      </c>
      <c r="F1193" t="s">
        <v>2208</v>
      </c>
      <c r="G119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('ISI', 'INTERMEDIATE- SIMULATION', '8756', 60, 54, 1)</v>
      </c>
    </row>
    <row r="1194" spans="1:7" x14ac:dyDescent="0.25">
      <c r="A1194" t="s">
        <v>2144</v>
      </c>
      <c r="B1194" s="2">
        <f>VLOOKUP(Table1[[#This Row],[Category]],Table18[], 2,FALSE)</f>
        <v>54</v>
      </c>
      <c r="C1194">
        <v>300031</v>
      </c>
      <c r="D1194" t="s">
        <v>1</v>
      </c>
      <c r="E1194" t="s">
        <v>2209</v>
      </c>
      <c r="F1194" t="s">
        <v>2210</v>
      </c>
      <c r="G119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('TDVHI-2', 'TREAT DEVICE: Re use E- cutout', '300031', 60, 54, 1)</v>
      </c>
    </row>
    <row r="1195" spans="1:7" x14ac:dyDescent="0.25">
      <c r="A1195" t="s">
        <v>2144</v>
      </c>
      <c r="B1195" s="2">
        <f>VLOOKUP(Table1[[#This Row],[Category]],Table18[], 2,FALSE)</f>
        <v>54</v>
      </c>
      <c r="C1195">
        <v>300032</v>
      </c>
      <c r="D1195" t="s">
        <v>1</v>
      </c>
      <c r="E1195" t="s">
        <v>2211</v>
      </c>
      <c r="F1195" t="s">
        <v>2212</v>
      </c>
      <c r="G119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('TDVHI-3', 'TREAT DEVICE: New E- &amp; Shells', '300032', 60, 54, 1)</v>
      </c>
    </row>
    <row r="1196" spans="1:7" x14ac:dyDescent="0.25">
      <c r="A1196" t="s">
        <v>2213</v>
      </c>
      <c r="B1196" s="2">
        <f>VLOOKUP(Table1[[#This Row],[Category]],Table18[], 2,FALSE)</f>
        <v>55</v>
      </c>
      <c r="C1196">
        <v>1</v>
      </c>
      <c r="D1196" t="s">
        <v>1</v>
      </c>
      <c r="E1196" t="s">
        <v>308</v>
      </c>
      <c r="F1196" t="s">
        <v>309</v>
      </c>
      <c r="G119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('C/A/P', 'CHEST/ABDOMEN/PELVIS', '1', 60, 55, 1)</v>
      </c>
    </row>
    <row r="1197" spans="1:7" x14ac:dyDescent="0.25">
      <c r="A1197" t="s">
        <v>2213</v>
      </c>
      <c r="B1197" s="2">
        <f>VLOOKUP(Table1[[#This Row],[Category]],Table18[], 2,FALSE)</f>
        <v>55</v>
      </c>
      <c r="C1197">
        <v>2</v>
      </c>
      <c r="D1197" t="s">
        <v>1</v>
      </c>
      <c r="E1197" t="s">
        <v>310</v>
      </c>
      <c r="F1197" t="s">
        <v>311</v>
      </c>
      <c r="G119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('C/A/P W', 'CHEST/ABDOMEN/PELVIS/CONTRAST', '2', 60, 55, 1)</v>
      </c>
    </row>
    <row r="1198" spans="1:7" x14ac:dyDescent="0.25">
      <c r="A1198" t="s">
        <v>2213</v>
      </c>
      <c r="B1198" s="2">
        <f>VLOOKUP(Table1[[#This Row],[Category]],Table18[], 2,FALSE)</f>
        <v>55</v>
      </c>
      <c r="C1198">
        <v>998</v>
      </c>
      <c r="D1198" t="s">
        <v>1</v>
      </c>
      <c r="E1198" t="s">
        <v>316</v>
      </c>
      <c r="F1198" t="s">
        <v>1658</v>
      </c>
      <c r="G119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('RADRS', 'RADIOTHERAPY RE-SCAN', '998', 60, 55, 1)</v>
      </c>
    </row>
    <row r="1199" spans="1:7" x14ac:dyDescent="0.25">
      <c r="A1199" t="s">
        <v>2213</v>
      </c>
      <c r="B1199" s="2">
        <f>VLOOKUP(Table1[[#This Row],[Category]],Table18[], 2,FALSE)</f>
        <v>55</v>
      </c>
      <c r="C1199">
        <v>4000</v>
      </c>
      <c r="D1199" t="s">
        <v>1</v>
      </c>
      <c r="E1199" t="s">
        <v>2214</v>
      </c>
      <c r="F1199" t="s">
        <v>321</v>
      </c>
      <c r="G119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('ABDPELV', 'ABDOMEN/PELVIS', '4000', 60, 55, 1)</v>
      </c>
    </row>
    <row r="1200" spans="1:7" x14ac:dyDescent="0.25">
      <c r="A1200" t="s">
        <v>2213</v>
      </c>
      <c r="B1200" s="2">
        <f>VLOOKUP(Table1[[#This Row],[Category]],Table18[], 2,FALSE)</f>
        <v>55</v>
      </c>
      <c r="C1200">
        <v>4001</v>
      </c>
      <c r="D1200" t="s">
        <v>1</v>
      </c>
      <c r="E1200" t="s">
        <v>322</v>
      </c>
      <c r="F1200" t="s">
        <v>323</v>
      </c>
      <c r="G120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('ABDPELVW', 'ABDOMEN/PELVIS WITH CONTRAST', '4001', 60, 55, 1)</v>
      </c>
    </row>
    <row r="1201" spans="1:7" x14ac:dyDescent="0.25">
      <c r="A1201" t="s">
        <v>2213</v>
      </c>
      <c r="B1201" s="2">
        <f>VLOOKUP(Table1[[#This Row],[Category]],Table18[], 2,FALSE)</f>
        <v>55</v>
      </c>
      <c r="C1201">
        <v>4002</v>
      </c>
      <c r="D1201" t="s">
        <v>1</v>
      </c>
      <c r="E1201" t="s">
        <v>2215</v>
      </c>
      <c r="F1201" t="s">
        <v>325</v>
      </c>
      <c r="G120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('ANG', 'CT ANGIOGRAM', '4002', 60, 55, 1)</v>
      </c>
    </row>
    <row r="1202" spans="1:7" x14ac:dyDescent="0.25">
      <c r="A1202" t="s">
        <v>2213</v>
      </c>
      <c r="B1202" s="2">
        <f>VLOOKUP(Table1[[#This Row],[Category]],Table18[], 2,FALSE)</f>
        <v>55</v>
      </c>
      <c r="C1202">
        <v>4003</v>
      </c>
      <c r="D1202" t="s">
        <v>1</v>
      </c>
      <c r="E1202" t="s">
        <v>326</v>
      </c>
      <c r="F1202" t="s">
        <v>327</v>
      </c>
      <c r="G120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('BIOP DRNG', 'CT SCANNING- BIOPSY/DRAINAGE', '4003', 60, 55, 1)</v>
      </c>
    </row>
    <row r="1203" spans="1:7" x14ac:dyDescent="0.25">
      <c r="A1203" t="s">
        <v>2213</v>
      </c>
      <c r="B1203" s="2">
        <f>VLOOKUP(Table1[[#This Row],[Category]],Table18[], 2,FALSE)</f>
        <v>55</v>
      </c>
      <c r="C1203">
        <v>4004</v>
      </c>
      <c r="D1203" t="s">
        <v>1</v>
      </c>
      <c r="E1203" t="s">
        <v>328</v>
      </c>
      <c r="F1203" t="s">
        <v>329</v>
      </c>
      <c r="G120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('BIOP MO', 'BIOPSY MAJOR ORGAN CT GUIDANCE', '4004', 60, 55, 1)</v>
      </c>
    </row>
    <row r="1204" spans="1:7" x14ac:dyDescent="0.25">
      <c r="A1204" t="s">
        <v>2213</v>
      </c>
      <c r="B1204" s="2">
        <f>VLOOKUP(Table1[[#This Row],[Category]],Table18[], 2,FALSE)</f>
        <v>55</v>
      </c>
      <c r="C1204">
        <v>4005</v>
      </c>
      <c r="D1204" t="s">
        <v>1</v>
      </c>
      <c r="E1204" t="s">
        <v>2216</v>
      </c>
      <c r="F1204" t="s">
        <v>2217</v>
      </c>
      <c r="G120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('BIOP NOLE', 'NEEDLE BIOPSY (core)', '4005', 60, 55, 1)</v>
      </c>
    </row>
    <row r="1205" spans="1:7" x14ac:dyDescent="0.25">
      <c r="A1205" t="s">
        <v>2213</v>
      </c>
      <c r="B1205" s="2">
        <f>VLOOKUP(Table1[[#This Row],[Category]],Table18[], 2,FALSE)</f>
        <v>55</v>
      </c>
      <c r="C1205">
        <v>4006</v>
      </c>
      <c r="D1205" t="s">
        <v>1</v>
      </c>
      <c r="E1205" t="s">
        <v>2218</v>
      </c>
      <c r="F1205" t="s">
        <v>2219</v>
      </c>
      <c r="G120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('BIOP THOR', 'PERC TRANSTHORACIC BIOPSY', '4006', 60, 55, 1)</v>
      </c>
    </row>
    <row r="1206" spans="1:7" x14ac:dyDescent="0.25">
      <c r="A1206" t="s">
        <v>2213</v>
      </c>
      <c r="B1206" s="2">
        <f>VLOOKUP(Table1[[#This Row],[Category]],Table18[], 2,FALSE)</f>
        <v>55</v>
      </c>
      <c r="C1206">
        <v>4007</v>
      </c>
      <c r="D1206" t="s">
        <v>1</v>
      </c>
      <c r="E1206" t="s">
        <v>330</v>
      </c>
      <c r="F1206" t="s">
        <v>331</v>
      </c>
      <c r="G120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('BRN', 'BRAIN', '4007', 60, 55, 1)</v>
      </c>
    </row>
    <row r="1207" spans="1:7" x14ac:dyDescent="0.25">
      <c r="A1207" t="s">
        <v>2213</v>
      </c>
      <c r="B1207" s="2">
        <f>VLOOKUP(Table1[[#This Row],[Category]],Table18[], 2,FALSE)</f>
        <v>55</v>
      </c>
      <c r="C1207">
        <v>4008</v>
      </c>
      <c r="D1207" t="s">
        <v>1</v>
      </c>
      <c r="E1207" t="s">
        <v>332</v>
      </c>
      <c r="F1207" t="s">
        <v>333</v>
      </c>
      <c r="G120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('BRNW', 'BRAIN W/CONTRAST', '4008', 60, 55, 1)</v>
      </c>
    </row>
    <row r="1208" spans="1:7" x14ac:dyDescent="0.25">
      <c r="A1208" t="s">
        <v>2213</v>
      </c>
      <c r="B1208" s="2">
        <f>VLOOKUP(Table1[[#This Row],[Category]],Table18[], 2,FALSE)</f>
        <v>55</v>
      </c>
      <c r="C1208">
        <v>4009</v>
      </c>
      <c r="D1208" t="s">
        <v>1</v>
      </c>
      <c r="E1208" t="s">
        <v>334</v>
      </c>
      <c r="F1208" t="s">
        <v>335</v>
      </c>
      <c r="G120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('CHIVN', 'IV DYNAMIC NON-INCREMENTAL SCN', '4009', 60, 55, 1)</v>
      </c>
    </row>
    <row r="1209" spans="1:7" x14ac:dyDescent="0.25">
      <c r="A1209" t="s">
        <v>2213</v>
      </c>
      <c r="B1209" s="2">
        <f>VLOOKUP(Table1[[#This Row],[Category]],Table18[], 2,FALSE)</f>
        <v>55</v>
      </c>
      <c r="C1209">
        <v>4010</v>
      </c>
      <c r="D1209" t="s">
        <v>1</v>
      </c>
      <c r="E1209" t="s">
        <v>600</v>
      </c>
      <c r="F1209" t="s">
        <v>601</v>
      </c>
      <c r="G120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('FNA', 'FINE NEEDLE ASPIRATION', '4010', 60, 55, 1)</v>
      </c>
    </row>
    <row r="1210" spans="1:7" x14ac:dyDescent="0.25">
      <c r="A1210" t="s">
        <v>2213</v>
      </c>
      <c r="B1210" s="2">
        <f>VLOOKUP(Table1[[#This Row],[Category]],Table18[], 2,FALSE)</f>
        <v>55</v>
      </c>
      <c r="C1210">
        <v>4011</v>
      </c>
      <c r="D1210" t="s">
        <v>1</v>
      </c>
      <c r="E1210" t="s">
        <v>2220</v>
      </c>
      <c r="F1210" t="s">
        <v>2221</v>
      </c>
      <c r="G121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('FTHND', 'FEET/HANDS', '4011', 60, 55, 1)</v>
      </c>
    </row>
    <row r="1211" spans="1:7" x14ac:dyDescent="0.25">
      <c r="A1211" t="s">
        <v>2213</v>
      </c>
      <c r="B1211" s="2">
        <f>VLOOKUP(Table1[[#This Row],[Category]],Table18[], 2,FALSE)</f>
        <v>55</v>
      </c>
      <c r="C1211">
        <v>4012</v>
      </c>
      <c r="D1211" t="s">
        <v>1</v>
      </c>
      <c r="E1211" t="s">
        <v>2222</v>
      </c>
      <c r="F1211" t="s">
        <v>2223</v>
      </c>
      <c r="G121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('HLUNG', 'HIGH RESOLUTION LUNG', '4012', 60, 55, 1)</v>
      </c>
    </row>
    <row r="1212" spans="1:7" x14ac:dyDescent="0.25">
      <c r="A1212" t="s">
        <v>2213</v>
      </c>
      <c r="B1212" s="2">
        <f>VLOOKUP(Table1[[#This Row],[Category]],Table18[], 2,FALSE)</f>
        <v>55</v>
      </c>
      <c r="C1212">
        <v>4013</v>
      </c>
      <c r="D1212" t="s">
        <v>1</v>
      </c>
      <c r="E1212" t="s">
        <v>336</v>
      </c>
      <c r="F1212" t="s">
        <v>337</v>
      </c>
      <c r="G121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('JNT', 'JOINTS', '4013', 60, 55, 1)</v>
      </c>
    </row>
    <row r="1213" spans="1:7" x14ac:dyDescent="0.25">
      <c r="A1213" t="s">
        <v>2213</v>
      </c>
      <c r="B1213" s="2">
        <f>VLOOKUP(Table1[[#This Row],[Category]],Table18[], 2,FALSE)</f>
        <v>55</v>
      </c>
      <c r="C1213">
        <v>4014</v>
      </c>
      <c r="D1213" t="s">
        <v>1</v>
      </c>
      <c r="E1213" t="s">
        <v>2224</v>
      </c>
      <c r="F1213" t="s">
        <v>2225</v>
      </c>
      <c r="G121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('LGBN', 'LONG BONE', '4014', 60, 55, 1)</v>
      </c>
    </row>
    <row r="1214" spans="1:7" x14ac:dyDescent="0.25">
      <c r="A1214" t="s">
        <v>2213</v>
      </c>
      <c r="B1214" s="2">
        <f>VLOOKUP(Table1[[#This Row],[Category]],Table18[], 2,FALSE)</f>
        <v>55</v>
      </c>
      <c r="C1214">
        <v>4015</v>
      </c>
      <c r="D1214" t="s">
        <v>1</v>
      </c>
      <c r="E1214" t="s">
        <v>338</v>
      </c>
      <c r="F1214" t="s">
        <v>1428</v>
      </c>
      <c r="G121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('ORB', 'ORBIT, SELLA, INNER', '4015', 60, 55, 1)</v>
      </c>
    </row>
    <row r="1215" spans="1:7" x14ac:dyDescent="0.25">
      <c r="A1215" t="s">
        <v>2213</v>
      </c>
      <c r="B1215" s="2">
        <f>VLOOKUP(Table1[[#This Row],[Category]],Table18[], 2,FALSE)</f>
        <v>55</v>
      </c>
      <c r="C1215">
        <v>4016</v>
      </c>
      <c r="D1215" t="s">
        <v>1</v>
      </c>
      <c r="E1215" t="s">
        <v>340</v>
      </c>
      <c r="F1215" t="s">
        <v>1430</v>
      </c>
      <c r="G121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('ORBW', 'ORBIT, SELLA, INNER W/CONTRAST', '4016', 60, 55, 1)</v>
      </c>
    </row>
    <row r="1216" spans="1:7" x14ac:dyDescent="0.25">
      <c r="A1216" t="s">
        <v>2213</v>
      </c>
      <c r="B1216" s="2">
        <f>VLOOKUP(Table1[[#This Row],[Category]],Table18[], 2,FALSE)</f>
        <v>55</v>
      </c>
      <c r="C1216">
        <v>4017</v>
      </c>
      <c r="D1216" t="s">
        <v>1</v>
      </c>
      <c r="E1216" t="s">
        <v>2226</v>
      </c>
      <c r="F1216" t="s">
        <v>343</v>
      </c>
      <c r="G121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('PANC', 'PANCREATIC', '4017', 60, 55, 1)</v>
      </c>
    </row>
    <row r="1217" spans="1:7" x14ac:dyDescent="0.25">
      <c r="A1217" t="s">
        <v>2213</v>
      </c>
      <c r="B1217" s="2">
        <f>VLOOKUP(Table1[[#This Row],[Category]],Table18[], 2,FALSE)</f>
        <v>55</v>
      </c>
      <c r="C1217">
        <v>4018</v>
      </c>
      <c r="D1217" t="s">
        <v>1</v>
      </c>
      <c r="E1217" t="s">
        <v>533</v>
      </c>
      <c r="F1217" t="s">
        <v>533</v>
      </c>
      <c r="G121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('RENAL', 'RENAL', '4018', 60, 55, 1)</v>
      </c>
    </row>
    <row r="1218" spans="1:7" x14ac:dyDescent="0.25">
      <c r="A1218" t="s">
        <v>2213</v>
      </c>
      <c r="B1218" s="2">
        <f>VLOOKUP(Table1[[#This Row],[Category]],Table18[], 2,FALSE)</f>
        <v>55</v>
      </c>
      <c r="C1218">
        <v>4019</v>
      </c>
      <c r="D1218" t="s">
        <v>1</v>
      </c>
      <c r="E1218" t="s">
        <v>346</v>
      </c>
      <c r="F1218" t="s">
        <v>347</v>
      </c>
      <c r="G121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('VCLN', 'VIRTUAL COLONOSCOPY', '4019', 60, 55, 1)</v>
      </c>
    </row>
    <row r="1219" spans="1:7" x14ac:dyDescent="0.25">
      <c r="A1219" t="s">
        <v>2213</v>
      </c>
      <c r="B1219" s="2">
        <f>VLOOKUP(Table1[[#This Row],[Category]],Table18[], 2,FALSE)</f>
        <v>55</v>
      </c>
      <c r="C1219">
        <v>10003</v>
      </c>
      <c r="D1219" t="s">
        <v>1</v>
      </c>
      <c r="E1219" t="s">
        <v>386</v>
      </c>
      <c r="F1219" t="s">
        <v>387</v>
      </c>
      <c r="G121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('BIOP BN', 'BONE BIOPSY', '10003', 60, 55, 1)</v>
      </c>
    </row>
    <row r="1220" spans="1:7" x14ac:dyDescent="0.25">
      <c r="A1220" t="s">
        <v>2213</v>
      </c>
      <c r="B1220" s="2">
        <f>VLOOKUP(Table1[[#This Row],[Category]],Table18[], 2,FALSE)</f>
        <v>55</v>
      </c>
      <c r="C1220">
        <v>10004</v>
      </c>
      <c r="D1220" t="s">
        <v>1</v>
      </c>
      <c r="E1220" t="s">
        <v>2227</v>
      </c>
      <c r="F1220" t="s">
        <v>2228</v>
      </c>
      <c r="G122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('IMAGE', 'IMAGE GUIDANCE', '10004', 60, 55, 1)</v>
      </c>
    </row>
    <row r="1221" spans="1:7" x14ac:dyDescent="0.25">
      <c r="A1221" t="s">
        <v>2213</v>
      </c>
      <c r="B1221" s="2">
        <f>VLOOKUP(Table1[[#This Row],[Category]],Table18[], 2,FALSE)</f>
        <v>55</v>
      </c>
      <c r="C1221">
        <v>10005</v>
      </c>
      <c r="D1221" t="s">
        <v>1</v>
      </c>
      <c r="E1221" t="s">
        <v>388</v>
      </c>
      <c r="F1221" t="s">
        <v>389</v>
      </c>
      <c r="G122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('MAND', 'MANDIBLE', '10005', 60, 55, 1)</v>
      </c>
    </row>
    <row r="1222" spans="1:7" x14ac:dyDescent="0.25">
      <c r="A1222" t="s">
        <v>2213</v>
      </c>
      <c r="B1222" s="2">
        <f>VLOOKUP(Table1[[#This Row],[Category]],Table18[], 2,FALSE)</f>
        <v>55</v>
      </c>
      <c r="C1222">
        <v>10006</v>
      </c>
      <c r="D1222" t="s">
        <v>1</v>
      </c>
      <c r="E1222" t="s">
        <v>390</v>
      </c>
      <c r="F1222" t="s">
        <v>391</v>
      </c>
      <c r="G122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('NERVE', 'CT GUIDED NERVE BLOCK', '10006', 60, 55, 1)</v>
      </c>
    </row>
    <row r="1223" spans="1:7" x14ac:dyDescent="0.25">
      <c r="A1223" t="s">
        <v>2213</v>
      </c>
      <c r="B1223" s="2">
        <f>VLOOKUP(Table1[[#This Row],[Category]],Table18[], 2,FALSE)</f>
        <v>55</v>
      </c>
      <c r="C1223">
        <v>40010</v>
      </c>
      <c r="D1223" t="s">
        <v>1</v>
      </c>
      <c r="E1223" t="s">
        <v>2229</v>
      </c>
      <c r="F1223" t="s">
        <v>2230</v>
      </c>
      <c r="G122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('VIS', 'VENOUS INCOMPETENCE SCAN', '40010', 60, 55, 1)</v>
      </c>
    </row>
    <row r="1224" spans="1:7" x14ac:dyDescent="0.25">
      <c r="A1224" t="s">
        <v>2213</v>
      </c>
      <c r="B1224" s="2">
        <f>VLOOKUP(Table1[[#This Row],[Category]],Table18[], 2,FALSE)</f>
        <v>55</v>
      </c>
      <c r="C1224">
        <v>40101</v>
      </c>
      <c r="D1224" t="s">
        <v>1</v>
      </c>
      <c r="E1224" t="s">
        <v>2231</v>
      </c>
      <c r="F1224" t="s">
        <v>2232</v>
      </c>
      <c r="G122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('VIBS', 'VEN INCOMP BILATERAL SCAN', '40101', 60, 55, 1)</v>
      </c>
    </row>
    <row r="1225" spans="1:7" x14ac:dyDescent="0.25">
      <c r="A1225" t="s">
        <v>2213</v>
      </c>
      <c r="B1225" s="2">
        <f>VLOOKUP(Table1[[#This Row],[Category]],Table18[], 2,FALSE)</f>
        <v>55</v>
      </c>
      <c r="C1225">
        <v>6107</v>
      </c>
      <c r="D1225" t="s">
        <v>1</v>
      </c>
      <c r="E1225" t="s">
        <v>423</v>
      </c>
      <c r="F1225" t="s">
        <v>424</v>
      </c>
      <c r="G122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('MF', 'MAXILLO FACIAL', '6107', 60, 55, 1)</v>
      </c>
    </row>
    <row r="1226" spans="1:7" x14ac:dyDescent="0.25">
      <c r="A1226" t="s">
        <v>2213</v>
      </c>
      <c r="B1226" s="2">
        <f>VLOOKUP(Table1[[#This Row],[Category]],Table18[], 2,FALSE)</f>
        <v>55</v>
      </c>
      <c r="C1226" t="s">
        <v>425</v>
      </c>
      <c r="D1226" t="s">
        <v>1</v>
      </c>
      <c r="E1226" t="s">
        <v>426</v>
      </c>
      <c r="F1226" t="s">
        <v>427</v>
      </c>
      <c r="G122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('SIN', 'SINUSES', '006107-A', 60, 55, 1)</v>
      </c>
    </row>
    <row r="1227" spans="1:7" x14ac:dyDescent="0.25">
      <c r="A1227" t="s">
        <v>2213</v>
      </c>
      <c r="B1227" s="2">
        <f>VLOOKUP(Table1[[#This Row],[Category]],Table18[], 2,FALSE)</f>
        <v>55</v>
      </c>
      <c r="C1227">
        <v>6108</v>
      </c>
      <c r="D1227" t="s">
        <v>1</v>
      </c>
      <c r="E1227" t="s">
        <v>2233</v>
      </c>
      <c r="F1227" t="s">
        <v>2234</v>
      </c>
      <c r="G122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('MFC', 'MAXILLO FACIAL W/ CONTRAST', '6108', 60, 55, 1)</v>
      </c>
    </row>
    <row r="1228" spans="1:7" x14ac:dyDescent="0.25">
      <c r="A1228" t="s">
        <v>2213</v>
      </c>
      <c r="B1228" s="2">
        <f>VLOOKUP(Table1[[#This Row],[Category]],Table18[], 2,FALSE)</f>
        <v>55</v>
      </c>
      <c r="C1228">
        <v>6109</v>
      </c>
      <c r="D1228" t="s">
        <v>1</v>
      </c>
      <c r="E1228" t="s">
        <v>428</v>
      </c>
      <c r="F1228" t="s">
        <v>429</v>
      </c>
      <c r="G122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('NE', 'SOFT TISSUE NECK', '6109', 60, 55, 1)</v>
      </c>
    </row>
    <row r="1229" spans="1:7" x14ac:dyDescent="0.25">
      <c r="A1229" t="s">
        <v>2213</v>
      </c>
      <c r="B1229" s="2">
        <f>VLOOKUP(Table1[[#This Row],[Category]],Table18[], 2,FALSE)</f>
        <v>55</v>
      </c>
      <c r="C1229">
        <v>6112</v>
      </c>
      <c r="D1229" t="s">
        <v>1</v>
      </c>
      <c r="E1229" t="s">
        <v>430</v>
      </c>
      <c r="F1229" t="s">
        <v>431</v>
      </c>
      <c r="G122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('NEW', 'SOFT TISSUE NECK W/ CONTRAST', '6112', 60, 55, 1)</v>
      </c>
    </row>
    <row r="1230" spans="1:7" x14ac:dyDescent="0.25">
      <c r="A1230" t="s">
        <v>2213</v>
      </c>
      <c r="B1230" s="2">
        <f>VLOOKUP(Table1[[#This Row],[Category]],Table18[], 2,FALSE)</f>
        <v>55</v>
      </c>
      <c r="C1230">
        <v>6113</v>
      </c>
      <c r="D1230" t="s">
        <v>1</v>
      </c>
      <c r="E1230" t="s">
        <v>2235</v>
      </c>
      <c r="F1230" t="s">
        <v>1290</v>
      </c>
      <c r="G123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('CH', 'CHEST/THORAX', '6113', 60, 55, 1)</v>
      </c>
    </row>
    <row r="1231" spans="1:7" x14ac:dyDescent="0.25">
      <c r="A1231" t="s">
        <v>2213</v>
      </c>
      <c r="B1231" s="2">
        <f>VLOOKUP(Table1[[#This Row],[Category]],Table18[], 2,FALSE)</f>
        <v>55</v>
      </c>
      <c r="C1231" t="s">
        <v>2236</v>
      </c>
      <c r="D1231" t="s">
        <v>1</v>
      </c>
      <c r="E1231" t="s">
        <v>1431</v>
      </c>
      <c r="F1231" t="s">
        <v>1997</v>
      </c>
      <c r="G123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('PEL', 'PELVIS', '006114-B', 60, 55, 1)</v>
      </c>
    </row>
    <row r="1232" spans="1:7" x14ac:dyDescent="0.25">
      <c r="A1232" t="s">
        <v>2213</v>
      </c>
      <c r="B1232" s="2">
        <f>VLOOKUP(Table1[[#This Row],[Category]],Table18[], 2,FALSE)</f>
        <v>55</v>
      </c>
      <c r="C1232" t="s">
        <v>434</v>
      </c>
      <c r="D1232" t="s">
        <v>1</v>
      </c>
      <c r="E1232" t="s">
        <v>435</v>
      </c>
      <c r="F1232" t="s">
        <v>436</v>
      </c>
      <c r="G123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('CHW', 'CHEST/THORAX WITH CONTRAST', '006116-A', 60, 55, 1)</v>
      </c>
    </row>
    <row r="1233" spans="1:7" x14ac:dyDescent="0.25">
      <c r="A1233" t="s">
        <v>2213</v>
      </c>
      <c r="B1233" s="2">
        <f>VLOOKUP(Table1[[#This Row],[Category]],Table18[], 2,FALSE)</f>
        <v>55</v>
      </c>
      <c r="C1233" t="s">
        <v>2237</v>
      </c>
      <c r="D1233" t="s">
        <v>1</v>
      </c>
      <c r="E1233" t="s">
        <v>2238</v>
      </c>
      <c r="F1233" t="s">
        <v>2239</v>
      </c>
      <c r="G123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('PELW', 'PELVIS W/ CONTRAST', '006116-B', 60, 55, 1)</v>
      </c>
    </row>
    <row r="1234" spans="1:7" x14ac:dyDescent="0.25">
      <c r="A1234" t="s">
        <v>2213</v>
      </c>
      <c r="B1234" s="2">
        <f>VLOOKUP(Table1[[#This Row],[Category]],Table18[], 2,FALSE)</f>
        <v>55</v>
      </c>
      <c r="C1234">
        <v>6117</v>
      </c>
      <c r="D1234" t="s">
        <v>1</v>
      </c>
      <c r="E1234" t="s">
        <v>437</v>
      </c>
      <c r="F1234" t="s">
        <v>438</v>
      </c>
      <c r="G123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('CHIV', 'IV DYNAMIC SEQUENTIAL SCAN', '6117', 60, 55, 1)</v>
      </c>
    </row>
    <row r="1235" spans="1:7" x14ac:dyDescent="0.25">
      <c r="A1235" t="s">
        <v>2213</v>
      </c>
      <c r="B1235" s="2">
        <f>VLOOKUP(Table1[[#This Row],[Category]],Table18[], 2,FALSE)</f>
        <v>55</v>
      </c>
      <c r="C1235">
        <v>6224</v>
      </c>
      <c r="D1235" t="s">
        <v>1</v>
      </c>
      <c r="E1235" t="s">
        <v>439</v>
      </c>
      <c r="F1235" t="s">
        <v>273</v>
      </c>
      <c r="G123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('CS', 'CERVICAL SPINE', '6224', 60, 55, 1)</v>
      </c>
    </row>
    <row r="1236" spans="1:7" x14ac:dyDescent="0.25">
      <c r="A1236" t="s">
        <v>2213</v>
      </c>
      <c r="B1236" s="2">
        <f>VLOOKUP(Table1[[#This Row],[Category]],Table18[], 2,FALSE)</f>
        <v>55</v>
      </c>
      <c r="C1236" t="s">
        <v>2240</v>
      </c>
      <c r="D1236" t="s">
        <v>1</v>
      </c>
      <c r="E1236" t="s">
        <v>1293</v>
      </c>
      <c r="F1236" t="s">
        <v>1294</v>
      </c>
      <c r="G123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('CSW', 'CERVICAL SPINE W/ CONTRAST', '006224-A', 60, 55, 1)</v>
      </c>
    </row>
    <row r="1237" spans="1:7" x14ac:dyDescent="0.25">
      <c r="A1237" t="s">
        <v>2213</v>
      </c>
      <c r="B1237" s="2">
        <f>VLOOKUP(Table1[[#This Row],[Category]],Table18[], 2,FALSE)</f>
        <v>55</v>
      </c>
      <c r="C1237">
        <v>6675</v>
      </c>
      <c r="D1237" t="s">
        <v>1</v>
      </c>
      <c r="E1237" t="s">
        <v>2241</v>
      </c>
      <c r="F1237" t="s">
        <v>442</v>
      </c>
      <c r="G123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('ANG PULM', 'PULMINARY ANGIOGRAM', '6675', 60, 55, 1)</v>
      </c>
    </row>
    <row r="1238" spans="1:7" x14ac:dyDescent="0.25">
      <c r="A1238" t="s">
        <v>2213</v>
      </c>
      <c r="B1238" s="2">
        <f>VLOOKUP(Table1[[#This Row],[Category]],Table18[], 2,FALSE)</f>
        <v>55</v>
      </c>
      <c r="C1238">
        <v>6682</v>
      </c>
      <c r="D1238" t="s">
        <v>1</v>
      </c>
      <c r="E1238" t="s">
        <v>2242</v>
      </c>
      <c r="F1238" t="s">
        <v>444</v>
      </c>
      <c r="G123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('ANG CAR', 'ANGIOGRAM OF CAROTID ARTERIES', '6682', 60, 55, 1)</v>
      </c>
    </row>
    <row r="1239" spans="1:7" x14ac:dyDescent="0.25">
      <c r="A1239" t="s">
        <v>2213</v>
      </c>
      <c r="B1239" s="2">
        <f>VLOOKUP(Table1[[#This Row],[Category]],Table18[], 2,FALSE)</f>
        <v>55</v>
      </c>
      <c r="C1239">
        <v>100001</v>
      </c>
      <c r="D1239" t="s">
        <v>1</v>
      </c>
      <c r="E1239" t="s">
        <v>504</v>
      </c>
      <c r="F1239" t="s">
        <v>504</v>
      </c>
      <c r="G123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('VENOGRAM', 'VENOGRAM', '100001', 60, 55, 1)</v>
      </c>
    </row>
    <row r="1240" spans="1:7" x14ac:dyDescent="0.25">
      <c r="A1240" t="s">
        <v>2213</v>
      </c>
      <c r="B1240" s="2">
        <f>VLOOKUP(Table1[[#This Row],[Category]],Table18[], 2,FALSE)</f>
        <v>55</v>
      </c>
      <c r="C1240">
        <v>1000003</v>
      </c>
      <c r="D1240" t="s">
        <v>1</v>
      </c>
      <c r="E1240" t="s">
        <v>506</v>
      </c>
      <c r="F1240" t="s">
        <v>1331</v>
      </c>
      <c r="G124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('LS', 'LUMBAR SPINE', '1000003', 60, 55, 1)</v>
      </c>
    </row>
    <row r="1241" spans="1:7" x14ac:dyDescent="0.25">
      <c r="A1241" t="s">
        <v>2213</v>
      </c>
      <c r="B1241" s="2">
        <f>VLOOKUP(Table1[[#This Row],[Category]],Table18[], 2,FALSE)</f>
        <v>55</v>
      </c>
      <c r="C1241">
        <v>1000004</v>
      </c>
      <c r="D1241" t="s">
        <v>1</v>
      </c>
      <c r="E1241" t="s">
        <v>1333</v>
      </c>
      <c r="F1241" t="s">
        <v>1334</v>
      </c>
      <c r="G124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('LSW', 'LUMBAR SPINE W/ CONTRAST', '1000004', 60, 55, 1)</v>
      </c>
    </row>
    <row r="1242" spans="1:7" x14ac:dyDescent="0.25">
      <c r="A1242" t="s">
        <v>2213</v>
      </c>
      <c r="B1242" s="2">
        <f>VLOOKUP(Table1[[#This Row],[Category]],Table18[], 2,FALSE)</f>
        <v>55</v>
      </c>
      <c r="C1242">
        <v>1000005</v>
      </c>
      <c r="D1242" t="s">
        <v>1</v>
      </c>
      <c r="E1242" t="s">
        <v>508</v>
      </c>
      <c r="F1242" t="s">
        <v>7</v>
      </c>
      <c r="G124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('TS', 'THORACIC SPINE', '1000005', 60, 55, 1)</v>
      </c>
    </row>
    <row r="1243" spans="1:7" x14ac:dyDescent="0.25">
      <c r="A1243" t="s">
        <v>2213</v>
      </c>
      <c r="B1243" s="2">
        <f>VLOOKUP(Table1[[#This Row],[Category]],Table18[], 2,FALSE)</f>
        <v>55</v>
      </c>
      <c r="C1243">
        <v>1000006</v>
      </c>
      <c r="D1243" t="s">
        <v>1</v>
      </c>
      <c r="E1243" t="s">
        <v>1443</v>
      </c>
      <c r="F1243" t="s">
        <v>1444</v>
      </c>
      <c r="G124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('TSW', 'THORACIC SPINE W/ CONTRAST', '1000006', 60, 55, 1)</v>
      </c>
    </row>
    <row r="1244" spans="1:7" x14ac:dyDescent="0.25">
      <c r="A1244" t="s">
        <v>2243</v>
      </c>
      <c r="B1244" s="2">
        <f>VLOOKUP(Table1[[#This Row],[Category]],Table18[], 2,FALSE)</f>
        <v>56</v>
      </c>
      <c r="C1244">
        <v>456</v>
      </c>
      <c r="D1244" t="s">
        <v>1</v>
      </c>
      <c r="E1244" t="s">
        <v>2244</v>
      </c>
      <c r="F1244" t="s">
        <v>2245</v>
      </c>
      <c r="G124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('BRON ECT', 'BRONCHECTOMY', '456', 60, 56, 1)</v>
      </c>
    </row>
    <row r="1245" spans="1:7" x14ac:dyDescent="0.25">
      <c r="A1245" t="s">
        <v>2243</v>
      </c>
      <c r="B1245" s="2">
        <f>VLOOKUP(Table1[[#This Row],[Category]],Table18[], 2,FALSE)</f>
        <v>56</v>
      </c>
      <c r="C1245">
        <v>678</v>
      </c>
      <c r="D1245" t="s">
        <v>1</v>
      </c>
      <c r="E1245" t="s">
        <v>590</v>
      </c>
      <c r="F1245" t="s">
        <v>591</v>
      </c>
      <c r="G124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('ANGIOP', 'ANGIOPLASTY', '678', 60, 56, 1)</v>
      </c>
    </row>
    <row r="1246" spans="1:7" x14ac:dyDescent="0.25">
      <c r="A1246" t="s">
        <v>2243</v>
      </c>
      <c r="B1246" s="2">
        <f>VLOOKUP(Table1[[#This Row],[Category]],Table18[], 2,FALSE)</f>
        <v>56</v>
      </c>
      <c r="C1246">
        <v>10004</v>
      </c>
      <c r="D1246" t="s">
        <v>1</v>
      </c>
      <c r="E1246" t="s">
        <v>602</v>
      </c>
      <c r="F1246" t="s">
        <v>603</v>
      </c>
      <c r="G124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('RETRO PYEL', 'RETROGRADE PYELOGRAM', '10004', 60, 56, 1)</v>
      </c>
    </row>
    <row r="1247" spans="1:7" x14ac:dyDescent="0.25">
      <c r="A1247" t="s">
        <v>2243</v>
      </c>
      <c r="B1247" s="2">
        <f>VLOOKUP(Table1[[#This Row],[Category]],Table18[], 2,FALSE)</f>
        <v>56</v>
      </c>
      <c r="C1247">
        <v>5625</v>
      </c>
      <c r="D1247" t="s">
        <v>1</v>
      </c>
      <c r="E1247" t="s">
        <v>610</v>
      </c>
      <c r="F1247" t="s">
        <v>611</v>
      </c>
      <c r="G124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('FACETJOINT', 'FACET JOINT INJECTIONS', '5625', 60, 56, 1)</v>
      </c>
    </row>
    <row r="1248" spans="1:7" x14ac:dyDescent="0.25">
      <c r="A1248" t="s">
        <v>2243</v>
      </c>
      <c r="B1248" s="2">
        <f>VLOOKUP(Table1[[#This Row],[Category]],Table18[], 2,FALSE)</f>
        <v>56</v>
      </c>
      <c r="C1248">
        <v>6005</v>
      </c>
      <c r="D1248" t="s">
        <v>1</v>
      </c>
      <c r="E1248" t="s">
        <v>614</v>
      </c>
      <c r="F1248" t="s">
        <v>615</v>
      </c>
      <c r="G124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('BR ENEMA', 'BARIUM ENEMA', '6005', 60, 56, 1)</v>
      </c>
    </row>
    <row r="1249" spans="1:7" x14ac:dyDescent="0.25">
      <c r="A1249" t="s">
        <v>2243</v>
      </c>
      <c r="B1249" s="2">
        <f>VLOOKUP(Table1[[#This Row],[Category]],Table18[], 2,FALSE)</f>
        <v>56</v>
      </c>
      <c r="C1249">
        <v>6010</v>
      </c>
      <c r="D1249" t="s">
        <v>1</v>
      </c>
      <c r="E1249" t="s">
        <v>616</v>
      </c>
      <c r="F1249" t="s">
        <v>617</v>
      </c>
      <c r="G124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('BR EN DBL', 'BARIUM ENEMA (DOUBLE CONTRAST)', '6010', 60, 56, 1)</v>
      </c>
    </row>
    <row r="1250" spans="1:7" x14ac:dyDescent="0.25">
      <c r="A1250" t="s">
        <v>2243</v>
      </c>
      <c r="B1250" s="2">
        <f>VLOOKUP(Table1[[#This Row],[Category]],Table18[], 2,FALSE)</f>
        <v>56</v>
      </c>
      <c r="C1250">
        <v>6015</v>
      </c>
      <c r="D1250" t="s">
        <v>1</v>
      </c>
      <c r="E1250" t="s">
        <v>618</v>
      </c>
      <c r="F1250" t="s">
        <v>619</v>
      </c>
      <c r="G125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('BR MEAL', 'BARIUM MEAL', '6015', 60, 56, 1)</v>
      </c>
    </row>
    <row r="1251" spans="1:7" x14ac:dyDescent="0.25">
      <c r="A1251" t="s">
        <v>2243</v>
      </c>
      <c r="B1251" s="2">
        <f>VLOOKUP(Table1[[#This Row],[Category]],Table18[], 2,FALSE)</f>
        <v>56</v>
      </c>
      <c r="C1251">
        <v>6020</v>
      </c>
      <c r="D1251" t="s">
        <v>1</v>
      </c>
      <c r="E1251" t="s">
        <v>620</v>
      </c>
      <c r="F1251" t="s">
        <v>621</v>
      </c>
      <c r="G125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('BARIUM F/T', 'BARIUM MEAL &amp; FOLLOW THROUGH', '6020', 60, 56, 1)</v>
      </c>
    </row>
    <row r="1252" spans="1:7" x14ac:dyDescent="0.25">
      <c r="A1252" t="s">
        <v>2243</v>
      </c>
      <c r="B1252" s="2">
        <f>VLOOKUP(Table1[[#This Row],[Category]],Table18[], 2,FALSE)</f>
        <v>56</v>
      </c>
      <c r="C1252" t="s">
        <v>622</v>
      </c>
      <c r="D1252" t="s">
        <v>1</v>
      </c>
      <c r="E1252" t="s">
        <v>623</v>
      </c>
      <c r="F1252" t="s">
        <v>624</v>
      </c>
      <c r="G125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('BARIUM FT', 'BARIUM FOLLOW THROUGH', '006020-A', 60, 56, 1)</v>
      </c>
    </row>
    <row r="1253" spans="1:7" x14ac:dyDescent="0.25">
      <c r="A1253" t="s">
        <v>2243</v>
      </c>
      <c r="B1253" s="2">
        <f>VLOOKUP(Table1[[#This Row],[Category]],Table18[], 2,FALSE)</f>
        <v>56</v>
      </c>
      <c r="C1253">
        <v>6021</v>
      </c>
      <c r="D1253" t="s">
        <v>1</v>
      </c>
      <c r="E1253" t="s">
        <v>625</v>
      </c>
      <c r="F1253" t="s">
        <v>626</v>
      </c>
      <c r="G125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('BR (DBL)', 'BARIUM MEAL (DOUBLE CONTRAST)', '6021', 60, 56, 1)</v>
      </c>
    </row>
    <row r="1254" spans="1:7" x14ac:dyDescent="0.25">
      <c r="A1254" t="s">
        <v>2243</v>
      </c>
      <c r="B1254" s="2">
        <f>VLOOKUP(Table1[[#This Row],[Category]],Table18[], 2,FALSE)</f>
        <v>56</v>
      </c>
      <c r="C1254">
        <v>6025</v>
      </c>
      <c r="D1254" t="s">
        <v>1</v>
      </c>
      <c r="E1254" t="s">
        <v>627</v>
      </c>
      <c r="F1254" t="s">
        <v>628</v>
      </c>
      <c r="G125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('BR SWALL', 'BARIUM SWALLOW', '6025', 60, 56, 1)</v>
      </c>
    </row>
    <row r="1255" spans="1:7" x14ac:dyDescent="0.25">
      <c r="A1255" t="s">
        <v>2243</v>
      </c>
      <c r="B1255" s="2">
        <f>VLOOKUP(Table1[[#This Row],[Category]],Table18[], 2,FALSE)</f>
        <v>56</v>
      </c>
      <c r="C1255">
        <v>6030</v>
      </c>
      <c r="D1255" t="s">
        <v>1</v>
      </c>
      <c r="E1255" t="s">
        <v>629</v>
      </c>
      <c r="F1255" t="s">
        <v>630</v>
      </c>
      <c r="G125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('BR SW &amp; ML', 'BARIUM SWALLOW &amp; MEAL', '6030', 60, 56, 1)</v>
      </c>
    </row>
    <row r="1256" spans="1:7" x14ac:dyDescent="0.25">
      <c r="A1256" t="s">
        <v>2243</v>
      </c>
      <c r="B1256" s="2">
        <f>VLOOKUP(Table1[[#This Row],[Category]],Table18[], 2,FALSE)</f>
        <v>56</v>
      </c>
      <c r="C1256">
        <v>6680</v>
      </c>
      <c r="D1256" t="s">
        <v>1</v>
      </c>
      <c r="E1256" t="s">
        <v>631</v>
      </c>
      <c r="F1256" t="s">
        <v>632</v>
      </c>
      <c r="G125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('ANGIO ABD', 'ABDOMINAL ANGIOGRAPHY', '6680', 60, 56, 1)</v>
      </c>
    </row>
    <row r="1257" spans="1:7" x14ac:dyDescent="0.25">
      <c r="A1257" t="s">
        <v>2243</v>
      </c>
      <c r="B1257" s="2">
        <f>VLOOKUP(Table1[[#This Row],[Category]],Table18[], 2,FALSE)</f>
        <v>56</v>
      </c>
      <c r="C1257" t="s">
        <v>633</v>
      </c>
      <c r="D1257" t="s">
        <v>1</v>
      </c>
      <c r="E1257" t="s">
        <v>634</v>
      </c>
      <c r="F1257" t="s">
        <v>635</v>
      </c>
      <c r="G125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('ANGIO CER', 'CEREBRAL ANGIOGRAPHY', '006680-A', 60, 56, 1)</v>
      </c>
    </row>
    <row r="1258" spans="1:7" x14ac:dyDescent="0.25">
      <c r="A1258" t="s">
        <v>2243</v>
      </c>
      <c r="B1258" s="2">
        <f>VLOOKUP(Table1[[#This Row],[Category]],Table18[], 2,FALSE)</f>
        <v>56</v>
      </c>
      <c r="C1258" t="s">
        <v>636</v>
      </c>
      <c r="D1258" t="s">
        <v>1</v>
      </c>
      <c r="E1258" t="s">
        <v>637</v>
      </c>
      <c r="F1258" t="s">
        <v>638</v>
      </c>
      <c r="G125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('ANGIO LOWR', 'LOWER EXTREMITY ANGIOGRAPHY', '006680-B', 60, 56, 1)</v>
      </c>
    </row>
    <row r="1259" spans="1:7" x14ac:dyDescent="0.25">
      <c r="A1259" t="s">
        <v>2243</v>
      </c>
      <c r="B1259" s="2">
        <f>VLOOKUP(Table1[[#This Row],[Category]],Table18[], 2,FALSE)</f>
        <v>56</v>
      </c>
      <c r="C1259" t="s">
        <v>639</v>
      </c>
      <c r="D1259" t="s">
        <v>1</v>
      </c>
      <c r="E1259" t="s">
        <v>640</v>
      </c>
      <c r="F1259" t="s">
        <v>641</v>
      </c>
      <c r="G125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('ANGIO RU', 'RIGHT UPPER EXTREMITIES ANGIO', '006680-C', 60, 56, 1)</v>
      </c>
    </row>
    <row r="1260" spans="1:7" x14ac:dyDescent="0.25">
      <c r="A1260" t="s">
        <v>2243</v>
      </c>
      <c r="B1260" s="2">
        <f>VLOOKUP(Table1[[#This Row],[Category]],Table18[], 2,FALSE)</f>
        <v>56</v>
      </c>
      <c r="C1260" t="s">
        <v>642</v>
      </c>
      <c r="D1260" t="s">
        <v>1</v>
      </c>
      <c r="E1260" t="s">
        <v>643</v>
      </c>
      <c r="F1260" t="s">
        <v>644</v>
      </c>
      <c r="G126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('ANGIO_LU', 'LEFT UPPER EXTREMITIES ANGIO', '006680-D', 60, 56, 1)</v>
      </c>
    </row>
    <row r="1261" spans="1:7" x14ac:dyDescent="0.25">
      <c r="A1261" t="s">
        <v>2243</v>
      </c>
      <c r="B1261" s="2">
        <f>VLOOKUP(Table1[[#This Row],[Category]],Table18[], 2,FALSE)</f>
        <v>56</v>
      </c>
      <c r="C1261">
        <v>6735</v>
      </c>
      <c r="D1261" t="s">
        <v>1</v>
      </c>
      <c r="E1261" t="s">
        <v>2246</v>
      </c>
      <c r="F1261" t="s">
        <v>2247</v>
      </c>
      <c r="G126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('VENO ELBOW', 'VENOGRAM, FOREARM/ELBOS', '6735', 60, 56, 1)</v>
      </c>
    </row>
    <row r="1262" spans="1:7" x14ac:dyDescent="0.25">
      <c r="A1262" t="s">
        <v>2243</v>
      </c>
      <c r="B1262" s="2">
        <f>VLOOKUP(Table1[[#This Row],[Category]],Table18[], 2,FALSE)</f>
        <v>56</v>
      </c>
      <c r="C1262" t="s">
        <v>2248</v>
      </c>
      <c r="D1262" t="s">
        <v>1</v>
      </c>
      <c r="E1262" t="s">
        <v>2249</v>
      </c>
      <c r="F1262" t="s">
        <v>2250</v>
      </c>
      <c r="G126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('VENO FEMUR', 'VENOGRAM, FEMUR', '006735-A', 60, 56, 1)</v>
      </c>
    </row>
    <row r="1263" spans="1:7" x14ac:dyDescent="0.25">
      <c r="A1263" t="s">
        <v>2243</v>
      </c>
      <c r="B1263" s="2">
        <f>VLOOKUP(Table1[[#This Row],[Category]],Table18[], 2,FALSE)</f>
        <v>56</v>
      </c>
      <c r="C1263" t="s">
        <v>2251</v>
      </c>
      <c r="D1263" t="s">
        <v>1</v>
      </c>
      <c r="E1263" t="s">
        <v>2252</v>
      </c>
      <c r="F1263" t="s">
        <v>2253</v>
      </c>
      <c r="G126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('VENO PELVS', 'VENOGRAM, PELVIS', '006735-B', 60, 56, 1)</v>
      </c>
    </row>
    <row r="1264" spans="1:7" x14ac:dyDescent="0.25">
      <c r="A1264" t="s">
        <v>2243</v>
      </c>
      <c r="B1264" s="2">
        <f>VLOOKUP(Table1[[#This Row],[Category]],Table18[], 2,FALSE)</f>
        <v>56</v>
      </c>
      <c r="C1264" t="s">
        <v>2254</v>
      </c>
      <c r="D1264" t="s">
        <v>1</v>
      </c>
      <c r="E1264" t="s">
        <v>2255</v>
      </c>
      <c r="F1264" t="s">
        <v>2256</v>
      </c>
      <c r="G126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('VENO SHLDR', 'VENOGRAM, SHOULDER', '006735-C', 60, 56, 1)</v>
      </c>
    </row>
    <row r="1265" spans="1:7" x14ac:dyDescent="0.25">
      <c r="A1265" t="s">
        <v>2243</v>
      </c>
      <c r="B1265" s="2">
        <f>VLOOKUP(Table1[[#This Row],[Category]],Table18[], 2,FALSE)</f>
        <v>56</v>
      </c>
      <c r="C1265" t="s">
        <v>2257</v>
      </c>
      <c r="D1265" t="s">
        <v>1</v>
      </c>
      <c r="E1265" t="s">
        <v>2258</v>
      </c>
      <c r="F1265" t="s">
        <v>2259</v>
      </c>
      <c r="G126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('VENO TIBIA', 'VENOGRAM, TIBIA', '006735-D', 60, 56, 1)</v>
      </c>
    </row>
    <row r="1266" spans="1:7" x14ac:dyDescent="0.25">
      <c r="A1266" t="s">
        <v>2243</v>
      </c>
      <c r="B1266" s="2">
        <f>VLOOKUP(Table1[[#This Row],[Category]],Table18[], 2,FALSE)</f>
        <v>56</v>
      </c>
      <c r="C1266">
        <v>6905</v>
      </c>
      <c r="D1266" t="s">
        <v>1</v>
      </c>
      <c r="E1266" t="s">
        <v>292</v>
      </c>
      <c r="F1266" t="s">
        <v>293</v>
      </c>
      <c r="G126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('CYSTO', 'CYSTOGRAM', '6905', 60, 56, 1)</v>
      </c>
    </row>
    <row r="1267" spans="1:7" x14ac:dyDescent="0.25">
      <c r="A1267" t="s">
        <v>2243</v>
      </c>
      <c r="B1267" s="2">
        <f>VLOOKUP(Table1[[#This Row],[Category]],Table18[], 2,FALSE)</f>
        <v>56</v>
      </c>
      <c r="C1267">
        <v>6925</v>
      </c>
      <c r="D1267" t="s">
        <v>1</v>
      </c>
      <c r="E1267" t="s">
        <v>646</v>
      </c>
      <c r="F1267" t="s">
        <v>647</v>
      </c>
      <c r="G126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('URETHRO', 'URETHROGRAM', '6925', 60, 56, 1)</v>
      </c>
    </row>
    <row r="1268" spans="1:7" x14ac:dyDescent="0.25">
      <c r="A1268" t="s">
        <v>2243</v>
      </c>
      <c r="B1268" s="2">
        <f>VLOOKUP(Table1[[#This Row],[Category]],Table18[], 2,FALSE)</f>
        <v>56</v>
      </c>
      <c r="C1268">
        <v>6955</v>
      </c>
      <c r="D1268" t="s">
        <v>1</v>
      </c>
      <c r="E1268" t="s">
        <v>648</v>
      </c>
      <c r="F1268" t="s">
        <v>649</v>
      </c>
      <c r="G126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('ARTH ANKLE', 'ARTHROGRAM, ANKLE', '6955', 60, 56, 1)</v>
      </c>
    </row>
    <row r="1269" spans="1:7" x14ac:dyDescent="0.25">
      <c r="A1269" t="s">
        <v>2243</v>
      </c>
      <c r="B1269" s="2">
        <f>VLOOKUP(Table1[[#This Row],[Category]],Table18[], 2,FALSE)</f>
        <v>56</v>
      </c>
      <c r="C1269" t="s">
        <v>650</v>
      </c>
      <c r="D1269" t="s">
        <v>1</v>
      </c>
      <c r="E1269" t="s">
        <v>651</v>
      </c>
      <c r="F1269" t="s">
        <v>652</v>
      </c>
      <c r="G126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('ARTH ELBOW', 'ARTHROGRAM, ELBOW', '006955-A', 60, 56, 1)</v>
      </c>
    </row>
    <row r="1270" spans="1:7" x14ac:dyDescent="0.25">
      <c r="A1270" t="s">
        <v>2243</v>
      </c>
      <c r="B1270" s="2">
        <f>VLOOKUP(Table1[[#This Row],[Category]],Table18[], 2,FALSE)</f>
        <v>56</v>
      </c>
      <c r="C1270" t="s">
        <v>653</v>
      </c>
      <c r="D1270" t="s">
        <v>1</v>
      </c>
      <c r="E1270" t="s">
        <v>654</v>
      </c>
      <c r="F1270" t="s">
        <v>655</v>
      </c>
      <c r="G127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('ARTH HIP', 'ARTHROGRAM, HIP', '006955-B', 60, 56, 1)</v>
      </c>
    </row>
    <row r="1271" spans="1:7" x14ac:dyDescent="0.25">
      <c r="A1271" t="s">
        <v>2243</v>
      </c>
      <c r="B1271" s="2">
        <f>VLOOKUP(Table1[[#This Row],[Category]],Table18[], 2,FALSE)</f>
        <v>56</v>
      </c>
      <c r="C1271" t="s">
        <v>656</v>
      </c>
      <c r="D1271" t="s">
        <v>1</v>
      </c>
      <c r="E1271" t="s">
        <v>657</v>
      </c>
      <c r="F1271" t="s">
        <v>658</v>
      </c>
      <c r="G127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('ARTH KNEE', 'ARTHROGRAM, KNEE', '006955-C', 60, 56, 1)</v>
      </c>
    </row>
    <row r="1272" spans="1:7" x14ac:dyDescent="0.25">
      <c r="A1272" t="s">
        <v>2243</v>
      </c>
      <c r="B1272" s="2">
        <f>VLOOKUP(Table1[[#This Row],[Category]],Table18[], 2,FALSE)</f>
        <v>56</v>
      </c>
      <c r="C1272" t="s">
        <v>659</v>
      </c>
      <c r="D1272" t="s">
        <v>1</v>
      </c>
      <c r="E1272" t="s">
        <v>660</v>
      </c>
      <c r="F1272" t="s">
        <v>661</v>
      </c>
      <c r="G127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('ARTH SHLDR', 'ARTHROGRAM, SHOULDER', '006955-D', 60, 56, 1)</v>
      </c>
    </row>
    <row r="1273" spans="1:7" x14ac:dyDescent="0.25">
      <c r="A1273" t="s">
        <v>2243</v>
      </c>
      <c r="B1273" s="2">
        <f>VLOOKUP(Table1[[#This Row],[Category]],Table18[], 2,FALSE)</f>
        <v>56</v>
      </c>
      <c r="C1273" t="s">
        <v>662</v>
      </c>
      <c r="D1273" t="s">
        <v>1</v>
      </c>
      <c r="E1273" t="s">
        <v>663</v>
      </c>
      <c r="F1273" t="s">
        <v>664</v>
      </c>
      <c r="G127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('ARTH WRIST', 'ARTHROGRAM, WRIST', '006955-E', 60, 56, 1)</v>
      </c>
    </row>
    <row r="1274" spans="1:7" x14ac:dyDescent="0.25">
      <c r="A1274" t="s">
        <v>2243</v>
      </c>
      <c r="B1274" s="2">
        <f>VLOOKUP(Table1[[#This Row],[Category]],Table18[], 2,FALSE)</f>
        <v>56</v>
      </c>
      <c r="C1274">
        <v>6985</v>
      </c>
      <c r="D1274" t="s">
        <v>1</v>
      </c>
      <c r="E1274" t="s">
        <v>665</v>
      </c>
      <c r="F1274" t="s">
        <v>665</v>
      </c>
      <c r="G127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('HSG', 'HSG', '6985', 60, 56, 1)</v>
      </c>
    </row>
    <row r="1275" spans="1:7" x14ac:dyDescent="0.25">
      <c r="A1275" t="s">
        <v>2243</v>
      </c>
      <c r="B1275" s="2">
        <f>VLOOKUP(Table1[[#This Row],[Category]],Table18[], 2,FALSE)</f>
        <v>56</v>
      </c>
      <c r="C1275">
        <v>7005</v>
      </c>
      <c r="D1275" t="s">
        <v>1</v>
      </c>
      <c r="E1275" t="s">
        <v>2260</v>
      </c>
      <c r="F1275" t="s">
        <v>2261</v>
      </c>
      <c r="G127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('MYELO CS', 'MYELOGRAM, CERVICAL SPINE', '7005', 60, 56, 1)</v>
      </c>
    </row>
    <row r="1276" spans="1:7" x14ac:dyDescent="0.25">
      <c r="A1276" t="s">
        <v>2243</v>
      </c>
      <c r="B1276" s="2">
        <f>VLOOKUP(Table1[[#This Row],[Category]],Table18[], 2,FALSE)</f>
        <v>56</v>
      </c>
      <c r="C1276" t="s">
        <v>2262</v>
      </c>
      <c r="D1276" t="s">
        <v>1</v>
      </c>
      <c r="E1276" t="s">
        <v>2263</v>
      </c>
      <c r="F1276" t="s">
        <v>2264</v>
      </c>
      <c r="G127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('MYELO FS', 'MYELOGRAM, FULL SPINE', '007005-A', 60, 56, 1)</v>
      </c>
    </row>
    <row r="1277" spans="1:7" x14ac:dyDescent="0.25">
      <c r="A1277" t="s">
        <v>2243</v>
      </c>
      <c r="B1277" s="2">
        <f>VLOOKUP(Table1[[#This Row],[Category]],Table18[], 2,FALSE)</f>
        <v>56</v>
      </c>
      <c r="C1277" t="s">
        <v>2265</v>
      </c>
      <c r="D1277" t="s">
        <v>1</v>
      </c>
      <c r="E1277" t="s">
        <v>2266</v>
      </c>
      <c r="F1277" t="s">
        <v>2267</v>
      </c>
      <c r="G127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('MYELO TS', 'MYELOGRAM THORACIC SPINE', '007005-B', 60, 56, 1)</v>
      </c>
    </row>
    <row r="1278" spans="1:7" x14ac:dyDescent="0.25">
      <c r="A1278" t="s">
        <v>2243</v>
      </c>
      <c r="B1278" s="2">
        <f>VLOOKUP(Table1[[#This Row],[Category]],Table18[], 2,FALSE)</f>
        <v>56</v>
      </c>
      <c r="C1278">
        <v>7011</v>
      </c>
      <c r="D1278" t="s">
        <v>1</v>
      </c>
      <c r="E1278" t="s">
        <v>666</v>
      </c>
      <c r="F1278" t="s">
        <v>246</v>
      </c>
      <c r="G127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('NEPHRO', 'NEPHROSTOGRAM', '7011', 60, 56, 1)</v>
      </c>
    </row>
    <row r="1279" spans="1:7" x14ac:dyDescent="0.25">
      <c r="A1279" t="s">
        <v>2243</v>
      </c>
      <c r="B1279" s="2">
        <f>VLOOKUP(Table1[[#This Row],[Category]],Table18[], 2,FALSE)</f>
        <v>56</v>
      </c>
      <c r="C1279">
        <v>7020</v>
      </c>
      <c r="D1279" t="s">
        <v>1</v>
      </c>
      <c r="E1279" t="s">
        <v>667</v>
      </c>
      <c r="F1279" t="s">
        <v>667</v>
      </c>
      <c r="G127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('PTC', 'PTC', '7020', 60, 56, 1)</v>
      </c>
    </row>
    <row r="1280" spans="1:7" x14ac:dyDescent="0.25">
      <c r="A1280" t="s">
        <v>2243</v>
      </c>
      <c r="B1280" s="2">
        <f>VLOOKUP(Table1[[#This Row],[Category]],Table18[], 2,FALSE)</f>
        <v>56</v>
      </c>
      <c r="C1280">
        <v>7025</v>
      </c>
      <c r="D1280" t="s">
        <v>1</v>
      </c>
      <c r="E1280" t="s">
        <v>668</v>
      </c>
      <c r="F1280" t="s">
        <v>669</v>
      </c>
      <c r="G128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('TTUBE CHOL', 'T-TUBE CHOLANGIOGRAM', '7025', 60, 56, 1)</v>
      </c>
    </row>
    <row r="1281" spans="1:7" x14ac:dyDescent="0.25">
      <c r="A1281" t="s">
        <v>2243</v>
      </c>
      <c r="B1281" s="2">
        <f>VLOOKUP(Table1[[#This Row],[Category]],Table18[], 2,FALSE)</f>
        <v>56</v>
      </c>
      <c r="C1281">
        <v>7051</v>
      </c>
      <c r="D1281" t="s">
        <v>1</v>
      </c>
      <c r="E1281" t="s">
        <v>670</v>
      </c>
      <c r="F1281" t="s">
        <v>670</v>
      </c>
      <c r="G128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('SIALOGRAM', 'SIALOGRAM', '7051', 60, 56, 1)</v>
      </c>
    </row>
    <row r="1282" spans="1:7" x14ac:dyDescent="0.25">
      <c r="A1282" t="s">
        <v>2243</v>
      </c>
      <c r="B1282" s="2">
        <f>VLOOKUP(Table1[[#This Row],[Category]],Table18[], 2,FALSE)</f>
        <v>56</v>
      </c>
      <c r="C1282">
        <v>1000001</v>
      </c>
      <c r="D1282" t="s">
        <v>1</v>
      </c>
      <c r="E1282" t="s">
        <v>671</v>
      </c>
      <c r="F1282" t="s">
        <v>672</v>
      </c>
      <c r="G128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('TUBO', 'TUBOGRAM', '1000001', 60, 56, 1)</v>
      </c>
    </row>
    <row r="1283" spans="1:7" x14ac:dyDescent="0.25">
      <c r="A1283" t="s">
        <v>2243</v>
      </c>
      <c r="B1283" s="2">
        <f>VLOOKUP(Table1[[#This Row],[Category]],Table18[], 2,FALSE)</f>
        <v>56</v>
      </c>
      <c r="C1283">
        <v>1000002</v>
      </c>
      <c r="D1283" t="s">
        <v>1</v>
      </c>
      <c r="E1283" t="s">
        <v>676</v>
      </c>
      <c r="F1283" t="s">
        <v>677</v>
      </c>
      <c r="G128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('HICKMAN', 'HICKMAN INSERTION', '1000002', 60, 56, 1)</v>
      </c>
    </row>
    <row r="1284" spans="1:7" x14ac:dyDescent="0.25">
      <c r="A1284" t="s">
        <v>2243</v>
      </c>
      <c r="B1284" s="2">
        <f>VLOOKUP(Table1[[#This Row],[Category]],Table18[], 2,FALSE)</f>
        <v>56</v>
      </c>
      <c r="C1284">
        <v>10000001</v>
      </c>
      <c r="D1284" t="s">
        <v>1</v>
      </c>
      <c r="E1284" t="s">
        <v>675</v>
      </c>
      <c r="F1284" t="s">
        <v>35</v>
      </c>
      <c r="G128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('PC', 'PORTACATH', '10000001', 60, 56, 1)</v>
      </c>
    </row>
    <row r="1285" spans="1:7" x14ac:dyDescent="0.25">
      <c r="A1285" t="s">
        <v>2268</v>
      </c>
      <c r="B1285" s="2">
        <f>VLOOKUP(Table1[[#This Row],[Category]],Table18[], 2,FALSE)</f>
        <v>57</v>
      </c>
      <c r="C1285">
        <v>10002</v>
      </c>
      <c r="D1285" t="s">
        <v>1</v>
      </c>
      <c r="E1285" t="s">
        <v>2269</v>
      </c>
      <c r="F1285" t="s">
        <v>713</v>
      </c>
      <c r="G128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('IPCATH', 'REQ INSERTION OF PORTACATH', '10002', 60, 57, 1)</v>
      </c>
    </row>
    <row r="1286" spans="1:7" x14ac:dyDescent="0.25">
      <c r="A1286" t="s">
        <v>2268</v>
      </c>
      <c r="B1286" s="2">
        <f>VLOOKUP(Table1[[#This Row],[Category]],Table18[], 2,FALSE)</f>
        <v>57</v>
      </c>
      <c r="C1286">
        <v>10003</v>
      </c>
      <c r="D1286" t="s">
        <v>1</v>
      </c>
      <c r="E1286" t="s">
        <v>2270</v>
      </c>
      <c r="F1286" t="s">
        <v>715</v>
      </c>
      <c r="G128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('IS', 'REQUEST ILIAC STENTING', '10003', 60, 57, 1)</v>
      </c>
    </row>
    <row r="1287" spans="1:7" x14ac:dyDescent="0.25">
      <c r="A1287" t="s">
        <v>2268</v>
      </c>
      <c r="B1287" s="2">
        <f>VLOOKUP(Table1[[#This Row],[Category]],Table18[], 2,FALSE)</f>
        <v>57</v>
      </c>
      <c r="C1287">
        <v>10004</v>
      </c>
      <c r="D1287" t="s">
        <v>1</v>
      </c>
      <c r="E1287" t="s">
        <v>2271</v>
      </c>
      <c r="F1287" t="s">
        <v>717</v>
      </c>
      <c r="G128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('RPCATH', 'REQUEST REMOVAL OF PORTOCATH', '10004', 60, 57, 1)</v>
      </c>
    </row>
    <row r="1288" spans="1:7" x14ac:dyDescent="0.25">
      <c r="A1288" t="s">
        <v>2268</v>
      </c>
      <c r="B1288" s="2">
        <f>VLOOKUP(Table1[[#This Row],[Category]],Table18[], 2,FALSE)</f>
        <v>57</v>
      </c>
      <c r="C1288">
        <v>10005</v>
      </c>
      <c r="D1288" t="s">
        <v>1</v>
      </c>
      <c r="E1288" t="s">
        <v>2272</v>
      </c>
      <c r="F1288" t="s">
        <v>719</v>
      </c>
      <c r="G128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('PTA/STENTU', 'REQ PTA/STENT ILIAC UNILAT', '10005', 60, 57, 1)</v>
      </c>
    </row>
    <row r="1289" spans="1:7" x14ac:dyDescent="0.25">
      <c r="A1289" t="s">
        <v>2268</v>
      </c>
      <c r="B1289" s="2">
        <f>VLOOKUP(Table1[[#This Row],[Category]],Table18[], 2,FALSE)</f>
        <v>57</v>
      </c>
      <c r="C1289">
        <v>10006</v>
      </c>
      <c r="D1289" t="s">
        <v>1</v>
      </c>
      <c r="E1289" t="s">
        <v>2273</v>
      </c>
      <c r="F1289" t="s">
        <v>721</v>
      </c>
      <c r="G128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('PTASTENTB', 'REQ PTA/STENT ILIAC BILATERAL', '10006', 60, 57, 1)</v>
      </c>
    </row>
    <row r="1290" spans="1:7" x14ac:dyDescent="0.25">
      <c r="A1290" t="s">
        <v>2268</v>
      </c>
      <c r="B1290" s="2">
        <f>VLOOKUP(Table1[[#This Row],[Category]],Table18[], 2,FALSE)</f>
        <v>57</v>
      </c>
      <c r="C1290">
        <v>10008</v>
      </c>
      <c r="D1290" t="s">
        <v>1</v>
      </c>
      <c r="E1290" t="s">
        <v>2274</v>
      </c>
      <c r="F1290" t="s">
        <v>722</v>
      </c>
      <c r="G129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('PTASTENTR', 'REQUEST PTA/STENT RENAL', '10008', 60, 57, 1)</v>
      </c>
    </row>
    <row r="1291" spans="1:7" x14ac:dyDescent="0.25">
      <c r="A1291" t="s">
        <v>2268</v>
      </c>
      <c r="B1291" s="2">
        <f>VLOOKUP(Table1[[#This Row],[Category]],Table18[], 2,FALSE)</f>
        <v>57</v>
      </c>
      <c r="C1291">
        <v>10020</v>
      </c>
      <c r="D1291" t="s">
        <v>1</v>
      </c>
      <c r="E1291" t="s">
        <v>2275</v>
      </c>
      <c r="F1291" t="s">
        <v>724</v>
      </c>
      <c r="G129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('BIOP NECK', 'REQUEST BIOPSY NECK', '10020', 60, 57, 1)</v>
      </c>
    </row>
    <row r="1292" spans="1:7" x14ac:dyDescent="0.25">
      <c r="A1292" t="s">
        <v>2268</v>
      </c>
      <c r="B1292" s="2">
        <f>VLOOKUP(Table1[[#This Row],[Category]],Table18[], 2,FALSE)</f>
        <v>57</v>
      </c>
      <c r="C1292">
        <v>10021</v>
      </c>
      <c r="D1292" t="s">
        <v>1</v>
      </c>
      <c r="E1292" t="s">
        <v>2276</v>
      </c>
      <c r="F1292" t="s">
        <v>726</v>
      </c>
      <c r="G129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('BIOP THY', 'REQUEST BIOPSY THYROID', '10021', 60, 57, 1)</v>
      </c>
    </row>
    <row r="1293" spans="1:7" x14ac:dyDescent="0.25">
      <c r="A1293" t="s">
        <v>2268</v>
      </c>
      <c r="B1293" s="2">
        <f>VLOOKUP(Table1[[#This Row],[Category]],Table18[], 2,FALSE)</f>
        <v>57</v>
      </c>
      <c r="C1293">
        <v>605</v>
      </c>
      <c r="D1293" t="s">
        <v>1</v>
      </c>
      <c r="E1293" t="s">
        <v>2277</v>
      </c>
      <c r="F1293" t="s">
        <v>728</v>
      </c>
      <c r="G129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('BIOP LIV', 'REQUEST BIOPSY LIVER', '605', 60, 57, 1)</v>
      </c>
    </row>
    <row r="1294" spans="1:7" x14ac:dyDescent="0.25">
      <c r="A1294" t="s">
        <v>2268</v>
      </c>
      <c r="B1294" s="2">
        <f>VLOOKUP(Table1[[#This Row],[Category]],Table18[], 2,FALSE)</f>
        <v>57</v>
      </c>
      <c r="C1294">
        <v>1154</v>
      </c>
      <c r="D1294" t="s">
        <v>1</v>
      </c>
      <c r="E1294" t="s">
        <v>2278</v>
      </c>
      <c r="F1294" t="s">
        <v>601</v>
      </c>
      <c r="G129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('FNA', 'REQ FINE NEEDLE ASP OF THYR', '1154', 60, 57, 1)</v>
      </c>
    </row>
    <row r="1295" spans="1:7" x14ac:dyDescent="0.25">
      <c r="A1295" t="s">
        <v>2268</v>
      </c>
      <c r="B1295" s="2">
        <f>VLOOKUP(Table1[[#This Row],[Category]],Table18[], 2,FALSE)</f>
        <v>57</v>
      </c>
      <c r="C1295">
        <v>1000001</v>
      </c>
      <c r="D1295" t="s">
        <v>1</v>
      </c>
      <c r="E1295" t="s">
        <v>2279</v>
      </c>
      <c r="F1295" t="s">
        <v>2280</v>
      </c>
      <c r="G129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('BIOP BONE', 'REQUEST BIOPSY BONE', '1000001', 60, 57, 1)</v>
      </c>
    </row>
    <row r="1296" spans="1:7" x14ac:dyDescent="0.25">
      <c r="A1296" t="s">
        <v>2268</v>
      </c>
      <c r="B1296" s="2">
        <f>VLOOKUP(Table1[[#This Row],[Category]],Table18[], 2,FALSE)</f>
        <v>57</v>
      </c>
      <c r="C1296">
        <v>1000002</v>
      </c>
      <c r="D1296" t="s">
        <v>1</v>
      </c>
      <c r="E1296" t="s">
        <v>2281</v>
      </c>
      <c r="F1296" t="s">
        <v>735</v>
      </c>
      <c r="G129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('BIOP PLEU', 'REQUEST BIOPSY PLEURAL', '1000002', 60, 57, 1)</v>
      </c>
    </row>
    <row r="1297" spans="1:7" x14ac:dyDescent="0.25">
      <c r="A1297" t="s">
        <v>2268</v>
      </c>
      <c r="B1297" s="2">
        <f>VLOOKUP(Table1[[#This Row],[Category]],Table18[], 2,FALSE)</f>
        <v>57</v>
      </c>
      <c r="C1297">
        <v>1000003</v>
      </c>
      <c r="D1297" t="s">
        <v>1</v>
      </c>
      <c r="E1297" t="s">
        <v>2282</v>
      </c>
      <c r="F1297" t="s">
        <v>737</v>
      </c>
      <c r="G129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('BIOP RENAL', 'REQUEST BIOPSY RENAL', '1000003', 60, 57, 1)</v>
      </c>
    </row>
    <row r="1298" spans="1:7" x14ac:dyDescent="0.25">
      <c r="A1298" t="s">
        <v>2268</v>
      </c>
      <c r="B1298" s="2">
        <f>VLOOKUP(Table1[[#This Row],[Category]],Table18[], 2,FALSE)</f>
        <v>57</v>
      </c>
      <c r="C1298">
        <v>1000004</v>
      </c>
      <c r="D1298" t="s">
        <v>1</v>
      </c>
      <c r="E1298" t="s">
        <v>2283</v>
      </c>
      <c r="F1298" t="s">
        <v>739</v>
      </c>
      <c r="G129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('SCREENING', 'REQ SCREENING - PORTOCATH', '1000004', 60, 57, 1)</v>
      </c>
    </row>
    <row r="1299" spans="1:7" x14ac:dyDescent="0.25">
      <c r="A1299" t="s">
        <v>2268</v>
      </c>
      <c r="B1299" s="2">
        <f>VLOOKUP(Table1[[#This Row],[Category]],Table18[], 2,FALSE)</f>
        <v>57</v>
      </c>
      <c r="C1299">
        <v>1000005</v>
      </c>
      <c r="D1299" t="s">
        <v>1</v>
      </c>
      <c r="E1299" t="s">
        <v>2284</v>
      </c>
      <c r="F1299" t="s">
        <v>741</v>
      </c>
      <c r="G129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('BIO BREAST', 'REQUEST BIOPSY BREAST', '1000005', 60, 57, 1)</v>
      </c>
    </row>
    <row r="1300" spans="1:7" x14ac:dyDescent="0.25">
      <c r="A1300" t="s">
        <v>2268</v>
      </c>
      <c r="B1300" s="2">
        <f>VLOOKUP(Table1[[#This Row],[Category]],Table18[], 2,FALSE)</f>
        <v>57</v>
      </c>
      <c r="C1300">
        <v>1000006</v>
      </c>
      <c r="D1300" t="s">
        <v>1</v>
      </c>
      <c r="E1300" t="s">
        <v>2285</v>
      </c>
      <c r="F1300" t="s">
        <v>2286</v>
      </c>
      <c r="G130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('BIO PROST', 'REQUEST BIOPSY PROSTATE', '1000006', 60, 57, 1)</v>
      </c>
    </row>
    <row r="1301" spans="1:7" x14ac:dyDescent="0.25">
      <c r="A1301" t="s">
        <v>2268</v>
      </c>
      <c r="B1301" s="2">
        <f>VLOOKUP(Table1[[#This Row],[Category]],Table18[], 2,FALSE)</f>
        <v>57</v>
      </c>
      <c r="C1301">
        <v>1000007</v>
      </c>
      <c r="D1301" t="s">
        <v>1</v>
      </c>
      <c r="E1301" t="s">
        <v>2287</v>
      </c>
      <c r="F1301" t="s">
        <v>743</v>
      </c>
      <c r="G130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('BIO PANCR', 'REQUEST BIOPSY PANCREATIC', '1000007', 60, 57, 1)</v>
      </c>
    </row>
    <row r="1302" spans="1:7" x14ac:dyDescent="0.25">
      <c r="A1302" t="s">
        <v>2268</v>
      </c>
      <c r="B1302" s="2">
        <f>VLOOKUP(Table1[[#This Row],[Category]],Table18[], 2,FALSE)</f>
        <v>57</v>
      </c>
      <c r="C1302">
        <v>1000008</v>
      </c>
      <c r="D1302" t="s">
        <v>1</v>
      </c>
      <c r="E1302" t="s">
        <v>2288</v>
      </c>
      <c r="F1302" t="s">
        <v>745</v>
      </c>
      <c r="G130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('INT', 'REQ INSERT OF NEPHROSTOMY TUBE', '1000008', 60, 57, 1)</v>
      </c>
    </row>
    <row r="1303" spans="1:7" x14ac:dyDescent="0.25">
      <c r="A1303" t="s">
        <v>2268</v>
      </c>
      <c r="B1303" s="2">
        <f>VLOOKUP(Table1[[#This Row],[Category]],Table18[], 2,FALSE)</f>
        <v>57</v>
      </c>
      <c r="C1303">
        <v>1000009</v>
      </c>
      <c r="D1303" t="s">
        <v>1</v>
      </c>
      <c r="E1303" t="s">
        <v>2289</v>
      </c>
      <c r="F1303" t="s">
        <v>747</v>
      </c>
      <c r="G130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('USI', 'REQ URETERIC STENT INSERTION', '1000009', 60, 57, 1)</v>
      </c>
    </row>
    <row r="1304" spans="1:7" x14ac:dyDescent="0.25">
      <c r="A1304" t="s">
        <v>2268</v>
      </c>
      <c r="B1304" s="2">
        <f>VLOOKUP(Table1[[#This Row],[Category]],Table18[], 2,FALSE)</f>
        <v>57</v>
      </c>
      <c r="C1304">
        <v>1000010</v>
      </c>
      <c r="D1304" t="s">
        <v>1</v>
      </c>
      <c r="E1304" t="s">
        <v>2290</v>
      </c>
      <c r="F1304" t="s">
        <v>749</v>
      </c>
      <c r="G130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('AD', 'REQUEST ABCESS DRAINAGE', '1000010', 60, 57, 1)</v>
      </c>
    </row>
    <row r="1305" spans="1:7" x14ac:dyDescent="0.25">
      <c r="A1305" t="s">
        <v>2268</v>
      </c>
      <c r="B1305" s="2">
        <f>VLOOKUP(Table1[[#This Row],[Category]],Table18[], 2,FALSE)</f>
        <v>57</v>
      </c>
      <c r="C1305">
        <v>1000011</v>
      </c>
      <c r="D1305" t="s">
        <v>1</v>
      </c>
      <c r="E1305" t="s">
        <v>2291</v>
      </c>
      <c r="F1305" t="s">
        <v>751</v>
      </c>
      <c r="G130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('HC', 'REQ INSERT HICKMAN CATH-VASC', '1000011', 60, 57, 1)</v>
      </c>
    </row>
    <row r="1306" spans="1:7" x14ac:dyDescent="0.25">
      <c r="A1306" t="s">
        <v>2268</v>
      </c>
      <c r="B1306" s="2">
        <f>VLOOKUP(Table1[[#This Row],[Category]],Table18[], 2,FALSE)</f>
        <v>57</v>
      </c>
      <c r="C1306">
        <v>1000012</v>
      </c>
      <c r="D1306" t="s">
        <v>1</v>
      </c>
      <c r="E1306" t="s">
        <v>2292</v>
      </c>
      <c r="F1306" t="s">
        <v>753</v>
      </c>
      <c r="G130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('HEMOD', 'REQ HEMODIALYSIS - VASCULAR', '1000012', 60, 57, 1)</v>
      </c>
    </row>
    <row r="1307" spans="1:7" x14ac:dyDescent="0.25">
      <c r="A1307" t="s">
        <v>2268</v>
      </c>
      <c r="B1307" s="2">
        <f>VLOOKUP(Table1[[#This Row],[Category]],Table18[], 2,FALSE)</f>
        <v>57</v>
      </c>
      <c r="C1307">
        <v>1000013</v>
      </c>
      <c r="D1307" t="s">
        <v>1</v>
      </c>
      <c r="E1307" t="s">
        <v>2293</v>
      </c>
      <c r="F1307" t="s">
        <v>755</v>
      </c>
      <c r="G130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('PICC', 'REQ PICC LINE INSERTION-VASC', '1000013', 60, 57, 1)</v>
      </c>
    </row>
    <row r="1308" spans="1:7" x14ac:dyDescent="0.25">
      <c r="A1308" t="s">
        <v>2294</v>
      </c>
      <c r="B1308" s="2">
        <f>VLOOKUP(Table1[[#This Row],[Category]],Table18[], 2,FALSE)</f>
        <v>58</v>
      </c>
      <c r="C1308">
        <v>6660</v>
      </c>
      <c r="D1308" t="s">
        <v>1</v>
      </c>
      <c r="E1308" t="s">
        <v>1165</v>
      </c>
      <c r="F1308" t="s">
        <v>1166</v>
      </c>
      <c r="G130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('MAMB', 'MAMMOGRAM-BILATERAL', '6660', 60, 58, 1)</v>
      </c>
    </row>
    <row r="1309" spans="1:7" x14ac:dyDescent="0.25">
      <c r="A1309" t="s">
        <v>2294</v>
      </c>
      <c r="B1309" s="2">
        <f>VLOOKUP(Table1[[#This Row],[Category]],Table18[], 2,FALSE)</f>
        <v>58</v>
      </c>
      <c r="C1309" t="s">
        <v>1167</v>
      </c>
      <c r="D1309" t="s">
        <v>1</v>
      </c>
      <c r="E1309" t="s">
        <v>1168</v>
      </c>
      <c r="F1309" t="s">
        <v>1169</v>
      </c>
      <c r="G130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('MAML', 'MAMMOGRAM-UNILATERAL LEFT', '006660-A', 60, 58, 1)</v>
      </c>
    </row>
    <row r="1310" spans="1:7" x14ac:dyDescent="0.25">
      <c r="A1310" t="s">
        <v>2294</v>
      </c>
      <c r="B1310" s="2">
        <f>VLOOKUP(Table1[[#This Row],[Category]],Table18[], 2,FALSE)</f>
        <v>58</v>
      </c>
      <c r="C1310" t="s">
        <v>1170</v>
      </c>
      <c r="D1310" t="s">
        <v>1</v>
      </c>
      <c r="E1310" t="s">
        <v>1171</v>
      </c>
      <c r="F1310" t="s">
        <v>1172</v>
      </c>
      <c r="G131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('MAMMR', 'MAMMOGRAM-UNILATERAL RIGHT', '006660-B', 60, 58, 1)</v>
      </c>
    </row>
    <row r="1311" spans="1:7" x14ac:dyDescent="0.25">
      <c r="A1311" t="s">
        <v>2294</v>
      </c>
      <c r="B1311" s="2">
        <f>VLOOKUP(Table1[[#This Row],[Category]],Table18[], 2,FALSE)</f>
        <v>58</v>
      </c>
      <c r="C1311" t="s">
        <v>1173</v>
      </c>
      <c r="D1311" t="s">
        <v>1</v>
      </c>
      <c r="E1311" t="s">
        <v>1174</v>
      </c>
      <c r="F1311" t="s">
        <v>1175</v>
      </c>
      <c r="G131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('MAMS', 'MAMMOGRAM SCREENING', '006660-C', 60, 58, 1)</v>
      </c>
    </row>
    <row r="1312" spans="1:7" x14ac:dyDescent="0.25">
      <c r="A1312" t="s">
        <v>2294</v>
      </c>
      <c r="B1312" s="2">
        <f>VLOOKUP(Table1[[#This Row],[Category]],Table18[], 2,FALSE)</f>
        <v>58</v>
      </c>
      <c r="C1312">
        <v>1000001</v>
      </c>
      <c r="D1312" t="s">
        <v>1</v>
      </c>
      <c r="E1312" t="s">
        <v>1176</v>
      </c>
      <c r="F1312" t="s">
        <v>1177</v>
      </c>
      <c r="G131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('BRECP', 'BREAST CYST PUNCTURE', '1000001', 60, 58, 1)</v>
      </c>
    </row>
    <row r="1313" spans="1:7" x14ac:dyDescent="0.25">
      <c r="A1313" t="s">
        <v>2294</v>
      </c>
      <c r="B1313" s="2">
        <f>VLOOKUP(Table1[[#This Row],[Category]],Table18[], 2,FALSE)</f>
        <v>58</v>
      </c>
      <c r="C1313">
        <v>1000002</v>
      </c>
      <c r="D1313" t="s">
        <v>1</v>
      </c>
      <c r="E1313" t="s">
        <v>1178</v>
      </c>
      <c r="F1313" t="s">
        <v>1179</v>
      </c>
      <c r="G131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('BRNL', 'BREAST-NEEDLE LOCALIZATION', '1000002', 60, 58, 1)</v>
      </c>
    </row>
    <row r="1314" spans="1:7" x14ac:dyDescent="0.25">
      <c r="A1314" t="s">
        <v>2294</v>
      </c>
      <c r="B1314" s="2">
        <f>VLOOKUP(Table1[[#This Row],[Category]],Table18[], 2,FALSE)</f>
        <v>58</v>
      </c>
      <c r="C1314">
        <v>1000003</v>
      </c>
      <c r="D1314" t="s">
        <v>1</v>
      </c>
      <c r="E1314" t="s">
        <v>1180</v>
      </c>
      <c r="F1314" t="s">
        <v>1181</v>
      </c>
      <c r="G131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('BRNLB', 'BREAST-NEEDLE LOCAL BILATERAL', '1000003', 60, 58, 1)</v>
      </c>
    </row>
    <row r="1315" spans="1:7" x14ac:dyDescent="0.25">
      <c r="A1315" t="s">
        <v>2294</v>
      </c>
      <c r="B1315" s="2">
        <f>VLOOKUP(Table1[[#This Row],[Category]],Table18[], 2,FALSE)</f>
        <v>58</v>
      </c>
      <c r="C1315">
        <v>1000004</v>
      </c>
      <c r="D1315" t="s">
        <v>1</v>
      </c>
      <c r="E1315" t="s">
        <v>1182</v>
      </c>
      <c r="F1315" t="s">
        <v>1183</v>
      </c>
      <c r="G131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('DUCMMCP', 'DUCTOGRAM MAMMARY MULTI DUCTS', '1000004', 60, 58, 1)</v>
      </c>
    </row>
    <row r="1316" spans="1:7" x14ac:dyDescent="0.25">
      <c r="A1316" t="s">
        <v>2294</v>
      </c>
      <c r="B1316" s="2">
        <f>VLOOKUP(Table1[[#This Row],[Category]],Table18[], 2,FALSE)</f>
        <v>58</v>
      </c>
      <c r="C1316">
        <v>1000005</v>
      </c>
      <c r="D1316" t="s">
        <v>1</v>
      </c>
      <c r="E1316" t="s">
        <v>1184</v>
      </c>
      <c r="F1316" t="s">
        <v>1185</v>
      </c>
      <c r="G131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('DUCMS', 'DUCTOGRAM MAMMARY SINGLE DUCTS', '1000005', 60, 58, 1)</v>
      </c>
    </row>
    <row r="1317" spans="1:7" x14ac:dyDescent="0.25">
      <c r="A1317" t="s">
        <v>2294</v>
      </c>
      <c r="B1317" s="2">
        <f>VLOOKUP(Table1[[#This Row],[Category]],Table18[], 2,FALSE)</f>
        <v>58</v>
      </c>
      <c r="C1317">
        <v>3200421</v>
      </c>
      <c r="D1317" t="s">
        <v>1</v>
      </c>
      <c r="E1317" t="s">
        <v>1186</v>
      </c>
      <c r="F1317" t="s">
        <v>1187</v>
      </c>
      <c r="G131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('BRESSE', 'BREAST SURGICAL SPECIMEN EXAM', '3200421', 60, 58, 1)</v>
      </c>
    </row>
    <row r="1318" spans="1:7" x14ac:dyDescent="0.25">
      <c r="A1318" t="s">
        <v>2295</v>
      </c>
      <c r="B1318" s="2">
        <f>VLOOKUP(Table1[[#This Row],[Category]],Table18[], 2,FALSE)</f>
        <v>59</v>
      </c>
      <c r="C1318">
        <v>10006</v>
      </c>
      <c r="D1318" t="s">
        <v>1</v>
      </c>
      <c r="E1318" t="s">
        <v>1262</v>
      </c>
      <c r="F1318" t="s">
        <v>1263</v>
      </c>
      <c r="G131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('SCJNT', 'SACROILIAC JOINTS', '10006', 60, 59, 1)</v>
      </c>
    </row>
    <row r="1319" spans="1:7" x14ac:dyDescent="0.25">
      <c r="A1319" t="s">
        <v>2295</v>
      </c>
      <c r="B1319" s="2">
        <f>VLOOKUP(Table1[[#This Row],[Category]],Table18[], 2,FALSE)</f>
        <v>59</v>
      </c>
      <c r="C1319">
        <v>10007</v>
      </c>
      <c r="D1319" t="s">
        <v>1</v>
      </c>
      <c r="E1319" t="s">
        <v>1264</v>
      </c>
      <c r="F1319" t="s">
        <v>1265</v>
      </c>
      <c r="G131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('URO', 'UROGRAM', '10007', 60, 59, 1)</v>
      </c>
    </row>
    <row r="1320" spans="1:7" x14ac:dyDescent="0.25">
      <c r="A1320" t="s">
        <v>2295</v>
      </c>
      <c r="B1320" s="2">
        <f>VLOOKUP(Table1[[#This Row],[Category]],Table18[], 2,FALSE)</f>
        <v>59</v>
      </c>
      <c r="C1320">
        <v>11111</v>
      </c>
      <c r="D1320" t="s">
        <v>1</v>
      </c>
      <c r="E1320" t="s">
        <v>1266</v>
      </c>
      <c r="F1320" t="s">
        <v>33</v>
      </c>
      <c r="G132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('WB', 'WHOLE BODY', '11111', 60, 59, 1)</v>
      </c>
    </row>
    <row r="1321" spans="1:7" x14ac:dyDescent="0.25">
      <c r="A1321" t="s">
        <v>2295</v>
      </c>
      <c r="B1321" s="2">
        <f>VLOOKUP(Table1[[#This Row],[Category]],Table18[], 2,FALSE)</f>
        <v>59</v>
      </c>
      <c r="C1321">
        <v>6230</v>
      </c>
      <c r="D1321" t="s">
        <v>1</v>
      </c>
      <c r="E1321" t="s">
        <v>2296</v>
      </c>
      <c r="F1321" t="s">
        <v>2297</v>
      </c>
      <c r="G132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('AABD', 'AORTA, ABDOMINAL', '6230', 60, 59, 1)</v>
      </c>
    </row>
    <row r="1322" spans="1:7" x14ac:dyDescent="0.25">
      <c r="A1322" t="s">
        <v>2295</v>
      </c>
      <c r="B1322" s="2">
        <f>VLOOKUP(Table1[[#This Row],[Category]],Table18[], 2,FALSE)</f>
        <v>59</v>
      </c>
      <c r="C1322" t="s">
        <v>1267</v>
      </c>
      <c r="D1322" t="s">
        <v>1</v>
      </c>
      <c r="E1322" t="s">
        <v>1268</v>
      </c>
      <c r="F1322" t="s">
        <v>1269</v>
      </c>
      <c r="G132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('HNL', 'HAND - LEFT', '006230-1', 60, 59, 1)</v>
      </c>
    </row>
    <row r="1323" spans="1:7" x14ac:dyDescent="0.25">
      <c r="A1323" t="s">
        <v>2295</v>
      </c>
      <c r="B1323" s="2">
        <f>VLOOKUP(Table1[[#This Row],[Category]],Table18[], 2,FALSE)</f>
        <v>59</v>
      </c>
      <c r="C1323" t="s">
        <v>1270</v>
      </c>
      <c r="D1323" t="s">
        <v>1</v>
      </c>
      <c r="E1323" t="s">
        <v>1271</v>
      </c>
      <c r="F1323" t="s">
        <v>1272</v>
      </c>
      <c r="G132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('HNR', 'HAND - RIGHT', '006230-2', 60, 59, 1)</v>
      </c>
    </row>
    <row r="1324" spans="1:7" x14ac:dyDescent="0.25">
      <c r="A1324" t="s">
        <v>2295</v>
      </c>
      <c r="B1324" s="2">
        <f>VLOOKUP(Table1[[#This Row],[Category]],Table18[], 2,FALSE)</f>
        <v>59</v>
      </c>
      <c r="C1324" t="s">
        <v>1273</v>
      </c>
      <c r="D1324" t="s">
        <v>1</v>
      </c>
      <c r="E1324" t="s">
        <v>1274</v>
      </c>
      <c r="F1324" t="s">
        <v>1893</v>
      </c>
      <c r="G132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('ABD', 'ABDOMEN', '006230-A', 60, 59, 1)</v>
      </c>
    </row>
    <row r="1325" spans="1:7" x14ac:dyDescent="0.25">
      <c r="A1325" t="s">
        <v>2295</v>
      </c>
      <c r="B1325" s="2">
        <f>VLOOKUP(Table1[[#This Row],[Category]],Table18[], 2,FALSE)</f>
        <v>59</v>
      </c>
      <c r="C1325" t="s">
        <v>1276</v>
      </c>
      <c r="D1325" t="s">
        <v>1</v>
      </c>
      <c r="E1325" t="s">
        <v>1277</v>
      </c>
      <c r="F1325" t="s">
        <v>1278</v>
      </c>
      <c r="G132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('ABDP', 'ABDOMEN AND PELVIS', '006230-B', 60, 59, 1)</v>
      </c>
    </row>
    <row r="1326" spans="1:7" x14ac:dyDescent="0.25">
      <c r="A1326" t="s">
        <v>2295</v>
      </c>
      <c r="B1326" s="2">
        <f>VLOOKUP(Table1[[#This Row],[Category]],Table18[], 2,FALSE)</f>
        <v>59</v>
      </c>
      <c r="C1326" t="s">
        <v>1279</v>
      </c>
      <c r="D1326" t="s">
        <v>1</v>
      </c>
      <c r="E1326" t="s">
        <v>1280</v>
      </c>
      <c r="F1326" t="s">
        <v>1281</v>
      </c>
      <c r="G132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('ANK', 'ANKLE - BOTH', '006230-C', 60, 59, 1)</v>
      </c>
    </row>
    <row r="1327" spans="1:7" x14ac:dyDescent="0.25">
      <c r="A1327" t="s">
        <v>2295</v>
      </c>
      <c r="B1327" s="2">
        <f>VLOOKUP(Table1[[#This Row],[Category]],Table18[], 2,FALSE)</f>
        <v>59</v>
      </c>
      <c r="C1327" t="s">
        <v>1282</v>
      </c>
      <c r="D1327" t="s">
        <v>1</v>
      </c>
      <c r="E1327" t="s">
        <v>1283</v>
      </c>
      <c r="F1327" t="s">
        <v>1284</v>
      </c>
      <c r="G132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('ATHO', 'AORTA, THORACIC', '006230-D', 60, 59, 1)</v>
      </c>
    </row>
    <row r="1328" spans="1:7" x14ac:dyDescent="0.25">
      <c r="A1328" t="s">
        <v>2295</v>
      </c>
      <c r="B1328" s="2">
        <f>VLOOKUP(Table1[[#This Row],[Category]],Table18[], 2,FALSE)</f>
        <v>59</v>
      </c>
      <c r="C1328" t="s">
        <v>1285</v>
      </c>
      <c r="D1328" t="s">
        <v>1</v>
      </c>
      <c r="E1328" t="s">
        <v>1286</v>
      </c>
      <c r="F1328" t="s">
        <v>1287</v>
      </c>
      <c r="G132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('CAR', 'CAROTID ARTERY', '006230-E', 60, 59, 1)</v>
      </c>
    </row>
    <row r="1329" spans="1:7" x14ac:dyDescent="0.25">
      <c r="A1329" t="s">
        <v>2295</v>
      </c>
      <c r="B1329" s="2">
        <f>VLOOKUP(Table1[[#This Row],[Category]],Table18[], 2,FALSE)</f>
        <v>59</v>
      </c>
      <c r="C1329" t="s">
        <v>1288</v>
      </c>
      <c r="D1329" t="s">
        <v>1</v>
      </c>
      <c r="E1329" t="s">
        <v>1289</v>
      </c>
      <c r="F1329" t="s">
        <v>1290</v>
      </c>
      <c r="G132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('CH', 'CHEST', '006230-F', 60, 59, 1)</v>
      </c>
    </row>
    <row r="1330" spans="1:7" x14ac:dyDescent="0.25">
      <c r="A1330" t="s">
        <v>2295</v>
      </c>
      <c r="B1330" s="2">
        <f>VLOOKUP(Table1[[#This Row],[Category]],Table18[], 2,FALSE)</f>
        <v>59</v>
      </c>
      <c r="C1330" t="s">
        <v>1291</v>
      </c>
      <c r="D1330" t="s">
        <v>1</v>
      </c>
      <c r="E1330" t="s">
        <v>439</v>
      </c>
      <c r="F1330" t="s">
        <v>273</v>
      </c>
      <c r="G133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('CS', 'CERVICAL SPINE', '006230-G', 60, 59, 1)</v>
      </c>
    </row>
    <row r="1331" spans="1:7" x14ac:dyDescent="0.25">
      <c r="A1331" t="s">
        <v>2295</v>
      </c>
      <c r="B1331" s="2">
        <f>VLOOKUP(Table1[[#This Row],[Category]],Table18[], 2,FALSE)</f>
        <v>59</v>
      </c>
      <c r="C1331" t="s">
        <v>1292</v>
      </c>
      <c r="D1331" t="s">
        <v>1</v>
      </c>
      <c r="E1331" t="s">
        <v>1293</v>
      </c>
      <c r="F1331" t="s">
        <v>1294</v>
      </c>
      <c r="G133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('CSW', 'CERVICAL SPINE W/ CONTRAST', '006230-H', 60, 59, 1)</v>
      </c>
    </row>
    <row r="1332" spans="1:7" x14ac:dyDescent="0.25">
      <c r="A1332" t="s">
        <v>2295</v>
      </c>
      <c r="B1332" s="2">
        <f>VLOOKUP(Table1[[#This Row],[Category]],Table18[], 2,FALSE)</f>
        <v>59</v>
      </c>
      <c r="C1332" t="s">
        <v>1295</v>
      </c>
      <c r="D1332" t="s">
        <v>1</v>
      </c>
      <c r="E1332" t="s">
        <v>1296</v>
      </c>
      <c r="F1332" t="s">
        <v>1297</v>
      </c>
      <c r="G133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('EL', 'ELBOW - BOTH', '006230-I', 60, 59, 1)</v>
      </c>
    </row>
    <row r="1333" spans="1:7" x14ac:dyDescent="0.25">
      <c r="A1333" t="s">
        <v>2295</v>
      </c>
      <c r="B1333" s="2">
        <f>VLOOKUP(Table1[[#This Row],[Category]],Table18[], 2,FALSE)</f>
        <v>59</v>
      </c>
      <c r="C1333" t="s">
        <v>1298</v>
      </c>
      <c r="D1333" t="s">
        <v>1</v>
      </c>
      <c r="E1333" t="s">
        <v>1299</v>
      </c>
      <c r="F1333" t="s">
        <v>1300</v>
      </c>
      <c r="G133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('FC', 'FACE', '006230-J', 60, 59, 1)</v>
      </c>
    </row>
    <row r="1334" spans="1:7" x14ac:dyDescent="0.25">
      <c r="A1334" t="s">
        <v>2295</v>
      </c>
      <c r="B1334" s="2">
        <f>VLOOKUP(Table1[[#This Row],[Category]],Table18[], 2,FALSE)</f>
        <v>59</v>
      </c>
      <c r="C1334" t="s">
        <v>1301</v>
      </c>
      <c r="D1334" t="s">
        <v>1</v>
      </c>
      <c r="E1334" t="s">
        <v>1302</v>
      </c>
      <c r="F1334" t="s">
        <v>1303</v>
      </c>
      <c r="G133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('FCW', 'FACE W/ CONTRAST', '006230-K', 60, 59, 1)</v>
      </c>
    </row>
    <row r="1335" spans="1:7" x14ac:dyDescent="0.25">
      <c r="A1335" t="s">
        <v>2295</v>
      </c>
      <c r="B1335" s="2">
        <f>VLOOKUP(Table1[[#This Row],[Category]],Table18[], 2,FALSE)</f>
        <v>59</v>
      </c>
      <c r="C1335" t="s">
        <v>1304</v>
      </c>
      <c r="D1335" t="s">
        <v>1</v>
      </c>
      <c r="E1335" t="s">
        <v>1305</v>
      </c>
      <c r="F1335" t="s">
        <v>1306</v>
      </c>
      <c r="G133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('FT', 'FEET (BOTH)', '006230-L', 60, 59, 1)</v>
      </c>
    </row>
    <row r="1336" spans="1:7" x14ac:dyDescent="0.25">
      <c r="A1336" t="s">
        <v>2295</v>
      </c>
      <c r="B1336" s="2">
        <f>VLOOKUP(Table1[[#This Row],[Category]],Table18[], 2,FALSE)</f>
        <v>59</v>
      </c>
      <c r="C1336" t="s">
        <v>2298</v>
      </c>
      <c r="D1336" t="s">
        <v>1</v>
      </c>
      <c r="E1336" t="s">
        <v>2299</v>
      </c>
      <c r="F1336" t="s">
        <v>2300</v>
      </c>
      <c r="G133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('HD', 'HEAD', '006230-M', 60, 59, 1)</v>
      </c>
    </row>
    <row r="1337" spans="1:7" x14ac:dyDescent="0.25">
      <c r="A1337" t="s">
        <v>2295</v>
      </c>
      <c r="B1337" s="2">
        <f>VLOOKUP(Table1[[#This Row],[Category]],Table18[], 2,FALSE)</f>
        <v>59</v>
      </c>
      <c r="C1337" t="s">
        <v>2301</v>
      </c>
      <c r="D1337" t="s">
        <v>1</v>
      </c>
      <c r="E1337" t="s">
        <v>2302</v>
      </c>
      <c r="F1337" t="s">
        <v>2303</v>
      </c>
      <c r="G133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('HDW', 'HEAD W/ CONTRAST', '006230-N', 60, 59, 1)</v>
      </c>
    </row>
    <row r="1338" spans="1:7" x14ac:dyDescent="0.25">
      <c r="A1338" t="s">
        <v>2295</v>
      </c>
      <c r="B1338" s="2">
        <f>VLOOKUP(Table1[[#This Row],[Category]],Table18[], 2,FALSE)</f>
        <v>59</v>
      </c>
      <c r="C1338" t="s">
        <v>1307</v>
      </c>
      <c r="D1338" t="s">
        <v>1</v>
      </c>
      <c r="E1338" t="s">
        <v>1308</v>
      </c>
      <c r="F1338" t="s">
        <v>1309</v>
      </c>
      <c r="G133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('HN', 'HAND - BOTH', '006230-O', 60, 59, 1)</v>
      </c>
    </row>
    <row r="1339" spans="1:7" x14ac:dyDescent="0.25">
      <c r="A1339" t="s">
        <v>2295</v>
      </c>
      <c r="B1339" s="2">
        <f>VLOOKUP(Table1[[#This Row],[Category]],Table18[], 2,FALSE)</f>
        <v>59</v>
      </c>
      <c r="C1339" t="s">
        <v>1310</v>
      </c>
      <c r="D1339" t="s">
        <v>1</v>
      </c>
      <c r="E1339" t="s">
        <v>1311</v>
      </c>
      <c r="F1339" t="s">
        <v>1312</v>
      </c>
      <c r="G133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('HP', 'HIP', '006230-P', 60, 59, 1)</v>
      </c>
    </row>
    <row r="1340" spans="1:7" x14ac:dyDescent="0.25">
      <c r="A1340" t="s">
        <v>2295</v>
      </c>
      <c r="B1340" s="2">
        <f>VLOOKUP(Table1[[#This Row],[Category]],Table18[], 2,FALSE)</f>
        <v>59</v>
      </c>
      <c r="C1340" t="s">
        <v>1313</v>
      </c>
      <c r="D1340" t="s">
        <v>1</v>
      </c>
      <c r="E1340" t="s">
        <v>1314</v>
      </c>
      <c r="F1340" t="s">
        <v>543</v>
      </c>
      <c r="G134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('HT', 'HEART', '006230-Q', 60, 59, 1)</v>
      </c>
    </row>
    <row r="1341" spans="1:7" x14ac:dyDescent="0.25">
      <c r="A1341" t="s">
        <v>2295</v>
      </c>
      <c r="B1341" s="2">
        <f>VLOOKUP(Table1[[#This Row],[Category]],Table18[], 2,FALSE)</f>
        <v>59</v>
      </c>
      <c r="C1341" t="s">
        <v>1315</v>
      </c>
      <c r="D1341" t="s">
        <v>1</v>
      </c>
      <c r="E1341" t="s">
        <v>1316</v>
      </c>
      <c r="F1341" t="s">
        <v>1317</v>
      </c>
      <c r="G134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('ICV', 'INTERCRANIAL VESSELS', '006230-R', 60, 59, 1)</v>
      </c>
    </row>
    <row r="1342" spans="1:7" x14ac:dyDescent="0.25">
      <c r="A1342" t="s">
        <v>2295</v>
      </c>
      <c r="B1342" s="2">
        <f>VLOOKUP(Table1[[#This Row],[Category]],Table18[], 2,FALSE)</f>
        <v>59</v>
      </c>
      <c r="C1342" t="s">
        <v>1318</v>
      </c>
      <c r="D1342" t="s">
        <v>1</v>
      </c>
      <c r="E1342" t="s">
        <v>1319</v>
      </c>
      <c r="F1342" t="s">
        <v>1320</v>
      </c>
      <c r="G134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('KID', 'KIDNEYS', '006230-S', 60, 59, 1)</v>
      </c>
    </row>
    <row r="1343" spans="1:7" x14ac:dyDescent="0.25">
      <c r="A1343" t="s">
        <v>2295</v>
      </c>
      <c r="B1343" s="2">
        <f>VLOOKUP(Table1[[#This Row],[Category]],Table18[], 2,FALSE)</f>
        <v>59</v>
      </c>
      <c r="C1343" t="s">
        <v>1321</v>
      </c>
      <c r="D1343" t="s">
        <v>1</v>
      </c>
      <c r="E1343" t="s">
        <v>1322</v>
      </c>
      <c r="F1343" t="s">
        <v>1323</v>
      </c>
      <c r="G134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('KN', 'KNEE - BOTH', '006230-T', 60, 59, 1)</v>
      </c>
    </row>
    <row r="1344" spans="1:7" x14ac:dyDescent="0.25">
      <c r="A1344" t="s">
        <v>2295</v>
      </c>
      <c r="B1344" s="2">
        <f>VLOOKUP(Table1[[#This Row],[Category]],Table18[], 2,FALSE)</f>
        <v>59</v>
      </c>
      <c r="C1344" t="s">
        <v>1324</v>
      </c>
      <c r="D1344" t="s">
        <v>1</v>
      </c>
      <c r="E1344" t="s">
        <v>1325</v>
      </c>
      <c r="F1344" t="s">
        <v>1326</v>
      </c>
      <c r="G134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('LE', 'LOWER EXTREMITY', '006230-U', 60, 59, 1)</v>
      </c>
    </row>
    <row r="1345" spans="1:7" x14ac:dyDescent="0.25">
      <c r="A1345" t="s">
        <v>2295</v>
      </c>
      <c r="B1345" s="2">
        <f>VLOOKUP(Table1[[#This Row],[Category]],Table18[], 2,FALSE)</f>
        <v>59</v>
      </c>
      <c r="C1345" t="s">
        <v>1327</v>
      </c>
      <c r="D1345" t="s">
        <v>1</v>
      </c>
      <c r="E1345" t="s">
        <v>1328</v>
      </c>
      <c r="F1345" t="s">
        <v>1329</v>
      </c>
      <c r="G134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('LIV', 'LIVER', '006230-V', 60, 59, 1)</v>
      </c>
    </row>
    <row r="1346" spans="1:7" x14ac:dyDescent="0.25">
      <c r="A1346" t="s">
        <v>2295</v>
      </c>
      <c r="B1346" s="2">
        <f>VLOOKUP(Table1[[#This Row],[Category]],Table18[], 2,FALSE)</f>
        <v>59</v>
      </c>
      <c r="C1346" t="s">
        <v>1330</v>
      </c>
      <c r="D1346" t="s">
        <v>1</v>
      </c>
      <c r="E1346" t="s">
        <v>506</v>
      </c>
      <c r="F1346" t="s">
        <v>1331</v>
      </c>
      <c r="G134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('LS', 'LUMBAR SPINE', '006230-W', 60, 59, 1)</v>
      </c>
    </row>
    <row r="1347" spans="1:7" x14ac:dyDescent="0.25">
      <c r="A1347" t="s">
        <v>2295</v>
      </c>
      <c r="B1347" s="2">
        <f>VLOOKUP(Table1[[#This Row],[Category]],Table18[], 2,FALSE)</f>
        <v>59</v>
      </c>
      <c r="C1347" t="s">
        <v>1332</v>
      </c>
      <c r="D1347" t="s">
        <v>1</v>
      </c>
      <c r="E1347" t="s">
        <v>1333</v>
      </c>
      <c r="F1347" t="s">
        <v>1334</v>
      </c>
      <c r="G134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('LSW', 'LUMBAR SPINE W/ CONTRAST', '006230-X', 60, 59, 1)</v>
      </c>
    </row>
    <row r="1348" spans="1:7" x14ac:dyDescent="0.25">
      <c r="A1348" t="s">
        <v>2295</v>
      </c>
      <c r="B1348" s="2">
        <f>VLOOKUP(Table1[[#This Row],[Category]],Table18[], 2,FALSE)</f>
        <v>59</v>
      </c>
      <c r="C1348" t="s">
        <v>1335</v>
      </c>
      <c r="D1348" t="s">
        <v>1</v>
      </c>
      <c r="E1348" t="s">
        <v>1336</v>
      </c>
      <c r="F1348" t="s">
        <v>1337</v>
      </c>
      <c r="G134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('NK', 'NECK', '006230-Y', 60, 59, 1)</v>
      </c>
    </row>
    <row r="1349" spans="1:7" x14ac:dyDescent="0.25">
      <c r="A1349" t="s">
        <v>2295</v>
      </c>
      <c r="B1349" s="2">
        <f>VLOOKUP(Table1[[#This Row],[Category]],Table18[], 2,FALSE)</f>
        <v>59</v>
      </c>
      <c r="C1349" t="s">
        <v>1338</v>
      </c>
      <c r="D1349" t="s">
        <v>1</v>
      </c>
      <c r="E1349" t="s">
        <v>1339</v>
      </c>
      <c r="F1349" t="s">
        <v>1340</v>
      </c>
      <c r="G134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('NKW', 'NECK W/ CONTRAST', '006230-Z', 60, 59, 1)</v>
      </c>
    </row>
    <row r="1350" spans="1:7" x14ac:dyDescent="0.25">
      <c r="A1350" t="s">
        <v>2295</v>
      </c>
      <c r="B1350" s="2">
        <f>VLOOKUP(Table1[[#This Row],[Category]],Table18[], 2,FALSE)</f>
        <v>59</v>
      </c>
      <c r="C1350">
        <v>6231</v>
      </c>
      <c r="D1350" t="s">
        <v>1</v>
      </c>
      <c r="E1350" t="s">
        <v>1341</v>
      </c>
      <c r="F1350" t="s">
        <v>1342</v>
      </c>
      <c r="G135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('MR ANGIO', 'MR ANGIOGRAM', '6231', 60, 59, 1)</v>
      </c>
    </row>
    <row r="1351" spans="1:7" x14ac:dyDescent="0.25">
      <c r="A1351" t="s">
        <v>2295</v>
      </c>
      <c r="B1351" s="2">
        <f>VLOOKUP(Table1[[#This Row],[Category]],Table18[], 2,FALSE)</f>
        <v>59</v>
      </c>
      <c r="C1351">
        <v>6955</v>
      </c>
      <c r="D1351" t="s">
        <v>1</v>
      </c>
      <c r="E1351" t="s">
        <v>1348</v>
      </c>
      <c r="F1351" t="s">
        <v>1349</v>
      </c>
      <c r="G135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('ARTHRO', 'ARTHROGRAM', '6955', 60, 59, 1)</v>
      </c>
    </row>
    <row r="1352" spans="1:7" x14ac:dyDescent="0.25">
      <c r="A1352" t="s">
        <v>2295</v>
      </c>
      <c r="B1352" s="2">
        <f>VLOOKUP(Table1[[#This Row],[Category]],Table18[], 2,FALSE)</f>
        <v>59</v>
      </c>
      <c r="C1352">
        <v>62301</v>
      </c>
      <c r="D1352" t="s">
        <v>1</v>
      </c>
      <c r="E1352" t="s">
        <v>1376</v>
      </c>
      <c r="F1352" t="s">
        <v>1377</v>
      </c>
      <c r="G135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('ANKL', 'ANKLE - LEFT', '62301', 60, 59, 1)</v>
      </c>
    </row>
    <row r="1353" spans="1:7" x14ac:dyDescent="0.25">
      <c r="A1353" t="s">
        <v>2295</v>
      </c>
      <c r="B1353" s="2">
        <f>VLOOKUP(Table1[[#This Row],[Category]],Table18[], 2,FALSE)</f>
        <v>59</v>
      </c>
      <c r="C1353">
        <v>62302</v>
      </c>
      <c r="D1353" t="s">
        <v>1</v>
      </c>
      <c r="E1353" t="s">
        <v>1378</v>
      </c>
      <c r="F1353" t="s">
        <v>1379</v>
      </c>
      <c r="G135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('ANKR', 'ANKLE - RIGHT', '62302', 60, 59, 1)</v>
      </c>
    </row>
    <row r="1354" spans="1:7" x14ac:dyDescent="0.25">
      <c r="A1354" t="s">
        <v>2295</v>
      </c>
      <c r="B1354" s="2">
        <f>VLOOKUP(Table1[[#This Row],[Category]],Table18[], 2,FALSE)</f>
        <v>59</v>
      </c>
      <c r="C1354">
        <v>62303</v>
      </c>
      <c r="D1354" t="s">
        <v>1</v>
      </c>
      <c r="E1354" t="s">
        <v>1380</v>
      </c>
      <c r="F1354" t="s">
        <v>1381</v>
      </c>
      <c r="G135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('ELL', 'ELBOW - LEFT', '62303', 60, 59, 1)</v>
      </c>
    </row>
    <row r="1355" spans="1:7" x14ac:dyDescent="0.25">
      <c r="A1355" t="s">
        <v>2295</v>
      </c>
      <c r="B1355" s="2">
        <f>VLOOKUP(Table1[[#This Row],[Category]],Table18[], 2,FALSE)</f>
        <v>59</v>
      </c>
      <c r="C1355">
        <v>62304</v>
      </c>
      <c r="D1355" t="s">
        <v>1</v>
      </c>
      <c r="E1355" t="s">
        <v>1382</v>
      </c>
      <c r="F1355" t="s">
        <v>1383</v>
      </c>
      <c r="G135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('ELR', 'ELBOW - RIGHT', '62304', 60, 59, 1)</v>
      </c>
    </row>
    <row r="1356" spans="1:7" x14ac:dyDescent="0.25">
      <c r="A1356" t="s">
        <v>2295</v>
      </c>
      <c r="B1356" s="2">
        <f>VLOOKUP(Table1[[#This Row],[Category]],Table18[], 2,FALSE)</f>
        <v>59</v>
      </c>
      <c r="C1356">
        <v>62305</v>
      </c>
      <c r="D1356" t="s">
        <v>1</v>
      </c>
      <c r="E1356" t="s">
        <v>1386</v>
      </c>
      <c r="F1356" t="s">
        <v>1387</v>
      </c>
      <c r="G135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('FOREARM R', 'FOREARM - RIGHT', '62305', 60, 59, 1)</v>
      </c>
    </row>
    <row r="1357" spans="1:7" x14ac:dyDescent="0.25">
      <c r="A1357" t="s">
        <v>2295</v>
      </c>
      <c r="B1357" s="2">
        <f>VLOOKUP(Table1[[#This Row],[Category]],Table18[], 2,FALSE)</f>
        <v>59</v>
      </c>
      <c r="C1357">
        <v>62306</v>
      </c>
      <c r="D1357" t="s">
        <v>1</v>
      </c>
      <c r="E1357" t="s">
        <v>1384</v>
      </c>
      <c r="F1357" t="s">
        <v>1385</v>
      </c>
      <c r="G135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('FOREARM L', 'FOREARM - LEFT', '62306', 60, 59, 1)</v>
      </c>
    </row>
    <row r="1358" spans="1:7" x14ac:dyDescent="0.25">
      <c r="A1358" t="s">
        <v>2295</v>
      </c>
      <c r="B1358" s="2">
        <f>VLOOKUP(Table1[[#This Row],[Category]],Table18[], 2,FALSE)</f>
        <v>59</v>
      </c>
      <c r="C1358">
        <v>62307</v>
      </c>
      <c r="D1358" t="s">
        <v>1</v>
      </c>
      <c r="E1358" t="s">
        <v>1388</v>
      </c>
      <c r="F1358" t="s">
        <v>1389</v>
      </c>
      <c r="G135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('FT L', 'FOOT - LEFT', '62307', 60, 59, 1)</v>
      </c>
    </row>
    <row r="1359" spans="1:7" x14ac:dyDescent="0.25">
      <c r="A1359" t="s">
        <v>2295</v>
      </c>
      <c r="B1359" s="2">
        <f>VLOOKUP(Table1[[#This Row],[Category]],Table18[], 2,FALSE)</f>
        <v>59</v>
      </c>
      <c r="C1359">
        <v>62308</v>
      </c>
      <c r="D1359" t="s">
        <v>1</v>
      </c>
      <c r="E1359" t="s">
        <v>1390</v>
      </c>
      <c r="F1359" t="s">
        <v>1391</v>
      </c>
      <c r="G135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('FT R', 'FOOT - RIGHT', '62308', 60, 59, 1)</v>
      </c>
    </row>
    <row r="1360" spans="1:7" x14ac:dyDescent="0.25">
      <c r="A1360" t="s">
        <v>2295</v>
      </c>
      <c r="B1360" s="2">
        <f>VLOOKUP(Table1[[#This Row],[Category]],Table18[], 2,FALSE)</f>
        <v>59</v>
      </c>
      <c r="C1360">
        <v>62309</v>
      </c>
      <c r="D1360" t="s">
        <v>1</v>
      </c>
      <c r="E1360" t="s">
        <v>1392</v>
      </c>
      <c r="F1360" t="s">
        <v>1393</v>
      </c>
      <c r="G136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('BR', 'BREAST', '62309', 60, 59, 1)</v>
      </c>
    </row>
    <row r="1361" spans="1:7" x14ac:dyDescent="0.25">
      <c r="A1361" t="s">
        <v>2295</v>
      </c>
      <c r="B1361" s="2">
        <f>VLOOKUP(Table1[[#This Row],[Category]],Table18[], 2,FALSE)</f>
        <v>59</v>
      </c>
      <c r="C1361">
        <v>1000001</v>
      </c>
      <c r="D1361" t="s">
        <v>1</v>
      </c>
      <c r="E1361" t="s">
        <v>339</v>
      </c>
      <c r="F1361" t="s">
        <v>1428</v>
      </c>
      <c r="G136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('ORB', 'ORBIT', '1000001', 60, 59, 1)</v>
      </c>
    </row>
    <row r="1362" spans="1:7" x14ac:dyDescent="0.25">
      <c r="A1362" t="s">
        <v>2295</v>
      </c>
      <c r="B1362" s="2">
        <f>VLOOKUP(Table1[[#This Row],[Category]],Table18[], 2,FALSE)</f>
        <v>59</v>
      </c>
      <c r="C1362">
        <v>1000002</v>
      </c>
      <c r="D1362" t="s">
        <v>1</v>
      </c>
      <c r="E1362" t="s">
        <v>1429</v>
      </c>
      <c r="F1362" t="s">
        <v>1430</v>
      </c>
      <c r="G136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('ORBW', 'ORBIT W/ CONTRAST', '1000002', 60, 59, 1)</v>
      </c>
    </row>
    <row r="1363" spans="1:7" x14ac:dyDescent="0.25">
      <c r="A1363" t="s">
        <v>2295</v>
      </c>
      <c r="B1363" s="2">
        <f>VLOOKUP(Table1[[#This Row],[Category]],Table18[], 2,FALSE)</f>
        <v>59</v>
      </c>
      <c r="C1363">
        <v>1000003</v>
      </c>
      <c r="D1363" t="s">
        <v>1</v>
      </c>
      <c r="E1363" t="s">
        <v>1431</v>
      </c>
      <c r="F1363" t="s">
        <v>1432</v>
      </c>
      <c r="G136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('PE', 'PELVIS', '1000003', 60, 59, 1)</v>
      </c>
    </row>
    <row r="1364" spans="1:7" x14ac:dyDescent="0.25">
      <c r="A1364" t="s">
        <v>2295</v>
      </c>
      <c r="B1364" s="2">
        <f>VLOOKUP(Table1[[#This Row],[Category]],Table18[], 2,FALSE)</f>
        <v>59</v>
      </c>
      <c r="C1364">
        <v>1000004</v>
      </c>
      <c r="D1364" t="s">
        <v>1</v>
      </c>
      <c r="E1364" t="s">
        <v>1433</v>
      </c>
      <c r="F1364" t="s">
        <v>1434</v>
      </c>
      <c r="G136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('PROS', 'PROSTATE', '1000004', 60, 59, 1)</v>
      </c>
    </row>
    <row r="1365" spans="1:7" x14ac:dyDescent="0.25">
      <c r="A1365" t="s">
        <v>2295</v>
      </c>
      <c r="B1365" s="2">
        <f>VLOOKUP(Table1[[#This Row],[Category]],Table18[], 2,FALSE)</f>
        <v>59</v>
      </c>
      <c r="C1365">
        <v>1000005</v>
      </c>
      <c r="D1365" t="s">
        <v>1</v>
      </c>
      <c r="E1365" t="s">
        <v>1435</v>
      </c>
      <c r="F1365" t="s">
        <v>1436</v>
      </c>
      <c r="G136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('SH', 'SHOULDER - BOTH', '1000005', 60, 59, 1)</v>
      </c>
    </row>
    <row r="1366" spans="1:7" x14ac:dyDescent="0.25">
      <c r="A1366" t="s">
        <v>2295</v>
      </c>
      <c r="B1366" s="2">
        <f>VLOOKUP(Table1[[#This Row],[Category]],Table18[], 2,FALSE)</f>
        <v>59</v>
      </c>
      <c r="C1366">
        <v>1000006</v>
      </c>
      <c r="D1366" t="s">
        <v>1</v>
      </c>
      <c r="E1366" t="s">
        <v>1437</v>
      </c>
      <c r="F1366" t="s">
        <v>1438</v>
      </c>
      <c r="G136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('SPE', 'SPINE-ENTIRE', '1000006', 60, 59, 1)</v>
      </c>
    </row>
    <row r="1367" spans="1:7" x14ac:dyDescent="0.25">
      <c r="A1367" t="s">
        <v>2295</v>
      </c>
      <c r="B1367" s="2">
        <f>VLOOKUP(Table1[[#This Row],[Category]],Table18[], 2,FALSE)</f>
        <v>59</v>
      </c>
      <c r="C1367">
        <v>1000007</v>
      </c>
      <c r="D1367" t="s">
        <v>1</v>
      </c>
      <c r="E1367" t="s">
        <v>1439</v>
      </c>
      <c r="F1367" t="s">
        <v>1440</v>
      </c>
      <c r="G136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('SPEW', 'SPINE ENTIRE W/ CONTRAST', '1000007', 60, 59, 1)</v>
      </c>
    </row>
    <row r="1368" spans="1:7" x14ac:dyDescent="0.25">
      <c r="A1368" t="s">
        <v>2295</v>
      </c>
      <c r="B1368" s="2">
        <f>VLOOKUP(Table1[[#This Row],[Category]],Table18[], 2,FALSE)</f>
        <v>59</v>
      </c>
      <c r="C1368">
        <v>1000008</v>
      </c>
      <c r="D1368" t="s">
        <v>1</v>
      </c>
      <c r="E1368" t="s">
        <v>2304</v>
      </c>
      <c r="F1368" t="s">
        <v>2305</v>
      </c>
      <c r="G136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('TEST', 'TEST EXAM', '1000008', 60, 59, 1)</v>
      </c>
    </row>
    <row r="1369" spans="1:7" x14ac:dyDescent="0.25">
      <c r="A1369" t="s">
        <v>2295</v>
      </c>
      <c r="B1369" s="2">
        <f>VLOOKUP(Table1[[#This Row],[Category]],Table18[], 2,FALSE)</f>
        <v>59</v>
      </c>
      <c r="C1369">
        <v>1000009</v>
      </c>
      <c r="D1369" t="s">
        <v>1</v>
      </c>
      <c r="E1369" t="s">
        <v>1441</v>
      </c>
      <c r="F1369" t="s">
        <v>1442</v>
      </c>
      <c r="G136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('TMJ', 'TEMPORAL MANDIBULAR JOINT', '1000009', 60, 59, 1)</v>
      </c>
    </row>
    <row r="1370" spans="1:7" x14ac:dyDescent="0.25">
      <c r="A1370" t="s">
        <v>2295</v>
      </c>
      <c r="B1370" s="2">
        <f>VLOOKUP(Table1[[#This Row],[Category]],Table18[], 2,FALSE)</f>
        <v>59</v>
      </c>
      <c r="C1370">
        <v>1000010</v>
      </c>
      <c r="D1370" t="s">
        <v>1</v>
      </c>
      <c r="E1370" t="s">
        <v>508</v>
      </c>
      <c r="F1370" t="s">
        <v>7</v>
      </c>
      <c r="G137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('TS', 'THORACIC SPINE', '1000010', 60, 59, 1)</v>
      </c>
    </row>
    <row r="1371" spans="1:7" x14ac:dyDescent="0.25">
      <c r="A1371" t="s">
        <v>2295</v>
      </c>
      <c r="B1371" s="2">
        <f>VLOOKUP(Table1[[#This Row],[Category]],Table18[], 2,FALSE)</f>
        <v>59</v>
      </c>
      <c r="C1371">
        <v>1000011</v>
      </c>
      <c r="D1371" t="s">
        <v>1</v>
      </c>
      <c r="E1371" t="s">
        <v>1443</v>
      </c>
      <c r="F1371" t="s">
        <v>1444</v>
      </c>
      <c r="G137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('TSW', 'THORACIC SPINE W/ CONTRAST', '1000011', 60, 59, 1)</v>
      </c>
    </row>
    <row r="1372" spans="1:7" x14ac:dyDescent="0.25">
      <c r="A1372" t="s">
        <v>2295</v>
      </c>
      <c r="B1372" s="2">
        <f>VLOOKUP(Table1[[#This Row],[Category]],Table18[], 2,FALSE)</f>
        <v>59</v>
      </c>
      <c r="C1372">
        <v>1000012</v>
      </c>
      <c r="D1372" t="s">
        <v>1</v>
      </c>
      <c r="E1372" t="s">
        <v>1445</v>
      </c>
      <c r="F1372" t="s">
        <v>1446</v>
      </c>
      <c r="G137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('UPEX', 'UPPER EXTREMITY', '1000012', 60, 59, 1)</v>
      </c>
    </row>
    <row r="1373" spans="1:7" x14ac:dyDescent="0.25">
      <c r="A1373" t="s">
        <v>2295</v>
      </c>
      <c r="B1373" s="2">
        <f>VLOOKUP(Table1[[#This Row],[Category]],Table18[], 2,FALSE)</f>
        <v>59</v>
      </c>
      <c r="C1373">
        <v>1000013</v>
      </c>
      <c r="D1373" t="s">
        <v>1</v>
      </c>
      <c r="E1373" t="s">
        <v>1447</v>
      </c>
      <c r="F1373" t="s">
        <v>1448</v>
      </c>
      <c r="G137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('UT', 'UTERUS', '1000013', 60, 59, 1)</v>
      </c>
    </row>
    <row r="1374" spans="1:7" x14ac:dyDescent="0.25">
      <c r="A1374" t="s">
        <v>2295</v>
      </c>
      <c r="B1374" s="2">
        <f>VLOOKUP(Table1[[#This Row],[Category]],Table18[], 2,FALSE)</f>
        <v>59</v>
      </c>
      <c r="C1374">
        <v>1000014</v>
      </c>
      <c r="D1374" t="s">
        <v>1</v>
      </c>
      <c r="E1374" t="s">
        <v>1449</v>
      </c>
      <c r="F1374" t="s">
        <v>1450</v>
      </c>
      <c r="G137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('UTW', 'UTERUS W/ CONTRAST', '1000014', 60, 59, 1)</v>
      </c>
    </row>
    <row r="1375" spans="1:7" x14ac:dyDescent="0.25">
      <c r="A1375" t="s">
        <v>2295</v>
      </c>
      <c r="B1375" s="2">
        <f>VLOOKUP(Table1[[#This Row],[Category]],Table18[], 2,FALSE)</f>
        <v>59</v>
      </c>
      <c r="C1375">
        <v>1000015</v>
      </c>
      <c r="D1375" t="s">
        <v>1</v>
      </c>
      <c r="E1375" t="s">
        <v>1451</v>
      </c>
      <c r="F1375" t="s">
        <v>1452</v>
      </c>
      <c r="G137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('ANAL', 'ANAL SPHINCTER', '1000015', 60, 59, 1)</v>
      </c>
    </row>
    <row r="1376" spans="1:7" x14ac:dyDescent="0.25">
      <c r="A1376" t="s">
        <v>2295</v>
      </c>
      <c r="B1376" s="2">
        <f>VLOOKUP(Table1[[#This Row],[Category]],Table18[], 2,FALSE)</f>
        <v>59</v>
      </c>
      <c r="C1376">
        <v>1000016</v>
      </c>
      <c r="D1376" t="s">
        <v>1</v>
      </c>
      <c r="E1376" t="s">
        <v>2306</v>
      </c>
      <c r="F1376" t="s">
        <v>1454</v>
      </c>
      <c r="G137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('FOREARM', 'MRI FOREARM - BOTH', '1000016', 60, 59, 1)</v>
      </c>
    </row>
    <row r="1377" spans="1:7" x14ac:dyDescent="0.25">
      <c r="A1377" t="s">
        <v>2295</v>
      </c>
      <c r="B1377" s="2">
        <f>VLOOKUP(Table1[[#This Row],[Category]],Table18[], 2,FALSE)</f>
        <v>59</v>
      </c>
      <c r="C1377">
        <v>1000020</v>
      </c>
      <c r="D1377" t="s">
        <v>1</v>
      </c>
      <c r="E1377" t="s">
        <v>1455</v>
      </c>
      <c r="F1377" t="s">
        <v>1456</v>
      </c>
      <c r="G137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('WRIST', 'WRIST - BOTH', '1000020', 60, 59, 1)</v>
      </c>
    </row>
    <row r="1378" spans="1:7" x14ac:dyDescent="0.25">
      <c r="A1378" t="s">
        <v>2295</v>
      </c>
      <c r="B1378" s="2">
        <f>VLOOKUP(Table1[[#This Row],[Category]],Table18[], 2,FALSE)</f>
        <v>59</v>
      </c>
      <c r="C1378">
        <v>623010</v>
      </c>
      <c r="D1378" t="s">
        <v>1</v>
      </c>
      <c r="E1378" t="s">
        <v>1459</v>
      </c>
      <c r="F1378" t="s">
        <v>1460</v>
      </c>
      <c r="G137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('KN L', 'KNEE - LEFT', '623010', 60, 59, 1)</v>
      </c>
    </row>
    <row r="1379" spans="1:7" x14ac:dyDescent="0.25">
      <c r="A1379" t="s">
        <v>2295</v>
      </c>
      <c r="B1379" s="2">
        <f>VLOOKUP(Table1[[#This Row],[Category]],Table18[], 2,FALSE)</f>
        <v>59</v>
      </c>
      <c r="C1379">
        <v>623012</v>
      </c>
      <c r="D1379" t="s">
        <v>1</v>
      </c>
      <c r="E1379" t="s">
        <v>1461</v>
      </c>
      <c r="F1379" t="s">
        <v>1462</v>
      </c>
      <c r="G137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('KN R', 'KNEE - RIGHT', '623012', 60, 59, 1)</v>
      </c>
    </row>
    <row r="1380" spans="1:7" x14ac:dyDescent="0.25">
      <c r="A1380" t="s">
        <v>2295</v>
      </c>
      <c r="B1380" s="2">
        <f>VLOOKUP(Table1[[#This Row],[Category]],Table18[], 2,FALSE)</f>
        <v>59</v>
      </c>
      <c r="C1380">
        <v>623013</v>
      </c>
      <c r="D1380" t="s">
        <v>1</v>
      </c>
      <c r="E1380" t="s">
        <v>1465</v>
      </c>
      <c r="F1380" t="s">
        <v>1466</v>
      </c>
      <c r="G138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('SH R', 'SHOULDER - RIGHT', '623013', 60, 59, 1)</v>
      </c>
    </row>
    <row r="1381" spans="1:7" x14ac:dyDescent="0.25">
      <c r="A1381" t="s">
        <v>2295</v>
      </c>
      <c r="B1381" s="2">
        <f>VLOOKUP(Table1[[#This Row],[Category]],Table18[], 2,FALSE)</f>
        <v>59</v>
      </c>
      <c r="C1381">
        <v>623014</v>
      </c>
      <c r="D1381" t="s">
        <v>1</v>
      </c>
      <c r="E1381" t="s">
        <v>1463</v>
      </c>
      <c r="F1381" t="s">
        <v>1464</v>
      </c>
      <c r="G138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('SH L', 'SHOULDER - LEFT', '623014', 60, 59, 1)</v>
      </c>
    </row>
    <row r="1382" spans="1:7" x14ac:dyDescent="0.25">
      <c r="A1382" t="s">
        <v>2295</v>
      </c>
      <c r="B1382" s="2">
        <f>VLOOKUP(Table1[[#This Row],[Category]],Table18[], 2,FALSE)</f>
        <v>59</v>
      </c>
      <c r="C1382">
        <v>623015</v>
      </c>
      <c r="D1382" t="s">
        <v>1</v>
      </c>
      <c r="E1382" t="s">
        <v>1469</v>
      </c>
      <c r="F1382" t="s">
        <v>1470</v>
      </c>
      <c r="G138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('WRIST R', 'WRIST - RIGHT', '623015', 60, 59, 1)</v>
      </c>
    </row>
    <row r="1383" spans="1:7" x14ac:dyDescent="0.25">
      <c r="A1383" t="s">
        <v>2295</v>
      </c>
      <c r="B1383" s="2">
        <f>VLOOKUP(Table1[[#This Row],[Category]],Table18[], 2,FALSE)</f>
        <v>59</v>
      </c>
      <c r="C1383">
        <v>623016</v>
      </c>
      <c r="D1383" t="s">
        <v>1</v>
      </c>
      <c r="E1383" t="s">
        <v>1467</v>
      </c>
      <c r="F1383" t="s">
        <v>1468</v>
      </c>
      <c r="G138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('WRIST L', 'WRIST - LEFT', '623016', 60, 59, 1)</v>
      </c>
    </row>
    <row r="1384" spans="1:7" x14ac:dyDescent="0.25">
      <c r="A1384" t="s">
        <v>2295</v>
      </c>
      <c r="B1384" s="2">
        <f>VLOOKUP(Table1[[#This Row],[Category]],Table18[], 2,FALSE)</f>
        <v>59</v>
      </c>
      <c r="C1384">
        <v>623020</v>
      </c>
      <c r="D1384" t="s">
        <v>1</v>
      </c>
      <c r="E1384" t="s">
        <v>1473</v>
      </c>
      <c r="F1384" t="s">
        <v>1474</v>
      </c>
      <c r="G138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('CLAV L', 'CLAVICLE LEFT', '623020', 60, 59, 1)</v>
      </c>
    </row>
    <row r="1385" spans="1:7" x14ac:dyDescent="0.25">
      <c r="A1385" t="s">
        <v>2295</v>
      </c>
      <c r="B1385" s="2">
        <f>VLOOKUP(Table1[[#This Row],[Category]],Table18[], 2,FALSE)</f>
        <v>59</v>
      </c>
      <c r="C1385">
        <v>623021</v>
      </c>
      <c r="D1385" t="s">
        <v>1</v>
      </c>
      <c r="E1385" t="s">
        <v>1471</v>
      </c>
      <c r="F1385" t="s">
        <v>1472</v>
      </c>
      <c r="G138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('CLAV R', 'CLAVICLE RIGHT', '623021', 60, 59, 1)</v>
      </c>
    </row>
    <row r="1386" spans="1:7" x14ac:dyDescent="0.25">
      <c r="A1386" t="s">
        <v>2307</v>
      </c>
      <c r="B1386" s="2">
        <f>VLOOKUP(Table1[[#This Row],[Category]],Table18[], 2,FALSE)</f>
        <v>60</v>
      </c>
      <c r="C1386">
        <v>100</v>
      </c>
      <c r="D1386" t="s">
        <v>1</v>
      </c>
      <c r="E1386" t="s">
        <v>1481</v>
      </c>
      <c r="F1386" t="s">
        <v>1481</v>
      </c>
      <c r="G138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('DMSA', 'DMSA', '100', 60, 60, 1)</v>
      </c>
    </row>
    <row r="1387" spans="1:7" x14ac:dyDescent="0.25">
      <c r="A1387" t="s">
        <v>2307</v>
      </c>
      <c r="B1387" s="2">
        <f>VLOOKUP(Table1[[#This Row],[Category]],Table18[], 2,FALSE)</f>
        <v>60</v>
      </c>
      <c r="C1387">
        <v>101</v>
      </c>
      <c r="D1387" t="s">
        <v>1</v>
      </c>
      <c r="E1387" t="s">
        <v>1482</v>
      </c>
      <c r="F1387" t="s">
        <v>236</v>
      </c>
      <c r="G138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('ENDO', 'ENDOCRINE', '101', 60, 60, 1)</v>
      </c>
    </row>
    <row r="1388" spans="1:7" x14ac:dyDescent="0.25">
      <c r="A1388" t="s">
        <v>2307</v>
      </c>
      <c r="B1388" s="2">
        <f>VLOOKUP(Table1[[#This Row],[Category]],Table18[], 2,FALSE)</f>
        <v>60</v>
      </c>
      <c r="C1388">
        <v>103</v>
      </c>
      <c r="D1388" t="s">
        <v>1</v>
      </c>
      <c r="E1388" t="s">
        <v>1483</v>
      </c>
      <c r="F1388" t="s">
        <v>1484</v>
      </c>
      <c r="G138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('DIURRENO', 'DIURETIC RENOGRAM', '103', 60, 60, 1)</v>
      </c>
    </row>
    <row r="1389" spans="1:7" x14ac:dyDescent="0.25">
      <c r="A1389" t="s">
        <v>2307</v>
      </c>
      <c r="B1389" s="2">
        <f>VLOOKUP(Table1[[#This Row],[Category]],Table18[], 2,FALSE)</f>
        <v>60</v>
      </c>
      <c r="C1389">
        <v>104</v>
      </c>
      <c r="D1389" t="s">
        <v>1</v>
      </c>
      <c r="E1389" t="s">
        <v>1485</v>
      </c>
      <c r="F1389" t="s">
        <v>1486</v>
      </c>
      <c r="G138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('COMBRENO', 'COMBINED RENOGRAM/GFR', '104', 60, 60, 1)</v>
      </c>
    </row>
    <row r="1390" spans="1:7" x14ac:dyDescent="0.25">
      <c r="A1390" t="s">
        <v>2307</v>
      </c>
      <c r="B1390" s="2">
        <f>VLOOKUP(Table1[[#This Row],[Category]],Table18[], 2,FALSE)</f>
        <v>60</v>
      </c>
      <c r="C1390">
        <v>105</v>
      </c>
      <c r="D1390" t="s">
        <v>1</v>
      </c>
      <c r="E1390" t="s">
        <v>1487</v>
      </c>
      <c r="F1390" t="s">
        <v>1488</v>
      </c>
      <c r="G139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('SIJU', 'SI JOINT UPTAKE', '105', 60, 60, 1)</v>
      </c>
    </row>
    <row r="1391" spans="1:7" x14ac:dyDescent="0.25">
      <c r="A1391" t="s">
        <v>2307</v>
      </c>
      <c r="B1391" s="2">
        <f>VLOOKUP(Table1[[#This Row],[Category]],Table18[], 2,FALSE)</f>
        <v>60</v>
      </c>
      <c r="C1391">
        <v>106</v>
      </c>
      <c r="D1391" t="s">
        <v>1</v>
      </c>
      <c r="E1391" t="s">
        <v>2308</v>
      </c>
      <c r="F1391" t="s">
        <v>2309</v>
      </c>
      <c r="G139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('TCTHYRD', 'TC THYROID', '106', 60, 60, 1)</v>
      </c>
    </row>
    <row r="1392" spans="1:7" x14ac:dyDescent="0.25">
      <c r="A1392" t="s">
        <v>2307</v>
      </c>
      <c r="B1392" s="2">
        <f>VLOOKUP(Table1[[#This Row],[Category]],Table18[], 2,FALSE)</f>
        <v>60</v>
      </c>
      <c r="C1392">
        <v>10003</v>
      </c>
      <c r="D1392" t="s">
        <v>1</v>
      </c>
      <c r="E1392" t="s">
        <v>1495</v>
      </c>
      <c r="F1392" t="s">
        <v>1496</v>
      </c>
      <c r="G139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('3BS', '3 PHASE BONE SCAN', '10003', 60, 60, 1)</v>
      </c>
    </row>
    <row r="1393" spans="1:7" x14ac:dyDescent="0.25">
      <c r="A1393" t="s">
        <v>2307</v>
      </c>
      <c r="B1393" s="2">
        <f>VLOOKUP(Table1[[#This Row],[Category]],Table18[], 2,FALSE)</f>
        <v>60</v>
      </c>
      <c r="C1393">
        <v>10004</v>
      </c>
      <c r="D1393" t="s">
        <v>1</v>
      </c>
      <c r="E1393" t="s">
        <v>2310</v>
      </c>
      <c r="F1393" t="s">
        <v>1498</v>
      </c>
      <c r="G139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('LYMPHSCINT', 'LYMPHSCINTIGRAM', '10004', 60, 60, 1)</v>
      </c>
    </row>
    <row r="1394" spans="1:7" x14ac:dyDescent="0.25">
      <c r="A1394" t="s">
        <v>2307</v>
      </c>
      <c r="B1394" s="2">
        <f>VLOOKUP(Table1[[#This Row],[Category]],Table18[], 2,FALSE)</f>
        <v>60</v>
      </c>
      <c r="C1394">
        <v>10006</v>
      </c>
      <c r="D1394" t="s">
        <v>1</v>
      </c>
      <c r="E1394" t="s">
        <v>1499</v>
      </c>
      <c r="F1394" t="s">
        <v>1500</v>
      </c>
      <c r="G139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('LVENT', 'LUNG VENNTILATION/PERFUSION', '10006', 60, 60, 1)</v>
      </c>
    </row>
    <row r="1395" spans="1:7" x14ac:dyDescent="0.25">
      <c r="A1395" t="s">
        <v>2307</v>
      </c>
      <c r="B1395" s="2">
        <f>VLOOKUP(Table1[[#This Row],[Category]],Table18[], 2,FALSE)</f>
        <v>60</v>
      </c>
      <c r="C1395">
        <v>6295</v>
      </c>
      <c r="D1395" t="s">
        <v>1</v>
      </c>
      <c r="E1395" t="s">
        <v>1501</v>
      </c>
      <c r="F1395" t="s">
        <v>1502</v>
      </c>
      <c r="G139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('BON', 'BONE SCAN WHOLE BODY', '6295', 60, 60, 1)</v>
      </c>
    </row>
    <row r="1396" spans="1:7" x14ac:dyDescent="0.25">
      <c r="A1396" t="s">
        <v>2307</v>
      </c>
      <c r="B1396" s="2">
        <f>VLOOKUP(Table1[[#This Row],[Category]],Table18[], 2,FALSE)</f>
        <v>60</v>
      </c>
      <c r="C1396" t="s">
        <v>1503</v>
      </c>
      <c r="D1396" t="s">
        <v>1</v>
      </c>
      <c r="E1396" t="s">
        <v>1504</v>
      </c>
      <c r="F1396" t="s">
        <v>1505</v>
      </c>
      <c r="G139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('BONSP', 'BONE SCAN - SPEC', '006295-A', 60, 60, 1)</v>
      </c>
    </row>
    <row r="1397" spans="1:7" x14ac:dyDescent="0.25">
      <c r="A1397" t="s">
        <v>2307</v>
      </c>
      <c r="B1397" s="2">
        <f>VLOOKUP(Table1[[#This Row],[Category]],Table18[], 2,FALSE)</f>
        <v>60</v>
      </c>
      <c r="C1397">
        <v>6415</v>
      </c>
      <c r="D1397" t="s">
        <v>1</v>
      </c>
      <c r="E1397" t="s">
        <v>1512</v>
      </c>
      <c r="F1397" t="s">
        <v>1513</v>
      </c>
      <c r="G139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('RNFU', 'RENOGRAM-', '6415', 60, 60, 1)</v>
      </c>
    </row>
    <row r="1398" spans="1:7" x14ac:dyDescent="0.25">
      <c r="A1398" t="s">
        <v>2307</v>
      </c>
      <c r="B1398" s="2">
        <f>VLOOKUP(Table1[[#This Row],[Category]],Table18[], 2,FALSE)</f>
        <v>60</v>
      </c>
      <c r="C1398">
        <v>6480</v>
      </c>
      <c r="D1398" t="s">
        <v>1</v>
      </c>
      <c r="E1398" t="s">
        <v>1516</v>
      </c>
      <c r="F1398" t="s">
        <v>1517</v>
      </c>
      <c r="G139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('LNGP', 'LUNG SCAN-PERFUSION', '6480', 60, 60, 1)</v>
      </c>
    </row>
    <row r="1399" spans="1:7" x14ac:dyDescent="0.25">
      <c r="A1399" t="s">
        <v>2307</v>
      </c>
      <c r="B1399" s="2">
        <f>VLOOKUP(Table1[[#This Row],[Category]],Table18[], 2,FALSE)</f>
        <v>60</v>
      </c>
      <c r="C1399">
        <v>6510</v>
      </c>
      <c r="D1399" t="s">
        <v>1</v>
      </c>
      <c r="E1399" t="s">
        <v>1518</v>
      </c>
      <c r="F1399" t="s">
        <v>1331</v>
      </c>
      <c r="G139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('LS', 'LEUKO SCAN', '6510', 60, 60, 1)</v>
      </c>
    </row>
    <row r="1400" spans="1:7" x14ac:dyDescent="0.25">
      <c r="A1400" t="s">
        <v>2307</v>
      </c>
      <c r="B1400" s="2">
        <f>VLOOKUP(Table1[[#This Row],[Category]],Table18[], 2,FALSE)</f>
        <v>60</v>
      </c>
      <c r="C1400" t="s">
        <v>1519</v>
      </c>
      <c r="D1400" t="s">
        <v>1</v>
      </c>
      <c r="E1400" t="s">
        <v>1520</v>
      </c>
      <c r="F1400" t="s">
        <v>1521</v>
      </c>
      <c r="G140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('THYT', 'THYROID SCAN TC', '006555-A', 60, 60, 1)</v>
      </c>
    </row>
    <row r="1401" spans="1:7" x14ac:dyDescent="0.25">
      <c r="A1401" t="s">
        <v>2307</v>
      </c>
      <c r="B1401" s="2">
        <f>VLOOKUP(Table1[[#This Row],[Category]],Table18[], 2,FALSE)</f>
        <v>60</v>
      </c>
      <c r="C1401">
        <v>1000043</v>
      </c>
      <c r="D1401" t="s">
        <v>1</v>
      </c>
      <c r="E1401" t="s">
        <v>1524</v>
      </c>
      <c r="F1401" t="s">
        <v>1525</v>
      </c>
      <c r="G140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('PARA', 'PARATHYROID', '1000043', 60, 60, 1)</v>
      </c>
    </row>
    <row r="1402" spans="1:7" x14ac:dyDescent="0.25">
      <c r="A1402" t="s">
        <v>2311</v>
      </c>
      <c r="B1402" s="2">
        <f>VLOOKUP(Table1[[#This Row],[Category]],Table18[], 2,FALSE)</f>
        <v>61</v>
      </c>
      <c r="C1402">
        <v>10003</v>
      </c>
      <c r="D1402" t="s">
        <v>1</v>
      </c>
      <c r="E1402" t="s">
        <v>1886</v>
      </c>
      <c r="F1402" t="s">
        <v>1886</v>
      </c>
      <c r="G140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('I.V.P.', 'I.V.P.', '10003', 60, 61, 1)</v>
      </c>
    </row>
    <row r="1403" spans="1:7" x14ac:dyDescent="0.25">
      <c r="A1403" t="s">
        <v>2311</v>
      </c>
      <c r="B1403" s="2">
        <f>VLOOKUP(Table1[[#This Row],[Category]],Table18[], 2,FALSE)</f>
        <v>61</v>
      </c>
      <c r="C1403">
        <v>6075</v>
      </c>
      <c r="D1403" t="s">
        <v>1</v>
      </c>
      <c r="E1403" t="s">
        <v>2312</v>
      </c>
      <c r="F1403" t="s">
        <v>1893</v>
      </c>
      <c r="G140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('ABD', 'ABDOMEN (FLAT PLATE)**1 VIEW', '6075', 60, 61, 1)</v>
      </c>
    </row>
    <row r="1404" spans="1:7" x14ac:dyDescent="0.25">
      <c r="A1404" t="s">
        <v>2311</v>
      </c>
      <c r="B1404" s="2">
        <f>VLOOKUP(Table1[[#This Row],[Category]],Table18[], 2,FALSE)</f>
        <v>61</v>
      </c>
      <c r="C1404" t="s">
        <v>1894</v>
      </c>
      <c r="D1404" t="s">
        <v>1</v>
      </c>
      <c r="E1404" t="s">
        <v>1289</v>
      </c>
      <c r="F1404" t="s">
        <v>1895</v>
      </c>
      <c r="G140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('CXR', 'CHEST', '006075-A', 60, 61, 1)</v>
      </c>
    </row>
    <row r="1405" spans="1:7" x14ac:dyDescent="0.25">
      <c r="A1405" t="s">
        <v>2311</v>
      </c>
      <c r="B1405" s="2">
        <f>VLOOKUP(Table1[[#This Row],[Category]],Table18[], 2,FALSE)</f>
        <v>61</v>
      </c>
      <c r="C1405">
        <v>6100</v>
      </c>
      <c r="D1405" t="s">
        <v>1</v>
      </c>
      <c r="E1405" t="s">
        <v>1896</v>
      </c>
      <c r="F1405" t="s">
        <v>1897</v>
      </c>
      <c r="G140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('THOR INLET', 'THORACIC INLET', '6100', 60, 61, 1)</v>
      </c>
    </row>
    <row r="1406" spans="1:7" x14ac:dyDescent="0.25">
      <c r="A1406" t="s">
        <v>2311</v>
      </c>
      <c r="B1406" s="2">
        <f>VLOOKUP(Table1[[#This Row],[Category]],Table18[], 2,FALSE)</f>
        <v>61</v>
      </c>
      <c r="C1406">
        <v>6115</v>
      </c>
      <c r="D1406" t="s">
        <v>1</v>
      </c>
      <c r="E1406" t="s">
        <v>1898</v>
      </c>
      <c r="F1406" t="s">
        <v>1377</v>
      </c>
      <c r="G140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('ANKL', 'ANKLE-LEFT', '6115', 60, 61, 1)</v>
      </c>
    </row>
    <row r="1407" spans="1:7" x14ac:dyDescent="0.25">
      <c r="A1407" t="s">
        <v>2311</v>
      </c>
      <c r="B1407" s="2">
        <f>VLOOKUP(Table1[[#This Row],[Category]],Table18[], 2,FALSE)</f>
        <v>61</v>
      </c>
      <c r="C1407" t="s">
        <v>1900</v>
      </c>
      <c r="D1407" t="s">
        <v>1</v>
      </c>
      <c r="E1407" t="s">
        <v>1901</v>
      </c>
      <c r="F1407" t="s">
        <v>1379</v>
      </c>
      <c r="G140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('ANKR', 'ANKLE-RIGHT', '006115-A', 60, 61, 1)</v>
      </c>
    </row>
    <row r="1408" spans="1:7" x14ac:dyDescent="0.25">
      <c r="A1408" t="s">
        <v>2311</v>
      </c>
      <c r="B1408" s="2">
        <f>VLOOKUP(Table1[[#This Row],[Category]],Table18[], 2,FALSE)</f>
        <v>61</v>
      </c>
      <c r="C1408">
        <v>6121</v>
      </c>
      <c r="D1408" t="s">
        <v>1</v>
      </c>
      <c r="E1408" t="s">
        <v>1903</v>
      </c>
      <c r="F1408" t="s">
        <v>1904</v>
      </c>
      <c r="G140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('ACJ', 'ACROMIOCLAVICULAR JOINTS', '6121', 60, 61, 1)</v>
      </c>
    </row>
    <row r="1409" spans="1:7" x14ac:dyDescent="0.25">
      <c r="A1409" t="s">
        <v>2311</v>
      </c>
      <c r="B1409" s="2">
        <f>VLOOKUP(Table1[[#This Row],[Category]],Table18[], 2,FALSE)</f>
        <v>61</v>
      </c>
      <c r="C1409" t="s">
        <v>1905</v>
      </c>
      <c r="D1409" t="s">
        <v>1</v>
      </c>
      <c r="E1409" t="s">
        <v>1906</v>
      </c>
      <c r="F1409" t="s">
        <v>1907</v>
      </c>
      <c r="G140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('ACJB', 'AC JOINTS BILATERAL W/WEIGHT', '006121-A', 60, 61, 1)</v>
      </c>
    </row>
    <row r="1410" spans="1:7" x14ac:dyDescent="0.25">
      <c r="A1410" t="s">
        <v>2311</v>
      </c>
      <c r="B1410" s="2">
        <f>VLOOKUP(Table1[[#This Row],[Category]],Table18[], 2,FALSE)</f>
        <v>61</v>
      </c>
      <c r="C1410">
        <v>6130</v>
      </c>
      <c r="D1410" t="s">
        <v>1</v>
      </c>
      <c r="E1410" t="s">
        <v>2313</v>
      </c>
      <c r="F1410" t="s">
        <v>2314</v>
      </c>
      <c r="G141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('CLB', 'CLAVICLE-BILATERAL', '6130', 60, 61, 1)</v>
      </c>
    </row>
    <row r="1411" spans="1:7" x14ac:dyDescent="0.25">
      <c r="A1411" t="s">
        <v>2311</v>
      </c>
      <c r="B1411" s="2">
        <f>VLOOKUP(Table1[[#This Row],[Category]],Table18[], 2,FALSE)</f>
        <v>61</v>
      </c>
      <c r="C1411" t="s">
        <v>1908</v>
      </c>
      <c r="D1411" t="s">
        <v>1</v>
      </c>
      <c r="E1411" t="s">
        <v>1909</v>
      </c>
      <c r="F1411" t="s">
        <v>1910</v>
      </c>
      <c r="G141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('CLL', 'CLAVICLE-LEFT', '006130-A', 60, 61, 1)</v>
      </c>
    </row>
    <row r="1412" spans="1:7" x14ac:dyDescent="0.25">
      <c r="A1412" t="s">
        <v>2311</v>
      </c>
      <c r="B1412" s="2">
        <f>VLOOKUP(Table1[[#This Row],[Category]],Table18[], 2,FALSE)</f>
        <v>61</v>
      </c>
      <c r="C1412" t="s">
        <v>1911</v>
      </c>
      <c r="D1412" t="s">
        <v>1</v>
      </c>
      <c r="E1412" t="s">
        <v>1912</v>
      </c>
      <c r="F1412" t="s">
        <v>1913</v>
      </c>
      <c r="G141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('CLR', 'CLAVICLE-RIGHT', '006130-B', 60, 61, 1)</v>
      </c>
    </row>
    <row r="1413" spans="1:7" x14ac:dyDescent="0.25">
      <c r="A1413" t="s">
        <v>2311</v>
      </c>
      <c r="B1413" s="2">
        <f>VLOOKUP(Table1[[#This Row],[Category]],Table18[], 2,FALSE)</f>
        <v>61</v>
      </c>
      <c r="C1413">
        <v>6135</v>
      </c>
      <c r="D1413" t="s">
        <v>1</v>
      </c>
      <c r="E1413" t="s">
        <v>1914</v>
      </c>
      <c r="F1413" t="s">
        <v>1381</v>
      </c>
      <c r="G141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('ELL', 'ELBOW-LEFT', '6135', 60, 61, 1)</v>
      </c>
    </row>
    <row r="1414" spans="1:7" x14ac:dyDescent="0.25">
      <c r="A1414" t="s">
        <v>2311</v>
      </c>
      <c r="B1414" s="2">
        <f>VLOOKUP(Table1[[#This Row],[Category]],Table18[], 2,FALSE)</f>
        <v>61</v>
      </c>
      <c r="C1414" t="s">
        <v>1916</v>
      </c>
      <c r="D1414" t="s">
        <v>1</v>
      </c>
      <c r="E1414" t="s">
        <v>1917</v>
      </c>
      <c r="F1414" t="s">
        <v>1383</v>
      </c>
      <c r="G141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('ELR', 'ELBOW-RIGHT', '006135-A', 60, 61, 1)</v>
      </c>
    </row>
    <row r="1415" spans="1:7" x14ac:dyDescent="0.25">
      <c r="A1415" t="s">
        <v>2311</v>
      </c>
      <c r="B1415" s="2">
        <f>VLOOKUP(Table1[[#This Row],[Category]],Table18[], 2,FALSE)</f>
        <v>61</v>
      </c>
      <c r="C1415">
        <v>6140</v>
      </c>
      <c r="D1415" t="s">
        <v>1</v>
      </c>
      <c r="E1415" t="s">
        <v>1919</v>
      </c>
      <c r="F1415" t="s">
        <v>1920</v>
      </c>
      <c r="G141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('FEML', 'FEMUR-LEFT', '6140', 60, 61, 1)</v>
      </c>
    </row>
    <row r="1416" spans="1:7" x14ac:dyDescent="0.25">
      <c r="A1416" t="s">
        <v>2311</v>
      </c>
      <c r="B1416" s="2">
        <f>VLOOKUP(Table1[[#This Row],[Category]],Table18[], 2,FALSE)</f>
        <v>61</v>
      </c>
      <c r="C1416" t="s">
        <v>1921</v>
      </c>
      <c r="D1416" t="s">
        <v>1</v>
      </c>
      <c r="E1416" t="s">
        <v>1922</v>
      </c>
      <c r="F1416" t="s">
        <v>1923</v>
      </c>
      <c r="G141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('FEMR', 'FEMUR-RIGHT', '006140-A', 60, 61, 1)</v>
      </c>
    </row>
    <row r="1417" spans="1:7" x14ac:dyDescent="0.25">
      <c r="A1417" t="s">
        <v>2311</v>
      </c>
      <c r="B1417" s="2">
        <f>VLOOKUP(Table1[[#This Row],[Category]],Table18[], 2,FALSE)</f>
        <v>61</v>
      </c>
      <c r="C1417">
        <v>6145</v>
      </c>
      <c r="D1417" t="s">
        <v>1</v>
      </c>
      <c r="E1417" t="s">
        <v>1924</v>
      </c>
      <c r="F1417" t="s">
        <v>1925</v>
      </c>
      <c r="G141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('FINL', 'FINGER(S)-LEFT HAND', '6145', 60, 61, 1)</v>
      </c>
    </row>
    <row r="1418" spans="1:7" x14ac:dyDescent="0.25">
      <c r="A1418" t="s">
        <v>2311</v>
      </c>
      <c r="B1418" s="2">
        <f>VLOOKUP(Table1[[#This Row],[Category]],Table18[], 2,FALSE)</f>
        <v>61</v>
      </c>
      <c r="C1418" t="s">
        <v>1926</v>
      </c>
      <c r="D1418" t="s">
        <v>1</v>
      </c>
      <c r="E1418" t="s">
        <v>1927</v>
      </c>
      <c r="F1418" t="s">
        <v>1928</v>
      </c>
      <c r="G141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('FINR', 'FINGER(S)-RIGHT HAND', '006145-A', 60, 61, 1)</v>
      </c>
    </row>
    <row r="1419" spans="1:7" x14ac:dyDescent="0.25">
      <c r="A1419" t="s">
        <v>2311</v>
      </c>
      <c r="B1419" s="2">
        <f>VLOOKUP(Table1[[#This Row],[Category]],Table18[], 2,FALSE)</f>
        <v>61</v>
      </c>
      <c r="C1419" t="s">
        <v>1929</v>
      </c>
      <c r="D1419" t="s">
        <v>1</v>
      </c>
      <c r="E1419" t="s">
        <v>1930</v>
      </c>
      <c r="F1419" t="s">
        <v>1931</v>
      </c>
      <c r="G141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('THL', 'THUMB-LEFT', '006145-B', 60, 61, 1)</v>
      </c>
    </row>
    <row r="1420" spans="1:7" x14ac:dyDescent="0.25">
      <c r="A1420" t="s">
        <v>2311</v>
      </c>
      <c r="B1420" s="2">
        <f>VLOOKUP(Table1[[#This Row],[Category]],Table18[], 2,FALSE)</f>
        <v>61</v>
      </c>
      <c r="C1420" t="s">
        <v>1932</v>
      </c>
      <c r="D1420" t="s">
        <v>1</v>
      </c>
      <c r="E1420" t="s">
        <v>1933</v>
      </c>
      <c r="F1420" t="s">
        <v>1934</v>
      </c>
      <c r="G142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('THR', 'THUMB-RIGHT', '006145-C', 60, 61, 1)</v>
      </c>
    </row>
    <row r="1421" spans="1:7" x14ac:dyDescent="0.25">
      <c r="A1421" t="s">
        <v>2311</v>
      </c>
      <c r="B1421" s="2">
        <f>VLOOKUP(Table1[[#This Row],[Category]],Table18[], 2,FALSE)</f>
        <v>61</v>
      </c>
      <c r="C1421" t="s">
        <v>1935</v>
      </c>
      <c r="D1421" t="s">
        <v>1</v>
      </c>
      <c r="E1421" t="s">
        <v>1936</v>
      </c>
      <c r="F1421" t="s">
        <v>1937</v>
      </c>
      <c r="G142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('TOL', 'TOE(S)-LEFT', '006145-D', 60, 61, 1)</v>
      </c>
    </row>
    <row r="1422" spans="1:7" x14ac:dyDescent="0.25">
      <c r="A1422" t="s">
        <v>2311</v>
      </c>
      <c r="B1422" s="2">
        <f>VLOOKUP(Table1[[#This Row],[Category]],Table18[], 2,FALSE)</f>
        <v>61</v>
      </c>
      <c r="C1422" t="s">
        <v>1938</v>
      </c>
      <c r="D1422" t="s">
        <v>1</v>
      </c>
      <c r="E1422" t="s">
        <v>1939</v>
      </c>
      <c r="F1422" t="s">
        <v>1940</v>
      </c>
      <c r="G142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('TOR', 'TOE(S)-RIGHT', '006145-E', 60, 61, 1)</v>
      </c>
    </row>
    <row r="1423" spans="1:7" x14ac:dyDescent="0.25">
      <c r="A1423" t="s">
        <v>2311</v>
      </c>
      <c r="B1423" s="2">
        <f>VLOOKUP(Table1[[#This Row],[Category]],Table18[], 2,FALSE)</f>
        <v>61</v>
      </c>
      <c r="C1423">
        <v>6150</v>
      </c>
      <c r="D1423" t="s">
        <v>1</v>
      </c>
      <c r="E1423" t="s">
        <v>2315</v>
      </c>
      <c r="F1423" t="s">
        <v>2316</v>
      </c>
      <c r="G142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('FTB', 'FOOT-BILATERAL', '6150', 60, 61, 1)</v>
      </c>
    </row>
    <row r="1424" spans="1:7" x14ac:dyDescent="0.25">
      <c r="A1424" t="s">
        <v>2311</v>
      </c>
      <c r="B1424" s="2">
        <f>VLOOKUP(Table1[[#This Row],[Category]],Table18[], 2,FALSE)</f>
        <v>61</v>
      </c>
      <c r="C1424" t="s">
        <v>1941</v>
      </c>
      <c r="D1424" t="s">
        <v>1</v>
      </c>
      <c r="E1424" t="s">
        <v>1942</v>
      </c>
      <c r="F1424" t="s">
        <v>1943</v>
      </c>
      <c r="G142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('FTL', 'FOOT-LEFT', '006150-A', 60, 61, 1)</v>
      </c>
    </row>
    <row r="1425" spans="1:7" x14ac:dyDescent="0.25">
      <c r="A1425" t="s">
        <v>2311</v>
      </c>
      <c r="B1425" s="2">
        <f>VLOOKUP(Table1[[#This Row],[Category]],Table18[], 2,FALSE)</f>
        <v>61</v>
      </c>
      <c r="C1425" t="s">
        <v>1944</v>
      </c>
      <c r="D1425" t="s">
        <v>1</v>
      </c>
      <c r="E1425" t="s">
        <v>1945</v>
      </c>
      <c r="F1425" t="s">
        <v>1946</v>
      </c>
      <c r="G142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('FTR', 'FOOT-RIGHT', '006150-B', 60, 61, 1)</v>
      </c>
    </row>
    <row r="1426" spans="1:7" x14ac:dyDescent="0.25">
      <c r="A1426" t="s">
        <v>2311</v>
      </c>
      <c r="B1426" s="2">
        <f>VLOOKUP(Table1[[#This Row],[Category]],Table18[], 2,FALSE)</f>
        <v>61</v>
      </c>
      <c r="C1426" t="s">
        <v>2317</v>
      </c>
      <c r="D1426" t="s">
        <v>1</v>
      </c>
      <c r="E1426" t="s">
        <v>2318</v>
      </c>
      <c r="F1426" t="s">
        <v>2319</v>
      </c>
      <c r="G142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('FTWB', 'FOOT-WEIGHT BEARING', '006150-C', 60, 61, 1)</v>
      </c>
    </row>
    <row r="1427" spans="1:7" x14ac:dyDescent="0.25">
      <c r="A1427" t="s">
        <v>2311</v>
      </c>
      <c r="B1427" s="2">
        <f>VLOOKUP(Table1[[#This Row],[Category]],Table18[], 2,FALSE)</f>
        <v>61</v>
      </c>
      <c r="C1427" t="s">
        <v>2320</v>
      </c>
      <c r="D1427" t="s">
        <v>1</v>
      </c>
      <c r="E1427" t="s">
        <v>2321</v>
      </c>
      <c r="F1427" t="s">
        <v>2322</v>
      </c>
      <c r="G142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('FTWBB', 'FOOT-WEIGHT BEARING BILATERAL', '006150-D', 60, 61, 1)</v>
      </c>
    </row>
    <row r="1428" spans="1:7" x14ac:dyDescent="0.25">
      <c r="A1428" t="s">
        <v>2311</v>
      </c>
      <c r="B1428" s="2">
        <f>VLOOKUP(Table1[[#This Row],[Category]],Table18[], 2,FALSE)</f>
        <v>61</v>
      </c>
      <c r="C1428" t="s">
        <v>1947</v>
      </c>
      <c r="D1428" t="s">
        <v>1</v>
      </c>
      <c r="E1428" t="s">
        <v>1948</v>
      </c>
      <c r="F1428" t="s">
        <v>1949</v>
      </c>
      <c r="G142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('FTWBL', 'FOOT-WEIGHT BEARING LEFT', '006150-E', 60, 61, 1)</v>
      </c>
    </row>
    <row r="1429" spans="1:7" x14ac:dyDescent="0.25">
      <c r="A1429" t="s">
        <v>2311</v>
      </c>
      <c r="B1429" s="2">
        <f>VLOOKUP(Table1[[#This Row],[Category]],Table18[], 2,FALSE)</f>
        <v>61</v>
      </c>
      <c r="C1429" t="s">
        <v>1950</v>
      </c>
      <c r="D1429" t="s">
        <v>1</v>
      </c>
      <c r="E1429" t="s">
        <v>1951</v>
      </c>
      <c r="F1429" t="s">
        <v>1952</v>
      </c>
      <c r="G142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('FTWBR', 'FOOT-WEIGHT BEARING RIGHT', '006150-F', 60, 61, 1)</v>
      </c>
    </row>
    <row r="1430" spans="1:7" x14ac:dyDescent="0.25">
      <c r="A1430" t="s">
        <v>2311</v>
      </c>
      <c r="B1430" s="2">
        <f>VLOOKUP(Table1[[#This Row],[Category]],Table18[], 2,FALSE)</f>
        <v>61</v>
      </c>
      <c r="C1430" t="s">
        <v>1953</v>
      </c>
      <c r="D1430" t="s">
        <v>1</v>
      </c>
      <c r="E1430" t="s">
        <v>1954</v>
      </c>
      <c r="F1430" t="s">
        <v>1955</v>
      </c>
      <c r="G143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('HEL', 'HEEL-LEFT', '006150-G', 60, 61, 1)</v>
      </c>
    </row>
    <row r="1431" spans="1:7" x14ac:dyDescent="0.25">
      <c r="A1431" t="s">
        <v>2311</v>
      </c>
      <c r="B1431" s="2">
        <f>VLOOKUP(Table1[[#This Row],[Category]],Table18[], 2,FALSE)</f>
        <v>61</v>
      </c>
      <c r="C1431" t="s">
        <v>1956</v>
      </c>
      <c r="D1431" t="s">
        <v>1</v>
      </c>
      <c r="E1431" t="s">
        <v>1957</v>
      </c>
      <c r="F1431" t="s">
        <v>1958</v>
      </c>
      <c r="G143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('HER', 'HEEL-RIGHT', '006150-H', 60, 61, 1)</v>
      </c>
    </row>
    <row r="1432" spans="1:7" x14ac:dyDescent="0.25">
      <c r="A1432" t="s">
        <v>2311</v>
      </c>
      <c r="B1432" s="2">
        <f>VLOOKUP(Table1[[#This Row],[Category]],Table18[], 2,FALSE)</f>
        <v>61</v>
      </c>
      <c r="C1432">
        <v>6155</v>
      </c>
      <c r="D1432" t="s">
        <v>1</v>
      </c>
      <c r="E1432" t="s">
        <v>1959</v>
      </c>
      <c r="F1432" t="s">
        <v>1960</v>
      </c>
      <c r="G143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('HNB', 'HAND-BILATERAL', '6155', 60, 61, 1)</v>
      </c>
    </row>
    <row r="1433" spans="1:7" x14ac:dyDescent="0.25">
      <c r="A1433" t="s">
        <v>2311</v>
      </c>
      <c r="B1433" s="2">
        <f>VLOOKUP(Table1[[#This Row],[Category]],Table18[], 2,FALSE)</f>
        <v>61</v>
      </c>
      <c r="C1433" t="s">
        <v>1961</v>
      </c>
      <c r="D1433" t="s">
        <v>1</v>
      </c>
      <c r="E1433" t="s">
        <v>1962</v>
      </c>
      <c r="F1433" t="s">
        <v>1269</v>
      </c>
      <c r="G143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('HNL', 'HAND-LEFT', '006155-A', 60, 61, 1)</v>
      </c>
    </row>
    <row r="1434" spans="1:7" x14ac:dyDescent="0.25">
      <c r="A1434" t="s">
        <v>2311</v>
      </c>
      <c r="B1434" s="2">
        <f>VLOOKUP(Table1[[#This Row],[Category]],Table18[], 2,FALSE)</f>
        <v>61</v>
      </c>
      <c r="C1434" t="s">
        <v>1964</v>
      </c>
      <c r="D1434" t="s">
        <v>1</v>
      </c>
      <c r="E1434" t="s">
        <v>1965</v>
      </c>
      <c r="F1434" t="s">
        <v>1272</v>
      </c>
      <c r="G143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('HNR', 'HAND-RIGHT', '006155-B', 60, 61, 1)</v>
      </c>
    </row>
    <row r="1435" spans="1:7" x14ac:dyDescent="0.25">
      <c r="A1435" t="s">
        <v>2311</v>
      </c>
      <c r="B1435" s="2">
        <f>VLOOKUP(Table1[[#This Row],[Category]],Table18[], 2,FALSE)</f>
        <v>61</v>
      </c>
      <c r="C1435">
        <v>6160</v>
      </c>
      <c r="D1435" t="s">
        <v>1</v>
      </c>
      <c r="E1435" t="s">
        <v>1967</v>
      </c>
      <c r="F1435" t="s">
        <v>1968</v>
      </c>
      <c r="G143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('HPB', 'HIP-BILATERAL', '6160', 60, 61, 1)</v>
      </c>
    </row>
    <row r="1436" spans="1:7" x14ac:dyDescent="0.25">
      <c r="A1436" t="s">
        <v>2311</v>
      </c>
      <c r="B1436" s="2">
        <f>VLOOKUP(Table1[[#This Row],[Category]],Table18[], 2,FALSE)</f>
        <v>61</v>
      </c>
      <c r="C1436" t="s">
        <v>1969</v>
      </c>
      <c r="D1436" t="s">
        <v>1</v>
      </c>
      <c r="E1436" t="s">
        <v>1970</v>
      </c>
      <c r="F1436" t="s">
        <v>1971</v>
      </c>
      <c r="G143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('HPBOR', 'HIP-BILATERAL-O.R.', '006160-A', 60, 61, 1)</v>
      </c>
    </row>
    <row r="1437" spans="1:7" x14ac:dyDescent="0.25">
      <c r="A1437" t="s">
        <v>2311</v>
      </c>
      <c r="B1437" s="2">
        <f>VLOOKUP(Table1[[#This Row],[Category]],Table18[], 2,FALSE)</f>
        <v>61</v>
      </c>
      <c r="C1437" t="s">
        <v>1972</v>
      </c>
      <c r="D1437" t="s">
        <v>1</v>
      </c>
      <c r="E1437" t="s">
        <v>1973</v>
      </c>
      <c r="F1437" t="s">
        <v>1974</v>
      </c>
      <c r="G143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('HPL', 'HIP-LEFT', '006160-B', 60, 61, 1)</v>
      </c>
    </row>
    <row r="1438" spans="1:7" x14ac:dyDescent="0.25">
      <c r="A1438" t="s">
        <v>2311</v>
      </c>
      <c r="B1438" s="2">
        <f>VLOOKUP(Table1[[#This Row],[Category]],Table18[], 2,FALSE)</f>
        <v>61</v>
      </c>
      <c r="C1438" t="s">
        <v>1975</v>
      </c>
      <c r="D1438" t="s">
        <v>1</v>
      </c>
      <c r="E1438" t="s">
        <v>1976</v>
      </c>
      <c r="F1438" t="s">
        <v>1977</v>
      </c>
      <c r="G143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('HPR', 'HIP-RIGHT', '006160-C', 60, 61, 1)</v>
      </c>
    </row>
    <row r="1439" spans="1:7" x14ac:dyDescent="0.25">
      <c r="A1439" t="s">
        <v>2311</v>
      </c>
      <c r="B1439" s="2">
        <f>VLOOKUP(Table1[[#This Row],[Category]],Table18[], 2,FALSE)</f>
        <v>61</v>
      </c>
      <c r="C1439">
        <v>6165</v>
      </c>
      <c r="D1439" t="s">
        <v>1</v>
      </c>
      <c r="E1439" t="s">
        <v>2323</v>
      </c>
      <c r="F1439" t="s">
        <v>2324</v>
      </c>
      <c r="G143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('HUB', 'HUMERUS-BILATERAL', '6165', 60, 61, 1)</v>
      </c>
    </row>
    <row r="1440" spans="1:7" x14ac:dyDescent="0.25">
      <c r="A1440" t="s">
        <v>2311</v>
      </c>
      <c r="B1440" s="2">
        <f>VLOOKUP(Table1[[#This Row],[Category]],Table18[], 2,FALSE)</f>
        <v>61</v>
      </c>
      <c r="C1440" t="s">
        <v>1978</v>
      </c>
      <c r="D1440" t="s">
        <v>1</v>
      </c>
      <c r="E1440" t="s">
        <v>1979</v>
      </c>
      <c r="F1440" t="s">
        <v>1980</v>
      </c>
      <c r="G144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('HUL', 'HUMERUS-LEFT', '006165-A', 60, 61, 1)</v>
      </c>
    </row>
    <row r="1441" spans="1:7" x14ac:dyDescent="0.25">
      <c r="A1441" t="s">
        <v>2311</v>
      </c>
      <c r="B1441" s="2">
        <f>VLOOKUP(Table1[[#This Row],[Category]],Table18[], 2,FALSE)</f>
        <v>61</v>
      </c>
      <c r="C1441" t="s">
        <v>1981</v>
      </c>
      <c r="D1441" t="s">
        <v>1</v>
      </c>
      <c r="E1441" t="s">
        <v>1982</v>
      </c>
      <c r="F1441" t="s">
        <v>1983</v>
      </c>
      <c r="G144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('HUR', 'HUMERUS-RIGHT', '006165-B', 60, 61, 1)</v>
      </c>
    </row>
    <row r="1442" spans="1:7" x14ac:dyDescent="0.25">
      <c r="A1442" t="s">
        <v>2311</v>
      </c>
      <c r="B1442" s="2">
        <f>VLOOKUP(Table1[[#This Row],[Category]],Table18[], 2,FALSE)</f>
        <v>61</v>
      </c>
      <c r="C1442">
        <v>6170</v>
      </c>
      <c r="D1442" t="s">
        <v>1</v>
      </c>
      <c r="E1442" t="s">
        <v>2325</v>
      </c>
      <c r="F1442" t="s">
        <v>1323</v>
      </c>
      <c r="G144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('KN', 'KNEE-(FULL SERIES)', '6170', 60, 61, 1)</v>
      </c>
    </row>
    <row r="1443" spans="1:7" x14ac:dyDescent="0.25">
      <c r="A1443" t="s">
        <v>2311</v>
      </c>
      <c r="B1443" s="2">
        <f>VLOOKUP(Table1[[#This Row],[Category]],Table18[], 2,FALSE)</f>
        <v>61</v>
      </c>
      <c r="C1443" t="s">
        <v>1985</v>
      </c>
      <c r="D1443" t="s">
        <v>1</v>
      </c>
      <c r="E1443" t="s">
        <v>2326</v>
      </c>
      <c r="F1443" t="s">
        <v>1986</v>
      </c>
      <c r="G144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('KNL', 'KNEE-LEFT', '006170-1', 60, 61, 1)</v>
      </c>
    </row>
    <row r="1444" spans="1:7" x14ac:dyDescent="0.25">
      <c r="A1444" t="s">
        <v>2311</v>
      </c>
      <c r="B1444" s="2">
        <f>VLOOKUP(Table1[[#This Row],[Category]],Table18[], 2,FALSE)</f>
        <v>61</v>
      </c>
      <c r="C1444" t="s">
        <v>1987</v>
      </c>
      <c r="D1444" t="s">
        <v>1</v>
      </c>
      <c r="E1444" t="s">
        <v>1461</v>
      </c>
      <c r="F1444" t="s">
        <v>1988</v>
      </c>
      <c r="G144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('KNR', 'KNEE - RIGHT', '006170-2', 60, 61, 1)</v>
      </c>
    </row>
    <row r="1445" spans="1:7" x14ac:dyDescent="0.25">
      <c r="A1445" t="s">
        <v>2311</v>
      </c>
      <c r="B1445" s="2">
        <f>VLOOKUP(Table1[[#This Row],[Category]],Table18[], 2,FALSE)</f>
        <v>61</v>
      </c>
      <c r="C1445" t="s">
        <v>2327</v>
      </c>
      <c r="D1445" t="s">
        <v>1</v>
      </c>
      <c r="E1445" t="s">
        <v>2328</v>
      </c>
      <c r="F1445" t="s">
        <v>2329</v>
      </c>
      <c r="G144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('KNMB', 'KNEE-MULTIPLE VIEWS-BILATERAL', '006170-A', 60, 61, 1)</v>
      </c>
    </row>
    <row r="1446" spans="1:7" x14ac:dyDescent="0.25">
      <c r="A1446" t="s">
        <v>2311</v>
      </c>
      <c r="B1446" s="2">
        <f>VLOOKUP(Table1[[#This Row],[Category]],Table18[], 2,FALSE)</f>
        <v>61</v>
      </c>
      <c r="C1446" t="s">
        <v>2330</v>
      </c>
      <c r="D1446" t="s">
        <v>1</v>
      </c>
      <c r="E1446" t="s">
        <v>2331</v>
      </c>
      <c r="F1446" t="s">
        <v>2332</v>
      </c>
      <c r="G144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('PATB', 'PATELLA-BILATERAL', '006170-B', 60, 61, 1)</v>
      </c>
    </row>
    <row r="1447" spans="1:7" x14ac:dyDescent="0.25">
      <c r="A1447" t="s">
        <v>2311</v>
      </c>
      <c r="B1447" s="2">
        <f>VLOOKUP(Table1[[#This Row],[Category]],Table18[], 2,FALSE)</f>
        <v>61</v>
      </c>
      <c r="C1447" t="s">
        <v>1989</v>
      </c>
      <c r="D1447" t="s">
        <v>1</v>
      </c>
      <c r="E1447" t="s">
        <v>1990</v>
      </c>
      <c r="F1447" t="s">
        <v>1991</v>
      </c>
      <c r="G144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('PATL', 'PATELLA-LEFT', '006170-C', 60, 61, 1)</v>
      </c>
    </row>
    <row r="1448" spans="1:7" x14ac:dyDescent="0.25">
      <c r="A1448" t="s">
        <v>2311</v>
      </c>
      <c r="B1448" s="2">
        <f>VLOOKUP(Table1[[#This Row],[Category]],Table18[], 2,FALSE)</f>
        <v>61</v>
      </c>
      <c r="C1448" t="s">
        <v>1992</v>
      </c>
      <c r="D1448" t="s">
        <v>1</v>
      </c>
      <c r="E1448" t="s">
        <v>1993</v>
      </c>
      <c r="F1448" t="s">
        <v>1994</v>
      </c>
      <c r="G144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('PATR', 'PATELLA-RIGHT', '006170-D', 60, 61, 1)</v>
      </c>
    </row>
    <row r="1449" spans="1:7" x14ac:dyDescent="0.25">
      <c r="A1449" t="s">
        <v>2311</v>
      </c>
      <c r="B1449" s="2">
        <f>VLOOKUP(Table1[[#This Row],[Category]],Table18[], 2,FALSE)</f>
        <v>61</v>
      </c>
      <c r="C1449">
        <v>6180</v>
      </c>
      <c r="D1449" t="s">
        <v>1</v>
      </c>
      <c r="E1449" t="s">
        <v>1431</v>
      </c>
      <c r="F1449" t="s">
        <v>1997</v>
      </c>
      <c r="G144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('PEL', 'PELVIS', '6180', 60, 61, 1)</v>
      </c>
    </row>
    <row r="1450" spans="1:7" x14ac:dyDescent="0.25">
      <c r="A1450" t="s">
        <v>2311</v>
      </c>
      <c r="B1450" s="2">
        <f>VLOOKUP(Table1[[#This Row],[Category]],Table18[], 2,FALSE)</f>
        <v>61</v>
      </c>
      <c r="C1450">
        <v>6185</v>
      </c>
      <c r="D1450" t="s">
        <v>1</v>
      </c>
      <c r="E1450" t="s">
        <v>2333</v>
      </c>
      <c r="F1450" t="s">
        <v>2334</v>
      </c>
      <c r="G145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('FORB', 'FOREARM-BILATERAL', '6185', 60, 61, 1)</v>
      </c>
    </row>
    <row r="1451" spans="1:7" x14ac:dyDescent="0.25">
      <c r="A1451" t="s">
        <v>2311</v>
      </c>
      <c r="B1451" s="2">
        <f>VLOOKUP(Table1[[#This Row],[Category]],Table18[], 2,FALSE)</f>
        <v>61</v>
      </c>
      <c r="C1451" t="s">
        <v>1998</v>
      </c>
      <c r="D1451" t="s">
        <v>1</v>
      </c>
      <c r="E1451" t="s">
        <v>1999</v>
      </c>
      <c r="F1451" t="s">
        <v>2000</v>
      </c>
      <c r="G145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('FORL', 'FOREARM-LEFT', '006185-A', 60, 61, 1)</v>
      </c>
    </row>
    <row r="1452" spans="1:7" x14ac:dyDescent="0.25">
      <c r="A1452" t="s">
        <v>2311</v>
      </c>
      <c r="B1452" s="2">
        <f>VLOOKUP(Table1[[#This Row],[Category]],Table18[], 2,FALSE)</f>
        <v>61</v>
      </c>
      <c r="C1452" t="s">
        <v>2001</v>
      </c>
      <c r="D1452" t="s">
        <v>1</v>
      </c>
      <c r="E1452" t="s">
        <v>2002</v>
      </c>
      <c r="F1452" t="s">
        <v>2003</v>
      </c>
      <c r="G145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('FORR', 'FOREARM-RIGHT', '006185-B', 60, 61, 1)</v>
      </c>
    </row>
    <row r="1453" spans="1:7" x14ac:dyDescent="0.25">
      <c r="A1453" t="s">
        <v>2311</v>
      </c>
      <c r="B1453" s="2">
        <f>VLOOKUP(Table1[[#This Row],[Category]],Table18[], 2,FALSE)</f>
        <v>61</v>
      </c>
      <c r="C1453">
        <v>6190</v>
      </c>
      <c r="D1453" t="s">
        <v>1</v>
      </c>
      <c r="E1453" t="s">
        <v>2004</v>
      </c>
      <c r="F1453" t="s">
        <v>2005</v>
      </c>
      <c r="G145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('SACJ', 'SACROILIAC JOINT', '6190', 60, 61, 1)</v>
      </c>
    </row>
    <row r="1454" spans="1:7" x14ac:dyDescent="0.25">
      <c r="A1454" t="s">
        <v>2311</v>
      </c>
      <c r="B1454" s="2">
        <f>VLOOKUP(Table1[[#This Row],[Category]],Table18[], 2,FALSE)</f>
        <v>61</v>
      </c>
      <c r="C1454">
        <v>6195</v>
      </c>
      <c r="D1454" t="s">
        <v>1</v>
      </c>
      <c r="E1454" t="s">
        <v>2006</v>
      </c>
      <c r="F1454" t="s">
        <v>2007</v>
      </c>
      <c r="G145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('SCPL', 'SCAPHOID SERIES-LEFT', '6195', 60, 61, 1)</v>
      </c>
    </row>
    <row r="1455" spans="1:7" x14ac:dyDescent="0.25">
      <c r="A1455" t="s">
        <v>2311</v>
      </c>
      <c r="B1455" s="2">
        <f>VLOOKUP(Table1[[#This Row],[Category]],Table18[], 2,FALSE)</f>
        <v>61</v>
      </c>
      <c r="C1455" t="s">
        <v>2008</v>
      </c>
      <c r="D1455" t="s">
        <v>1</v>
      </c>
      <c r="E1455" t="s">
        <v>2009</v>
      </c>
      <c r="F1455" t="s">
        <v>2010</v>
      </c>
      <c r="G145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('SCPR', 'SCAPHOID SERIES-RIGHT', '006195-A', 60, 61, 1)</v>
      </c>
    </row>
    <row r="1456" spans="1:7" x14ac:dyDescent="0.25">
      <c r="A1456" t="s">
        <v>2311</v>
      </c>
      <c r="B1456" s="2">
        <f>VLOOKUP(Table1[[#This Row],[Category]],Table18[], 2,FALSE)</f>
        <v>61</v>
      </c>
      <c r="C1456">
        <v>6210</v>
      </c>
      <c r="D1456" t="s">
        <v>1</v>
      </c>
      <c r="E1456" t="s">
        <v>2011</v>
      </c>
      <c r="F1456" t="s">
        <v>2012</v>
      </c>
      <c r="G145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('SHL', 'SHOULDER-LEFT', '6210', 60, 61, 1)</v>
      </c>
    </row>
    <row r="1457" spans="1:7" x14ac:dyDescent="0.25">
      <c r="A1457" t="s">
        <v>2311</v>
      </c>
      <c r="B1457" s="2">
        <f>VLOOKUP(Table1[[#This Row],[Category]],Table18[], 2,FALSE)</f>
        <v>61</v>
      </c>
      <c r="C1457" t="s">
        <v>2013</v>
      </c>
      <c r="D1457" t="s">
        <v>1</v>
      </c>
      <c r="E1457" t="s">
        <v>2014</v>
      </c>
      <c r="F1457" t="s">
        <v>2015</v>
      </c>
      <c r="G145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('SHR', 'SHOULDER-RIGHT', '006210-A', 60, 61, 1)</v>
      </c>
    </row>
    <row r="1458" spans="1:7" x14ac:dyDescent="0.25">
      <c r="A1458" t="s">
        <v>2311</v>
      </c>
      <c r="B1458" s="2">
        <f>VLOOKUP(Table1[[#This Row],[Category]],Table18[], 2,FALSE)</f>
        <v>61</v>
      </c>
      <c r="C1458" t="s">
        <v>2016</v>
      </c>
      <c r="D1458" t="s">
        <v>1</v>
      </c>
      <c r="E1458" t="s">
        <v>2017</v>
      </c>
      <c r="F1458" t="s">
        <v>2018</v>
      </c>
      <c r="G145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('SHWL', 'SHOULDER WEIGHT BEARING-LEFT', '006210-B', 60, 61, 1)</v>
      </c>
    </row>
    <row r="1459" spans="1:7" x14ac:dyDescent="0.25">
      <c r="A1459" t="s">
        <v>2311</v>
      </c>
      <c r="B1459" s="2">
        <f>VLOOKUP(Table1[[#This Row],[Category]],Table18[], 2,FALSE)</f>
        <v>61</v>
      </c>
      <c r="C1459" t="s">
        <v>2019</v>
      </c>
      <c r="D1459" t="s">
        <v>1</v>
      </c>
      <c r="E1459" t="s">
        <v>2020</v>
      </c>
      <c r="F1459" t="s">
        <v>2021</v>
      </c>
      <c r="G145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('SHWR', 'SHOULDER WEIGHT BEARING-RIGHT', '006210-C', 60, 61, 1)</v>
      </c>
    </row>
    <row r="1460" spans="1:7" x14ac:dyDescent="0.25">
      <c r="A1460" t="s">
        <v>2311</v>
      </c>
      <c r="B1460" s="2">
        <f>VLOOKUP(Table1[[#This Row],[Category]],Table18[], 2,FALSE)</f>
        <v>61</v>
      </c>
      <c r="C1460">
        <v>6220</v>
      </c>
      <c r="D1460" t="s">
        <v>1</v>
      </c>
      <c r="E1460" t="s">
        <v>2335</v>
      </c>
      <c r="F1460" t="s">
        <v>2336</v>
      </c>
      <c r="G146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('LLGB', 'LOWER LEG-BILATERAL', '6220', 60, 61, 1)</v>
      </c>
    </row>
    <row r="1461" spans="1:7" x14ac:dyDescent="0.25">
      <c r="A1461" t="s">
        <v>2311</v>
      </c>
      <c r="B1461" s="2">
        <f>VLOOKUP(Table1[[#This Row],[Category]],Table18[], 2,FALSE)</f>
        <v>61</v>
      </c>
      <c r="C1461" t="s">
        <v>2022</v>
      </c>
      <c r="D1461" t="s">
        <v>1</v>
      </c>
      <c r="E1461" t="s">
        <v>2023</v>
      </c>
      <c r="F1461" t="s">
        <v>2024</v>
      </c>
      <c r="G146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('LLGL', 'LOWER LEG-LEFT', '006220-A', 60, 61, 1)</v>
      </c>
    </row>
    <row r="1462" spans="1:7" x14ac:dyDescent="0.25">
      <c r="A1462" t="s">
        <v>2311</v>
      </c>
      <c r="B1462" s="2">
        <f>VLOOKUP(Table1[[#This Row],[Category]],Table18[], 2,FALSE)</f>
        <v>61</v>
      </c>
      <c r="C1462" t="s">
        <v>2025</v>
      </c>
      <c r="D1462" t="s">
        <v>1</v>
      </c>
      <c r="E1462" t="s">
        <v>2026</v>
      </c>
      <c r="F1462" t="s">
        <v>2027</v>
      </c>
      <c r="G146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('LLGR', 'LOWER LEG-RIGHT', '006220-B', 60, 61, 1)</v>
      </c>
    </row>
    <row r="1463" spans="1:7" x14ac:dyDescent="0.25">
      <c r="A1463" t="s">
        <v>2311</v>
      </c>
      <c r="B1463" s="2">
        <f>VLOOKUP(Table1[[#This Row],[Category]],Table18[], 2,FALSE)</f>
        <v>61</v>
      </c>
      <c r="C1463">
        <v>6225</v>
      </c>
      <c r="D1463" t="s">
        <v>1</v>
      </c>
      <c r="E1463" t="s">
        <v>2028</v>
      </c>
      <c r="F1463" t="s">
        <v>2029</v>
      </c>
      <c r="G146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('WRL', 'WRIST-LEFT', '6225', 60, 61, 1)</v>
      </c>
    </row>
    <row r="1464" spans="1:7" x14ac:dyDescent="0.25">
      <c r="A1464" t="s">
        <v>2311</v>
      </c>
      <c r="B1464" s="2">
        <f>VLOOKUP(Table1[[#This Row],[Category]],Table18[], 2,FALSE)</f>
        <v>61</v>
      </c>
      <c r="C1464" t="s">
        <v>2030</v>
      </c>
      <c r="D1464" t="s">
        <v>1</v>
      </c>
      <c r="E1464" t="s">
        <v>2031</v>
      </c>
      <c r="F1464" t="s">
        <v>2032</v>
      </c>
      <c r="G146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('WRR', 'WRIST-RIGHT', '006225-A', 60, 61, 1)</v>
      </c>
    </row>
    <row r="1465" spans="1:7" x14ac:dyDescent="0.25">
      <c r="A1465" t="s">
        <v>2311</v>
      </c>
      <c r="B1465" s="2">
        <f>VLOOKUP(Table1[[#This Row],[Category]],Table18[], 2,FALSE)</f>
        <v>61</v>
      </c>
      <c r="C1465">
        <v>6605</v>
      </c>
      <c r="D1465" t="s">
        <v>1</v>
      </c>
      <c r="E1465" t="s">
        <v>388</v>
      </c>
      <c r="F1465" t="s">
        <v>1188</v>
      </c>
      <c r="G146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('MAN', 'MANDIBLE', '6605', 60, 61, 1)</v>
      </c>
    </row>
    <row r="1466" spans="1:7" x14ac:dyDescent="0.25">
      <c r="A1466" t="s">
        <v>2311</v>
      </c>
      <c r="B1466" s="2">
        <f>VLOOKUP(Table1[[#This Row],[Category]],Table18[], 2,FALSE)</f>
        <v>61</v>
      </c>
      <c r="C1466">
        <v>6625</v>
      </c>
      <c r="D1466" t="s">
        <v>1</v>
      </c>
      <c r="E1466" t="s">
        <v>2033</v>
      </c>
      <c r="F1466" t="s">
        <v>427</v>
      </c>
      <c r="G146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('SIN', 'SINUS SERIES', '6625', 60, 61, 1)</v>
      </c>
    </row>
    <row r="1467" spans="1:7" x14ac:dyDescent="0.25">
      <c r="A1467" t="s">
        <v>2311</v>
      </c>
      <c r="B1467" s="2">
        <f>VLOOKUP(Table1[[#This Row],[Category]],Table18[], 2,FALSE)</f>
        <v>61</v>
      </c>
      <c r="C1467">
        <v>6630</v>
      </c>
      <c r="D1467" t="s">
        <v>1</v>
      </c>
      <c r="E1467" t="s">
        <v>2035</v>
      </c>
      <c r="F1467" t="s">
        <v>2036</v>
      </c>
      <c r="G146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('ORBB', 'ORBITS-BILATERAL', '6630', 60, 61, 1)</v>
      </c>
    </row>
    <row r="1468" spans="1:7" x14ac:dyDescent="0.25">
      <c r="A1468" t="s">
        <v>2311</v>
      </c>
      <c r="B1468" s="2">
        <f>VLOOKUP(Table1[[#This Row],[Category]],Table18[], 2,FALSE)</f>
        <v>61</v>
      </c>
      <c r="C1468">
        <v>6645</v>
      </c>
      <c r="D1468" t="s">
        <v>1</v>
      </c>
      <c r="E1468" t="s">
        <v>2037</v>
      </c>
      <c r="F1468" t="s">
        <v>2038</v>
      </c>
      <c r="G146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('SK', 'SKULL', '6645', 60, 61, 1)</v>
      </c>
    </row>
    <row r="1469" spans="1:7" x14ac:dyDescent="0.25">
      <c r="A1469" t="s">
        <v>2311</v>
      </c>
      <c r="B1469" s="2">
        <f>VLOOKUP(Table1[[#This Row],[Category]],Table18[], 2,FALSE)</f>
        <v>61</v>
      </c>
      <c r="C1469">
        <v>6665</v>
      </c>
      <c r="D1469" t="s">
        <v>1</v>
      </c>
      <c r="E1469" t="s">
        <v>428</v>
      </c>
      <c r="F1469" t="s">
        <v>2039</v>
      </c>
      <c r="G146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('NEST', 'SOFT TISSUE NECK', '6665', 60, 61, 1)</v>
      </c>
    </row>
    <row r="1470" spans="1:7" x14ac:dyDescent="0.25">
      <c r="A1470" t="s">
        <v>2311</v>
      </c>
      <c r="B1470" s="2">
        <f>VLOOKUP(Table1[[#This Row],[Category]],Table18[], 2,FALSE)</f>
        <v>61</v>
      </c>
      <c r="C1470">
        <v>6745</v>
      </c>
      <c r="D1470" t="s">
        <v>1</v>
      </c>
      <c r="E1470" t="s">
        <v>439</v>
      </c>
      <c r="F1470" t="s">
        <v>273</v>
      </c>
      <c r="G147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('CS', 'CERVICAL SPINE', '6745', 60, 61, 1)</v>
      </c>
    </row>
    <row r="1471" spans="1:7" x14ac:dyDescent="0.25">
      <c r="A1471" t="s">
        <v>2311</v>
      </c>
      <c r="B1471" s="2">
        <f>VLOOKUP(Table1[[#This Row],[Category]],Table18[], 2,FALSE)</f>
        <v>61</v>
      </c>
      <c r="C1471" t="s">
        <v>2337</v>
      </c>
      <c r="D1471" t="s">
        <v>1</v>
      </c>
      <c r="E1471" t="s">
        <v>2338</v>
      </c>
      <c r="F1471" t="s">
        <v>2339</v>
      </c>
      <c r="G147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('CSAL', 'CERVICAL SPINE-AP &amp; LAT', '006745-A', 60, 61, 1)</v>
      </c>
    </row>
    <row r="1472" spans="1:7" x14ac:dyDescent="0.25">
      <c r="A1472" t="s">
        <v>2311</v>
      </c>
      <c r="B1472" s="2">
        <f>VLOOKUP(Table1[[#This Row],[Category]],Table18[], 2,FALSE)</f>
        <v>61</v>
      </c>
      <c r="C1472" t="s">
        <v>2041</v>
      </c>
      <c r="D1472" t="s">
        <v>1</v>
      </c>
      <c r="E1472" t="s">
        <v>2042</v>
      </c>
      <c r="F1472" t="s">
        <v>2043</v>
      </c>
      <c r="G147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('CSFE', 'CERVICAL SPINE+FLEX. AND EXT.', '006745-B', 60, 61, 1)</v>
      </c>
    </row>
    <row r="1473" spans="1:7" x14ac:dyDescent="0.25">
      <c r="A1473" t="s">
        <v>2311</v>
      </c>
      <c r="B1473" s="2">
        <f>VLOOKUP(Table1[[#This Row],[Category]],Table18[], 2,FALSE)</f>
        <v>61</v>
      </c>
      <c r="C1473">
        <v>6760</v>
      </c>
      <c r="D1473" t="s">
        <v>1</v>
      </c>
      <c r="E1473" t="s">
        <v>508</v>
      </c>
      <c r="F1473" t="s">
        <v>7</v>
      </c>
      <c r="G147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('TS', 'THORACIC SPINE', '6760', 60, 61, 1)</v>
      </c>
    </row>
    <row r="1474" spans="1:7" x14ac:dyDescent="0.25">
      <c r="A1474" t="s">
        <v>2311</v>
      </c>
      <c r="B1474" s="2">
        <f>VLOOKUP(Table1[[#This Row],[Category]],Table18[], 2,FALSE)</f>
        <v>61</v>
      </c>
      <c r="C1474">
        <v>6765</v>
      </c>
      <c r="D1474" t="s">
        <v>1</v>
      </c>
      <c r="E1474" t="s">
        <v>506</v>
      </c>
      <c r="F1474" t="s">
        <v>1331</v>
      </c>
      <c r="G147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('LS', 'LUMBAR SPINE', '6765', 60, 61, 1)</v>
      </c>
    </row>
    <row r="1475" spans="1:7" x14ac:dyDescent="0.25">
      <c r="A1475" t="s">
        <v>2311</v>
      </c>
      <c r="B1475" s="2">
        <f>VLOOKUP(Table1[[#This Row],[Category]],Table18[], 2,FALSE)</f>
        <v>61</v>
      </c>
      <c r="C1475" t="s">
        <v>2046</v>
      </c>
      <c r="D1475" t="s">
        <v>1</v>
      </c>
      <c r="E1475" t="s">
        <v>2047</v>
      </c>
      <c r="F1475" t="s">
        <v>2048</v>
      </c>
      <c r="G147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('LSFE', 'LUMBAR SPINE FLEX. AND EXT.', '006765-A', 60, 61, 1)</v>
      </c>
    </row>
    <row r="1476" spans="1:7" x14ac:dyDescent="0.25">
      <c r="A1476" t="s">
        <v>2311</v>
      </c>
      <c r="B1476" s="2">
        <f>VLOOKUP(Table1[[#This Row],[Category]],Table18[], 2,FALSE)</f>
        <v>61</v>
      </c>
      <c r="C1476">
        <v>6780</v>
      </c>
      <c r="D1476" t="s">
        <v>1</v>
      </c>
      <c r="E1476" t="s">
        <v>2049</v>
      </c>
      <c r="F1476" t="s">
        <v>2050</v>
      </c>
      <c r="G147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('SKELSURV', 'SKELETAL SURVEY', '6780', 60, 61, 1)</v>
      </c>
    </row>
    <row r="1477" spans="1:7" x14ac:dyDescent="0.25">
      <c r="A1477" t="s">
        <v>2311</v>
      </c>
      <c r="B1477" s="2">
        <f>VLOOKUP(Table1[[#This Row],[Category]],Table18[], 2,FALSE)</f>
        <v>61</v>
      </c>
      <c r="C1477">
        <v>6790</v>
      </c>
      <c r="D1477" t="s">
        <v>1</v>
      </c>
      <c r="E1477" t="s">
        <v>2051</v>
      </c>
      <c r="F1477" t="s">
        <v>2052</v>
      </c>
      <c r="G147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('OPG', 'OPG DENTAL XRAY', '6790', 60, 61, 1)</v>
      </c>
    </row>
    <row r="1478" spans="1:7" x14ac:dyDescent="0.25">
      <c r="A1478" t="s">
        <v>2311</v>
      </c>
      <c r="B1478" s="2">
        <f>VLOOKUP(Table1[[#This Row],[Category]],Table18[], 2,FALSE)</f>
        <v>61</v>
      </c>
      <c r="C1478">
        <v>6920</v>
      </c>
      <c r="D1478" t="s">
        <v>1</v>
      </c>
      <c r="E1478" t="s">
        <v>2340</v>
      </c>
      <c r="F1478" t="s">
        <v>2340</v>
      </c>
      <c r="G147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('KUB', 'KUB', '6920', 60, 61, 1)</v>
      </c>
    </row>
    <row r="1479" spans="1:7" x14ac:dyDescent="0.25">
      <c r="A1479" t="s">
        <v>2311</v>
      </c>
      <c r="B1479" s="2">
        <f>VLOOKUP(Table1[[#This Row],[Category]],Table18[], 2,FALSE)</f>
        <v>61</v>
      </c>
      <c r="C1479">
        <v>1000001</v>
      </c>
      <c r="D1479" t="s">
        <v>1</v>
      </c>
      <c r="E1479" t="s">
        <v>2341</v>
      </c>
      <c r="F1479" t="s">
        <v>2342</v>
      </c>
      <c r="G147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('AROR', 'ARTERIOGRAM-O.R.', '1000001', 60, 61, 1)</v>
      </c>
    </row>
    <row r="1480" spans="1:7" x14ac:dyDescent="0.25">
      <c r="A1480" t="s">
        <v>2311</v>
      </c>
      <c r="B1480" s="2">
        <f>VLOOKUP(Table1[[#This Row],[Category]],Table18[], 2,FALSE)</f>
        <v>61</v>
      </c>
      <c r="C1480">
        <v>1000002</v>
      </c>
      <c r="D1480" t="s">
        <v>1</v>
      </c>
      <c r="E1480" t="s">
        <v>2057</v>
      </c>
      <c r="F1480" t="s">
        <v>2058</v>
      </c>
      <c r="G148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('BNAS', 'BONE AGE STUDIES', '1000002', 60, 61, 1)</v>
      </c>
    </row>
    <row r="1481" spans="1:7" x14ac:dyDescent="0.25">
      <c r="A1481" t="s">
        <v>2311</v>
      </c>
      <c r="B1481" s="2">
        <f>VLOOKUP(Table1[[#This Row],[Category]],Table18[], 2,FALSE)</f>
        <v>61</v>
      </c>
      <c r="C1481">
        <v>1000003</v>
      </c>
      <c r="D1481" t="s">
        <v>1</v>
      </c>
      <c r="E1481" t="s">
        <v>2343</v>
      </c>
      <c r="F1481" t="s">
        <v>2344</v>
      </c>
      <c r="G148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('BNLS', 'BONE LENGTH STUDY (LEG-LENGTH)', '1000003', 60, 61, 1)</v>
      </c>
    </row>
    <row r="1482" spans="1:7" x14ac:dyDescent="0.25">
      <c r="A1482" t="s">
        <v>2311</v>
      </c>
      <c r="B1482" s="2">
        <f>VLOOKUP(Table1[[#This Row],[Category]],Table18[], 2,FALSE)</f>
        <v>61</v>
      </c>
      <c r="C1482">
        <v>1000004</v>
      </c>
      <c r="D1482" t="s">
        <v>1</v>
      </c>
      <c r="E1482" t="s">
        <v>2059</v>
      </c>
      <c r="F1482" t="s">
        <v>2060</v>
      </c>
      <c r="G148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('FAB', 'FACIAL BONES', '1000004', 60, 61, 1)</v>
      </c>
    </row>
    <row r="1483" spans="1:7" x14ac:dyDescent="0.25">
      <c r="A1483" t="s">
        <v>2311</v>
      </c>
      <c r="B1483" s="2">
        <f>VLOOKUP(Table1[[#This Row],[Category]],Table18[], 2,FALSE)</f>
        <v>61</v>
      </c>
      <c r="C1483">
        <v>1000005</v>
      </c>
      <c r="D1483" t="s">
        <v>1</v>
      </c>
      <c r="E1483" t="s">
        <v>2061</v>
      </c>
      <c r="F1483" t="s">
        <v>2062</v>
      </c>
      <c r="G148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('FB', 'FOREIGN BODY LOCALIZATION', '1000005', 60, 61, 1)</v>
      </c>
    </row>
    <row r="1484" spans="1:7" x14ac:dyDescent="0.25">
      <c r="A1484" t="s">
        <v>2311</v>
      </c>
      <c r="B1484" s="2">
        <f>VLOOKUP(Table1[[#This Row],[Category]],Table18[], 2,FALSE)</f>
        <v>61</v>
      </c>
      <c r="C1484">
        <v>1000006</v>
      </c>
      <c r="D1484" t="s">
        <v>1</v>
      </c>
      <c r="E1484" t="s">
        <v>2063</v>
      </c>
      <c r="F1484" t="s">
        <v>2064</v>
      </c>
      <c r="G148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('METS', 'METASTATIC SERIES', '1000006', 60, 61, 1)</v>
      </c>
    </row>
    <row r="1485" spans="1:7" x14ac:dyDescent="0.25">
      <c r="A1485" t="s">
        <v>2311</v>
      </c>
      <c r="B1485" s="2">
        <f>VLOOKUP(Table1[[#This Row],[Category]],Table18[], 2,FALSE)</f>
        <v>61</v>
      </c>
      <c r="C1485">
        <v>1000008</v>
      </c>
      <c r="D1485" t="s">
        <v>1</v>
      </c>
      <c r="E1485" t="s">
        <v>2345</v>
      </c>
      <c r="F1485" t="s">
        <v>2346</v>
      </c>
      <c r="G148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('RHUS', 'RHEUMATOID SERIES', '1000008', 60, 61, 1)</v>
      </c>
    </row>
    <row r="1486" spans="1:7" x14ac:dyDescent="0.25">
      <c r="A1486" t="s">
        <v>2311</v>
      </c>
      <c r="B1486" s="2">
        <f>VLOOKUP(Table1[[#This Row],[Category]],Table18[], 2,FALSE)</f>
        <v>61</v>
      </c>
      <c r="C1486">
        <v>1000009</v>
      </c>
      <c r="D1486" t="s">
        <v>1</v>
      </c>
      <c r="E1486" t="s">
        <v>2065</v>
      </c>
      <c r="F1486" t="s">
        <v>2066</v>
      </c>
      <c r="G148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('SCAL', 'SCAPULAR-LEFT', '1000009', 60, 61, 1)</v>
      </c>
    </row>
    <row r="1487" spans="1:7" x14ac:dyDescent="0.25">
      <c r="A1487" t="s">
        <v>2311</v>
      </c>
      <c r="B1487" s="2">
        <f>VLOOKUP(Table1[[#This Row],[Category]],Table18[], 2,FALSE)</f>
        <v>61</v>
      </c>
      <c r="C1487">
        <v>1000010</v>
      </c>
      <c r="D1487" t="s">
        <v>1</v>
      </c>
      <c r="E1487" t="s">
        <v>2067</v>
      </c>
      <c r="F1487" t="s">
        <v>2068</v>
      </c>
      <c r="G148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('SCAR', 'SCAPULAR-RIGHT', '1000010', 60, 61, 1)</v>
      </c>
    </row>
    <row r="1488" spans="1:7" x14ac:dyDescent="0.25">
      <c r="A1488" t="s">
        <v>2311</v>
      </c>
      <c r="B1488" s="2">
        <f>VLOOKUP(Table1[[#This Row],[Category]],Table18[], 2,FALSE)</f>
        <v>61</v>
      </c>
      <c r="C1488">
        <v>1000011</v>
      </c>
      <c r="D1488" t="s">
        <v>1</v>
      </c>
      <c r="E1488" t="s">
        <v>2069</v>
      </c>
      <c r="F1488" t="s">
        <v>2070</v>
      </c>
      <c r="G148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('SCJ', 'STERNOCLAVICULAR JOINT', '1000011', 60, 61, 1)</v>
      </c>
    </row>
    <row r="1489" spans="1:7" x14ac:dyDescent="0.25">
      <c r="A1489" t="s">
        <v>2311</v>
      </c>
      <c r="B1489" s="2">
        <f>VLOOKUP(Table1[[#This Row],[Category]],Table18[], 2,FALSE)</f>
        <v>61</v>
      </c>
      <c r="C1489">
        <v>1000012</v>
      </c>
      <c r="D1489" t="s">
        <v>1</v>
      </c>
      <c r="E1489" t="s">
        <v>2071</v>
      </c>
      <c r="F1489" t="s">
        <v>2347</v>
      </c>
      <c r="G148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('SCOS', 'SCOLIOSIS SERIES', '1000012', 60, 61, 1)</v>
      </c>
    </row>
    <row r="1490" spans="1:7" x14ac:dyDescent="0.25">
      <c r="A1490" t="s">
        <v>2311</v>
      </c>
      <c r="B1490" s="2">
        <f>VLOOKUP(Table1[[#This Row],[Category]],Table18[], 2,FALSE)</f>
        <v>61</v>
      </c>
      <c r="C1490">
        <v>1000013</v>
      </c>
      <c r="D1490" t="s">
        <v>1</v>
      </c>
      <c r="E1490" t="s">
        <v>2073</v>
      </c>
      <c r="F1490" t="s">
        <v>2074</v>
      </c>
      <c r="G149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('STE', 'STERNUM', '1000013', 60, 61, 1)</v>
      </c>
    </row>
    <row r="1491" spans="1:7" x14ac:dyDescent="0.25">
      <c r="A1491" t="s">
        <v>2311</v>
      </c>
      <c r="B1491" s="2">
        <f>VLOOKUP(Table1[[#This Row],[Category]],Table18[], 2,FALSE)</f>
        <v>61</v>
      </c>
      <c r="C1491">
        <v>1000014</v>
      </c>
      <c r="D1491" t="s">
        <v>1</v>
      </c>
      <c r="E1491" t="s">
        <v>2075</v>
      </c>
      <c r="F1491" t="s">
        <v>2076</v>
      </c>
      <c r="G149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('TMJB', 'TEMPORAL MAND. JOINT-BILATERAL', '1000014', 60, 61, 1)</v>
      </c>
    </row>
    <row r="1492" spans="1:7" x14ac:dyDescent="0.25">
      <c r="A1492" t="s">
        <v>2311</v>
      </c>
      <c r="B1492" s="2">
        <f>VLOOKUP(Table1[[#This Row],[Category]],Table18[], 2,FALSE)</f>
        <v>61</v>
      </c>
      <c r="C1492">
        <v>1000015</v>
      </c>
      <c r="D1492" t="s">
        <v>1</v>
      </c>
      <c r="E1492" t="s">
        <v>2348</v>
      </c>
      <c r="F1492" t="s">
        <v>2078</v>
      </c>
      <c r="G149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('TMJL', 'TEMPEROMANDIBULAR JOINT-LEFT', '1000015', 60, 61, 1)</v>
      </c>
    </row>
    <row r="1493" spans="1:7" x14ac:dyDescent="0.25">
      <c r="A1493" t="s">
        <v>2311</v>
      </c>
      <c r="B1493" s="2">
        <f>VLOOKUP(Table1[[#This Row],[Category]],Table18[], 2,FALSE)</f>
        <v>61</v>
      </c>
      <c r="C1493">
        <v>1000016</v>
      </c>
      <c r="D1493" t="s">
        <v>1</v>
      </c>
      <c r="E1493" t="s">
        <v>2349</v>
      </c>
      <c r="F1493" t="s">
        <v>2080</v>
      </c>
      <c r="G149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('TMJR', 'TEMPEROMANDIBULAR JOINT-RIGHT', '1000016', 60, 61, 1)</v>
      </c>
    </row>
    <row r="1494" spans="1:7" x14ac:dyDescent="0.25">
      <c r="A1494" t="s">
        <v>2350</v>
      </c>
      <c r="B1494" s="2">
        <f>VLOOKUP(Table1[[#This Row],[Category]],Table18[], 2,FALSE)</f>
        <v>62</v>
      </c>
      <c r="C1494">
        <v>567</v>
      </c>
      <c r="D1494" t="s">
        <v>1</v>
      </c>
      <c r="E1494" t="s">
        <v>2351</v>
      </c>
      <c r="F1494" t="s">
        <v>2352</v>
      </c>
      <c r="G149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('BIOP PAN', 'BIOPSY PANCREAS', '567', 60, 62, 1)</v>
      </c>
    </row>
    <row r="1495" spans="1:7" x14ac:dyDescent="0.25">
      <c r="A1495" t="s">
        <v>2350</v>
      </c>
      <c r="B1495" s="2">
        <f>VLOOKUP(Table1[[#This Row],[Category]],Table18[], 2,FALSE)</f>
        <v>62</v>
      </c>
      <c r="C1495">
        <v>678</v>
      </c>
      <c r="D1495" t="s">
        <v>1</v>
      </c>
      <c r="E1495" t="s">
        <v>2353</v>
      </c>
      <c r="F1495" t="s">
        <v>2354</v>
      </c>
      <c r="G149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('DOPART LEG', 'DOPPLER ARTERIAL RIGHT LEG', '678', 60, 62, 1)</v>
      </c>
    </row>
    <row r="1496" spans="1:7" x14ac:dyDescent="0.25">
      <c r="A1496" t="s">
        <v>2350</v>
      </c>
      <c r="B1496" s="2">
        <f>VLOOKUP(Table1[[#This Row],[Category]],Table18[], 2,FALSE)</f>
        <v>62</v>
      </c>
      <c r="C1496">
        <v>1003</v>
      </c>
      <c r="D1496" t="s">
        <v>1</v>
      </c>
      <c r="E1496" t="s">
        <v>2227</v>
      </c>
      <c r="F1496" t="s">
        <v>2228</v>
      </c>
      <c r="G149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('IMAGE', 'IMAGE GUIDANCE', '1003', 60, 62, 1)</v>
      </c>
    </row>
    <row r="1497" spans="1:7" x14ac:dyDescent="0.25">
      <c r="A1497" t="s">
        <v>2350</v>
      </c>
      <c r="B1497" s="2">
        <f>VLOOKUP(Table1[[#This Row],[Category]],Table18[], 2,FALSE)</f>
        <v>62</v>
      </c>
      <c r="C1497">
        <v>1006</v>
      </c>
      <c r="D1497" t="s">
        <v>1</v>
      </c>
      <c r="E1497" t="s">
        <v>2355</v>
      </c>
      <c r="F1497" t="s">
        <v>2356</v>
      </c>
      <c r="G149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('BTTCK', 'BUTTOCK', '1006', 60, 62, 1)</v>
      </c>
    </row>
    <row r="1498" spans="1:7" x14ac:dyDescent="0.25">
      <c r="A1498" t="s">
        <v>2350</v>
      </c>
      <c r="B1498" s="2">
        <f>VLOOKUP(Table1[[#This Row],[Category]],Table18[], 2,FALSE)</f>
        <v>62</v>
      </c>
      <c r="C1498">
        <v>10001</v>
      </c>
      <c r="D1498" t="s">
        <v>1</v>
      </c>
      <c r="E1498" t="s">
        <v>2357</v>
      </c>
      <c r="F1498" t="s">
        <v>2357</v>
      </c>
      <c r="G149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('GROIN', 'GROIN', '10001', 60, 62, 1)</v>
      </c>
    </row>
    <row r="1499" spans="1:7" x14ac:dyDescent="0.25">
      <c r="A1499" t="s">
        <v>2350</v>
      </c>
      <c r="B1499" s="2">
        <f>VLOOKUP(Table1[[#This Row],[Category]],Table18[], 2,FALSE)</f>
        <v>62</v>
      </c>
      <c r="C1499">
        <v>10002</v>
      </c>
      <c r="D1499" t="s">
        <v>1</v>
      </c>
      <c r="E1499" t="s">
        <v>2358</v>
      </c>
      <c r="F1499" t="s">
        <v>2359</v>
      </c>
      <c r="G149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('ANKINJ', 'ANKLE INJECTION', '10002', 60, 62, 1)</v>
      </c>
    </row>
    <row r="1500" spans="1:7" x14ac:dyDescent="0.25">
      <c r="A1500" t="s">
        <v>2350</v>
      </c>
      <c r="B1500" s="2">
        <f>VLOOKUP(Table1[[#This Row],[Category]],Table18[], 2,FALSE)</f>
        <v>62</v>
      </c>
      <c r="C1500">
        <v>10005</v>
      </c>
      <c r="D1500" t="s">
        <v>1</v>
      </c>
      <c r="E1500" t="s">
        <v>600</v>
      </c>
      <c r="F1500" t="s">
        <v>601</v>
      </c>
      <c r="G150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('FNA', 'FINE NEEDLE ASPIRATION', '10005', 60, 62, 1)</v>
      </c>
    </row>
    <row r="1501" spans="1:7" x14ac:dyDescent="0.25">
      <c r="A1501" t="s">
        <v>2350</v>
      </c>
      <c r="B1501" s="2">
        <f>VLOOKUP(Table1[[#This Row],[Category]],Table18[], 2,FALSE)</f>
        <v>62</v>
      </c>
      <c r="C1501">
        <v>10020</v>
      </c>
      <c r="D1501" t="s">
        <v>1</v>
      </c>
      <c r="E1501" t="s">
        <v>2360</v>
      </c>
      <c r="F1501" t="s">
        <v>2360</v>
      </c>
      <c r="G150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('BLADDER', 'BLADDER', '10020', 60, 62, 1)</v>
      </c>
    </row>
    <row r="1502" spans="1:7" x14ac:dyDescent="0.25">
      <c r="A1502" t="s">
        <v>2350</v>
      </c>
      <c r="B1502" s="2">
        <f>VLOOKUP(Table1[[#This Row],[Category]],Table18[], 2,FALSE)</f>
        <v>62</v>
      </c>
      <c r="C1502">
        <v>30001</v>
      </c>
      <c r="D1502" t="s">
        <v>1</v>
      </c>
      <c r="E1502" t="s">
        <v>2361</v>
      </c>
      <c r="F1502" t="s">
        <v>2362</v>
      </c>
      <c r="G150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('BIL', 'BILARY', '30001', 60, 62, 1)</v>
      </c>
    </row>
    <row r="1503" spans="1:7" x14ac:dyDescent="0.25">
      <c r="A1503" t="s">
        <v>2350</v>
      </c>
      <c r="B1503" s="2">
        <f>VLOOKUP(Table1[[#This Row],[Category]],Table18[], 2,FALSE)</f>
        <v>62</v>
      </c>
      <c r="C1503">
        <v>30002</v>
      </c>
      <c r="D1503" t="s">
        <v>1</v>
      </c>
      <c r="E1503" t="s">
        <v>2363</v>
      </c>
      <c r="F1503" t="s">
        <v>2364</v>
      </c>
      <c r="G150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('DOPAO', 'DOPPLER AORTA/IVC/ILIACS/GRAFT', '30002', 60, 62, 1)</v>
      </c>
    </row>
    <row r="1504" spans="1:7" x14ac:dyDescent="0.25">
      <c r="A1504" t="s">
        <v>2350</v>
      </c>
      <c r="B1504" s="2">
        <f>VLOOKUP(Table1[[#This Row],[Category]],Table18[], 2,FALSE)</f>
        <v>62</v>
      </c>
      <c r="C1504">
        <v>30003</v>
      </c>
      <c r="D1504" t="s">
        <v>1</v>
      </c>
      <c r="E1504" t="s">
        <v>2365</v>
      </c>
      <c r="F1504" t="s">
        <v>2365</v>
      </c>
      <c r="G150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('EYE', 'EYE', '30003', 60, 62, 1)</v>
      </c>
    </row>
    <row r="1505" spans="1:7" x14ac:dyDescent="0.25">
      <c r="A1505" t="s">
        <v>2350</v>
      </c>
      <c r="B1505" s="2">
        <f>VLOOKUP(Table1[[#This Row],[Category]],Table18[], 2,FALSE)</f>
        <v>62</v>
      </c>
      <c r="C1505">
        <v>30004</v>
      </c>
      <c r="D1505" t="s">
        <v>1</v>
      </c>
      <c r="E1505" t="s">
        <v>1311</v>
      </c>
      <c r="F1505" t="s">
        <v>1311</v>
      </c>
      <c r="G150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('HIP', 'HIP', '30004', 60, 62, 1)</v>
      </c>
    </row>
    <row r="1506" spans="1:7" x14ac:dyDescent="0.25">
      <c r="A1506" t="s">
        <v>2350</v>
      </c>
      <c r="B1506" s="2">
        <f>VLOOKUP(Table1[[#This Row],[Category]],Table18[], 2,FALSE)</f>
        <v>62</v>
      </c>
      <c r="C1506">
        <v>30005</v>
      </c>
      <c r="D1506" t="s">
        <v>1</v>
      </c>
      <c r="E1506" t="s">
        <v>2366</v>
      </c>
      <c r="F1506" t="s">
        <v>2367</v>
      </c>
      <c r="G150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('HYST', 'HYSTERCONTRAST SONOGRAPHY', '30005', 60, 62, 1)</v>
      </c>
    </row>
    <row r="1507" spans="1:7" x14ac:dyDescent="0.25">
      <c r="A1507" t="s">
        <v>2350</v>
      </c>
      <c r="B1507" s="2">
        <f>VLOOKUP(Table1[[#This Row],[Category]],Table18[], 2,FALSE)</f>
        <v>62</v>
      </c>
      <c r="C1507">
        <v>30006</v>
      </c>
      <c r="D1507" t="s">
        <v>1</v>
      </c>
      <c r="E1507" t="s">
        <v>1679</v>
      </c>
      <c r="F1507" t="s">
        <v>1679</v>
      </c>
      <c r="G150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('KNEE', 'KNEE', '30006', 60, 62, 1)</v>
      </c>
    </row>
    <row r="1508" spans="1:7" x14ac:dyDescent="0.25">
      <c r="A1508" t="s">
        <v>2350</v>
      </c>
      <c r="B1508" s="2">
        <f>VLOOKUP(Table1[[#This Row],[Category]],Table18[], 2,FALSE)</f>
        <v>62</v>
      </c>
      <c r="C1508">
        <v>30007</v>
      </c>
      <c r="D1508" t="s">
        <v>1</v>
      </c>
      <c r="E1508" t="s">
        <v>2368</v>
      </c>
      <c r="F1508" t="s">
        <v>2369</v>
      </c>
      <c r="G150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('OBS', 'OBSTETRICAL', '30007', 60, 62, 1)</v>
      </c>
    </row>
    <row r="1509" spans="1:7" x14ac:dyDescent="0.25">
      <c r="A1509" t="s">
        <v>2350</v>
      </c>
      <c r="B1509" s="2">
        <f>VLOOKUP(Table1[[#This Row],[Category]],Table18[], 2,FALSE)</f>
        <v>62</v>
      </c>
      <c r="C1509">
        <v>30008</v>
      </c>
      <c r="D1509" t="s">
        <v>1</v>
      </c>
      <c r="E1509" t="s">
        <v>2370</v>
      </c>
      <c r="F1509" t="s">
        <v>2371</v>
      </c>
      <c r="G150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('PLEU', 'PLEURAL SPACE-FOR LOCALISATION', '30008', 60, 62, 1)</v>
      </c>
    </row>
    <row r="1510" spans="1:7" x14ac:dyDescent="0.25">
      <c r="A1510" t="s">
        <v>2350</v>
      </c>
      <c r="B1510" s="2">
        <f>VLOOKUP(Table1[[#This Row],[Category]],Table18[], 2,FALSE)</f>
        <v>62</v>
      </c>
      <c r="C1510">
        <v>30009</v>
      </c>
      <c r="D1510" t="s">
        <v>1</v>
      </c>
      <c r="E1510" t="s">
        <v>2372</v>
      </c>
      <c r="F1510" t="s">
        <v>2373</v>
      </c>
      <c r="G151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('SHLDR', 'SHOULDER', '30009', 60, 62, 1)</v>
      </c>
    </row>
    <row r="1511" spans="1:7" x14ac:dyDescent="0.25">
      <c r="A1511" t="s">
        <v>2350</v>
      </c>
      <c r="B1511" s="2">
        <f>VLOOKUP(Table1[[#This Row],[Category]],Table18[], 2,FALSE)</f>
        <v>62</v>
      </c>
      <c r="C1511">
        <v>45612</v>
      </c>
      <c r="D1511" t="s">
        <v>1</v>
      </c>
      <c r="E1511" t="s">
        <v>2374</v>
      </c>
      <c r="F1511" t="s">
        <v>2375</v>
      </c>
      <c r="G151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('WIRE LOC', 'WIRE LOCALISATION', '45612', 60, 62, 1)</v>
      </c>
    </row>
    <row r="1512" spans="1:7" x14ac:dyDescent="0.25">
      <c r="A1512" t="s">
        <v>2350</v>
      </c>
      <c r="B1512" s="2">
        <f>VLOOKUP(Table1[[#This Row],[Category]],Table18[], 2,FALSE)</f>
        <v>62</v>
      </c>
      <c r="C1512">
        <v>605</v>
      </c>
      <c r="D1512" t="s">
        <v>1</v>
      </c>
      <c r="E1512" t="s">
        <v>727</v>
      </c>
      <c r="F1512" t="s">
        <v>2376</v>
      </c>
      <c r="G151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('BIOPSY L', 'BIOPSY LIVER', '605', 60, 62, 1)</v>
      </c>
    </row>
    <row r="1513" spans="1:7" x14ac:dyDescent="0.25">
      <c r="A1513" t="s">
        <v>2350</v>
      </c>
      <c r="B1513" s="2">
        <f>VLOOKUP(Table1[[#This Row],[Category]],Table18[], 2,FALSE)</f>
        <v>62</v>
      </c>
      <c r="C1513">
        <v>1154</v>
      </c>
      <c r="D1513" t="s">
        <v>1</v>
      </c>
      <c r="E1513" t="s">
        <v>725</v>
      </c>
      <c r="F1513" t="s">
        <v>2377</v>
      </c>
      <c r="G151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('BIOPSY T', 'BIOPSY THYROID', '1154', 60, 62, 1)</v>
      </c>
    </row>
    <row r="1514" spans="1:7" x14ac:dyDescent="0.25">
      <c r="A1514" t="s">
        <v>2350</v>
      </c>
      <c r="B1514" s="2">
        <f>VLOOKUP(Table1[[#This Row],[Category]],Table18[], 2,FALSE)</f>
        <v>62</v>
      </c>
      <c r="C1514">
        <v>1191</v>
      </c>
      <c r="D1514" t="s">
        <v>1</v>
      </c>
      <c r="E1514" t="s">
        <v>740</v>
      </c>
      <c r="F1514" t="s">
        <v>2378</v>
      </c>
      <c r="G151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('BIOPSY B', 'BIOPSY BREAST', '1191', 60, 62, 1)</v>
      </c>
    </row>
    <row r="1515" spans="1:7" x14ac:dyDescent="0.25">
      <c r="A1515" t="s">
        <v>2350</v>
      </c>
      <c r="B1515" s="2">
        <f>VLOOKUP(Table1[[#This Row],[Category]],Table18[], 2,FALSE)</f>
        <v>62</v>
      </c>
      <c r="C1515">
        <v>1912</v>
      </c>
      <c r="D1515" t="s">
        <v>1</v>
      </c>
      <c r="E1515" t="s">
        <v>736</v>
      </c>
      <c r="F1515" t="s">
        <v>2379</v>
      </c>
      <c r="G151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('BIOPSY R', 'BIOPSY RENAL', '1912', 60, 62, 1)</v>
      </c>
    </row>
    <row r="1516" spans="1:7" x14ac:dyDescent="0.25">
      <c r="A1516" t="s">
        <v>2350</v>
      </c>
      <c r="B1516" s="2">
        <f>VLOOKUP(Table1[[#This Row],[Category]],Table18[], 2,FALSE)</f>
        <v>62</v>
      </c>
      <c r="C1516">
        <v>5940</v>
      </c>
      <c r="D1516" t="s">
        <v>1</v>
      </c>
      <c r="E1516" t="s">
        <v>2380</v>
      </c>
      <c r="F1516" t="s">
        <v>76</v>
      </c>
      <c r="G151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('CARD', 'CAROTID DUPLEX', '5940', 60, 62, 1)</v>
      </c>
    </row>
    <row r="1517" spans="1:7" x14ac:dyDescent="0.25">
      <c r="A1517" t="s">
        <v>2350</v>
      </c>
      <c r="B1517" s="2">
        <f>VLOOKUP(Table1[[#This Row],[Category]],Table18[], 2,FALSE)</f>
        <v>62</v>
      </c>
      <c r="C1517">
        <v>6810</v>
      </c>
      <c r="D1517" t="s">
        <v>1</v>
      </c>
      <c r="E1517" t="s">
        <v>1392</v>
      </c>
      <c r="F1517" t="s">
        <v>2381</v>
      </c>
      <c r="G151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('BRST', 'BREAST', '6810', 60, 62, 1)</v>
      </c>
    </row>
    <row r="1518" spans="1:7" x14ac:dyDescent="0.25">
      <c r="A1518" t="s">
        <v>2350</v>
      </c>
      <c r="B1518" s="2">
        <f>VLOOKUP(Table1[[#This Row],[Category]],Table18[], 2,FALSE)</f>
        <v>62</v>
      </c>
      <c r="C1518">
        <v>6812</v>
      </c>
      <c r="D1518" t="s">
        <v>1</v>
      </c>
      <c r="E1518" t="s">
        <v>2382</v>
      </c>
      <c r="F1518" t="s">
        <v>2383</v>
      </c>
      <c r="G151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('DOPC', 'DOPPLER CAROTID', '6812', 60, 62, 1)</v>
      </c>
    </row>
    <row r="1519" spans="1:7" x14ac:dyDescent="0.25">
      <c r="A1519" t="s">
        <v>2350</v>
      </c>
      <c r="B1519" s="2">
        <f>VLOOKUP(Table1[[#This Row],[Category]],Table18[], 2,FALSE)</f>
        <v>62</v>
      </c>
      <c r="C1519">
        <v>6816</v>
      </c>
      <c r="D1519" t="s">
        <v>1</v>
      </c>
      <c r="E1519" t="s">
        <v>2384</v>
      </c>
      <c r="F1519" t="s">
        <v>2385</v>
      </c>
      <c r="G151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('DOPM', 'DOPPLER VENOUS', '6816', 60, 62, 1)</v>
      </c>
    </row>
    <row r="1520" spans="1:7" x14ac:dyDescent="0.25">
      <c r="A1520" t="s">
        <v>2350</v>
      </c>
      <c r="B1520" s="2">
        <f>VLOOKUP(Table1[[#This Row],[Category]],Table18[], 2,FALSE)</f>
        <v>62</v>
      </c>
      <c r="C1520">
        <v>6841</v>
      </c>
      <c r="D1520" t="s">
        <v>1</v>
      </c>
      <c r="E1520" t="s">
        <v>2386</v>
      </c>
      <c r="F1520" t="s">
        <v>2387</v>
      </c>
      <c r="G152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('LEGR', 'LEG', '6841', 60, 62, 1)</v>
      </c>
    </row>
    <row r="1521" spans="1:7" x14ac:dyDescent="0.25">
      <c r="A1521" t="s">
        <v>2350</v>
      </c>
      <c r="B1521" s="2">
        <f>VLOOKUP(Table1[[#This Row],[Category]],Table18[], 2,FALSE)</f>
        <v>62</v>
      </c>
      <c r="C1521">
        <v>6854</v>
      </c>
      <c r="D1521" t="s">
        <v>1</v>
      </c>
      <c r="E1521" t="s">
        <v>2388</v>
      </c>
      <c r="F1521" t="s">
        <v>2389</v>
      </c>
      <c r="G152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('ABD &amp; PEL', 'ABDOMEN &amp; PLEVIS ULTRASOUND', '6854', 60, 62, 1)</v>
      </c>
    </row>
    <row r="1522" spans="1:7" x14ac:dyDescent="0.25">
      <c r="A1522" t="s">
        <v>2350</v>
      </c>
      <c r="B1522" s="2">
        <f>VLOOKUP(Table1[[#This Row],[Category]],Table18[], 2,FALSE)</f>
        <v>62</v>
      </c>
      <c r="C1522" t="s">
        <v>2390</v>
      </c>
      <c r="D1522" t="s">
        <v>1</v>
      </c>
      <c r="E1522" t="s">
        <v>1431</v>
      </c>
      <c r="F1522" t="s">
        <v>1997</v>
      </c>
      <c r="G152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('PEL', 'PELVIS', '006855-B', 60, 62, 1)</v>
      </c>
    </row>
    <row r="1523" spans="1:7" x14ac:dyDescent="0.25">
      <c r="A1523" t="s">
        <v>2350</v>
      </c>
      <c r="B1523" s="2">
        <f>VLOOKUP(Table1[[#This Row],[Category]],Table18[], 2,FALSE)</f>
        <v>62</v>
      </c>
      <c r="C1523">
        <v>6860</v>
      </c>
      <c r="D1523" t="s">
        <v>1</v>
      </c>
      <c r="E1523" t="s">
        <v>2391</v>
      </c>
      <c r="F1523" t="s">
        <v>2392</v>
      </c>
      <c r="G152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('TRBX', 'TRANSRECTAL BIOPSY', '6860', 60, 62, 1)</v>
      </c>
    </row>
    <row r="1524" spans="1:7" x14ac:dyDescent="0.25">
      <c r="A1524" t="s">
        <v>2350</v>
      </c>
      <c r="B1524" s="2">
        <f>VLOOKUP(Table1[[#This Row],[Category]],Table18[], 2,FALSE)</f>
        <v>62</v>
      </c>
      <c r="C1524" t="s">
        <v>2393</v>
      </c>
      <c r="D1524" t="s">
        <v>1</v>
      </c>
      <c r="E1524" t="s">
        <v>2394</v>
      </c>
      <c r="F1524" t="s">
        <v>2395</v>
      </c>
      <c r="G152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('TRP', 'TRANSRECTAL PROSTATE/PELVIS', '006860-A', 60, 62, 1)</v>
      </c>
    </row>
    <row r="1525" spans="1:7" x14ac:dyDescent="0.25">
      <c r="A1525" t="s">
        <v>2350</v>
      </c>
      <c r="B1525" s="2">
        <f>VLOOKUP(Table1[[#This Row],[Category]],Table18[], 2,FALSE)</f>
        <v>62</v>
      </c>
      <c r="C1525">
        <v>6865</v>
      </c>
      <c r="D1525" t="s">
        <v>1</v>
      </c>
      <c r="E1525" t="s">
        <v>2396</v>
      </c>
      <c r="F1525" t="s">
        <v>533</v>
      </c>
      <c r="G152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('RENAL', 'RENAL ULTRASOUND', '6865', 60, 62, 1)</v>
      </c>
    </row>
    <row r="1526" spans="1:7" x14ac:dyDescent="0.25">
      <c r="A1526" t="s">
        <v>2350</v>
      </c>
      <c r="B1526" s="2">
        <f>VLOOKUP(Table1[[#This Row],[Category]],Table18[], 2,FALSE)</f>
        <v>62</v>
      </c>
      <c r="C1526" t="s">
        <v>2397</v>
      </c>
      <c r="D1526" t="s">
        <v>1</v>
      </c>
      <c r="E1526" t="s">
        <v>2398</v>
      </c>
      <c r="F1526" t="s">
        <v>2399</v>
      </c>
      <c r="G152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('TES', 'TESTICULAR', '006875-A', 60, 62, 1)</v>
      </c>
    </row>
    <row r="1527" spans="1:7" x14ac:dyDescent="0.25">
      <c r="A1527" t="s">
        <v>2350</v>
      </c>
      <c r="B1527" s="2">
        <f>VLOOKUP(Table1[[#This Row],[Category]],Table18[], 2,FALSE)</f>
        <v>62</v>
      </c>
      <c r="C1527">
        <v>6880</v>
      </c>
      <c r="D1527" t="s">
        <v>1</v>
      </c>
      <c r="E1527" t="s">
        <v>2400</v>
      </c>
      <c r="F1527" t="s">
        <v>2401</v>
      </c>
      <c r="G152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('TVP', 'TRANSVAGINAL PELVIS', '6880', 60, 62, 1)</v>
      </c>
    </row>
    <row r="1528" spans="1:7" x14ac:dyDescent="0.25">
      <c r="A1528" t="s">
        <v>2350</v>
      </c>
      <c r="B1528" s="2">
        <f>VLOOKUP(Table1[[#This Row],[Category]],Table18[], 2,FALSE)</f>
        <v>62</v>
      </c>
      <c r="C1528">
        <v>6885</v>
      </c>
      <c r="D1528" t="s">
        <v>1</v>
      </c>
      <c r="E1528" t="s">
        <v>2402</v>
      </c>
      <c r="F1528" t="s">
        <v>2403</v>
      </c>
      <c r="G152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('THY', 'THYROID', '6885', 60, 62, 1)</v>
      </c>
    </row>
    <row r="1529" spans="1:7" x14ac:dyDescent="0.25">
      <c r="A1529" t="s">
        <v>2350</v>
      </c>
      <c r="B1529" s="2">
        <f>VLOOKUP(Table1[[#This Row],[Category]],Table18[], 2,FALSE)</f>
        <v>62</v>
      </c>
      <c r="C1529">
        <v>6890</v>
      </c>
      <c r="D1529" t="s">
        <v>1</v>
      </c>
      <c r="E1529" t="s">
        <v>2404</v>
      </c>
      <c r="F1529" t="s">
        <v>2405</v>
      </c>
      <c r="G152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('ABD US', 'ABDOMINAL UPPER ULTRASOUND', '6890', 60, 62, 1)</v>
      </c>
    </row>
    <row r="1530" spans="1:7" x14ac:dyDescent="0.25">
      <c r="A1530" t="s">
        <v>2350</v>
      </c>
      <c r="B1530" s="2">
        <f>VLOOKUP(Table1[[#This Row],[Category]],Table18[], 2,FALSE)</f>
        <v>62</v>
      </c>
      <c r="C1530" t="s">
        <v>2406</v>
      </c>
      <c r="D1530" t="s">
        <v>1</v>
      </c>
      <c r="E1530" t="s">
        <v>2407</v>
      </c>
      <c r="F1530" t="s">
        <v>2408</v>
      </c>
      <c r="G153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('AOR', 'AORTA', '006890-A', 60, 62, 1)</v>
      </c>
    </row>
    <row r="1531" spans="1:7" x14ac:dyDescent="0.25">
      <c r="A1531" t="s">
        <v>2350</v>
      </c>
      <c r="B1531" s="2">
        <f>VLOOKUP(Table1[[#This Row],[Category]],Table18[], 2,FALSE)</f>
        <v>62</v>
      </c>
      <c r="C1531" t="s">
        <v>2409</v>
      </c>
      <c r="D1531" t="s">
        <v>1</v>
      </c>
      <c r="E1531" t="s">
        <v>1289</v>
      </c>
      <c r="F1531" t="s">
        <v>1290</v>
      </c>
      <c r="G153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('CH', 'CHEST', '006890-B', 60, 62, 1)</v>
      </c>
    </row>
    <row r="1532" spans="1:7" x14ac:dyDescent="0.25">
      <c r="A1532" t="s">
        <v>2350</v>
      </c>
      <c r="B1532" s="2">
        <f>VLOOKUP(Table1[[#This Row],[Category]],Table18[], 2,FALSE)</f>
        <v>62</v>
      </c>
      <c r="C1532" t="s">
        <v>2410</v>
      </c>
      <c r="D1532" t="s">
        <v>1</v>
      </c>
      <c r="E1532" t="s">
        <v>2411</v>
      </c>
      <c r="F1532" t="s">
        <v>2412</v>
      </c>
      <c r="G153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('DOPA', 'DOPPLER ABDOMEN/PELVIS/SCROTUM', '006890-C', 60, 62, 1)</v>
      </c>
    </row>
    <row r="1533" spans="1:7" x14ac:dyDescent="0.25">
      <c r="A1533" t="s">
        <v>2350</v>
      </c>
      <c r="B1533" s="2">
        <f>VLOOKUP(Table1[[#This Row],[Category]],Table18[], 2,FALSE)</f>
        <v>62</v>
      </c>
      <c r="C1533">
        <v>90905</v>
      </c>
      <c r="D1533" t="s">
        <v>1</v>
      </c>
      <c r="E1533" t="s">
        <v>2037</v>
      </c>
      <c r="F1533" t="s">
        <v>2038</v>
      </c>
      <c r="G153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('SK', 'SKULL', '90905', 60, 62, 1)</v>
      </c>
    </row>
    <row r="1534" spans="1:7" x14ac:dyDescent="0.25">
      <c r="A1534" t="s">
        <v>2350</v>
      </c>
      <c r="B1534" s="2">
        <f>VLOOKUP(Table1[[#This Row],[Category]],Table18[], 2,FALSE)</f>
        <v>62</v>
      </c>
      <c r="C1534">
        <v>100001</v>
      </c>
      <c r="D1534" t="s">
        <v>1</v>
      </c>
      <c r="E1534" t="s">
        <v>1454</v>
      </c>
      <c r="F1534" t="s">
        <v>2413</v>
      </c>
      <c r="G153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('FORE', 'FOREARM', '100001', 60, 62, 1)</v>
      </c>
    </row>
    <row r="1535" spans="1:7" x14ac:dyDescent="0.25">
      <c r="A1535" t="s">
        <v>2350</v>
      </c>
      <c r="B1535" s="2">
        <f>VLOOKUP(Table1[[#This Row],[Category]],Table18[], 2,FALSE)</f>
        <v>62</v>
      </c>
      <c r="C1535">
        <v>456789</v>
      </c>
      <c r="D1535" t="s">
        <v>1</v>
      </c>
      <c r="E1535" t="s">
        <v>2414</v>
      </c>
      <c r="F1535" t="s">
        <v>2415</v>
      </c>
      <c r="G153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('BIOPSY C', 'BIOPSY CHEST', '456789', 60, 62, 1)</v>
      </c>
    </row>
    <row r="1536" spans="1:7" x14ac:dyDescent="0.25">
      <c r="A1536" t="s">
        <v>2350</v>
      </c>
      <c r="B1536" s="2">
        <f>VLOOKUP(Table1[[#This Row],[Category]],Table18[], 2,FALSE)</f>
        <v>62</v>
      </c>
      <c r="C1536">
        <v>1000006</v>
      </c>
      <c r="D1536" t="s">
        <v>1</v>
      </c>
      <c r="E1536" t="s">
        <v>2416</v>
      </c>
      <c r="F1536" t="s">
        <v>2417</v>
      </c>
      <c r="G153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('PAR', 'PAROTID', '1000006', 60, 62, 1)</v>
      </c>
    </row>
    <row r="1537" spans="1:7" x14ac:dyDescent="0.25">
      <c r="A1537" t="s">
        <v>2350</v>
      </c>
      <c r="B1537" s="2">
        <f>VLOOKUP(Table1[[#This Row],[Category]],Table18[], 2,FALSE)</f>
        <v>62</v>
      </c>
      <c r="C1537">
        <v>1000007</v>
      </c>
      <c r="D1537" t="s">
        <v>1</v>
      </c>
      <c r="E1537" t="s">
        <v>2418</v>
      </c>
      <c r="F1537" t="s">
        <v>2419</v>
      </c>
      <c r="G153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('PLEU DRAIN', 'PLEURAL DRAINAGE', '1000007', 60, 62, 1)</v>
      </c>
    </row>
    <row r="1538" spans="1:7" x14ac:dyDescent="0.25">
      <c r="A1538" t="s">
        <v>226</v>
      </c>
      <c r="B1538" s="2">
        <f>VLOOKUP(Table1[[#This Row],[Category]],Table18[], 2,FALSE)</f>
        <v>63</v>
      </c>
      <c r="C1538">
        <v>1</v>
      </c>
      <c r="D1538" t="s">
        <v>1</v>
      </c>
      <c r="E1538" t="s">
        <v>2420</v>
      </c>
      <c r="F1538" t="s">
        <v>2421</v>
      </c>
      <c r="G153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('PFT', 'PULMONARY FUNCTION TEST', '1', 60, 63, 1)</v>
      </c>
    </row>
    <row r="1539" spans="1:7" x14ac:dyDescent="0.25">
      <c r="A1539" t="s">
        <v>226</v>
      </c>
      <c r="B1539" s="2">
        <f>VLOOKUP(Table1[[#This Row],[Category]],Table18[], 2,FALSE)</f>
        <v>63</v>
      </c>
      <c r="C1539">
        <v>2</v>
      </c>
      <c r="D1539" t="s">
        <v>1</v>
      </c>
      <c r="E1539" t="s">
        <v>2422</v>
      </c>
      <c r="F1539" t="s">
        <v>114</v>
      </c>
      <c r="G153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('ST', 'SPIROMETRY TEST', '2', 60, 63, 1)</v>
      </c>
    </row>
    <row r="1540" spans="1:7" x14ac:dyDescent="0.25">
      <c r="A1540" t="s">
        <v>226</v>
      </c>
      <c r="B1540" s="2">
        <f>VLOOKUP(Table1[[#This Row],[Category]],Table18[], 2,FALSE)</f>
        <v>63</v>
      </c>
      <c r="C1540">
        <v>4</v>
      </c>
      <c r="D1540" t="s">
        <v>1</v>
      </c>
      <c r="E1540" t="s">
        <v>2423</v>
      </c>
      <c r="F1540" t="s">
        <v>1647</v>
      </c>
      <c r="G154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('MC', 'MANNITOL CHALLENGE', '4', 60, 63, 1)</v>
      </c>
    </row>
    <row r="1541" spans="1:7" x14ac:dyDescent="0.25">
      <c r="A1541" t="s">
        <v>226</v>
      </c>
      <c r="B1541" s="2">
        <f>VLOOKUP(Table1[[#This Row],[Category]],Table18[], 2,FALSE)</f>
        <v>63</v>
      </c>
      <c r="C1541">
        <v>21</v>
      </c>
      <c r="D1541" t="s">
        <v>1</v>
      </c>
      <c r="E1541" t="s">
        <v>2424</v>
      </c>
      <c r="F1541" t="s">
        <v>2425</v>
      </c>
      <c r="G154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('AT', 'ALLERGY TEST', '21', 60, 63, 1)</v>
      </c>
    </row>
    <row r="1542" spans="1:7" x14ac:dyDescent="0.25">
      <c r="A1542" t="s">
        <v>226</v>
      </c>
      <c r="B1542" s="2">
        <f>VLOOKUP(Table1[[#This Row],[Category]],Table18[], 2,FALSE)</f>
        <v>63</v>
      </c>
      <c r="C1542">
        <v>2157</v>
      </c>
      <c r="D1542" t="s">
        <v>1</v>
      </c>
      <c r="E1542" t="s">
        <v>2426</v>
      </c>
      <c r="F1542" t="s">
        <v>2427</v>
      </c>
      <c r="G154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('SLEEP', 'SLEEP STUDY', '2157', 60, 63, 1)</v>
      </c>
    </row>
    <row r="1543" spans="1:7" x14ac:dyDescent="0.25">
      <c r="A1543" t="s">
        <v>2428</v>
      </c>
      <c r="B1543" s="2">
        <f>VLOOKUP(Table1[[#This Row],[Category]],Table18[], 2,FALSE)</f>
        <v>64</v>
      </c>
      <c r="C1543">
        <v>100001</v>
      </c>
      <c r="D1543" t="s">
        <v>1</v>
      </c>
      <c r="E1543" t="s">
        <v>2429</v>
      </c>
      <c r="F1543" t="s">
        <v>2428</v>
      </c>
      <c r="G154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('RON', 'RE-ORDER NOTICE', '100001', 60, 64, 1)</v>
      </c>
    </row>
    <row r="1544" spans="1:7" x14ac:dyDescent="0.25">
      <c r="A1544" t="s">
        <v>266</v>
      </c>
      <c r="B1544" s="2">
        <f>VLOOKUP(Table1[[#This Row],[Category]],Table18[], 2,FALSE)</f>
        <v>65</v>
      </c>
      <c r="C1544">
        <v>4100010</v>
      </c>
      <c r="D1544" t="s">
        <v>1</v>
      </c>
      <c r="E1544" t="s">
        <v>2430</v>
      </c>
      <c r="F1544" t="s">
        <v>2431</v>
      </c>
      <c r="G154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('AERO', 'AERO CHARGE - 15 MINUTES', '4100010', 60, 65, 1)</v>
      </c>
    </row>
    <row r="1545" spans="1:7" x14ac:dyDescent="0.25">
      <c r="A1545" t="s">
        <v>266</v>
      </c>
      <c r="B1545" s="2">
        <f>VLOOKUP(Table1[[#This Row],[Category]],Table18[], 2,FALSE)</f>
        <v>65</v>
      </c>
      <c r="C1545">
        <v>4100020</v>
      </c>
      <c r="D1545" t="s">
        <v>1</v>
      </c>
      <c r="E1545" t="s">
        <v>2432</v>
      </c>
      <c r="F1545" t="s">
        <v>2433</v>
      </c>
      <c r="G154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('BD', 'BRONCH DRAINAGE', '4100020', 60, 65, 1)</v>
      </c>
    </row>
    <row r="1546" spans="1:7" x14ac:dyDescent="0.25">
      <c r="A1546" t="s">
        <v>266</v>
      </c>
      <c r="B1546" s="2">
        <f>VLOOKUP(Table1[[#This Row],[Category]],Table18[], 2,FALSE)</f>
        <v>65</v>
      </c>
      <c r="C1546">
        <v>4100030</v>
      </c>
      <c r="D1546" t="s">
        <v>1</v>
      </c>
      <c r="E1546" t="s">
        <v>2434</v>
      </c>
      <c r="F1546" t="s">
        <v>2435</v>
      </c>
      <c r="G154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('CAN', 'CANNULA', '4100030', 60, 65, 1)</v>
      </c>
    </row>
    <row r="1547" spans="1:7" x14ac:dyDescent="0.25">
      <c r="A1547" t="s">
        <v>266</v>
      </c>
      <c r="B1547" s="2">
        <f>VLOOKUP(Table1[[#This Row],[Category]],Table18[], 2,FALSE)</f>
        <v>65</v>
      </c>
      <c r="C1547">
        <v>4100040</v>
      </c>
      <c r="D1547" t="s">
        <v>1</v>
      </c>
      <c r="E1547" t="s">
        <v>2436</v>
      </c>
      <c r="F1547" t="s">
        <v>2437</v>
      </c>
      <c r="G154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('CNP', 'CANOPY', '4100040', 60, 65, 1)</v>
      </c>
    </row>
    <row r="1548" spans="1:7" x14ac:dyDescent="0.25">
      <c r="A1548" t="s">
        <v>266</v>
      </c>
      <c r="B1548" s="2">
        <f>VLOOKUP(Table1[[#This Row],[Category]],Table18[], 2,FALSE)</f>
        <v>65</v>
      </c>
      <c r="C1548">
        <v>4100050</v>
      </c>
      <c r="D1548" t="s">
        <v>1</v>
      </c>
      <c r="E1548" t="s">
        <v>2438</v>
      </c>
      <c r="F1548" t="s">
        <v>1592</v>
      </c>
      <c r="G154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('EVAL', 'RESPIRATORY EVALUATION', '4100050', 60, 65, 1)</v>
      </c>
    </row>
    <row r="1549" spans="1:7" x14ac:dyDescent="0.25">
      <c r="A1549" t="s">
        <v>266</v>
      </c>
      <c r="B1549" s="2">
        <f>VLOOKUP(Table1[[#This Row],[Category]],Table18[], 2,FALSE)</f>
        <v>65</v>
      </c>
      <c r="C1549">
        <v>4100060</v>
      </c>
      <c r="D1549" t="s">
        <v>1</v>
      </c>
      <c r="E1549" t="s">
        <v>2439</v>
      </c>
      <c r="F1549" t="s">
        <v>2440</v>
      </c>
      <c r="G154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('HHN', 'HAND HELD NEB', '4100060', 60, 65, 1)</v>
      </c>
    </row>
    <row r="1550" spans="1:7" x14ac:dyDescent="0.25">
      <c r="A1550" t="s">
        <v>266</v>
      </c>
      <c r="B1550" s="2">
        <f>VLOOKUP(Table1[[#This Row],[Category]],Table18[], 2,FALSE)</f>
        <v>65</v>
      </c>
      <c r="C1550">
        <v>4100070</v>
      </c>
      <c r="D1550" t="s">
        <v>1</v>
      </c>
      <c r="E1550" t="s">
        <v>2441</v>
      </c>
      <c r="F1550" t="s">
        <v>2442</v>
      </c>
      <c r="G155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('IPPB', 'IPPB TREATMENT', '4100070', 60, 65, 1)</v>
      </c>
    </row>
    <row r="1551" spans="1:7" x14ac:dyDescent="0.25">
      <c r="A1551" t="s">
        <v>266</v>
      </c>
      <c r="B1551" s="2">
        <f>VLOOKUP(Table1[[#This Row],[Category]],Table18[], 2,FALSE)</f>
        <v>65</v>
      </c>
      <c r="C1551">
        <v>4100080</v>
      </c>
      <c r="D1551" t="s">
        <v>1</v>
      </c>
      <c r="E1551" t="s">
        <v>2443</v>
      </c>
      <c r="F1551" t="s">
        <v>715</v>
      </c>
      <c r="G155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('IS', 'INCENTIVE SPIROMETER', '4100080', 60, 65, 1)</v>
      </c>
    </row>
    <row r="1552" spans="1:7" x14ac:dyDescent="0.25">
      <c r="A1552" t="s">
        <v>266</v>
      </c>
      <c r="B1552" s="2">
        <f>VLOOKUP(Table1[[#This Row],[Category]],Table18[], 2,FALSE)</f>
        <v>65</v>
      </c>
      <c r="C1552">
        <v>4100090</v>
      </c>
      <c r="D1552" t="s">
        <v>1</v>
      </c>
      <c r="E1552" t="s">
        <v>2444</v>
      </c>
      <c r="F1552" t="s">
        <v>2445</v>
      </c>
      <c r="G155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('NEB', 'NEBULIZER TREATMENT', '4100090', 60, 65, 1)</v>
      </c>
    </row>
    <row r="1553" spans="1:7" x14ac:dyDescent="0.25">
      <c r="A1553" t="s">
        <v>266</v>
      </c>
      <c r="B1553" s="2">
        <f>VLOOKUP(Table1[[#This Row],[Category]],Table18[], 2,FALSE)</f>
        <v>65</v>
      </c>
      <c r="C1553">
        <v>4100100</v>
      </c>
      <c r="D1553" t="s">
        <v>1</v>
      </c>
      <c r="E1553" t="s">
        <v>2446</v>
      </c>
      <c r="F1553" t="s">
        <v>2447</v>
      </c>
      <c r="G155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('NP', 'NEONATAL PERCUSSOR', '4100100', 60, 65, 1)</v>
      </c>
    </row>
    <row r="1554" spans="1:7" x14ac:dyDescent="0.25">
      <c r="A1554" t="s">
        <v>266</v>
      </c>
      <c r="B1554" s="2">
        <f>VLOOKUP(Table1[[#This Row],[Category]],Table18[], 2,FALSE)</f>
        <v>65</v>
      </c>
      <c r="C1554">
        <v>4100110</v>
      </c>
      <c r="D1554" t="s">
        <v>1</v>
      </c>
      <c r="E1554" t="s">
        <v>2448</v>
      </c>
      <c r="F1554" t="s">
        <v>2449</v>
      </c>
      <c r="G155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('OH', 'OXIMETRY/HOUR', '4100110', 60, 65, 1)</v>
      </c>
    </row>
    <row r="1555" spans="1:7" x14ac:dyDescent="0.25">
      <c r="A1555" t="s">
        <v>266</v>
      </c>
      <c r="B1555" s="2">
        <f>VLOOKUP(Table1[[#This Row],[Category]],Table18[], 2,FALSE)</f>
        <v>65</v>
      </c>
      <c r="C1555">
        <v>4100120</v>
      </c>
      <c r="D1555" t="s">
        <v>1</v>
      </c>
      <c r="E1555" t="s">
        <v>2450</v>
      </c>
      <c r="F1555" t="s">
        <v>2451</v>
      </c>
      <c r="G155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('OMAX', 'OXIMETRY MAX/DAY', '4100120', 60, 65, 1)</v>
      </c>
    </row>
    <row r="1556" spans="1:7" x14ac:dyDescent="0.25">
      <c r="A1556" t="s">
        <v>266</v>
      </c>
      <c r="B1556" s="2">
        <f>VLOOKUP(Table1[[#This Row],[Category]],Table18[], 2,FALSE)</f>
        <v>65</v>
      </c>
      <c r="C1556">
        <v>4100130</v>
      </c>
      <c r="D1556" t="s">
        <v>1</v>
      </c>
      <c r="E1556" t="s">
        <v>2452</v>
      </c>
      <c r="F1556" t="s">
        <v>2453</v>
      </c>
      <c r="G155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('OP', 'OXIMETER PROBE', '4100130', 60, 65, 1)</v>
      </c>
    </row>
    <row r="1557" spans="1:7" x14ac:dyDescent="0.25">
      <c r="A1557" t="s">
        <v>266</v>
      </c>
      <c r="B1557" s="2">
        <f>VLOOKUP(Table1[[#This Row],[Category]],Table18[], 2,FALSE)</f>
        <v>65</v>
      </c>
      <c r="C1557">
        <v>4100140</v>
      </c>
      <c r="D1557" t="s">
        <v>1</v>
      </c>
      <c r="E1557" t="s">
        <v>2454</v>
      </c>
      <c r="F1557" t="s">
        <v>135</v>
      </c>
      <c r="G155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('RS', 'RIBAVIRIN SET-UP', '4100140', 60, 65, 1)</v>
      </c>
    </row>
    <row r="1558" spans="1:7" x14ac:dyDescent="0.25">
      <c r="A1558" t="s">
        <v>266</v>
      </c>
      <c r="B1558" s="2">
        <f>VLOOKUP(Table1[[#This Row],[Category]],Table18[], 2,FALSE)</f>
        <v>65</v>
      </c>
      <c r="C1558">
        <v>4100150</v>
      </c>
      <c r="D1558" t="s">
        <v>1</v>
      </c>
      <c r="E1558" t="s">
        <v>2455</v>
      </c>
      <c r="F1558" t="s">
        <v>2456</v>
      </c>
      <c r="G155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('RFS', 'RT REQUEST FOR SERVICE', '4100150', 60, 65, 1)</v>
      </c>
    </row>
    <row r="1559" spans="1:7" x14ac:dyDescent="0.25">
      <c r="A1559" t="s">
        <v>266</v>
      </c>
      <c r="B1559" s="2">
        <f>VLOOKUP(Table1[[#This Row],[Category]],Table18[], 2,FALSE)</f>
        <v>65</v>
      </c>
      <c r="C1559">
        <v>4100160</v>
      </c>
      <c r="D1559" t="s">
        <v>1</v>
      </c>
      <c r="E1559" t="s">
        <v>2457</v>
      </c>
      <c r="F1559" t="s">
        <v>2458</v>
      </c>
      <c r="G155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('STAT', 'STAT SERVICE CHARGE', '4100160', 60, 65, 1)</v>
      </c>
    </row>
    <row r="1560" spans="1:7" x14ac:dyDescent="0.25">
      <c r="A1560" t="s">
        <v>266</v>
      </c>
      <c r="B1560" s="2">
        <f>VLOOKUP(Table1[[#This Row],[Category]],Table18[], 2,FALSE)</f>
        <v>65</v>
      </c>
      <c r="C1560">
        <v>4100170</v>
      </c>
      <c r="D1560" t="s">
        <v>1</v>
      </c>
      <c r="E1560" t="s">
        <v>2459</v>
      </c>
      <c r="F1560" t="s">
        <v>2460</v>
      </c>
      <c r="G156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('TP', 'TEMP PROBE', '4100170', 60, 65, 1)</v>
      </c>
    </row>
    <row r="1561" spans="1:7" x14ac:dyDescent="0.25">
      <c r="A1561" t="s">
        <v>266</v>
      </c>
      <c r="B1561" s="2">
        <f>VLOOKUP(Table1[[#This Row],[Category]],Table18[], 2,FALSE)</f>
        <v>65</v>
      </c>
      <c r="C1561">
        <v>4100180</v>
      </c>
      <c r="D1561" t="s">
        <v>1</v>
      </c>
      <c r="E1561" t="s">
        <v>2461</v>
      </c>
      <c r="F1561" t="s">
        <v>2462</v>
      </c>
      <c r="G156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('TTN', 'TRACH TUBE', '4100180', 60, 65, 1)</v>
      </c>
    </row>
    <row r="1562" spans="1:7" x14ac:dyDescent="0.25">
      <c r="A1562" t="s">
        <v>266</v>
      </c>
      <c r="B1562" s="2">
        <f>VLOOKUP(Table1[[#This Row],[Category]],Table18[], 2,FALSE)</f>
        <v>65</v>
      </c>
      <c r="C1562">
        <v>4100190</v>
      </c>
      <c r="D1562" t="s">
        <v>1</v>
      </c>
      <c r="E1562" t="s">
        <v>2463</v>
      </c>
      <c r="F1562" t="s">
        <v>2464</v>
      </c>
      <c r="G156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('VENT', 'VENTIMASK', '4100190', 60, 65, 1)</v>
      </c>
    </row>
    <row r="1563" spans="1:7" x14ac:dyDescent="0.25">
      <c r="A1563" t="s">
        <v>266</v>
      </c>
      <c r="B1563" s="2">
        <f>VLOOKUP(Table1[[#This Row],[Category]],Table18[], 2,FALSE)</f>
        <v>65</v>
      </c>
      <c r="C1563">
        <v>4100230</v>
      </c>
      <c r="D1563" t="s">
        <v>1</v>
      </c>
      <c r="E1563" t="s">
        <v>2465</v>
      </c>
      <c r="F1563" t="s">
        <v>2466</v>
      </c>
      <c r="G156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('BGA', 'BLOOD GAS ANALYSIS', '4100230', 60, 65, 1)</v>
      </c>
    </row>
    <row r="1564" spans="1:7" x14ac:dyDescent="0.25">
      <c r="A1564" t="s">
        <v>2467</v>
      </c>
      <c r="B1564" s="2">
        <f>VLOOKUP(Table1[[#This Row],[Category]],Table18[], 2,FALSE)</f>
        <v>66</v>
      </c>
      <c r="C1564">
        <v>110000</v>
      </c>
      <c r="D1564" t="s">
        <v>1</v>
      </c>
      <c r="E1564" t="s">
        <v>2468</v>
      </c>
      <c r="F1564" t="s">
        <v>2469</v>
      </c>
      <c r="G156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('4CHANNEL', 'RT: 4 Channel Unattended', '110000', 60, 66, 1)</v>
      </c>
    </row>
    <row r="1565" spans="1:7" x14ac:dyDescent="0.25">
      <c r="A1565" t="s">
        <v>2467</v>
      </c>
      <c r="B1565" s="2">
        <f>VLOOKUP(Table1[[#This Row],[Category]],Table18[], 2,FALSE)</f>
        <v>66</v>
      </c>
      <c r="C1565">
        <v>110005</v>
      </c>
      <c r="D1565" t="s">
        <v>1</v>
      </c>
      <c r="E1565" t="s">
        <v>2470</v>
      </c>
      <c r="F1565" t="s">
        <v>2471</v>
      </c>
      <c r="G156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('BIPAP-CPAP', 'RT: BIPAP/CPAP', '110005', 60, 66, 1)</v>
      </c>
    </row>
    <row r="1566" spans="1:7" x14ac:dyDescent="0.25">
      <c r="A1566" t="s">
        <v>2467</v>
      </c>
      <c r="B1566" s="2">
        <f>VLOOKUP(Table1[[#This Row],[Category]],Table18[], 2,FALSE)</f>
        <v>66</v>
      </c>
      <c r="C1566" t="s">
        <v>2472</v>
      </c>
      <c r="D1566" t="s">
        <v>1</v>
      </c>
      <c r="E1566" t="s">
        <v>2473</v>
      </c>
      <c r="F1566" t="s">
        <v>2474</v>
      </c>
      <c r="G156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('HHN-ALBUT', 'RT: HHN Initial Albuterol     ', '110015-A', 60, 66, 1)</v>
      </c>
    </row>
    <row r="1567" spans="1:7" x14ac:dyDescent="0.25">
      <c r="A1567" t="s">
        <v>2467</v>
      </c>
      <c r="B1567" s="2">
        <f>VLOOKUP(Table1[[#This Row],[Category]],Table18[], 2,FALSE)</f>
        <v>66</v>
      </c>
      <c r="C1567" t="s">
        <v>2475</v>
      </c>
      <c r="D1567" t="s">
        <v>1</v>
      </c>
      <c r="E1567" t="s">
        <v>2476</v>
      </c>
      <c r="F1567" t="s">
        <v>2477</v>
      </c>
      <c r="G156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('HHN-ALBSUB', 'RT: HHN Subsequent Albuterol  ', '110015-B', 60, 66, 1)</v>
      </c>
    </row>
    <row r="1568" spans="1:7" x14ac:dyDescent="0.25">
      <c r="A1568" t="s">
        <v>2467</v>
      </c>
      <c r="B1568" s="2">
        <f>VLOOKUP(Table1[[#This Row],[Category]],Table18[], 2,FALSE)</f>
        <v>66</v>
      </c>
      <c r="C1568" t="s">
        <v>2478</v>
      </c>
      <c r="D1568" t="s">
        <v>1</v>
      </c>
      <c r="E1568" t="s">
        <v>2479</v>
      </c>
      <c r="F1568" t="s">
        <v>2480</v>
      </c>
      <c r="G156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('HHN-ATR1ST', 'RT: HHN Initial Atrovent      ', '110020-A', 60, 66, 1)</v>
      </c>
    </row>
    <row r="1569" spans="1:7" x14ac:dyDescent="0.25">
      <c r="A1569" t="s">
        <v>2467</v>
      </c>
      <c r="B1569" s="2">
        <f>VLOOKUP(Table1[[#This Row],[Category]],Table18[], 2,FALSE)</f>
        <v>66</v>
      </c>
      <c r="C1569" t="s">
        <v>2481</v>
      </c>
      <c r="D1569" t="s">
        <v>1</v>
      </c>
      <c r="E1569" t="s">
        <v>2482</v>
      </c>
      <c r="F1569" t="s">
        <v>2483</v>
      </c>
      <c r="G156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('HHN-ATRSUB', 'RT: HHN Subsequent Atrovent   ', '110020-B', 60, 66, 1)</v>
      </c>
    </row>
    <row r="1570" spans="1:7" x14ac:dyDescent="0.25">
      <c r="A1570" t="s">
        <v>2467</v>
      </c>
      <c r="B1570" s="2">
        <f>VLOOKUP(Table1[[#This Row],[Category]],Table18[], 2,FALSE)</f>
        <v>66</v>
      </c>
      <c r="C1570" t="s">
        <v>2484</v>
      </c>
      <c r="D1570" t="s">
        <v>1</v>
      </c>
      <c r="E1570" t="s">
        <v>2485</v>
      </c>
      <c r="F1570" t="s">
        <v>2486</v>
      </c>
      <c r="G157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('HHN-DUO1ST', 'RT: HHN Initial Duoneb        ', '110025-A', 60, 66, 1)</v>
      </c>
    </row>
    <row r="1571" spans="1:7" x14ac:dyDescent="0.25">
      <c r="A1571" t="s">
        <v>2467</v>
      </c>
      <c r="B1571" s="2">
        <f>VLOOKUP(Table1[[#This Row],[Category]],Table18[], 2,FALSE)</f>
        <v>66</v>
      </c>
      <c r="C1571" t="s">
        <v>2487</v>
      </c>
      <c r="D1571" t="s">
        <v>1</v>
      </c>
      <c r="E1571" t="s">
        <v>2488</v>
      </c>
      <c r="F1571" t="s">
        <v>2489</v>
      </c>
      <c r="G157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('HHN-RAC1ST', 'RT: HHN Initial Racepinephrine', '110030-A', 60, 66, 1)</v>
      </c>
    </row>
    <row r="1572" spans="1:7" x14ac:dyDescent="0.25">
      <c r="A1572" t="s">
        <v>2467</v>
      </c>
      <c r="B1572" s="2">
        <f>VLOOKUP(Table1[[#This Row],[Category]],Table18[], 2,FALSE)</f>
        <v>66</v>
      </c>
      <c r="C1572" t="s">
        <v>2490</v>
      </c>
      <c r="D1572" t="s">
        <v>1</v>
      </c>
      <c r="E1572" t="s">
        <v>2491</v>
      </c>
      <c r="F1572" t="s">
        <v>2492</v>
      </c>
      <c r="G157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('IPPB-INIT', 'RT: IPPB Initial Treatment    ', '110045-A', 60, 66, 1)</v>
      </c>
    </row>
    <row r="1573" spans="1:7" x14ac:dyDescent="0.25">
      <c r="A1573" t="s">
        <v>2467</v>
      </c>
      <c r="B1573" s="2">
        <f>VLOOKUP(Table1[[#This Row],[Category]],Table18[], 2,FALSE)</f>
        <v>66</v>
      </c>
      <c r="C1573" t="s">
        <v>2493</v>
      </c>
      <c r="D1573" t="s">
        <v>1</v>
      </c>
      <c r="E1573" t="s">
        <v>2494</v>
      </c>
      <c r="F1573" t="s">
        <v>2495</v>
      </c>
      <c r="G157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('IPPB-SUB', 'RT: IPPB Subsequent Treatment ', '110045-B', 60, 66, 1)</v>
      </c>
    </row>
    <row r="1574" spans="1:7" x14ac:dyDescent="0.25">
      <c r="A1574" t="s">
        <v>2467</v>
      </c>
      <c r="B1574" s="2">
        <f>VLOOKUP(Table1[[#This Row],[Category]],Table18[], 2,FALSE)</f>
        <v>66</v>
      </c>
      <c r="C1574">
        <v>110050</v>
      </c>
      <c r="D1574" t="s">
        <v>1</v>
      </c>
      <c r="E1574" t="s">
        <v>2496</v>
      </c>
      <c r="F1574" t="s">
        <v>2497</v>
      </c>
      <c r="G157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('MDI', 'RT: MDI Administration', '110050', 60, 66, 1)</v>
      </c>
    </row>
    <row r="1575" spans="1:7" x14ac:dyDescent="0.25">
      <c r="A1575" t="s">
        <v>2467</v>
      </c>
      <c r="B1575" s="2">
        <f>VLOOKUP(Table1[[#This Row],[Category]],Table18[], 2,FALSE)</f>
        <v>66</v>
      </c>
      <c r="C1575" t="s">
        <v>2498</v>
      </c>
      <c r="D1575" t="s">
        <v>1</v>
      </c>
      <c r="E1575" t="s">
        <v>2499</v>
      </c>
      <c r="F1575" t="s">
        <v>2500</v>
      </c>
      <c r="G157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('CPT-INIT', 'RT: CPT Initial Treatment     ', '110060-A', 60, 66, 1)</v>
      </c>
    </row>
    <row r="1576" spans="1:7" x14ac:dyDescent="0.25">
      <c r="A1576" t="s">
        <v>2467</v>
      </c>
      <c r="B1576" s="2">
        <f>VLOOKUP(Table1[[#This Row],[Category]],Table18[], 2,FALSE)</f>
        <v>66</v>
      </c>
      <c r="C1576" t="s">
        <v>2501</v>
      </c>
      <c r="D1576" t="s">
        <v>1</v>
      </c>
      <c r="E1576" t="s">
        <v>2502</v>
      </c>
      <c r="F1576" t="s">
        <v>2503</v>
      </c>
      <c r="G157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('CPT-SUB', 'RT: CPT Subsequent Treatment  ', '110060-B', 60, 66, 1)</v>
      </c>
    </row>
    <row r="1577" spans="1:7" x14ac:dyDescent="0.25">
      <c r="A1577" t="s">
        <v>2467</v>
      </c>
      <c r="B1577" s="2">
        <f>VLOOKUP(Table1[[#This Row],[Category]],Table18[], 2,FALSE)</f>
        <v>66</v>
      </c>
      <c r="C1577">
        <v>110065</v>
      </c>
      <c r="D1577" t="s">
        <v>1</v>
      </c>
      <c r="E1577" t="s">
        <v>2504</v>
      </c>
      <c r="F1577" t="s">
        <v>2505</v>
      </c>
      <c r="G157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('OXIMETRY', 'RT: Oximetry', '110065', 60, 66, 1)</v>
      </c>
    </row>
    <row r="1578" spans="1:7" x14ac:dyDescent="0.25">
      <c r="A1578" t="s">
        <v>2467</v>
      </c>
      <c r="B1578" s="2">
        <f>VLOOKUP(Table1[[#This Row],[Category]],Table18[], 2,FALSE)</f>
        <v>66</v>
      </c>
      <c r="C1578">
        <v>110070</v>
      </c>
      <c r="D1578" t="s">
        <v>1</v>
      </c>
      <c r="E1578" t="s">
        <v>2506</v>
      </c>
      <c r="F1578" t="s">
        <v>2507</v>
      </c>
      <c r="G157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('PEAKFLOW', 'RT: Peak Flow', '110070', 60, 66, 1)</v>
      </c>
    </row>
    <row r="1579" spans="1:7" x14ac:dyDescent="0.25">
      <c r="A1579" t="s">
        <v>2467</v>
      </c>
      <c r="B1579" s="2">
        <f>VLOOKUP(Table1[[#This Row],[Category]],Table18[], 2,FALSE)</f>
        <v>66</v>
      </c>
      <c r="C1579">
        <v>110075</v>
      </c>
      <c r="D1579" t="s">
        <v>1</v>
      </c>
      <c r="E1579" t="s">
        <v>2508</v>
      </c>
      <c r="F1579" t="s">
        <v>2509</v>
      </c>
      <c r="G157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('FLUTTER-I', 'RT: Flutter Therapy, Initial  ', '110075', 60, 66, 1)</v>
      </c>
    </row>
    <row r="1580" spans="1:7" x14ac:dyDescent="0.25">
      <c r="A1580" t="s">
        <v>2467</v>
      </c>
      <c r="B1580" s="2">
        <f>VLOOKUP(Table1[[#This Row],[Category]],Table18[], 2,FALSE)</f>
        <v>66</v>
      </c>
      <c r="C1580" t="s">
        <v>2510</v>
      </c>
      <c r="D1580" t="s">
        <v>1</v>
      </c>
      <c r="E1580" t="s">
        <v>2511</v>
      </c>
      <c r="F1580" t="s">
        <v>2512</v>
      </c>
      <c r="G158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('FLUTTER-S', 'RT: Flutter Therapy, Subsequen', '110075-B', 60, 66, 1)</v>
      </c>
    </row>
    <row r="1581" spans="1:7" x14ac:dyDescent="0.25">
      <c r="A1581" t="s">
        <v>2467</v>
      </c>
      <c r="B1581" s="2">
        <f>VLOOKUP(Table1[[#This Row],[Category]],Table18[], 2,FALSE)</f>
        <v>66</v>
      </c>
      <c r="C1581">
        <v>110080</v>
      </c>
      <c r="D1581" t="s">
        <v>1</v>
      </c>
      <c r="E1581" t="s">
        <v>2513</v>
      </c>
      <c r="F1581" t="s">
        <v>2514</v>
      </c>
      <c r="G158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('PEDSTENT', 'RT: Peds tent', '110080', 60, 66, 1)</v>
      </c>
    </row>
    <row r="1582" spans="1:7" x14ac:dyDescent="0.25">
      <c r="A1582" t="s">
        <v>2467</v>
      </c>
      <c r="B1582" s="2">
        <f>VLOOKUP(Table1[[#This Row],[Category]],Table18[], 2,FALSE)</f>
        <v>66</v>
      </c>
      <c r="C1582">
        <v>110085</v>
      </c>
      <c r="D1582" t="s">
        <v>1</v>
      </c>
      <c r="E1582" t="s">
        <v>2515</v>
      </c>
      <c r="F1582" t="s">
        <v>2516</v>
      </c>
      <c r="G158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('VENT-SETUP', 'RT: Ventilator Set-up', '110085', 60, 66, 1)</v>
      </c>
    </row>
    <row r="1583" spans="1:7" x14ac:dyDescent="0.25">
      <c r="A1583" t="s">
        <v>114</v>
      </c>
      <c r="B1583" s="2">
        <f>VLOOKUP(Table1[[#This Row],[Category]],Table18[], 2,FALSE)</f>
        <v>67</v>
      </c>
      <c r="C1583">
        <v>4400010</v>
      </c>
      <c r="D1583" t="s">
        <v>1</v>
      </c>
      <c r="E1583" t="s">
        <v>2517</v>
      </c>
      <c r="F1583" t="s">
        <v>1592</v>
      </c>
      <c r="G158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('EVAL', 'SPEECH THERAPY EVALUATION', '4400010', 60, 67, 1)</v>
      </c>
    </row>
    <row r="1584" spans="1:7" x14ac:dyDescent="0.25">
      <c r="A1584" t="s">
        <v>114</v>
      </c>
      <c r="B1584" s="2">
        <f>VLOOKUP(Table1[[#This Row],[Category]],Table18[], 2,FALSE)</f>
        <v>67</v>
      </c>
      <c r="C1584">
        <v>4400020</v>
      </c>
      <c r="D1584" t="s">
        <v>1</v>
      </c>
      <c r="E1584" t="s">
        <v>2518</v>
      </c>
      <c r="F1584" t="s">
        <v>2519</v>
      </c>
      <c r="G158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('MBS', 'MODIFIED BARIUM SWALLOW', '4400020', 60, 67, 1)</v>
      </c>
    </row>
    <row r="1585" spans="1:7" x14ac:dyDescent="0.25">
      <c r="A1585" t="s">
        <v>114</v>
      </c>
      <c r="B1585" s="2">
        <f>VLOOKUP(Table1[[#This Row],[Category]],Table18[], 2,FALSE)</f>
        <v>67</v>
      </c>
      <c r="C1585">
        <v>4400030</v>
      </c>
      <c r="D1585" t="s">
        <v>1</v>
      </c>
      <c r="E1585" t="s">
        <v>2520</v>
      </c>
      <c r="F1585" t="s">
        <v>2521</v>
      </c>
      <c r="G158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('SCREEN', 'SPEECH/LANGUAGE SCREENING', '4400030', 60, 67, 1)</v>
      </c>
    </row>
    <row r="1586" spans="1:7" x14ac:dyDescent="0.25">
      <c r="A1586" t="s">
        <v>114</v>
      </c>
      <c r="B1586" s="2">
        <f>VLOOKUP(Table1[[#This Row],[Category]],Table18[], 2,FALSE)</f>
        <v>67</v>
      </c>
      <c r="C1586">
        <v>4400040</v>
      </c>
      <c r="D1586" t="s">
        <v>1</v>
      </c>
      <c r="E1586" t="s">
        <v>2522</v>
      </c>
      <c r="F1586" t="s">
        <v>114</v>
      </c>
      <c r="G158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('ST', 'SPEECH THERAPY CHARGE -15 MIN', '4400040', 60, 67, 1)</v>
      </c>
    </row>
    <row r="1587" spans="1:7" x14ac:dyDescent="0.25">
      <c r="A1587" t="s">
        <v>114</v>
      </c>
      <c r="B1587" s="2">
        <f>VLOOKUP(Table1[[#This Row],[Category]],Table18[], 2,FALSE)</f>
        <v>67</v>
      </c>
      <c r="C1587">
        <v>4400050</v>
      </c>
      <c r="D1587" t="s">
        <v>1</v>
      </c>
      <c r="E1587" t="s">
        <v>2523</v>
      </c>
      <c r="F1587" t="s">
        <v>2524</v>
      </c>
      <c r="G158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('VFS', 'VIDEOFLUORSCOPIC SWALLOW', '4400050', 60, 67, 1)</v>
      </c>
    </row>
    <row r="1588" spans="1:7" x14ac:dyDescent="0.25">
      <c r="A1588" t="s">
        <v>2525</v>
      </c>
      <c r="B1588" s="2">
        <f>VLOOKUP(Table1[[#This Row],[Category]],Table18[], 2,FALSE)</f>
        <v>68</v>
      </c>
      <c r="C1588">
        <v>130000</v>
      </c>
      <c r="D1588" t="s">
        <v>1</v>
      </c>
      <c r="E1588" t="s">
        <v>2526</v>
      </c>
      <c r="F1588" t="s">
        <v>1592</v>
      </c>
      <c r="G158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('EVAL', 'ST: Evaluation', '130000', 60, 68, 1)</v>
      </c>
    </row>
    <row r="1589" spans="1:7" x14ac:dyDescent="0.25">
      <c r="A1589" t="s">
        <v>2525</v>
      </c>
      <c r="B1589" s="2">
        <f>VLOOKUP(Table1[[#This Row],[Category]],Table18[], 2,FALSE)</f>
        <v>68</v>
      </c>
      <c r="C1589">
        <v>130005</v>
      </c>
      <c r="D1589" t="s">
        <v>1</v>
      </c>
      <c r="E1589" t="s">
        <v>2527</v>
      </c>
      <c r="F1589" t="s">
        <v>2528</v>
      </c>
      <c r="G158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('DYSPHASIA', 'ST: Dysphasia', '130005', 60, 68, 1)</v>
      </c>
    </row>
    <row r="1590" spans="1:7" x14ac:dyDescent="0.25">
      <c r="A1590" t="s">
        <v>2525</v>
      </c>
      <c r="B1590" s="2">
        <f>VLOOKUP(Table1[[#This Row],[Category]],Table18[], 2,FALSE)</f>
        <v>68</v>
      </c>
      <c r="C1590">
        <v>130010</v>
      </c>
      <c r="D1590" t="s">
        <v>1</v>
      </c>
      <c r="E1590" t="s">
        <v>2529</v>
      </c>
      <c r="F1590" t="s">
        <v>2530</v>
      </c>
      <c r="G159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('COMMUNICAT', 'ST: Augmentative Communication', '130010', 60, 68, 1)</v>
      </c>
    </row>
    <row r="1591" spans="1:7" x14ac:dyDescent="0.25">
      <c r="A1591" t="s">
        <v>2525</v>
      </c>
      <c r="B1591" s="2">
        <f>VLOOKUP(Table1[[#This Row],[Category]],Table18[], 2,FALSE)</f>
        <v>68</v>
      </c>
      <c r="C1591">
        <v>130015</v>
      </c>
      <c r="D1591" t="s">
        <v>1</v>
      </c>
      <c r="E1591" t="s">
        <v>2531</v>
      </c>
      <c r="F1591" t="s">
        <v>2532</v>
      </c>
      <c r="G159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('APHASIA', 'ST: Aphasia Therapy', '130015', 60, 68, 1)</v>
      </c>
    </row>
    <row r="1592" spans="1:7" x14ac:dyDescent="0.25">
      <c r="A1592" t="s">
        <v>2525</v>
      </c>
      <c r="B1592" s="2">
        <f>VLOOKUP(Table1[[#This Row],[Category]],Table18[], 2,FALSE)</f>
        <v>68</v>
      </c>
      <c r="C1592">
        <v>130020</v>
      </c>
      <c r="D1592" t="s">
        <v>1</v>
      </c>
      <c r="E1592" t="s">
        <v>2533</v>
      </c>
      <c r="F1592" t="s">
        <v>2534</v>
      </c>
      <c r="G159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('VOICE', 'ST: Voice Disorder, Treatment ', '130020', 60, 68, 1)</v>
      </c>
    </row>
    <row r="1593" spans="1:7" x14ac:dyDescent="0.25">
      <c r="A1593" t="s">
        <v>2525</v>
      </c>
      <c r="B1593" s="2">
        <f>VLOOKUP(Table1[[#This Row],[Category]],Table18[], 2,FALSE)</f>
        <v>68</v>
      </c>
      <c r="C1593">
        <v>130025</v>
      </c>
      <c r="D1593" t="s">
        <v>1</v>
      </c>
      <c r="E1593" t="s">
        <v>2535</v>
      </c>
      <c r="F1593" t="s">
        <v>2536</v>
      </c>
      <c r="G159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('DISCHARGE', 'ST: Discharge Summary', '130025', 60, 68, 1)</v>
      </c>
    </row>
    <row r="1594" spans="1:7" x14ac:dyDescent="0.25">
      <c r="A1594" t="s">
        <v>2525</v>
      </c>
      <c r="B1594" s="2">
        <f>VLOOKUP(Table1[[#This Row],[Category]],Table18[], 2,FALSE)</f>
        <v>68</v>
      </c>
      <c r="C1594">
        <v>130035</v>
      </c>
      <c r="D1594" t="s">
        <v>1</v>
      </c>
      <c r="E1594" t="s">
        <v>2537</v>
      </c>
      <c r="F1594" t="s">
        <v>2538</v>
      </c>
      <c r="G159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('ELECTROLAR', 'ST: Electrolarynx, teach use o', '130035', 60, 68, 1)</v>
      </c>
    </row>
    <row r="1595" spans="1:7" x14ac:dyDescent="0.25">
      <c r="A1595" t="s">
        <v>2525</v>
      </c>
      <c r="B1595" s="2">
        <f>VLOOKUP(Table1[[#This Row],[Category]],Table18[], 2,FALSE)</f>
        <v>68</v>
      </c>
      <c r="C1595">
        <v>130040</v>
      </c>
      <c r="D1595" t="s">
        <v>1</v>
      </c>
      <c r="E1595" t="s">
        <v>2539</v>
      </c>
      <c r="F1595" t="s">
        <v>2540</v>
      </c>
      <c r="G159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('FEEDING', 'ST: Feeding Instuction', '130040', 60, 68, 1)</v>
      </c>
    </row>
    <row r="1596" spans="1:7" x14ac:dyDescent="0.25">
      <c r="A1596" t="s">
        <v>2525</v>
      </c>
      <c r="B1596" s="2">
        <f>VLOOKUP(Table1[[#This Row],[Category]],Table18[], 2,FALSE)</f>
        <v>68</v>
      </c>
      <c r="C1596">
        <v>130045</v>
      </c>
      <c r="D1596" t="s">
        <v>1</v>
      </c>
      <c r="E1596" t="s">
        <v>2541</v>
      </c>
      <c r="F1596" t="s">
        <v>2542</v>
      </c>
      <c r="G159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('SWALLOW', 'ST: Swallowing Evaluation', '130045', 60, 68, 1)</v>
      </c>
    </row>
    <row r="1597" spans="1:7" x14ac:dyDescent="0.25">
      <c r="A1597" t="s">
        <v>2543</v>
      </c>
      <c r="B1597" s="2">
        <f>VLOOKUP(Table1[[#This Row],[Category]],Table18[], 2,FALSE)</f>
        <v>69</v>
      </c>
      <c r="C1597">
        <v>100001</v>
      </c>
      <c r="D1597" t="s">
        <v>1</v>
      </c>
      <c r="E1597" t="s">
        <v>2544</v>
      </c>
      <c r="F1597" t="s">
        <v>2543</v>
      </c>
      <c r="G159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('STO', 'SPECIMEN TO OBTAIN', '100001', 60, 69, 1)</v>
      </c>
    </row>
    <row r="1598" spans="1:7" x14ac:dyDescent="0.25">
      <c r="A1598" t="s">
        <v>2545</v>
      </c>
      <c r="B1598" s="2">
        <f>VLOOKUP(Table1[[#This Row],[Category]],Table18[], 2,FALSE)</f>
        <v>70</v>
      </c>
      <c r="C1598">
        <v>1</v>
      </c>
      <c r="D1598" t="s">
        <v>1</v>
      </c>
      <c r="E1598" t="s">
        <v>2546</v>
      </c>
      <c r="F1598" t="s">
        <v>2547</v>
      </c>
      <c r="G159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('STATION', 'Hospital Stationary', '1', 60, 70, 1)</v>
      </c>
    </row>
    <row r="1599" spans="1:7" x14ac:dyDescent="0.25">
      <c r="A1599" t="s">
        <v>2548</v>
      </c>
      <c r="B1599" s="2">
        <f>VLOOKUP(Table1[[#This Row],[Category]],Table18[], 2,FALSE)</f>
        <v>71</v>
      </c>
      <c r="C1599">
        <v>2</v>
      </c>
      <c r="D1599" t="s">
        <v>1</v>
      </c>
      <c r="E1599" t="s">
        <v>2549</v>
      </c>
      <c r="F1599" t="s">
        <v>2550</v>
      </c>
      <c r="G159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('MICRODISC', 'MICRODISCECTOMY', '2', 60, 71, 1)</v>
      </c>
    </row>
    <row r="1600" spans="1:7" x14ac:dyDescent="0.25">
      <c r="A1600" t="s">
        <v>2548</v>
      </c>
      <c r="B1600" s="2">
        <f>VLOOKUP(Table1[[#This Row],[Category]],Table18[], 2,FALSE)</f>
        <v>71</v>
      </c>
      <c r="C1600">
        <v>3</v>
      </c>
      <c r="D1600" t="s">
        <v>1</v>
      </c>
      <c r="E1600" t="s">
        <v>2551</v>
      </c>
      <c r="F1600" t="s">
        <v>2552</v>
      </c>
      <c r="G160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('PAIN CL', 'PAIN CLINIC', '3', 60, 71, 1)</v>
      </c>
    </row>
    <row r="1601" spans="1:7" x14ac:dyDescent="0.25">
      <c r="A1601" t="s">
        <v>2548</v>
      </c>
      <c r="B1601" s="2">
        <f>VLOOKUP(Table1[[#This Row],[Category]],Table18[], 2,FALSE)</f>
        <v>71</v>
      </c>
      <c r="C1601">
        <v>4</v>
      </c>
      <c r="D1601" t="s">
        <v>1</v>
      </c>
      <c r="E1601" t="s">
        <v>2553</v>
      </c>
      <c r="F1601" t="s">
        <v>2554</v>
      </c>
      <c r="G160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('UROL RETRO', 'UROLOGY RETROGRADE', '4', 60, 71, 1)</v>
      </c>
    </row>
    <row r="1602" spans="1:7" x14ac:dyDescent="0.25">
      <c r="A1602" t="s">
        <v>2548</v>
      </c>
      <c r="B1602" s="2">
        <f>VLOOKUP(Table1[[#This Row],[Category]],Table18[], 2,FALSE)</f>
        <v>71</v>
      </c>
      <c r="C1602">
        <v>5</v>
      </c>
      <c r="D1602" t="s">
        <v>1</v>
      </c>
      <c r="E1602" t="s">
        <v>2555</v>
      </c>
      <c r="F1602" t="s">
        <v>2556</v>
      </c>
      <c r="G160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('MUA', 'MANIPULATION UNDER ANESTHESIA', '5', 60, 71, 1)</v>
      </c>
    </row>
    <row r="1603" spans="1:7" x14ac:dyDescent="0.25">
      <c r="A1603" t="s">
        <v>2548</v>
      </c>
      <c r="B1603" s="2">
        <f>VLOOKUP(Table1[[#This Row],[Category]],Table18[], 2,FALSE)</f>
        <v>71</v>
      </c>
      <c r="C1603">
        <v>6</v>
      </c>
      <c r="D1603" t="s">
        <v>1</v>
      </c>
      <c r="E1603" t="s">
        <v>2557</v>
      </c>
      <c r="F1603" t="s">
        <v>2557</v>
      </c>
      <c r="G160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('PLAIN FILM', 'PLAIN FILM', '6', 60, 71, 1)</v>
      </c>
    </row>
    <row r="1604" spans="1:7" x14ac:dyDescent="0.25">
      <c r="A1604" t="s">
        <v>2548</v>
      </c>
      <c r="B1604" s="2">
        <f>VLOOKUP(Table1[[#This Row],[Category]],Table18[], 2,FALSE)</f>
        <v>71</v>
      </c>
      <c r="C1604">
        <v>10</v>
      </c>
      <c r="D1604" t="s">
        <v>1</v>
      </c>
      <c r="E1604" t="s">
        <v>2558</v>
      </c>
      <c r="F1604" t="s">
        <v>2559</v>
      </c>
      <c r="G160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('BV PAIN CL', 'PHILIPS PAIN CLINIC', '10', 60, 71, 1)</v>
      </c>
    </row>
    <row r="1605" spans="1:7" x14ac:dyDescent="0.25">
      <c r="A1605" t="s">
        <v>2548</v>
      </c>
      <c r="B1605" s="2">
        <f>VLOOKUP(Table1[[#This Row],[Category]],Table18[], 2,FALSE)</f>
        <v>71</v>
      </c>
      <c r="C1605">
        <v>11</v>
      </c>
      <c r="D1605" t="s">
        <v>1</v>
      </c>
      <c r="E1605" t="s">
        <v>2560</v>
      </c>
      <c r="F1605" t="s">
        <v>2561</v>
      </c>
      <c r="G160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('BV SCREEN', 'PHILIPS SCREENING (MISC)', '11', 60, 71, 1)</v>
      </c>
    </row>
    <row r="1606" spans="1:7" x14ac:dyDescent="0.25">
      <c r="A1606" t="s">
        <v>2548</v>
      </c>
      <c r="B1606" s="2">
        <f>VLOOKUP(Table1[[#This Row],[Category]],Table18[], 2,FALSE)</f>
        <v>71</v>
      </c>
      <c r="C1606">
        <v>12</v>
      </c>
      <c r="D1606" t="s">
        <v>1</v>
      </c>
      <c r="E1606" t="s">
        <v>2562</v>
      </c>
      <c r="F1606" t="s">
        <v>2563</v>
      </c>
      <c r="G160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('BV SPINE', 'PHILIPS MICRODISCECTOMY', '12', 60, 71, 1)</v>
      </c>
    </row>
    <row r="1607" spans="1:7" x14ac:dyDescent="0.25">
      <c r="A1607" t="s">
        <v>2548</v>
      </c>
      <c r="B1607" s="2">
        <f>VLOOKUP(Table1[[#This Row],[Category]],Table18[], 2,FALSE)</f>
        <v>71</v>
      </c>
      <c r="C1607">
        <v>13</v>
      </c>
      <c r="D1607" t="s">
        <v>1</v>
      </c>
      <c r="E1607" t="s">
        <v>2564</v>
      </c>
      <c r="F1607" t="s">
        <v>2565</v>
      </c>
      <c r="G160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('BV UROLOGY', 'PHILIPS UROLOGY SCREENING', '13', 60, 71, 1)</v>
      </c>
    </row>
    <row r="1608" spans="1:7" x14ac:dyDescent="0.25">
      <c r="A1608" t="s">
        <v>2548</v>
      </c>
      <c r="B1608" s="2">
        <f>VLOOKUP(Table1[[#This Row],[Category]],Table18[], 2,FALSE)</f>
        <v>71</v>
      </c>
      <c r="C1608">
        <v>14</v>
      </c>
      <c r="D1608" t="s">
        <v>1</v>
      </c>
      <c r="E1608" t="s">
        <v>2089</v>
      </c>
      <c r="F1608" t="s">
        <v>2566</v>
      </c>
      <c r="G160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('PACEMA', 'PACEMAKER', '14', 60, 71, 1)</v>
      </c>
    </row>
    <row r="1609" spans="1:7" x14ac:dyDescent="0.25">
      <c r="A1609" t="s">
        <v>2548</v>
      </c>
      <c r="B1609" s="2">
        <f>VLOOKUP(Table1[[#This Row],[Category]],Table18[], 2,FALSE)</f>
        <v>71</v>
      </c>
      <c r="C1609">
        <v>45</v>
      </c>
      <c r="D1609" t="s">
        <v>1</v>
      </c>
      <c r="E1609" t="s">
        <v>2567</v>
      </c>
      <c r="F1609" t="s">
        <v>2568</v>
      </c>
      <c r="G160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('HIP ARTHRO', 'HIP ARTHROSCOPY', '45', 60, 71, 1)</v>
      </c>
    </row>
    <row r="1610" spans="1:7" x14ac:dyDescent="0.25">
      <c r="A1610" t="s">
        <v>2548</v>
      </c>
      <c r="B1610" s="2">
        <f>VLOOKUP(Table1[[#This Row],[Category]],Table18[], 2,FALSE)</f>
        <v>71</v>
      </c>
      <c r="C1610">
        <v>90</v>
      </c>
      <c r="D1610" t="s">
        <v>1</v>
      </c>
      <c r="E1610" t="s">
        <v>739</v>
      </c>
      <c r="F1610" t="s">
        <v>739</v>
      </c>
      <c r="G161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('SCREENING', 'SCREENING', '90', 60, 71, 1)</v>
      </c>
    </row>
    <row r="1611" spans="1:7" x14ac:dyDescent="0.25">
      <c r="A1611" t="s">
        <v>2548</v>
      </c>
      <c r="B1611" s="2">
        <f>VLOOKUP(Table1[[#This Row],[Category]],Table18[], 2,FALSE)</f>
        <v>71</v>
      </c>
      <c r="C1611" t="s">
        <v>2569</v>
      </c>
      <c r="D1611" t="s">
        <v>1</v>
      </c>
      <c r="E1611" t="s">
        <v>2570</v>
      </c>
      <c r="F1611" t="s">
        <v>2571</v>
      </c>
      <c r="G161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('ABD ANG TH', 'ANGIOGRAPHY', '007036-1', 60, 71, 1)</v>
      </c>
    </row>
    <row r="1612" spans="1:7" x14ac:dyDescent="0.25">
      <c r="A1612" t="s">
        <v>2548</v>
      </c>
      <c r="B1612" s="2">
        <f>VLOOKUP(Table1[[#This Row],[Category]],Table18[], 2,FALSE)</f>
        <v>71</v>
      </c>
      <c r="C1612" t="s">
        <v>2572</v>
      </c>
      <c r="D1612" t="s">
        <v>1</v>
      </c>
      <c r="E1612" t="s">
        <v>2573</v>
      </c>
      <c r="F1612" t="s">
        <v>2574</v>
      </c>
      <c r="G161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('ORIF', 'OPEN REDUCT/INTERNAL FIXATION', '007036-2', 60, 71, 1)</v>
      </c>
    </row>
    <row r="1613" spans="1:7" x14ac:dyDescent="0.25">
      <c r="A1613" t="s">
        <v>2548</v>
      </c>
      <c r="B1613" s="2">
        <f>VLOOKUP(Table1[[#This Row],[Category]],Table18[], 2,FALSE)</f>
        <v>71</v>
      </c>
      <c r="C1613" t="s">
        <v>2575</v>
      </c>
      <c r="D1613" t="s">
        <v>1</v>
      </c>
      <c r="E1613" t="s">
        <v>2576</v>
      </c>
      <c r="F1613" t="s">
        <v>2577</v>
      </c>
      <c r="G161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('BRACH', 'Brachtherapy Screening', '007036-5', 60, 71, 1)</v>
      </c>
    </row>
    <row r="1614" spans="1:7" x14ac:dyDescent="0.25">
      <c r="A1614" t="s">
        <v>269</v>
      </c>
      <c r="B1614" s="2">
        <f>VLOOKUP(Table1[[#This Row],[Category]],Table18[], 2,FALSE)</f>
        <v>72</v>
      </c>
      <c r="C1614">
        <v>521</v>
      </c>
      <c r="D1614" t="s">
        <v>1</v>
      </c>
      <c r="E1614" t="s">
        <v>2578</v>
      </c>
      <c r="F1614" t="s">
        <v>2579</v>
      </c>
      <c r="G161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('CAT CHANGE', 'CHANGE OF CATHETER', '521', 60, 72, 1)</v>
      </c>
    </row>
    <row r="1615" spans="1:7" x14ac:dyDescent="0.25">
      <c r="A1615" t="s">
        <v>269</v>
      </c>
      <c r="B1615" s="2">
        <f>VLOOKUP(Table1[[#This Row],[Category]],Table18[], 2,FALSE)</f>
        <v>72</v>
      </c>
      <c r="C1615">
        <v>1</v>
      </c>
      <c r="D1615" t="s">
        <v>1</v>
      </c>
      <c r="E1615" t="s">
        <v>2580</v>
      </c>
      <c r="F1615" t="s">
        <v>2581</v>
      </c>
      <c r="G161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('NEURO MOD', 'Neuromodulation', '1', 60, 72, 1)</v>
      </c>
    </row>
    <row r="1616" spans="1:7" x14ac:dyDescent="0.25">
      <c r="A1616" t="s">
        <v>269</v>
      </c>
      <c r="B1616" s="2">
        <f>VLOOKUP(Table1[[#This Row],[Category]],Table18[], 2,FALSE)</f>
        <v>72</v>
      </c>
      <c r="C1616">
        <v>1029</v>
      </c>
      <c r="D1616" t="s">
        <v>1</v>
      </c>
      <c r="E1616" t="s">
        <v>2582</v>
      </c>
      <c r="F1616" t="s">
        <v>2583</v>
      </c>
      <c r="G161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('FM', 'FLOW METER', '1029', 60, 72, 1)</v>
      </c>
    </row>
    <row r="1617" spans="1:7" x14ac:dyDescent="0.25">
      <c r="A1617" t="s">
        <v>269</v>
      </c>
      <c r="B1617" s="2">
        <f>VLOOKUP(Table1[[#This Row],[Category]],Table18[], 2,FALSE)</f>
        <v>72</v>
      </c>
      <c r="C1617">
        <v>1031</v>
      </c>
      <c r="D1617" t="s">
        <v>1</v>
      </c>
      <c r="E1617" t="s">
        <v>2584</v>
      </c>
      <c r="F1617" t="s">
        <v>2585</v>
      </c>
      <c r="G161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('CU', 'COMPLEX URODYNAMICS', '1031', 60, 72, 1)</v>
      </c>
    </row>
    <row r="1618" spans="1:7" x14ac:dyDescent="0.25">
      <c r="A1618" t="s">
        <v>269</v>
      </c>
      <c r="B1618" s="2">
        <f>VLOOKUP(Table1[[#This Row],[Category]],Table18[], 2,FALSE)</f>
        <v>72</v>
      </c>
      <c r="C1618">
        <v>100001</v>
      </c>
      <c r="D1618" t="s">
        <v>1</v>
      </c>
      <c r="E1618" t="s">
        <v>2586</v>
      </c>
      <c r="F1618" t="s">
        <v>2586</v>
      </c>
      <c r="G161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('CYSTISTAT', 'CYSTISTAT', '100001', 60, 72, 1)</v>
      </c>
    </row>
    <row r="1619" spans="1:7" x14ac:dyDescent="0.25">
      <c r="A1619" t="s">
        <v>269</v>
      </c>
      <c r="B1619" s="2">
        <f>VLOOKUP(Table1[[#This Row],[Category]],Table18[], 2,FALSE)</f>
        <v>72</v>
      </c>
      <c r="C1619">
        <v>100002</v>
      </c>
      <c r="D1619" t="s">
        <v>1</v>
      </c>
      <c r="E1619" t="s">
        <v>2587</v>
      </c>
      <c r="F1619" t="s">
        <v>2588</v>
      </c>
      <c r="G161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('CISC', 'CISC Teaching', '100002', 60, 72, 1)</v>
      </c>
    </row>
    <row r="1620" spans="1:7" x14ac:dyDescent="0.25">
      <c r="A1620" t="s">
        <v>1620</v>
      </c>
      <c r="B1620" s="2">
        <f>VLOOKUP(Table1[[#This Row],[Category]],Table18[], 2,FALSE)</f>
        <v>73</v>
      </c>
      <c r="C1620">
        <v>2</v>
      </c>
      <c r="D1620" t="s">
        <v>1</v>
      </c>
      <c r="E1620" t="s">
        <v>2589</v>
      </c>
      <c r="F1620" t="s">
        <v>535</v>
      </c>
      <c r="G162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('SOFT', 'SOFT TISSUE ULTRASOUND', '2', 60, 73, 1)</v>
      </c>
    </row>
    <row r="1621" spans="1:7" x14ac:dyDescent="0.25">
      <c r="A1621" t="s">
        <v>1620</v>
      </c>
      <c r="B1621" s="2">
        <f>VLOOKUP(Table1[[#This Row],[Category]],Table18[], 2,FALSE)</f>
        <v>73</v>
      </c>
      <c r="C1621">
        <v>3</v>
      </c>
      <c r="D1621" t="s">
        <v>1</v>
      </c>
      <c r="E1621" t="s">
        <v>2590</v>
      </c>
      <c r="F1621" t="s">
        <v>2591</v>
      </c>
      <c r="G162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('TARGET', 'TARGET ULTRASOUND', '3', 60, 73, 1)</v>
      </c>
    </row>
    <row r="1622" spans="1:7" x14ac:dyDescent="0.25">
      <c r="A1622" t="s">
        <v>1620</v>
      </c>
      <c r="B1622" s="2">
        <f>VLOOKUP(Table1[[#This Row],[Category]],Table18[], 2,FALSE)</f>
        <v>73</v>
      </c>
      <c r="C1622">
        <v>90</v>
      </c>
      <c r="D1622" t="s">
        <v>1</v>
      </c>
      <c r="E1622" t="s">
        <v>2592</v>
      </c>
      <c r="F1622" t="s">
        <v>2593</v>
      </c>
      <c r="G162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('OPEN LAPC', 'OPEN LAP CHOLE', '90', 60, 73, 1)</v>
      </c>
    </row>
    <row r="1623" spans="1:7" x14ac:dyDescent="0.25">
      <c r="A1623" t="s">
        <v>1620</v>
      </c>
      <c r="B1623" s="2">
        <f>VLOOKUP(Table1[[#This Row],[Category]],Table18[], 2,FALSE)</f>
        <v>73</v>
      </c>
      <c r="C1623">
        <v>98</v>
      </c>
      <c r="D1623" t="s">
        <v>1</v>
      </c>
      <c r="E1623" t="s">
        <v>2594</v>
      </c>
      <c r="F1623" t="s">
        <v>2595</v>
      </c>
      <c r="G162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('MUSCSKELE', 'MUSCULOSKELETAL', '98', 60, 73, 1)</v>
      </c>
    </row>
    <row r="1624" spans="1:7" x14ac:dyDescent="0.25">
      <c r="A1624" t="s">
        <v>1620</v>
      </c>
      <c r="B1624" s="2">
        <f>VLOOKUP(Table1[[#This Row],[Category]],Table18[], 2,FALSE)</f>
        <v>73</v>
      </c>
      <c r="C1624">
        <v>123</v>
      </c>
      <c r="D1624" t="s">
        <v>1</v>
      </c>
      <c r="E1624" t="s">
        <v>2596</v>
      </c>
      <c r="F1624" t="s">
        <v>2597</v>
      </c>
      <c r="G162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('DOP ARTBIL', 'DOPPLER ARTERIAL BILATERAL', '123', 60, 73, 1)</v>
      </c>
    </row>
    <row r="1625" spans="1:7" x14ac:dyDescent="0.25">
      <c r="A1625" t="s">
        <v>1620</v>
      </c>
      <c r="B1625" s="2">
        <f>VLOOKUP(Table1[[#This Row],[Category]],Table18[], 2,FALSE)</f>
        <v>73</v>
      </c>
      <c r="C1625">
        <v>345</v>
      </c>
      <c r="D1625" t="s">
        <v>1</v>
      </c>
      <c r="E1625" t="s">
        <v>2598</v>
      </c>
      <c r="F1625" t="s">
        <v>2599</v>
      </c>
      <c r="G162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('DOP ART LL', 'DOPPLER ARTERIAL LEFT LEG', '345', 60, 73, 1)</v>
      </c>
    </row>
    <row r="1626" spans="1:7" x14ac:dyDescent="0.25">
      <c r="A1626" t="s">
        <v>1620</v>
      </c>
      <c r="B1626" s="2">
        <f>VLOOKUP(Table1[[#This Row],[Category]],Table18[], 2,FALSE)</f>
        <v>73</v>
      </c>
      <c r="C1626">
        <v>456</v>
      </c>
      <c r="D1626" t="s">
        <v>1</v>
      </c>
      <c r="E1626" t="s">
        <v>2353</v>
      </c>
      <c r="F1626" t="s">
        <v>2600</v>
      </c>
      <c r="G162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('DOP ART RL', 'DOPPLER ARTERIAL RIGHT LEG', '456', 60, 73, 1)</v>
      </c>
    </row>
    <row r="1627" spans="1:7" x14ac:dyDescent="0.25">
      <c r="A1627" t="s">
        <v>1620</v>
      </c>
      <c r="B1627" s="2">
        <f>VLOOKUP(Table1[[#This Row],[Category]],Table18[], 2,FALSE)</f>
        <v>73</v>
      </c>
      <c r="C1627">
        <v>678</v>
      </c>
      <c r="D1627" t="s">
        <v>1</v>
      </c>
      <c r="E1627" t="s">
        <v>2601</v>
      </c>
      <c r="F1627" t="s">
        <v>2602</v>
      </c>
      <c r="G162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('DOP ART LA', 'DOPPLER ARTERIAL LEFT ARM', '678', 60, 73, 1)</v>
      </c>
    </row>
    <row r="1628" spans="1:7" x14ac:dyDescent="0.25">
      <c r="A1628" t="s">
        <v>1620</v>
      </c>
      <c r="B1628" s="2">
        <f>VLOOKUP(Table1[[#This Row],[Category]],Table18[], 2,FALSE)</f>
        <v>73</v>
      </c>
      <c r="C1628">
        <v>789</v>
      </c>
      <c r="D1628" t="s">
        <v>1</v>
      </c>
      <c r="E1628" t="s">
        <v>2603</v>
      </c>
      <c r="F1628" t="s">
        <v>2604</v>
      </c>
      <c r="G162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('DOP ART RA', 'DOPPLER ARTERIAL RIGHT ARM', '789', 60, 73, 1)</v>
      </c>
    </row>
    <row r="1629" spans="1:7" x14ac:dyDescent="0.25">
      <c r="A1629" t="s">
        <v>1620</v>
      </c>
      <c r="B1629" s="2">
        <f>VLOOKUP(Table1[[#This Row],[Category]],Table18[], 2,FALSE)</f>
        <v>73</v>
      </c>
      <c r="C1629">
        <v>990</v>
      </c>
      <c r="D1629" t="s">
        <v>1</v>
      </c>
      <c r="E1629" t="s">
        <v>1159</v>
      </c>
      <c r="F1629" t="s">
        <v>1160</v>
      </c>
      <c r="G162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('RADRP', 'RADIOLOGY REPRINTS', '990', 60, 73, 1)</v>
      </c>
    </row>
    <row r="1630" spans="1:7" x14ac:dyDescent="0.25">
      <c r="A1630" t="s">
        <v>1620</v>
      </c>
      <c r="B1630" s="2">
        <f>VLOOKUP(Table1[[#This Row],[Category]],Table18[], 2,FALSE)</f>
        <v>73</v>
      </c>
      <c r="C1630">
        <v>991</v>
      </c>
      <c r="D1630" t="s">
        <v>1</v>
      </c>
      <c r="E1630" t="s">
        <v>314</v>
      </c>
      <c r="F1630" t="s">
        <v>315</v>
      </c>
      <c r="G163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('RADRPL', 'RADIOLOGY REPRINTS-LEGAL', '991', 60, 73, 1)</v>
      </c>
    </row>
    <row r="1631" spans="1:7" x14ac:dyDescent="0.25">
      <c r="A1631" t="s">
        <v>1620</v>
      </c>
      <c r="B1631" s="2">
        <f>VLOOKUP(Table1[[#This Row],[Category]],Table18[], 2,FALSE)</f>
        <v>73</v>
      </c>
      <c r="C1631">
        <v>1003</v>
      </c>
      <c r="D1631" t="s">
        <v>1</v>
      </c>
      <c r="E1631" t="s">
        <v>2227</v>
      </c>
      <c r="F1631" t="s">
        <v>2228</v>
      </c>
      <c r="G163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('IMAGE', 'IMAGE GUIDANCE', '1003', 60, 73, 1)</v>
      </c>
    </row>
    <row r="1632" spans="1:7" x14ac:dyDescent="0.25">
      <c r="A1632" t="s">
        <v>1620</v>
      </c>
      <c r="B1632" s="2">
        <f>VLOOKUP(Table1[[#This Row],[Category]],Table18[], 2,FALSE)</f>
        <v>73</v>
      </c>
      <c r="C1632">
        <v>1006</v>
      </c>
      <c r="D1632" t="s">
        <v>1</v>
      </c>
      <c r="E1632" t="s">
        <v>2355</v>
      </c>
      <c r="F1632" t="s">
        <v>2356</v>
      </c>
      <c r="G163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('BTTCK', 'BUTTOCK', '1006', 60, 73, 1)</v>
      </c>
    </row>
    <row r="1633" spans="1:7" x14ac:dyDescent="0.25">
      <c r="A1633" t="s">
        <v>1620</v>
      </c>
      <c r="B1633" s="2">
        <f>VLOOKUP(Table1[[#This Row],[Category]],Table18[], 2,FALSE)</f>
        <v>73</v>
      </c>
      <c r="C1633">
        <v>2323</v>
      </c>
      <c r="D1633" t="s">
        <v>1</v>
      </c>
      <c r="E1633" t="s">
        <v>2605</v>
      </c>
      <c r="F1633" t="s">
        <v>2606</v>
      </c>
      <c r="G163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('FOLL 1', 'FOLLICULAR TRACKING 1', '2323', 60, 73, 1)</v>
      </c>
    </row>
    <row r="1634" spans="1:7" x14ac:dyDescent="0.25">
      <c r="A1634" t="s">
        <v>1620</v>
      </c>
      <c r="B1634" s="2">
        <f>VLOOKUP(Table1[[#This Row],[Category]],Table18[], 2,FALSE)</f>
        <v>73</v>
      </c>
      <c r="C1634">
        <v>2324</v>
      </c>
      <c r="D1634" t="s">
        <v>1</v>
      </c>
      <c r="E1634" t="s">
        <v>2607</v>
      </c>
      <c r="F1634" t="s">
        <v>2608</v>
      </c>
      <c r="G163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('FOLL 2', 'FOLLICULAR TRACKING 2', '2324', 60, 73, 1)</v>
      </c>
    </row>
    <row r="1635" spans="1:7" x14ac:dyDescent="0.25">
      <c r="A1635" t="s">
        <v>1620</v>
      </c>
      <c r="B1635" s="2">
        <f>VLOOKUP(Table1[[#This Row],[Category]],Table18[], 2,FALSE)</f>
        <v>73</v>
      </c>
      <c r="C1635">
        <v>2325</v>
      </c>
      <c r="D1635" t="s">
        <v>1</v>
      </c>
      <c r="E1635" t="s">
        <v>2609</v>
      </c>
      <c r="F1635" t="s">
        <v>2610</v>
      </c>
      <c r="G163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('FOLL 3', 'FOLLICULAR TRACKING 3', '2325', 60, 73, 1)</v>
      </c>
    </row>
    <row r="1636" spans="1:7" x14ac:dyDescent="0.25">
      <c r="A1636" t="s">
        <v>1620</v>
      </c>
      <c r="B1636" s="2">
        <f>VLOOKUP(Table1[[#This Row],[Category]],Table18[], 2,FALSE)</f>
        <v>73</v>
      </c>
      <c r="C1636">
        <v>2326</v>
      </c>
      <c r="D1636" t="s">
        <v>1</v>
      </c>
      <c r="E1636" t="s">
        <v>2611</v>
      </c>
      <c r="F1636" t="s">
        <v>2612</v>
      </c>
      <c r="G163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('FOLL 4', 'FOLLICULAR TRACKING 4', '2326', 60, 73, 1)</v>
      </c>
    </row>
    <row r="1637" spans="1:7" x14ac:dyDescent="0.25">
      <c r="A1637" t="s">
        <v>1620</v>
      </c>
      <c r="B1637" s="2">
        <f>VLOOKUP(Table1[[#This Row],[Category]],Table18[], 2,FALSE)</f>
        <v>73</v>
      </c>
      <c r="C1637">
        <v>5952</v>
      </c>
      <c r="D1637" t="s">
        <v>1</v>
      </c>
      <c r="E1637" t="s">
        <v>2613</v>
      </c>
      <c r="F1637" t="s">
        <v>749</v>
      </c>
      <c r="G163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('AD', 'ABDOMINAL DRAINAGE', '5952', 60, 73, 1)</v>
      </c>
    </row>
    <row r="1638" spans="1:7" x14ac:dyDescent="0.25">
      <c r="A1638" t="s">
        <v>1620</v>
      </c>
      <c r="B1638" s="2">
        <f>VLOOKUP(Table1[[#This Row],[Category]],Table18[], 2,FALSE)</f>
        <v>73</v>
      </c>
      <c r="C1638">
        <v>6686</v>
      </c>
      <c r="D1638" t="s">
        <v>1</v>
      </c>
      <c r="E1638" t="s">
        <v>769</v>
      </c>
      <c r="F1638" t="s">
        <v>2614</v>
      </c>
      <c r="G163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('UB', 'ULTRASOUND BIOPSY', '6686', 60, 73, 1)</v>
      </c>
    </row>
    <row r="1639" spans="1:7" x14ac:dyDescent="0.25">
      <c r="A1639" t="s">
        <v>1620</v>
      </c>
      <c r="B1639" s="2">
        <f>VLOOKUP(Table1[[#This Row],[Category]],Table18[], 2,FALSE)</f>
        <v>73</v>
      </c>
      <c r="C1639">
        <v>7852</v>
      </c>
      <c r="D1639" t="s">
        <v>1</v>
      </c>
      <c r="E1639" t="s">
        <v>2615</v>
      </c>
      <c r="F1639" t="s">
        <v>2615</v>
      </c>
      <c r="G163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('CHIN', 'CHIN', '7852', 60, 73, 1)</v>
      </c>
    </row>
    <row r="1640" spans="1:7" x14ac:dyDescent="0.25">
      <c r="A1640" t="s">
        <v>1620</v>
      </c>
      <c r="B1640" s="2">
        <f>VLOOKUP(Table1[[#This Row],[Category]],Table18[], 2,FALSE)</f>
        <v>73</v>
      </c>
      <c r="C1640">
        <v>7890</v>
      </c>
      <c r="D1640" t="s">
        <v>1</v>
      </c>
      <c r="E1640" t="s">
        <v>2616</v>
      </c>
      <c r="F1640" t="s">
        <v>2617</v>
      </c>
      <c r="G164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('VARI EMBOL', 'VARICOCELE EMBOLISATION', '7890', 60, 73, 1)</v>
      </c>
    </row>
    <row r="1641" spans="1:7" x14ac:dyDescent="0.25">
      <c r="A1641" t="s">
        <v>1620</v>
      </c>
      <c r="B1641" s="2">
        <f>VLOOKUP(Table1[[#This Row],[Category]],Table18[], 2,FALSE)</f>
        <v>73</v>
      </c>
      <c r="C1641">
        <v>6810</v>
      </c>
      <c r="D1641" t="s">
        <v>1</v>
      </c>
      <c r="E1641" t="s">
        <v>2618</v>
      </c>
      <c r="F1641" t="s">
        <v>2619</v>
      </c>
      <c r="G164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('BRST PKG', 'BREAST PACKAGE', '6810', 60, 73, 1)</v>
      </c>
    </row>
    <row r="1642" spans="1:7" x14ac:dyDescent="0.25">
      <c r="A1642" t="s">
        <v>1620</v>
      </c>
      <c r="B1642" s="2">
        <f>VLOOKUP(Table1[[#This Row],[Category]],Table18[], 2,FALSE)</f>
        <v>73</v>
      </c>
      <c r="C1642">
        <v>6816</v>
      </c>
      <c r="D1642" t="s">
        <v>1</v>
      </c>
      <c r="E1642" t="s">
        <v>2620</v>
      </c>
      <c r="F1642" t="s">
        <v>2621</v>
      </c>
      <c r="G164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('VIR', 'VENOUS INCOMPETENCE RIGHT', '6816', 60, 73, 1)</v>
      </c>
    </row>
    <row r="1643" spans="1:7" x14ac:dyDescent="0.25">
      <c r="A1643" t="s">
        <v>1620</v>
      </c>
      <c r="B1643" s="2">
        <f>VLOOKUP(Table1[[#This Row],[Category]],Table18[], 2,FALSE)</f>
        <v>73</v>
      </c>
      <c r="C1643">
        <v>10001</v>
      </c>
      <c r="D1643" t="s">
        <v>1</v>
      </c>
      <c r="E1643" t="s">
        <v>2357</v>
      </c>
      <c r="F1643" t="s">
        <v>2357</v>
      </c>
      <c r="G164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('GROIN', 'GROIN', '10001', 60, 73, 1)</v>
      </c>
    </row>
    <row r="1644" spans="1:7" x14ac:dyDescent="0.25">
      <c r="A1644" t="s">
        <v>1620</v>
      </c>
      <c r="B1644" s="2">
        <f>VLOOKUP(Table1[[#This Row],[Category]],Table18[], 2,FALSE)</f>
        <v>73</v>
      </c>
      <c r="C1644">
        <v>10002</v>
      </c>
      <c r="D1644" t="s">
        <v>1</v>
      </c>
      <c r="E1644" t="s">
        <v>2358</v>
      </c>
      <c r="F1644" t="s">
        <v>2359</v>
      </c>
      <c r="G164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('ANKINJ', 'ANKLE INJECTION', '10002', 60, 73, 1)</v>
      </c>
    </row>
    <row r="1645" spans="1:7" x14ac:dyDescent="0.25">
      <c r="A1645" t="s">
        <v>1620</v>
      </c>
      <c r="B1645" s="2">
        <f>VLOOKUP(Table1[[#This Row],[Category]],Table18[], 2,FALSE)</f>
        <v>73</v>
      </c>
      <c r="C1645">
        <v>10005</v>
      </c>
      <c r="D1645" t="s">
        <v>1</v>
      </c>
      <c r="E1645" t="s">
        <v>600</v>
      </c>
      <c r="F1645" t="s">
        <v>601</v>
      </c>
      <c r="G164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('FNA', 'FINE NEEDLE ASPIRATION', '10005', 60, 73, 1)</v>
      </c>
    </row>
    <row r="1646" spans="1:7" x14ac:dyDescent="0.25">
      <c r="A1646" t="s">
        <v>1620</v>
      </c>
      <c r="B1646" s="2">
        <f>VLOOKUP(Table1[[#This Row],[Category]],Table18[], 2,FALSE)</f>
        <v>73</v>
      </c>
      <c r="C1646">
        <v>15545</v>
      </c>
      <c r="D1646" t="s">
        <v>1</v>
      </c>
      <c r="E1646" t="s">
        <v>2374</v>
      </c>
      <c r="F1646" t="s">
        <v>2375</v>
      </c>
      <c r="G164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('WIRE LOC', 'WIRE LOCALISATION', '15545', 60, 73, 1)</v>
      </c>
    </row>
    <row r="1647" spans="1:7" x14ac:dyDescent="0.25">
      <c r="A1647" t="s">
        <v>1620</v>
      </c>
      <c r="B1647" s="2">
        <f>VLOOKUP(Table1[[#This Row],[Category]],Table18[], 2,FALSE)</f>
        <v>73</v>
      </c>
      <c r="C1647">
        <v>20003</v>
      </c>
      <c r="D1647" t="s">
        <v>1</v>
      </c>
      <c r="E1647" t="s">
        <v>2622</v>
      </c>
      <c r="F1647" t="s">
        <v>2623</v>
      </c>
      <c r="G164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('TB', 'TARGET BREAST ULTRASOUND', '20003', 60, 73, 1)</v>
      </c>
    </row>
    <row r="1648" spans="1:7" x14ac:dyDescent="0.25">
      <c r="A1648" t="s">
        <v>1620</v>
      </c>
      <c r="B1648" s="2">
        <f>VLOOKUP(Table1[[#This Row],[Category]],Table18[], 2,FALSE)</f>
        <v>73</v>
      </c>
      <c r="C1648">
        <v>30001</v>
      </c>
      <c r="D1648" t="s">
        <v>1</v>
      </c>
      <c r="E1648" t="s">
        <v>2361</v>
      </c>
      <c r="F1648" t="s">
        <v>2362</v>
      </c>
      <c r="G164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('BIL', 'BILARY', '30001', 60, 73, 1)</v>
      </c>
    </row>
    <row r="1649" spans="1:7" x14ac:dyDescent="0.25">
      <c r="A1649" t="s">
        <v>1620</v>
      </c>
      <c r="B1649" s="2">
        <f>VLOOKUP(Table1[[#This Row],[Category]],Table18[], 2,FALSE)</f>
        <v>73</v>
      </c>
      <c r="C1649">
        <v>30002</v>
      </c>
      <c r="D1649" t="s">
        <v>1</v>
      </c>
      <c r="E1649" t="s">
        <v>2363</v>
      </c>
      <c r="F1649" t="s">
        <v>2364</v>
      </c>
      <c r="G164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('DOPAO', 'DOPPLER AORTA/IVC/ILIACS/GRAFT', '30002', 60, 73, 1)</v>
      </c>
    </row>
    <row r="1650" spans="1:7" x14ac:dyDescent="0.25">
      <c r="A1650" t="s">
        <v>1620</v>
      </c>
      <c r="B1650" s="2">
        <f>VLOOKUP(Table1[[#This Row],[Category]],Table18[], 2,FALSE)</f>
        <v>73</v>
      </c>
      <c r="C1650">
        <v>30003</v>
      </c>
      <c r="D1650" t="s">
        <v>1</v>
      </c>
      <c r="E1650" t="s">
        <v>2365</v>
      </c>
      <c r="F1650" t="s">
        <v>2365</v>
      </c>
      <c r="G165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('EYE', 'EYE', '30003', 60, 73, 1)</v>
      </c>
    </row>
    <row r="1651" spans="1:7" x14ac:dyDescent="0.25">
      <c r="A1651" t="s">
        <v>1620</v>
      </c>
      <c r="B1651" s="2">
        <f>VLOOKUP(Table1[[#This Row],[Category]],Table18[], 2,FALSE)</f>
        <v>73</v>
      </c>
      <c r="C1651">
        <v>30004</v>
      </c>
      <c r="D1651" t="s">
        <v>1</v>
      </c>
      <c r="E1651" t="s">
        <v>1311</v>
      </c>
      <c r="F1651" t="s">
        <v>1311</v>
      </c>
      <c r="G165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('HIP', 'HIP', '30004', 60, 73, 1)</v>
      </c>
    </row>
    <row r="1652" spans="1:7" x14ac:dyDescent="0.25">
      <c r="A1652" t="s">
        <v>1620</v>
      </c>
      <c r="B1652" s="2">
        <f>VLOOKUP(Table1[[#This Row],[Category]],Table18[], 2,FALSE)</f>
        <v>73</v>
      </c>
      <c r="C1652">
        <v>30005</v>
      </c>
      <c r="D1652" t="s">
        <v>1</v>
      </c>
      <c r="E1652" t="s">
        <v>2366</v>
      </c>
      <c r="F1652" t="s">
        <v>2367</v>
      </c>
      <c r="G165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('HYST', 'HYSTERCONTRAST SONOGRAPHY', '30005', 60, 73, 1)</v>
      </c>
    </row>
    <row r="1653" spans="1:7" x14ac:dyDescent="0.25">
      <c r="A1653" t="s">
        <v>1620</v>
      </c>
      <c r="B1653" s="2">
        <f>VLOOKUP(Table1[[#This Row],[Category]],Table18[], 2,FALSE)</f>
        <v>73</v>
      </c>
      <c r="C1653">
        <v>30006</v>
      </c>
      <c r="D1653" t="s">
        <v>1</v>
      </c>
      <c r="E1653" t="s">
        <v>1679</v>
      </c>
      <c r="F1653" t="s">
        <v>1679</v>
      </c>
      <c r="G165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('KNEE', 'KNEE', '30006', 60, 73, 1)</v>
      </c>
    </row>
    <row r="1654" spans="1:7" x14ac:dyDescent="0.25">
      <c r="A1654" t="s">
        <v>1620</v>
      </c>
      <c r="B1654" s="2">
        <f>VLOOKUP(Table1[[#This Row],[Category]],Table18[], 2,FALSE)</f>
        <v>73</v>
      </c>
      <c r="C1654">
        <v>30007</v>
      </c>
      <c r="D1654" t="s">
        <v>1</v>
      </c>
      <c r="E1654" t="s">
        <v>2368</v>
      </c>
      <c r="F1654" t="s">
        <v>2369</v>
      </c>
      <c r="G165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('OBS', 'OBSTETRICAL', '30007', 60, 73, 1)</v>
      </c>
    </row>
    <row r="1655" spans="1:7" x14ac:dyDescent="0.25">
      <c r="A1655" t="s">
        <v>1620</v>
      </c>
      <c r="B1655" s="2">
        <f>VLOOKUP(Table1[[#This Row],[Category]],Table18[], 2,FALSE)</f>
        <v>73</v>
      </c>
      <c r="C1655">
        <v>30008</v>
      </c>
      <c r="D1655" t="s">
        <v>1</v>
      </c>
      <c r="E1655" t="s">
        <v>2370</v>
      </c>
      <c r="F1655" t="s">
        <v>2371</v>
      </c>
      <c r="G165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('PLEU', 'PLEURAL SPACE-FOR LOCALISATION', '30008', 60, 73, 1)</v>
      </c>
    </row>
    <row r="1656" spans="1:7" x14ac:dyDescent="0.25">
      <c r="A1656" t="s">
        <v>1620</v>
      </c>
      <c r="B1656" s="2">
        <f>VLOOKUP(Table1[[#This Row],[Category]],Table18[], 2,FALSE)</f>
        <v>73</v>
      </c>
      <c r="C1656">
        <v>30009</v>
      </c>
      <c r="D1656" t="s">
        <v>1</v>
      </c>
      <c r="E1656" t="s">
        <v>2372</v>
      </c>
      <c r="F1656" t="s">
        <v>2373</v>
      </c>
      <c r="G165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('SHLDR', 'SHOULDER', '30009', 60, 73, 1)</v>
      </c>
    </row>
    <row r="1657" spans="1:7" x14ac:dyDescent="0.25">
      <c r="A1657" t="s">
        <v>1620</v>
      </c>
      <c r="B1657" s="2">
        <f>VLOOKUP(Table1[[#This Row],[Category]],Table18[], 2,FALSE)</f>
        <v>73</v>
      </c>
      <c r="C1657">
        <v>40010</v>
      </c>
      <c r="D1657" t="s">
        <v>1</v>
      </c>
      <c r="E1657" t="s">
        <v>2229</v>
      </c>
      <c r="F1657" t="s">
        <v>2230</v>
      </c>
      <c r="G165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('VIS', 'VENOUS INCOMPETENCE SCAN', '40010', 60, 73, 1)</v>
      </c>
    </row>
    <row r="1658" spans="1:7" x14ac:dyDescent="0.25">
      <c r="A1658" t="s">
        <v>1620</v>
      </c>
      <c r="B1658" s="2">
        <f>VLOOKUP(Table1[[#This Row],[Category]],Table18[], 2,FALSE)</f>
        <v>73</v>
      </c>
      <c r="C1658">
        <v>40011</v>
      </c>
      <c r="D1658" t="s">
        <v>1</v>
      </c>
      <c r="E1658" t="s">
        <v>2624</v>
      </c>
      <c r="F1658" t="s">
        <v>2625</v>
      </c>
      <c r="G165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('VS', 'VIABILITY STUDY', '40011', 60, 73, 1)</v>
      </c>
    </row>
    <row r="1659" spans="1:7" x14ac:dyDescent="0.25">
      <c r="A1659" t="s">
        <v>1620</v>
      </c>
      <c r="B1659" s="2">
        <f>VLOOKUP(Table1[[#This Row],[Category]],Table18[], 2,FALSE)</f>
        <v>73</v>
      </c>
      <c r="C1659">
        <v>40012</v>
      </c>
      <c r="D1659" t="s">
        <v>1</v>
      </c>
      <c r="E1659" t="s">
        <v>2626</v>
      </c>
      <c r="F1659" t="s">
        <v>2627</v>
      </c>
      <c r="G165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('RECALL VS', 'U/S RECALL VIABILITY SCAN', '40012', 60, 73, 1)</v>
      </c>
    </row>
    <row r="1660" spans="1:7" x14ac:dyDescent="0.25">
      <c r="A1660" t="s">
        <v>1620</v>
      </c>
      <c r="B1660" s="2">
        <f>VLOOKUP(Table1[[#This Row],[Category]],Table18[], 2,FALSE)</f>
        <v>73</v>
      </c>
      <c r="C1660">
        <v>40101</v>
      </c>
      <c r="D1660" t="s">
        <v>1</v>
      </c>
      <c r="E1660" t="s">
        <v>2628</v>
      </c>
      <c r="F1660" t="s">
        <v>2629</v>
      </c>
      <c r="G166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('VISB', 'VEN INCOMPET BILATERAL SCAN', '40101', 60, 73, 1)</v>
      </c>
    </row>
    <row r="1661" spans="1:7" x14ac:dyDescent="0.25">
      <c r="A1661" t="s">
        <v>1620</v>
      </c>
      <c r="B1661" s="2">
        <f>VLOOKUP(Table1[[#This Row],[Category]],Table18[], 2,FALSE)</f>
        <v>73</v>
      </c>
      <c r="C1661">
        <v>90909</v>
      </c>
      <c r="D1661" t="s">
        <v>1</v>
      </c>
      <c r="E1661" t="s">
        <v>2630</v>
      </c>
      <c r="F1661" t="s">
        <v>2631</v>
      </c>
      <c r="G166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('BIOPSY LN', 'BIOPSY LYMPH NODE', '90909', 60, 73, 1)</v>
      </c>
    </row>
    <row r="1662" spans="1:7" x14ac:dyDescent="0.25">
      <c r="A1662" t="s">
        <v>1620</v>
      </c>
      <c r="B1662" s="2">
        <f>VLOOKUP(Table1[[#This Row],[Category]],Table18[], 2,FALSE)</f>
        <v>73</v>
      </c>
      <c r="C1662">
        <v>605</v>
      </c>
      <c r="D1662" t="s">
        <v>1</v>
      </c>
      <c r="E1662" t="s">
        <v>727</v>
      </c>
      <c r="F1662" t="s">
        <v>2376</v>
      </c>
      <c r="G166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('BIOPSY L', 'BIOPSY LIVER', '605', 60, 73, 1)</v>
      </c>
    </row>
    <row r="1663" spans="1:7" x14ac:dyDescent="0.25">
      <c r="A1663" t="s">
        <v>1620</v>
      </c>
      <c r="B1663" s="2">
        <f>VLOOKUP(Table1[[#This Row],[Category]],Table18[], 2,FALSE)</f>
        <v>73</v>
      </c>
      <c r="C1663">
        <v>1154</v>
      </c>
      <c r="D1663" t="s">
        <v>1</v>
      </c>
      <c r="E1663" t="s">
        <v>725</v>
      </c>
      <c r="F1663" t="s">
        <v>2377</v>
      </c>
      <c r="G166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('BIOPSY T', 'BIOPSY THYROID', '1154', 60, 73, 1)</v>
      </c>
    </row>
    <row r="1664" spans="1:7" x14ac:dyDescent="0.25">
      <c r="A1664" t="s">
        <v>1620</v>
      </c>
      <c r="B1664" s="2">
        <f>VLOOKUP(Table1[[#This Row],[Category]],Table18[], 2,FALSE)</f>
        <v>73</v>
      </c>
      <c r="C1664">
        <v>1191</v>
      </c>
      <c r="D1664" t="s">
        <v>1</v>
      </c>
      <c r="E1664" t="s">
        <v>740</v>
      </c>
      <c r="F1664" t="s">
        <v>2378</v>
      </c>
      <c r="G166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('BIOPSY B', 'BIOPSY BREAST', '1191', 60, 73, 1)</v>
      </c>
    </row>
    <row r="1665" spans="1:7" x14ac:dyDescent="0.25">
      <c r="A1665" t="s">
        <v>1620</v>
      </c>
      <c r="B1665" s="2">
        <f>VLOOKUP(Table1[[#This Row],[Category]],Table18[], 2,FALSE)</f>
        <v>73</v>
      </c>
      <c r="C1665">
        <v>1917</v>
      </c>
      <c r="D1665" t="s">
        <v>1</v>
      </c>
      <c r="E1665" t="s">
        <v>736</v>
      </c>
      <c r="F1665" t="s">
        <v>2379</v>
      </c>
      <c r="G166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('BIOPSY R', 'BIOPSY RENAL', '1917', 60, 73, 1)</v>
      </c>
    </row>
    <row r="1666" spans="1:7" x14ac:dyDescent="0.25">
      <c r="A1666" t="s">
        <v>1620</v>
      </c>
      <c r="B1666" s="2">
        <f>VLOOKUP(Table1[[#This Row],[Category]],Table18[], 2,FALSE)</f>
        <v>73</v>
      </c>
      <c r="C1666">
        <v>5940</v>
      </c>
      <c r="D1666" t="s">
        <v>1</v>
      </c>
      <c r="E1666" t="s">
        <v>2632</v>
      </c>
      <c r="F1666" t="s">
        <v>76</v>
      </c>
      <c r="G166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('CARD', 'CAROTID DOPP', '5940', 60, 73, 1)</v>
      </c>
    </row>
    <row r="1667" spans="1:7" x14ac:dyDescent="0.25">
      <c r="A1667" t="s">
        <v>1620</v>
      </c>
      <c r="B1667" s="2">
        <f>VLOOKUP(Table1[[#This Row],[Category]],Table18[], 2,FALSE)</f>
        <v>73</v>
      </c>
      <c r="C1667">
        <v>6810</v>
      </c>
      <c r="D1667" t="s">
        <v>1</v>
      </c>
      <c r="E1667" t="s">
        <v>1392</v>
      </c>
      <c r="F1667" t="s">
        <v>2381</v>
      </c>
      <c r="G166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('BRST', 'BREAST', '6810', 60, 73, 1)</v>
      </c>
    </row>
    <row r="1668" spans="1:7" x14ac:dyDescent="0.25">
      <c r="A1668" t="s">
        <v>1620</v>
      </c>
      <c r="B1668" s="2">
        <f>VLOOKUP(Table1[[#This Row],[Category]],Table18[], 2,FALSE)</f>
        <v>73</v>
      </c>
      <c r="C1668">
        <v>6812</v>
      </c>
      <c r="D1668" t="s">
        <v>1</v>
      </c>
      <c r="E1668" t="s">
        <v>2382</v>
      </c>
      <c r="F1668" t="s">
        <v>2383</v>
      </c>
      <c r="G166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('DOPC', 'DOPPLER CAROTID', '6812', 60, 73, 1)</v>
      </c>
    </row>
    <row r="1669" spans="1:7" x14ac:dyDescent="0.25">
      <c r="A1669" t="s">
        <v>1620</v>
      </c>
      <c r="B1669" s="2">
        <f>VLOOKUP(Table1[[#This Row],[Category]],Table18[], 2,FALSE)</f>
        <v>73</v>
      </c>
      <c r="C1669">
        <v>6816</v>
      </c>
      <c r="D1669" t="s">
        <v>1</v>
      </c>
      <c r="E1669" t="s">
        <v>2384</v>
      </c>
      <c r="F1669" t="s">
        <v>2385</v>
      </c>
      <c r="G166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('DOPM', 'DOPPLER VENOUS', '6816', 60, 73, 1)</v>
      </c>
    </row>
    <row r="1670" spans="1:7" x14ac:dyDescent="0.25">
      <c r="A1670" t="s">
        <v>1620</v>
      </c>
      <c r="B1670" s="2">
        <f>VLOOKUP(Table1[[#This Row],[Category]],Table18[], 2,FALSE)</f>
        <v>73</v>
      </c>
      <c r="C1670">
        <v>6840</v>
      </c>
      <c r="D1670" t="s">
        <v>1</v>
      </c>
      <c r="E1670" t="s">
        <v>2633</v>
      </c>
      <c r="F1670" t="s">
        <v>2633</v>
      </c>
      <c r="G167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('HIPS', 'HIPS', '6840', 60, 73, 1)</v>
      </c>
    </row>
    <row r="1671" spans="1:7" x14ac:dyDescent="0.25">
      <c r="A1671" t="s">
        <v>1620</v>
      </c>
      <c r="B1671" s="2">
        <f>VLOOKUP(Table1[[#This Row],[Category]],Table18[], 2,FALSE)</f>
        <v>73</v>
      </c>
      <c r="C1671">
        <v>6841</v>
      </c>
      <c r="D1671" t="s">
        <v>1</v>
      </c>
      <c r="E1671" t="s">
        <v>2386</v>
      </c>
      <c r="F1671" t="s">
        <v>2387</v>
      </c>
      <c r="G167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('LEGR', 'LEG', '6841', 60, 73, 1)</v>
      </c>
    </row>
    <row r="1672" spans="1:7" x14ac:dyDescent="0.25">
      <c r="A1672" t="s">
        <v>1620</v>
      </c>
      <c r="B1672" s="2">
        <f>VLOOKUP(Table1[[#This Row],[Category]],Table18[], 2,FALSE)</f>
        <v>73</v>
      </c>
      <c r="C1672">
        <v>6854</v>
      </c>
      <c r="D1672" t="s">
        <v>1</v>
      </c>
      <c r="E1672" t="s">
        <v>2388</v>
      </c>
      <c r="F1672" t="s">
        <v>2389</v>
      </c>
      <c r="G167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('ABD &amp; PEL', 'ABDOMEN &amp; PLEVIS ULTRASOUND', '6854', 60, 73, 1)</v>
      </c>
    </row>
    <row r="1673" spans="1:7" x14ac:dyDescent="0.25">
      <c r="A1673" t="s">
        <v>1620</v>
      </c>
      <c r="B1673" s="2">
        <f>VLOOKUP(Table1[[#This Row],[Category]],Table18[], 2,FALSE)</f>
        <v>73</v>
      </c>
      <c r="C1673">
        <v>6855</v>
      </c>
      <c r="D1673" t="s">
        <v>1</v>
      </c>
      <c r="E1673" t="s">
        <v>2360</v>
      </c>
      <c r="F1673" t="s">
        <v>516</v>
      </c>
      <c r="G167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('BL', 'BLADDER', '6855', 60, 73, 1)</v>
      </c>
    </row>
    <row r="1674" spans="1:7" x14ac:dyDescent="0.25">
      <c r="A1674" t="s">
        <v>1620</v>
      </c>
      <c r="B1674" s="2">
        <f>VLOOKUP(Table1[[#This Row],[Category]],Table18[], 2,FALSE)</f>
        <v>73</v>
      </c>
      <c r="C1674" t="s">
        <v>2390</v>
      </c>
      <c r="D1674" t="s">
        <v>1</v>
      </c>
      <c r="E1674" t="s">
        <v>1431</v>
      </c>
      <c r="F1674" t="s">
        <v>1431</v>
      </c>
      <c r="G167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('PELVIS', 'PELVIS', '006855-B', 60, 73, 1)</v>
      </c>
    </row>
    <row r="1675" spans="1:7" x14ac:dyDescent="0.25">
      <c r="A1675" t="s">
        <v>1620</v>
      </c>
      <c r="B1675" s="2">
        <f>VLOOKUP(Table1[[#This Row],[Category]],Table18[], 2,FALSE)</f>
        <v>73</v>
      </c>
      <c r="C1675">
        <v>6860</v>
      </c>
      <c r="D1675" t="s">
        <v>1</v>
      </c>
      <c r="E1675" t="s">
        <v>2391</v>
      </c>
      <c r="F1675" t="s">
        <v>2392</v>
      </c>
      <c r="G167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('TRBX', 'TRANSRECTAL BIOPSY', '6860', 60, 73, 1)</v>
      </c>
    </row>
    <row r="1676" spans="1:7" x14ac:dyDescent="0.25">
      <c r="A1676" t="s">
        <v>1620</v>
      </c>
      <c r="B1676" s="2">
        <f>VLOOKUP(Table1[[#This Row],[Category]],Table18[], 2,FALSE)</f>
        <v>73</v>
      </c>
      <c r="C1676" t="s">
        <v>2393</v>
      </c>
      <c r="D1676" t="s">
        <v>1</v>
      </c>
      <c r="E1676" t="s">
        <v>2394</v>
      </c>
      <c r="F1676" t="s">
        <v>2395</v>
      </c>
      <c r="G167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('TRP', 'TRANSRECTAL PROSTATE/PELVIS', '006860-A', 60, 73, 1)</v>
      </c>
    </row>
    <row r="1677" spans="1:7" x14ac:dyDescent="0.25">
      <c r="A1677" t="s">
        <v>1620</v>
      </c>
      <c r="B1677" s="2">
        <f>VLOOKUP(Table1[[#This Row],[Category]],Table18[], 2,FALSE)</f>
        <v>73</v>
      </c>
      <c r="C1677">
        <v>6865</v>
      </c>
      <c r="D1677" t="s">
        <v>1</v>
      </c>
      <c r="E1677" t="s">
        <v>2396</v>
      </c>
      <c r="F1677" t="s">
        <v>533</v>
      </c>
      <c r="G167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('RENAL', 'RENAL ULTRASOUND', '6865', 60, 73, 1)</v>
      </c>
    </row>
    <row r="1678" spans="1:7" x14ac:dyDescent="0.25">
      <c r="A1678" t="s">
        <v>1620</v>
      </c>
      <c r="B1678" s="2">
        <f>VLOOKUP(Table1[[#This Row],[Category]],Table18[], 2,FALSE)</f>
        <v>73</v>
      </c>
      <c r="C1678" t="s">
        <v>2397</v>
      </c>
      <c r="D1678" t="s">
        <v>1</v>
      </c>
      <c r="E1678" t="s">
        <v>2398</v>
      </c>
      <c r="F1678" t="s">
        <v>2399</v>
      </c>
      <c r="G167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('TES', 'TESTICULAR', '006875-A', 60, 73, 1)</v>
      </c>
    </row>
    <row r="1679" spans="1:7" x14ac:dyDescent="0.25">
      <c r="A1679" t="s">
        <v>1620</v>
      </c>
      <c r="B1679" s="2">
        <f>VLOOKUP(Table1[[#This Row],[Category]],Table18[], 2,FALSE)</f>
        <v>73</v>
      </c>
      <c r="C1679">
        <v>6880</v>
      </c>
      <c r="D1679" t="s">
        <v>1</v>
      </c>
      <c r="E1679" t="s">
        <v>2400</v>
      </c>
      <c r="F1679" t="s">
        <v>2401</v>
      </c>
      <c r="G167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('TVP', 'TRANSVAGINAL PELVIS', '6880', 60, 73, 1)</v>
      </c>
    </row>
    <row r="1680" spans="1:7" x14ac:dyDescent="0.25">
      <c r="A1680" t="s">
        <v>1620</v>
      </c>
      <c r="B1680" s="2">
        <f>VLOOKUP(Table1[[#This Row],[Category]],Table18[], 2,FALSE)</f>
        <v>73</v>
      </c>
      <c r="C1680">
        <v>6885</v>
      </c>
      <c r="D1680" t="s">
        <v>1</v>
      </c>
      <c r="E1680" t="s">
        <v>2402</v>
      </c>
      <c r="F1680" t="s">
        <v>2403</v>
      </c>
      <c r="G168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('THY', 'THYROID', '6885', 60, 73, 1)</v>
      </c>
    </row>
    <row r="1681" spans="1:7" x14ac:dyDescent="0.25">
      <c r="A1681" t="s">
        <v>1620</v>
      </c>
      <c r="B1681" s="2">
        <f>VLOOKUP(Table1[[#This Row],[Category]],Table18[], 2,FALSE)</f>
        <v>73</v>
      </c>
      <c r="C1681">
        <v>6890</v>
      </c>
      <c r="D1681" t="s">
        <v>1</v>
      </c>
      <c r="E1681" t="s">
        <v>2634</v>
      </c>
      <c r="F1681" t="s">
        <v>2405</v>
      </c>
      <c r="G168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('ABD US', 'ABDOMINAL (UPPER) ULTRASOUND', '6890', 60, 73, 1)</v>
      </c>
    </row>
    <row r="1682" spans="1:7" x14ac:dyDescent="0.25">
      <c r="A1682" t="s">
        <v>1620</v>
      </c>
      <c r="B1682" s="2">
        <f>VLOOKUP(Table1[[#This Row],[Category]],Table18[], 2,FALSE)</f>
        <v>73</v>
      </c>
      <c r="C1682" t="s">
        <v>2406</v>
      </c>
      <c r="D1682" t="s">
        <v>1</v>
      </c>
      <c r="E1682" t="s">
        <v>2407</v>
      </c>
      <c r="F1682" t="s">
        <v>2408</v>
      </c>
      <c r="G168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('AOR', 'AORTA', '006890-A', 60, 73, 1)</v>
      </c>
    </row>
    <row r="1683" spans="1:7" x14ac:dyDescent="0.25">
      <c r="A1683" t="s">
        <v>1620</v>
      </c>
      <c r="B1683" s="2">
        <f>VLOOKUP(Table1[[#This Row],[Category]],Table18[], 2,FALSE)</f>
        <v>73</v>
      </c>
      <c r="C1683" t="s">
        <v>2409</v>
      </c>
      <c r="D1683" t="s">
        <v>1</v>
      </c>
      <c r="E1683" t="s">
        <v>1289</v>
      </c>
      <c r="F1683" t="s">
        <v>2635</v>
      </c>
      <c r="G168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('CHE', 'CHEST', '006890-B', 60, 73, 1)</v>
      </c>
    </row>
    <row r="1684" spans="1:7" x14ac:dyDescent="0.25">
      <c r="A1684" t="s">
        <v>1620</v>
      </c>
      <c r="B1684" s="2">
        <f>VLOOKUP(Table1[[#This Row],[Category]],Table18[], 2,FALSE)</f>
        <v>73</v>
      </c>
      <c r="C1684" t="s">
        <v>2410</v>
      </c>
      <c r="D1684" t="s">
        <v>1</v>
      </c>
      <c r="E1684" t="s">
        <v>2411</v>
      </c>
      <c r="F1684" t="s">
        <v>2412</v>
      </c>
      <c r="G168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('DOPA', 'DOPPLER ABDOMEN/PELVIS/SCROTUM', '006890-C', 60, 73, 1)</v>
      </c>
    </row>
    <row r="1685" spans="1:7" x14ac:dyDescent="0.25">
      <c r="A1685" t="s">
        <v>1620</v>
      </c>
      <c r="B1685" s="2">
        <f>VLOOKUP(Table1[[#This Row],[Category]],Table18[], 2,FALSE)</f>
        <v>73</v>
      </c>
      <c r="C1685">
        <v>68160</v>
      </c>
      <c r="D1685" t="s">
        <v>1</v>
      </c>
      <c r="E1685" t="s">
        <v>2636</v>
      </c>
      <c r="F1685" t="s">
        <v>2637</v>
      </c>
      <c r="G168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('VIL', 'VENOUS INCOMPETENCE LEFT', '68160', 60, 73, 1)</v>
      </c>
    </row>
    <row r="1686" spans="1:7" x14ac:dyDescent="0.25">
      <c r="A1686" t="s">
        <v>1620</v>
      </c>
      <c r="B1686" s="2">
        <f>VLOOKUP(Table1[[#This Row],[Category]],Table18[], 2,FALSE)</f>
        <v>73</v>
      </c>
      <c r="C1686">
        <v>90905</v>
      </c>
      <c r="D1686" t="s">
        <v>1</v>
      </c>
      <c r="E1686" t="s">
        <v>2037</v>
      </c>
      <c r="F1686" t="s">
        <v>2038</v>
      </c>
      <c r="G168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('SK', 'SKULL', '90905', 60, 73, 1)</v>
      </c>
    </row>
    <row r="1687" spans="1:7" x14ac:dyDescent="0.25">
      <c r="A1687" t="s">
        <v>1620</v>
      </c>
      <c r="B1687" s="2">
        <f>VLOOKUP(Table1[[#This Row],[Category]],Table18[], 2,FALSE)</f>
        <v>73</v>
      </c>
      <c r="C1687">
        <v>100001</v>
      </c>
      <c r="D1687" t="s">
        <v>1</v>
      </c>
      <c r="E1687" t="s">
        <v>2638</v>
      </c>
      <c r="F1687" t="s">
        <v>2413</v>
      </c>
      <c r="G168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('FORE', 'FOREARM (SOFT TISSUE)', '100001', 60, 73, 1)</v>
      </c>
    </row>
    <row r="1688" spans="1:7" x14ac:dyDescent="0.25">
      <c r="A1688" t="s">
        <v>1620</v>
      </c>
      <c r="B1688" s="2">
        <f>VLOOKUP(Table1[[#This Row],[Category]],Table18[], 2,FALSE)</f>
        <v>73</v>
      </c>
      <c r="C1688">
        <v>100002</v>
      </c>
      <c r="D1688" t="s">
        <v>1</v>
      </c>
      <c r="E1688" t="s">
        <v>2414</v>
      </c>
      <c r="F1688" t="s">
        <v>2415</v>
      </c>
      <c r="G168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('BIOPSY C', 'BIOPSY CHEST', '100002', 60, 73, 1)</v>
      </c>
    </row>
    <row r="1689" spans="1:7" x14ac:dyDescent="0.25">
      <c r="A1689" t="s">
        <v>1620</v>
      </c>
      <c r="B1689" s="2">
        <f>VLOOKUP(Table1[[#This Row],[Category]],Table18[], 2,FALSE)</f>
        <v>73</v>
      </c>
      <c r="C1689">
        <v>6816</v>
      </c>
      <c r="D1689" t="s">
        <v>1</v>
      </c>
      <c r="E1689" t="s">
        <v>2639</v>
      </c>
      <c r="F1689" t="s">
        <v>2640</v>
      </c>
      <c r="G168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('DVR', 'DOPPLER VENOUS RIGHT LEG', '6816', 60, 73, 1)</v>
      </c>
    </row>
    <row r="1690" spans="1:7" x14ac:dyDescent="0.25">
      <c r="A1690" t="s">
        <v>1620</v>
      </c>
      <c r="B1690" s="2">
        <f>VLOOKUP(Table1[[#This Row],[Category]],Table18[], 2,FALSE)</f>
        <v>73</v>
      </c>
      <c r="C1690">
        <v>1000006</v>
      </c>
      <c r="D1690" t="s">
        <v>1</v>
      </c>
      <c r="E1690" t="s">
        <v>2416</v>
      </c>
      <c r="F1690" t="s">
        <v>2417</v>
      </c>
      <c r="G169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('PAR', 'PAROTID', '1000006', 60, 73, 1)</v>
      </c>
    </row>
    <row r="1691" spans="1:7" x14ac:dyDescent="0.25">
      <c r="A1691" t="s">
        <v>1620</v>
      </c>
      <c r="B1691" s="2">
        <f>VLOOKUP(Table1[[#This Row],[Category]],Table18[], 2,FALSE)</f>
        <v>73</v>
      </c>
      <c r="C1691">
        <v>1000007</v>
      </c>
      <c r="D1691" t="s">
        <v>1</v>
      </c>
      <c r="E1691" t="s">
        <v>2418</v>
      </c>
      <c r="F1691" t="s">
        <v>2419</v>
      </c>
      <c r="G169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('PLEU DRAIN', 'PLEURAL DRAINAGE', '1000007', 60, 73, 1)</v>
      </c>
    </row>
    <row r="1692" spans="1:7" x14ac:dyDescent="0.25">
      <c r="A1692" t="s">
        <v>1620</v>
      </c>
      <c r="B1692" s="2">
        <f>VLOOKUP(Table1[[#This Row],[Category]],Table18[], 2,FALSE)</f>
        <v>73</v>
      </c>
      <c r="C1692">
        <v>6816</v>
      </c>
      <c r="D1692" t="s">
        <v>1</v>
      </c>
      <c r="E1692" t="s">
        <v>2641</v>
      </c>
      <c r="F1692" t="s">
        <v>2642</v>
      </c>
      <c r="G169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('DVL', 'DOPPLER VENOUS LEFT LEG', '6816', 60, 73, 1)</v>
      </c>
    </row>
    <row r="1693" spans="1:7" x14ac:dyDescent="0.25">
      <c r="A1693" t="s">
        <v>272</v>
      </c>
      <c r="B1693" s="2">
        <f>VLOOKUP(Table1[[#This Row],[Category]],Table18[], 2,FALSE)</f>
        <v>74</v>
      </c>
      <c r="C1693">
        <v>13</v>
      </c>
      <c r="D1693" t="s">
        <v>1</v>
      </c>
      <c r="E1693" t="s">
        <v>2643</v>
      </c>
      <c r="F1693" t="s">
        <v>2644</v>
      </c>
      <c r="G169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('ABI/UPLIMB', 'ABI/UPPER LIMB PRESSURE+DIGITS', '13', 60, 74, 1)</v>
      </c>
    </row>
    <row r="1694" spans="1:7" x14ac:dyDescent="0.25">
      <c r="A1694" t="s">
        <v>272</v>
      </c>
      <c r="B1694" s="2">
        <f>VLOOKUP(Table1[[#This Row],[Category]],Table18[], 2,FALSE)</f>
        <v>74</v>
      </c>
      <c r="C1694">
        <v>16</v>
      </c>
      <c r="D1694" t="s">
        <v>1</v>
      </c>
      <c r="E1694" t="s">
        <v>2645</v>
      </c>
      <c r="F1694" t="s">
        <v>2646</v>
      </c>
      <c r="G169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('AORTIC', 'AORTIC DUPLEX ULTRASOUND', '16', 60, 74, 1)</v>
      </c>
    </row>
    <row r="1695" spans="1:7" x14ac:dyDescent="0.25">
      <c r="A1695" t="s">
        <v>272</v>
      </c>
      <c r="B1695" s="2">
        <f>VLOOKUP(Table1[[#This Row],[Category]],Table18[], 2,FALSE)</f>
        <v>74</v>
      </c>
      <c r="C1695">
        <v>17</v>
      </c>
      <c r="D1695" t="s">
        <v>1</v>
      </c>
      <c r="E1695" t="s">
        <v>2647</v>
      </c>
      <c r="F1695" t="s">
        <v>2648</v>
      </c>
      <c r="G169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('VEN DVT UN', 'VENOUS DUPLEX OUT-RULE DVT UNI', '17', 60, 74, 1)</v>
      </c>
    </row>
    <row r="1696" spans="1:7" x14ac:dyDescent="0.25">
      <c r="A1696" t="s">
        <v>272</v>
      </c>
      <c r="B1696" s="2">
        <f>VLOOKUP(Table1[[#This Row],[Category]],Table18[], 2,FALSE)</f>
        <v>74</v>
      </c>
      <c r="C1696">
        <v>18</v>
      </c>
      <c r="D1696" t="s">
        <v>1</v>
      </c>
      <c r="E1696" t="s">
        <v>2649</v>
      </c>
      <c r="F1696" t="s">
        <v>2650</v>
      </c>
      <c r="G169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('VEN DVT BI', 'VENOUS DUPLEX OUT-RULE DVT BIL', '18', 60, 74, 1)</v>
      </c>
    </row>
    <row r="1697" spans="1:7" x14ac:dyDescent="0.25">
      <c r="A1697" t="s">
        <v>272</v>
      </c>
      <c r="B1697" s="2">
        <f>VLOOKUP(Table1[[#This Row],[Category]],Table18[], 2,FALSE)</f>
        <v>74</v>
      </c>
      <c r="C1697">
        <v>19</v>
      </c>
      <c r="D1697" t="s">
        <v>1</v>
      </c>
      <c r="E1697" t="s">
        <v>2651</v>
      </c>
      <c r="F1697" t="s">
        <v>2652</v>
      </c>
      <c r="G169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('VEN US UNI', 'VENOUS DUPLEX U/S UNILATERAL', '19', 60, 74, 1)</v>
      </c>
    </row>
    <row r="1698" spans="1:7" x14ac:dyDescent="0.25">
      <c r="A1698" t="s">
        <v>272</v>
      </c>
      <c r="B1698" s="2">
        <f>VLOOKUP(Table1[[#This Row],[Category]],Table18[], 2,FALSE)</f>
        <v>74</v>
      </c>
      <c r="C1698">
        <v>20</v>
      </c>
      <c r="D1698" t="s">
        <v>1</v>
      </c>
      <c r="E1698" t="s">
        <v>2653</v>
      </c>
      <c r="F1698" t="s">
        <v>2654</v>
      </c>
      <c r="G1698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('VEN US BIL', 'VENOUS DUPLEX U/S BILATERAL', '20', 60, 74, 1)</v>
      </c>
    </row>
    <row r="1699" spans="1:7" x14ac:dyDescent="0.25">
      <c r="A1699" t="s">
        <v>272</v>
      </c>
      <c r="B1699" s="2">
        <f>VLOOKUP(Table1[[#This Row],[Category]],Table18[], 2,FALSE)</f>
        <v>74</v>
      </c>
      <c r="C1699">
        <v>21</v>
      </c>
      <c r="D1699" t="s">
        <v>1</v>
      </c>
      <c r="E1699" t="s">
        <v>2655</v>
      </c>
      <c r="F1699" t="s">
        <v>2656</v>
      </c>
      <c r="G1699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('CAROTID BI', 'Carotid/Vertebral Artery Duple', '21', 60, 74, 1)</v>
      </c>
    </row>
    <row r="1700" spans="1:7" x14ac:dyDescent="0.25">
      <c r="A1700" t="s">
        <v>272</v>
      </c>
      <c r="B1700" s="2">
        <f>VLOOKUP(Table1[[#This Row],[Category]],Table18[], 2,FALSE)</f>
        <v>74</v>
      </c>
      <c r="C1700">
        <v>28</v>
      </c>
      <c r="D1700" t="s">
        <v>1</v>
      </c>
      <c r="E1700" t="s">
        <v>2657</v>
      </c>
      <c r="F1700" t="s">
        <v>2658</v>
      </c>
      <c r="G1700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('VPKG 1', 'VASCULAR PACKAGE 1', '28', 60, 74, 1)</v>
      </c>
    </row>
    <row r="1701" spans="1:7" x14ac:dyDescent="0.25">
      <c r="A1701" t="s">
        <v>272</v>
      </c>
      <c r="B1701" s="2">
        <f>VLOOKUP(Table1[[#This Row],[Category]],Table18[], 2,FALSE)</f>
        <v>74</v>
      </c>
      <c r="C1701">
        <v>29</v>
      </c>
      <c r="D1701" t="s">
        <v>1</v>
      </c>
      <c r="E1701" t="s">
        <v>2659</v>
      </c>
      <c r="F1701" t="s">
        <v>2660</v>
      </c>
      <c r="G1701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('VPKG 2', 'VASCULAR PACKAGE 2', '29', 60, 74, 1)</v>
      </c>
    </row>
    <row r="1702" spans="1:7" x14ac:dyDescent="0.25">
      <c r="A1702" t="s">
        <v>272</v>
      </c>
      <c r="B1702" s="2">
        <f>VLOOKUP(Table1[[#This Row],[Category]],Table18[], 2,FALSE)</f>
        <v>74</v>
      </c>
      <c r="C1702">
        <v>30</v>
      </c>
      <c r="D1702" t="s">
        <v>1</v>
      </c>
      <c r="E1702" t="s">
        <v>2661</v>
      </c>
      <c r="F1702" t="s">
        <v>2662</v>
      </c>
      <c r="G1702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('VPKG 3', 'VASCULAR PACKAGE 3', '30', 60, 74, 1)</v>
      </c>
    </row>
    <row r="1703" spans="1:7" x14ac:dyDescent="0.25">
      <c r="A1703" t="s">
        <v>272</v>
      </c>
      <c r="B1703" s="2">
        <f>VLOOKUP(Table1[[#This Row],[Category]],Table18[], 2,FALSE)</f>
        <v>74</v>
      </c>
      <c r="C1703">
        <v>31</v>
      </c>
      <c r="D1703" t="s">
        <v>1</v>
      </c>
      <c r="E1703" t="s">
        <v>2663</v>
      </c>
      <c r="F1703" t="s">
        <v>2664</v>
      </c>
      <c r="G1703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('VPKG 4', 'VASCULAR PACKAGE 4', '31', 60, 74, 1)</v>
      </c>
    </row>
    <row r="1704" spans="1:7" x14ac:dyDescent="0.25">
      <c r="A1704" t="s">
        <v>272</v>
      </c>
      <c r="B1704" s="2">
        <f>VLOOKUP(Table1[[#This Row],[Category]],Table18[], 2,FALSE)</f>
        <v>74</v>
      </c>
      <c r="C1704">
        <v>32</v>
      </c>
      <c r="D1704" t="s">
        <v>1</v>
      </c>
      <c r="E1704" t="s">
        <v>2665</v>
      </c>
      <c r="F1704" t="s">
        <v>2666</v>
      </c>
      <c r="G1704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('VPKG 5', 'VASCULAR PACKAGE 5', '32', 60, 74, 1)</v>
      </c>
    </row>
    <row r="1705" spans="1:7" x14ac:dyDescent="0.25">
      <c r="A1705" t="s">
        <v>272</v>
      </c>
      <c r="B1705" s="2">
        <f>VLOOKUP(Table1[[#This Row],[Category]],Table18[], 2,FALSE)</f>
        <v>74</v>
      </c>
      <c r="C1705">
        <v>33</v>
      </c>
      <c r="D1705" t="s">
        <v>1</v>
      </c>
      <c r="E1705" t="s">
        <v>2667</v>
      </c>
      <c r="F1705" t="s">
        <v>2668</v>
      </c>
      <c r="G1705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('VPKG 6', 'VASCULAR PACKAGE 6 - MR SULTAN', '33', 60, 74, 1)</v>
      </c>
    </row>
    <row r="1706" spans="1:7" x14ac:dyDescent="0.25">
      <c r="A1706" t="s">
        <v>272</v>
      </c>
      <c r="B1706" s="2">
        <f>VLOOKUP(Table1[[#This Row],[Category]],Table18[], 2,FALSE)</f>
        <v>74</v>
      </c>
      <c r="C1706">
        <v>34</v>
      </c>
      <c r="D1706" t="s">
        <v>1</v>
      </c>
      <c r="E1706" t="s">
        <v>2669</v>
      </c>
      <c r="F1706" t="s">
        <v>2670</v>
      </c>
      <c r="G1706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('VASCLABPKG', 'VASCULAR BLOOD PACKAGE', '34', 60, 74, 1)</v>
      </c>
    </row>
    <row r="1707" spans="1:7" x14ac:dyDescent="0.25">
      <c r="A1707" t="s">
        <v>272</v>
      </c>
      <c r="B1707" s="2">
        <f>VLOOKUP(Table1[[#This Row],[Category]],Table18[], 2,FALSE)</f>
        <v>74</v>
      </c>
      <c r="C1707">
        <v>1</v>
      </c>
      <c r="D1707" t="s">
        <v>1</v>
      </c>
      <c r="E1707" t="s">
        <v>2671</v>
      </c>
      <c r="F1707" t="s">
        <v>2672</v>
      </c>
      <c r="G1707" s="1" t="str">
        <f>CONCATENATE("INSERT INTO [WCS].[dbo].[Procedure] VALUES ('",Table1[[#This Row],[Code]],"', '",Table1[[#This Row],[Description]],"', '", Table1[[#This Row],[Id]],"', 60, ", Table1[[#This Row],[CategoryId]], ", 1)")</f>
        <v>INSERT INTO [WCS].[dbo].[Procedure] VALUES ('VAS DRESS', 'VASCULAR DRESSING CLINIC', '1', 60, 74, 1)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13" workbookViewId="0">
      <selection activeCell="F2" sqref="F2:F32"/>
    </sheetView>
  </sheetViews>
  <sheetFormatPr defaultRowHeight="15" x14ac:dyDescent="0.25"/>
  <cols>
    <col min="1" max="1" width="11" customWidth="1"/>
    <col min="2" max="2" width="15.5703125" customWidth="1"/>
    <col min="3" max="3" width="31.7109375" bestFit="1" customWidth="1"/>
    <col min="4" max="4" width="21.5703125" customWidth="1"/>
    <col min="5" max="5" width="11" customWidth="1"/>
    <col min="6" max="6" width="47.140625" bestFit="1" customWidth="1"/>
  </cols>
  <sheetData>
    <row r="1" spans="1:6" x14ac:dyDescent="0.25">
      <c r="A1" t="s">
        <v>2743</v>
      </c>
      <c r="B1" t="s">
        <v>2744</v>
      </c>
      <c r="C1" t="s">
        <v>2678</v>
      </c>
      <c r="D1" t="s">
        <v>2745</v>
      </c>
      <c r="E1" t="s">
        <v>2674</v>
      </c>
      <c r="F1" t="s">
        <v>2679</v>
      </c>
    </row>
    <row r="2" spans="1:6" x14ac:dyDescent="0.25">
      <c r="A2" t="s">
        <v>2680</v>
      </c>
      <c r="B2" t="s">
        <v>1</v>
      </c>
      <c r="C2" t="s">
        <v>2681</v>
      </c>
      <c r="D2" t="s">
        <v>2682</v>
      </c>
      <c r="E2">
        <f>IF(Table2[[#This Row],[Discharged]]="Y",1, 0)</f>
        <v>0</v>
      </c>
      <c r="F2" s="1" t="str">
        <f>CONCATENATE("INSERT AdmissionStatus VALUES ('", Table2[[#This Row],[Status]],"', '", Table2[[#This Row],[Description]],"', ", Table2[[#This Row],[Column5]],")")</f>
        <v>INSERT AdmissionStatus VALUES ('ADM IN', 'ADM INPATIENT', 0)</v>
      </c>
    </row>
    <row r="3" spans="1:6" x14ac:dyDescent="0.25">
      <c r="A3" t="s">
        <v>2683</v>
      </c>
      <c r="B3" t="s">
        <v>1</v>
      </c>
      <c r="C3" t="s">
        <v>2684</v>
      </c>
      <c r="D3" t="s">
        <v>1</v>
      </c>
      <c r="E3">
        <f>IF(Table2[[#This Row],[Discharged]]="Y",1, 0)</f>
        <v>1</v>
      </c>
      <c r="F3" s="1" t="str">
        <f>CONCATENATE("INSERT AdmissionStatus VALUES ('", Table2[[#This Row],[Status]],"', '", Table2[[#This Row],[Description]],"', ", Table2[[#This Row],[Column5]],")")</f>
        <v>INSERT AdmissionStatus VALUES ('DEP CLI', 'DEPARTED CLINICAL OUTPATIENT', 1)</v>
      </c>
    </row>
    <row r="4" spans="1:6" x14ac:dyDescent="0.25">
      <c r="A4" t="s">
        <v>2685</v>
      </c>
      <c r="B4" t="s">
        <v>1</v>
      </c>
      <c r="C4" t="s">
        <v>2686</v>
      </c>
      <c r="D4" t="s">
        <v>1</v>
      </c>
      <c r="E4">
        <f>IF(Table2[[#This Row],[Discharged]]="Y",1, 0)</f>
        <v>1</v>
      </c>
      <c r="F4" s="1" t="str">
        <f>CONCATENATE("INSERT AdmissionStatus VALUES ('", Table2[[#This Row],[Status]],"', '", Table2[[#This Row],[Description]],"', ", Table2[[#This Row],[Column5]],")")</f>
        <v>INSERT AdmissionStatus VALUES ('DEP ER', 'DEPARTED EMERGENCY ROOM', 1)</v>
      </c>
    </row>
    <row r="5" spans="1:6" x14ac:dyDescent="0.25">
      <c r="A5" t="s">
        <v>2687</v>
      </c>
      <c r="B5" t="s">
        <v>1</v>
      </c>
      <c r="C5" t="s">
        <v>2688</v>
      </c>
      <c r="D5" t="s">
        <v>1</v>
      </c>
      <c r="E5">
        <f>IF(Table2[[#This Row],[Discharged]]="Y",1, 0)</f>
        <v>1</v>
      </c>
      <c r="F5" s="1" t="str">
        <f>CONCATENATE("INSERT AdmissionStatus VALUES ('", Table2[[#This Row],[Status]],"', '", Table2[[#This Row],[Description]],"', ", Table2[[#This Row],[Column5]],")")</f>
        <v>INSERT AdmissionStatus VALUES ('DEP POV', 'DEPARTED PROVIDER OFFICE VISIT', 1)</v>
      </c>
    </row>
    <row r="6" spans="1:6" x14ac:dyDescent="0.25">
      <c r="A6" t="s">
        <v>2689</v>
      </c>
      <c r="B6" t="s">
        <v>1</v>
      </c>
      <c r="C6" t="s">
        <v>2690</v>
      </c>
      <c r="D6" t="s">
        <v>1</v>
      </c>
      <c r="E6">
        <f>IF(Table2[[#This Row],[Discharged]]="Y",1, 0)</f>
        <v>1</v>
      </c>
      <c r="F6" s="1" t="str">
        <f>CONCATENATE("INSERT AdmissionStatus VALUES ('", Table2[[#This Row],[Status]],"', '", Table2[[#This Row],[Description]],"', ", Table2[[#This Row],[Column5]],")")</f>
        <v>INSERT AdmissionStatus VALUES ('DEP REF', 'DEPARTED REFERRED OUTPATIENT', 1)</v>
      </c>
    </row>
    <row r="7" spans="1:6" x14ac:dyDescent="0.25">
      <c r="A7" t="s">
        <v>2691</v>
      </c>
      <c r="B7" t="s">
        <v>1</v>
      </c>
      <c r="C7" t="s">
        <v>2692</v>
      </c>
      <c r="D7" t="s">
        <v>1</v>
      </c>
      <c r="E7">
        <f>IF(Table2[[#This Row],[Discharged]]="Y",1, 0)</f>
        <v>1</v>
      </c>
      <c r="F7" s="1" t="str">
        <f>CONCATENATE("INSERT AdmissionStatus VALUES ('", Table2[[#This Row],[Status]],"', '", Table2[[#This Row],[Description]],"', ", Table2[[#This Row],[Column5]],")")</f>
        <v>INSERT AdmissionStatus VALUES ('DEP SDC', 'DEPARTED SURGICAL DAY CARE', 1)</v>
      </c>
    </row>
    <row r="8" spans="1:6" x14ac:dyDescent="0.25">
      <c r="A8" t="s">
        <v>2693</v>
      </c>
      <c r="B8" t="s">
        <v>1</v>
      </c>
      <c r="C8" t="s">
        <v>2694</v>
      </c>
      <c r="D8" t="s">
        <v>1</v>
      </c>
      <c r="E8">
        <f>IF(Table2[[#This Row],[Discharged]]="Y",1, 0)</f>
        <v>1</v>
      </c>
      <c r="F8" s="1" t="str">
        <f>CONCATENATE("INSERT AdmissionStatus VALUES ('", Table2[[#This Row],[Status]],"', '", Table2[[#This Row],[Description]],"', ", Table2[[#This Row],[Column5]],")")</f>
        <v>INSERT AdmissionStatus VALUES ('DIS IN', 'DISCH INPATIENT', 1)</v>
      </c>
    </row>
    <row r="9" spans="1:6" x14ac:dyDescent="0.25">
      <c r="A9" t="s">
        <v>2695</v>
      </c>
      <c r="B9" t="s">
        <v>1</v>
      </c>
      <c r="C9" t="s">
        <v>2696</v>
      </c>
      <c r="D9" t="s">
        <v>1</v>
      </c>
      <c r="E9">
        <f>IF(Table2[[#This Row],[Discharged]]="Y",1, 0)</f>
        <v>1</v>
      </c>
      <c r="F9" s="1" t="str">
        <f>CONCATENATE("INSERT AdmissionStatus VALUES ('", Table2[[#This Row],[Status]],"', '", Table2[[#This Row],[Description]],"', ", Table2[[#This Row],[Column5]],")")</f>
        <v>INSERT AdmissionStatus VALUES ('DIS PPR', 'DISCHARGED PROVIDER PRACTICE', 1)</v>
      </c>
    </row>
    <row r="10" spans="1:6" x14ac:dyDescent="0.25">
      <c r="A10" t="s">
        <v>2697</v>
      </c>
      <c r="B10" t="s">
        <v>1</v>
      </c>
      <c r="C10" t="s">
        <v>2698</v>
      </c>
      <c r="D10" t="s">
        <v>1</v>
      </c>
      <c r="E10">
        <f>IF(Table2[[#This Row],[Discharged]]="Y",1, 0)</f>
        <v>1</v>
      </c>
      <c r="F10" s="1" t="str">
        <f>CONCATENATE("INSERT AdmissionStatus VALUES ('", Table2[[#This Row],[Status]],"', '", Table2[[#This Row],[Description]],"', ", Table2[[#This Row],[Column5]],")")</f>
        <v>INSERT AdmissionStatus VALUES ('DIS RCR', 'DISCH RECURRING OUTPATIENT', 1)</v>
      </c>
    </row>
    <row r="11" spans="1:6" x14ac:dyDescent="0.25">
      <c r="A11" t="s">
        <v>2699</v>
      </c>
      <c r="B11" t="s">
        <v>1</v>
      </c>
      <c r="C11" t="s">
        <v>2700</v>
      </c>
      <c r="D11" t="s">
        <v>2682</v>
      </c>
      <c r="E11">
        <f>IF(Table2[[#This Row],[Discharged]]="Y",1, 0)</f>
        <v>0</v>
      </c>
      <c r="F11" s="1" t="str">
        <f>CONCATENATE("INSERT AdmissionStatus VALUES ('", Table2[[#This Row],[Status]],"', '", Table2[[#This Row],[Description]],"', ", Table2[[#This Row],[Column5]],")")</f>
        <v>INSERT AdmissionStatus VALUES ('PRE CLI', 'PRE-REG CLINICAL OUTPATIENT', 0)</v>
      </c>
    </row>
    <row r="12" spans="1:6" x14ac:dyDescent="0.25">
      <c r="A12" t="s">
        <v>2701</v>
      </c>
      <c r="B12" t="s">
        <v>1</v>
      </c>
      <c r="C12" t="s">
        <v>2702</v>
      </c>
      <c r="D12" t="s">
        <v>2682</v>
      </c>
      <c r="E12">
        <f>IF(Table2[[#This Row],[Discharged]]="Y",1, 0)</f>
        <v>0</v>
      </c>
      <c r="F12" s="1" t="str">
        <f>CONCATENATE("INSERT AdmissionStatus VALUES ('", Table2[[#This Row],[Status]],"', '", Table2[[#This Row],[Description]],"', ", Table2[[#This Row],[Column5]],")")</f>
        <v>INSERT AdmissionStatus VALUES ('PRE ER', 'PRE-REG EMERGENCY ROOM', 0)</v>
      </c>
    </row>
    <row r="13" spans="1:6" x14ac:dyDescent="0.25">
      <c r="A13" t="s">
        <v>2703</v>
      </c>
      <c r="B13" t="s">
        <v>1</v>
      </c>
      <c r="C13" t="s">
        <v>2704</v>
      </c>
      <c r="D13" t="s">
        <v>2682</v>
      </c>
      <c r="E13">
        <f>IF(Table2[[#This Row],[Discharged]]="Y",1, 0)</f>
        <v>0</v>
      </c>
      <c r="F13" s="1" t="str">
        <f>CONCATENATE("INSERT AdmissionStatus VALUES ('", Table2[[#This Row],[Status]],"', '", Table2[[#This Row],[Description]],"', ", Table2[[#This Row],[Column5]],")")</f>
        <v>INSERT AdmissionStatus VALUES ('PRE IN', 'PRE-ADM INPATIENT', 0)</v>
      </c>
    </row>
    <row r="14" spans="1:6" x14ac:dyDescent="0.25">
      <c r="A14" t="s">
        <v>2705</v>
      </c>
      <c r="B14" t="s">
        <v>1</v>
      </c>
      <c r="C14" t="s">
        <v>2706</v>
      </c>
      <c r="D14" t="s">
        <v>2682</v>
      </c>
      <c r="E14">
        <f>IF(Table2[[#This Row],[Discharged]]="Y",1, 0)</f>
        <v>0</v>
      </c>
      <c r="F14" s="1" t="str">
        <f>CONCATENATE("INSERT AdmissionStatus VALUES ('", Table2[[#This Row],[Status]],"', '", Table2[[#This Row],[Description]],"', ", Table2[[#This Row],[Column5]],")")</f>
        <v>INSERT AdmissionStatus VALUES ('PRE POV', 'PRE-REG PROVIDER OFFICE VISIT', 0)</v>
      </c>
    </row>
    <row r="15" spans="1:6" x14ac:dyDescent="0.25">
      <c r="A15" t="s">
        <v>2707</v>
      </c>
      <c r="B15" t="s">
        <v>1</v>
      </c>
      <c r="C15" t="s">
        <v>2708</v>
      </c>
      <c r="D15" t="s">
        <v>2682</v>
      </c>
      <c r="E15">
        <f>IF(Table2[[#This Row],[Discharged]]="Y",1, 0)</f>
        <v>0</v>
      </c>
      <c r="F15" s="1" t="str">
        <f>CONCATENATE("INSERT AdmissionStatus VALUES ('", Table2[[#This Row],[Status]],"', '", Table2[[#This Row],[Description]],"', ", Table2[[#This Row],[Column5]],")")</f>
        <v>INSERT AdmissionStatus VALUES ('PRE PPR', 'PRE-REG PROVIDER PRACTICE', 0)</v>
      </c>
    </row>
    <row r="16" spans="1:6" x14ac:dyDescent="0.25">
      <c r="A16" t="s">
        <v>2709</v>
      </c>
      <c r="B16" t="s">
        <v>1</v>
      </c>
      <c r="C16" t="s">
        <v>2710</v>
      </c>
      <c r="D16" t="s">
        <v>2682</v>
      </c>
      <c r="E16">
        <f>IF(Table2[[#This Row],[Discharged]]="Y",1, 0)</f>
        <v>0</v>
      </c>
      <c r="F16" s="1" t="str">
        <f>CONCATENATE("INSERT AdmissionStatus VALUES ('", Table2[[#This Row],[Status]],"', '", Table2[[#This Row],[Description]],"', ", Table2[[#This Row],[Column5]],")")</f>
        <v>INSERT AdmissionStatus VALUES ('PRE RCR', 'PRE-REG RECURRING OUTPATIENT', 0)</v>
      </c>
    </row>
    <row r="17" spans="1:6" x14ac:dyDescent="0.25">
      <c r="A17" t="s">
        <v>2711</v>
      </c>
      <c r="B17" t="s">
        <v>1</v>
      </c>
      <c r="C17" t="s">
        <v>2712</v>
      </c>
      <c r="D17" t="s">
        <v>2682</v>
      </c>
      <c r="E17">
        <f>IF(Table2[[#This Row],[Discharged]]="Y",1, 0)</f>
        <v>0</v>
      </c>
      <c r="F17" s="1" t="str">
        <f>CONCATENATE("INSERT AdmissionStatus VALUES ('", Table2[[#This Row],[Status]],"', '", Table2[[#This Row],[Description]],"', ", Table2[[#This Row],[Column5]],")")</f>
        <v>INSERT AdmissionStatus VALUES ('PRE REF', 'PRE-REG REFERRED OUTPATIENT', 0)</v>
      </c>
    </row>
    <row r="18" spans="1:6" x14ac:dyDescent="0.25">
      <c r="A18" t="s">
        <v>2713</v>
      </c>
      <c r="B18" t="s">
        <v>1</v>
      </c>
      <c r="C18" t="s">
        <v>2714</v>
      </c>
      <c r="D18" t="s">
        <v>2682</v>
      </c>
      <c r="E18">
        <f>IF(Table2[[#This Row],[Discharged]]="Y",1, 0)</f>
        <v>0</v>
      </c>
      <c r="F18" s="1" t="str">
        <f>CONCATENATE("INSERT AdmissionStatus VALUES ('", Table2[[#This Row],[Status]],"', '", Table2[[#This Row],[Description]],"', ", Table2[[#This Row],[Column5]],")")</f>
        <v>INSERT AdmissionStatus VALUES ('PRE SDC', 'PRE-REG SURGICAL DAY CARE', 0)</v>
      </c>
    </row>
    <row r="19" spans="1:6" x14ac:dyDescent="0.25">
      <c r="A19" t="s">
        <v>2715</v>
      </c>
      <c r="B19" t="s">
        <v>1</v>
      </c>
      <c r="C19" t="s">
        <v>2716</v>
      </c>
      <c r="D19" t="s">
        <v>2682</v>
      </c>
      <c r="E19">
        <f>IF(Table2[[#This Row],[Discharged]]="Y",1, 0)</f>
        <v>0</v>
      </c>
      <c r="F19" s="1" t="str">
        <f>CONCATENATE("INSERT AdmissionStatus VALUES ('", Table2[[#This Row],[Status]],"', '", Table2[[#This Row],[Description]],"', ", Table2[[#This Row],[Column5]],")")</f>
        <v>INSERT AdmissionStatus VALUES ('REG CLI', 'REG CLINICAL OUTPATIENT', 0)</v>
      </c>
    </row>
    <row r="20" spans="1:6" x14ac:dyDescent="0.25">
      <c r="A20" t="s">
        <v>2717</v>
      </c>
      <c r="B20" t="s">
        <v>1</v>
      </c>
      <c r="C20" t="s">
        <v>2718</v>
      </c>
      <c r="D20" t="s">
        <v>2682</v>
      </c>
      <c r="E20">
        <f>IF(Table2[[#This Row],[Discharged]]="Y",1, 0)</f>
        <v>0</v>
      </c>
      <c r="F20" s="1" t="str">
        <f>CONCATENATE("INSERT AdmissionStatus VALUES ('", Table2[[#This Row],[Status]],"', '", Table2[[#This Row],[Description]],"', ", Table2[[#This Row],[Column5]],")")</f>
        <v>INSERT AdmissionStatus VALUES ('REG ER', 'REG EMERGENCY ROOM', 0)</v>
      </c>
    </row>
    <row r="21" spans="1:6" x14ac:dyDescent="0.25">
      <c r="A21" t="s">
        <v>2719</v>
      </c>
      <c r="B21" t="s">
        <v>1</v>
      </c>
      <c r="C21" t="s">
        <v>2720</v>
      </c>
      <c r="D21" t="s">
        <v>2682</v>
      </c>
      <c r="E21">
        <f>IF(Table2[[#This Row],[Discharged]]="Y",1, 0)</f>
        <v>0</v>
      </c>
      <c r="F21" s="1" t="str">
        <f>CONCATENATE("INSERT AdmissionStatus VALUES ('", Table2[[#This Row],[Status]],"', '", Table2[[#This Row],[Description]],"', ", Table2[[#This Row],[Column5]],")")</f>
        <v>INSERT AdmissionStatus VALUES ('REG POV', 'REG PROVIDER OFFICE VISIT', 0)</v>
      </c>
    </row>
    <row r="22" spans="1:6" x14ac:dyDescent="0.25">
      <c r="A22" t="s">
        <v>2721</v>
      </c>
      <c r="B22" t="s">
        <v>1</v>
      </c>
      <c r="C22" t="s">
        <v>2722</v>
      </c>
      <c r="D22" t="s">
        <v>2682</v>
      </c>
      <c r="E22">
        <f>IF(Table2[[#This Row],[Discharged]]="Y",1, 0)</f>
        <v>0</v>
      </c>
      <c r="F22" s="1" t="str">
        <f>CONCATENATE("INSERT AdmissionStatus VALUES ('", Table2[[#This Row],[Status]],"', '", Table2[[#This Row],[Description]],"', ", Table2[[#This Row],[Column5]],")")</f>
        <v>INSERT AdmissionStatus VALUES ('REG PPR', 'REG PROVIDER PRACTICE', 0)</v>
      </c>
    </row>
    <row r="23" spans="1:6" x14ac:dyDescent="0.25">
      <c r="A23" t="s">
        <v>2723</v>
      </c>
      <c r="B23" t="s">
        <v>1</v>
      </c>
      <c r="C23" t="s">
        <v>2724</v>
      </c>
      <c r="D23" t="s">
        <v>2682</v>
      </c>
      <c r="E23">
        <f>IF(Table2[[#This Row],[Discharged]]="Y",1, 0)</f>
        <v>0</v>
      </c>
      <c r="F23" s="1" t="str">
        <f>CONCATENATE("INSERT AdmissionStatus VALUES ('", Table2[[#This Row],[Status]],"', '", Table2[[#This Row],[Description]],"', ", Table2[[#This Row],[Column5]],")")</f>
        <v>INSERT AdmissionStatus VALUES ('REG RCR', 'REG RECURRING OUTPATIENT', 0)</v>
      </c>
    </row>
    <row r="24" spans="1:6" x14ac:dyDescent="0.25">
      <c r="A24" t="s">
        <v>2725</v>
      </c>
      <c r="B24" t="s">
        <v>1</v>
      </c>
      <c r="C24" t="s">
        <v>2726</v>
      </c>
      <c r="D24" t="s">
        <v>2682</v>
      </c>
      <c r="E24">
        <f>IF(Table2[[#This Row],[Discharged]]="Y",1, 0)</f>
        <v>0</v>
      </c>
      <c r="F24" s="1" t="str">
        <f>CONCATENATE("INSERT AdmissionStatus VALUES ('", Table2[[#This Row],[Status]],"', '", Table2[[#This Row],[Description]],"', ", Table2[[#This Row],[Column5]],")")</f>
        <v>INSERT AdmissionStatus VALUES ('REG REF', 'REG REFERRED OUTPATIENT', 0)</v>
      </c>
    </row>
    <row r="25" spans="1:6" x14ac:dyDescent="0.25">
      <c r="A25" t="s">
        <v>2727</v>
      </c>
      <c r="B25" t="s">
        <v>1</v>
      </c>
      <c r="C25" t="s">
        <v>2728</v>
      </c>
      <c r="D25" t="s">
        <v>2682</v>
      </c>
      <c r="E25">
        <f>IF(Table2[[#This Row],[Discharged]]="Y",1, 0)</f>
        <v>0</v>
      </c>
      <c r="F25" s="1" t="str">
        <f>CONCATENATE("INSERT AdmissionStatus VALUES ('", Table2[[#This Row],[Status]],"', '", Table2[[#This Row],[Description]],"', ", Table2[[#This Row],[Column5]],")")</f>
        <v>INSERT AdmissionStatus VALUES ('REG SDC', 'REG SURGICAL DAY CARE', 0)</v>
      </c>
    </row>
    <row r="26" spans="1:6" x14ac:dyDescent="0.25">
      <c r="A26" t="s">
        <v>2729</v>
      </c>
      <c r="B26" t="s">
        <v>1</v>
      </c>
      <c r="C26" t="s">
        <v>2730</v>
      </c>
      <c r="D26" t="s">
        <v>2682</v>
      </c>
      <c r="E26">
        <f>IF(Table2[[#This Row],[Discharged]]="Y",1, 0)</f>
        <v>0</v>
      </c>
      <c r="F26" s="1" t="str">
        <f>CONCATENATE("INSERT AdmissionStatus VALUES ('", Table2[[#This Row],[Status]],"', '", Table2[[#This Row],[Description]],"', ", Table2[[#This Row],[Column5]],")")</f>
        <v>INSERT AdmissionStatus VALUES ('SCH CLI', 'SCHED CLINICAL OUTPATIENT', 0)</v>
      </c>
    </row>
    <row r="27" spans="1:6" x14ac:dyDescent="0.25">
      <c r="A27" t="s">
        <v>2731</v>
      </c>
      <c r="B27" t="s">
        <v>1</v>
      </c>
      <c r="C27" t="s">
        <v>2732</v>
      </c>
      <c r="D27" t="s">
        <v>2682</v>
      </c>
      <c r="E27">
        <f>IF(Table2[[#This Row],[Discharged]]="Y",1, 0)</f>
        <v>0</v>
      </c>
      <c r="F27" s="1" t="str">
        <f>CONCATENATE("INSERT AdmissionStatus VALUES ('", Table2[[#This Row],[Status]],"', '", Table2[[#This Row],[Description]],"', ", Table2[[#This Row],[Column5]],")")</f>
        <v>INSERT AdmissionStatus VALUES ('SCH IN', 'SCHED INPATIENT', 0)</v>
      </c>
    </row>
    <row r="28" spans="1:6" x14ac:dyDescent="0.25">
      <c r="A28" t="s">
        <v>2733</v>
      </c>
      <c r="B28" t="s">
        <v>1</v>
      </c>
      <c r="C28" t="s">
        <v>2734</v>
      </c>
      <c r="D28" t="s">
        <v>2682</v>
      </c>
      <c r="E28">
        <f>IF(Table2[[#This Row],[Discharged]]="Y",1, 0)</f>
        <v>0</v>
      </c>
      <c r="F28" s="1" t="str">
        <f>CONCATENATE("INSERT AdmissionStatus VALUES ('", Table2[[#This Row],[Status]],"', '", Table2[[#This Row],[Description]],"', ", Table2[[#This Row],[Column5]],")")</f>
        <v>INSERT AdmissionStatus VALUES ('SCH POV', 'SCHED PROVIDER OFFICE VISIT', 0)</v>
      </c>
    </row>
    <row r="29" spans="1:6" x14ac:dyDescent="0.25">
      <c r="A29" t="s">
        <v>2735</v>
      </c>
      <c r="B29" t="s">
        <v>1</v>
      </c>
      <c r="C29" t="s">
        <v>2736</v>
      </c>
      <c r="D29" t="s">
        <v>2682</v>
      </c>
      <c r="E29">
        <f>IF(Table2[[#This Row],[Discharged]]="Y",1, 0)</f>
        <v>0</v>
      </c>
      <c r="F29" s="1" t="str">
        <f>CONCATENATE("INSERT AdmissionStatus VALUES ('", Table2[[#This Row],[Status]],"', '", Table2[[#This Row],[Description]],"', ", Table2[[#This Row],[Column5]],")")</f>
        <v>INSERT AdmissionStatus VALUES ('SCH PPR', 'SCHED PROVIDER PRACTICE', 0)</v>
      </c>
    </row>
    <row r="30" spans="1:6" x14ac:dyDescent="0.25">
      <c r="A30" t="s">
        <v>2737</v>
      </c>
      <c r="B30" t="s">
        <v>1</v>
      </c>
      <c r="C30" t="s">
        <v>2738</v>
      </c>
      <c r="D30" t="s">
        <v>2682</v>
      </c>
      <c r="E30">
        <f>IF(Table2[[#This Row],[Discharged]]="Y",1, 0)</f>
        <v>0</v>
      </c>
      <c r="F30" s="1" t="str">
        <f>CONCATENATE("INSERT AdmissionStatus VALUES ('", Table2[[#This Row],[Status]],"', '", Table2[[#This Row],[Description]],"', ", Table2[[#This Row],[Column5]],")")</f>
        <v>INSERT AdmissionStatus VALUES ('SCH RCR', 'SCHED RECURRING OUTPATIENT', 0)</v>
      </c>
    </row>
    <row r="31" spans="1:6" x14ac:dyDescent="0.25">
      <c r="A31" t="s">
        <v>2739</v>
      </c>
      <c r="B31" t="s">
        <v>1</v>
      </c>
      <c r="C31" t="s">
        <v>2740</v>
      </c>
      <c r="D31" t="s">
        <v>2682</v>
      </c>
      <c r="E31">
        <f>IF(Table2[[#This Row],[Discharged]]="Y",1, 0)</f>
        <v>0</v>
      </c>
      <c r="F31" s="1" t="str">
        <f>CONCATENATE("INSERT AdmissionStatus VALUES ('", Table2[[#This Row],[Status]],"', '", Table2[[#This Row],[Description]],"', ", Table2[[#This Row],[Column5]],")")</f>
        <v>INSERT AdmissionStatus VALUES ('SCH REF', 'SCHED REFERRED OUTPATIENT', 0)</v>
      </c>
    </row>
    <row r="32" spans="1:6" x14ac:dyDescent="0.25">
      <c r="A32" t="s">
        <v>2741</v>
      </c>
      <c r="B32" t="s">
        <v>1</v>
      </c>
      <c r="C32" t="s">
        <v>2742</v>
      </c>
      <c r="D32" t="s">
        <v>2682</v>
      </c>
      <c r="E32">
        <f>IF(Table2[[#This Row],[Discharged]]="Y",1, 0)</f>
        <v>0</v>
      </c>
      <c r="F32" s="1" t="str">
        <f>CONCATENATE("INSERT AdmissionStatus VALUES ('", Table2[[#This Row],[Status]],"', '", Table2[[#This Row],[Description]],"', ", Table2[[#This Row],[Column5]],")")</f>
        <v>INSERT AdmissionStatus VALUES ('SCH SDC', 'SCHED SURGICAL DAY CARE', 0)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9" sqref="B19"/>
    </sheetView>
  </sheetViews>
  <sheetFormatPr defaultRowHeight="15" x14ac:dyDescent="0.25"/>
  <cols>
    <col min="1" max="1" width="11" customWidth="1"/>
    <col min="2" max="2" width="31.7109375" bestFit="1" customWidth="1"/>
  </cols>
  <sheetData>
    <row r="1" spans="1:2" x14ac:dyDescent="0.25">
      <c r="A1" t="s">
        <v>2743</v>
      </c>
      <c r="B1" t="s">
        <v>2679</v>
      </c>
    </row>
    <row r="2" spans="1:2" x14ac:dyDescent="0.25">
      <c r="A2" t="s">
        <v>2746</v>
      </c>
      <c r="B2" s="1" t="str">
        <f>CONCATENATE("INSERT OrderStatus VALUES ('",Table3[[#This Row],[Status]],"')")</f>
        <v>INSERT OrderStatus VALUES ('I')</v>
      </c>
    </row>
    <row r="3" spans="1:2" x14ac:dyDescent="0.25">
      <c r="A3" t="s">
        <v>2747</v>
      </c>
      <c r="B3" s="1" t="str">
        <f>CONCATENATE("INSERT OrderStatus VALUES ('",Table3[[#This Row],[Status]],"')")</f>
        <v>INSERT OrderStatus VALUES ('X')</v>
      </c>
    </row>
    <row r="4" spans="1:2" x14ac:dyDescent="0.25">
      <c r="A4" t="s">
        <v>2748</v>
      </c>
      <c r="B4" s="1" t="str">
        <f>CONCATENATE("INSERT OrderStatus VALUES ('",Table3[[#This Row],[Status]],"')")</f>
        <v>INSERT OrderStatus VALUES ('C')</v>
      </c>
    </row>
    <row r="5" spans="1:2" x14ac:dyDescent="0.25">
      <c r="A5" t="s">
        <v>2749</v>
      </c>
      <c r="B5" s="1" t="str">
        <f>CONCATENATE("INSERT OrderStatus VALUES ('",Table3[[#This Row],[Status]],"')")</f>
        <v>INSERT OrderStatus VALUES ('T')</v>
      </c>
    </row>
    <row r="6" spans="1:2" x14ac:dyDescent="0.25">
      <c r="A6" t="s">
        <v>2750</v>
      </c>
      <c r="B6" s="1" t="str">
        <f>CONCATENATE("INSERT OrderStatus VALUES ('",Table3[[#This Row],[Status]],"')")</f>
        <v>INSERT OrderStatus VALUES ('L')</v>
      </c>
    </row>
    <row r="7" spans="1:2" x14ac:dyDescent="0.25">
      <c r="A7" t="s">
        <v>2751</v>
      </c>
      <c r="B7" s="1" t="str">
        <f>CONCATENATE("INSERT OrderStatus VALUES ('",Table3[[#This Row],[Status]],"')")</f>
        <v>INSERT OrderStatus VALUES ('U')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2" sqref="B12"/>
    </sheetView>
  </sheetViews>
  <sheetFormatPr defaultRowHeight="15" x14ac:dyDescent="0.25"/>
  <cols>
    <col min="1" max="1" width="11" customWidth="1"/>
    <col min="2" max="2" width="30" bestFit="1" customWidth="1"/>
  </cols>
  <sheetData>
    <row r="1" spans="1:2" x14ac:dyDescent="0.25">
      <c r="A1" t="s">
        <v>2753</v>
      </c>
      <c r="B1" t="s">
        <v>2679</v>
      </c>
    </row>
    <row r="2" spans="1:2" x14ac:dyDescent="0.25">
      <c r="A2" t="s">
        <v>2752</v>
      </c>
      <c r="B2" s="1" t="str">
        <f>CONCATENATE("INSERT OrderStatus VALUES ('",Table4[[#This Row],[Priority]],"')")</f>
        <v>INSERT OrderStatus VALUES ('R')</v>
      </c>
    </row>
    <row r="3" spans="1:2" x14ac:dyDescent="0.25">
      <c r="A3" t="s">
        <v>2751</v>
      </c>
      <c r="B3" s="1" t="str">
        <f>CONCATENATE("INSERT OrderStatus VALUES ('",Table4[[#This Row],[Priority]],"')")</f>
        <v>INSERT OrderStatus VALUES ('U')</v>
      </c>
    </row>
    <row r="4" spans="1:2" x14ac:dyDescent="0.25">
      <c r="A4" t="s">
        <v>536</v>
      </c>
      <c r="B4" s="1" t="str">
        <f>CONCATENATE("INSERT OrderStatus VALUES ('",Table4[[#This Row],[Priority]],"')")</f>
        <v>INSERT OrderStatus VALUES ('S')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2" sqref="D2"/>
    </sheetView>
  </sheetViews>
  <sheetFormatPr defaultRowHeight="15" x14ac:dyDescent="0.25"/>
  <cols>
    <col min="1" max="2" width="11" customWidth="1"/>
    <col min="3" max="3" width="27.85546875" customWidth="1"/>
    <col min="4" max="4" width="120.140625" bestFit="1" customWidth="1"/>
  </cols>
  <sheetData>
    <row r="1" spans="1:4" x14ac:dyDescent="0.25">
      <c r="A1" s="4" t="s">
        <v>2795</v>
      </c>
      <c r="B1" s="4" t="s">
        <v>2796</v>
      </c>
      <c r="C1" s="7" t="s">
        <v>2678</v>
      </c>
      <c r="D1" s="6" t="s">
        <v>2679</v>
      </c>
    </row>
    <row r="2" spans="1:4" x14ac:dyDescent="0.25">
      <c r="A2" s="5">
        <v>24</v>
      </c>
      <c r="B2" s="5" t="s">
        <v>2754</v>
      </c>
      <c r="C2" s="3" t="s">
        <v>2755</v>
      </c>
      <c r="D2" s="6" t="s">
        <v>2756</v>
      </c>
    </row>
    <row r="3" spans="1:4" x14ac:dyDescent="0.25">
      <c r="A3" s="5">
        <v>48</v>
      </c>
      <c r="B3" s="5" t="s">
        <v>2757</v>
      </c>
      <c r="C3" s="3" t="s">
        <v>2758</v>
      </c>
      <c r="D3" s="6" t="s">
        <v>2759</v>
      </c>
    </row>
    <row r="4" spans="1:4" x14ac:dyDescent="0.25">
      <c r="A4" s="5">
        <v>1</v>
      </c>
      <c r="B4" s="5" t="s">
        <v>2760</v>
      </c>
      <c r="C4" s="3" t="s">
        <v>2762</v>
      </c>
      <c r="D4" s="6" t="s">
        <v>2763</v>
      </c>
    </row>
    <row r="5" spans="1:4" x14ac:dyDescent="0.25">
      <c r="A5" s="5">
        <v>1</v>
      </c>
      <c r="B5" s="5" t="s">
        <v>2760</v>
      </c>
      <c r="C5" s="3" t="s">
        <v>2762</v>
      </c>
      <c r="D5" s="6" t="s">
        <v>2764</v>
      </c>
    </row>
    <row r="6" spans="1:4" x14ac:dyDescent="0.25">
      <c r="A6" s="5">
        <v>1</v>
      </c>
      <c r="B6" s="5" t="s">
        <v>2760</v>
      </c>
      <c r="C6" s="3" t="s">
        <v>2765</v>
      </c>
      <c r="D6" s="6" t="s">
        <v>2766</v>
      </c>
    </row>
    <row r="7" spans="1:4" x14ac:dyDescent="0.25">
      <c r="A7" s="5">
        <v>1</v>
      </c>
      <c r="B7" s="5" t="s">
        <v>2760</v>
      </c>
      <c r="C7" s="3" t="s">
        <v>2761</v>
      </c>
      <c r="D7" s="6" t="s">
        <v>2767</v>
      </c>
    </row>
    <row r="8" spans="1:4" x14ac:dyDescent="0.25">
      <c r="A8" s="5">
        <v>1</v>
      </c>
      <c r="B8" s="5" t="s">
        <v>2760</v>
      </c>
      <c r="C8" s="3" t="s">
        <v>2761</v>
      </c>
      <c r="D8" s="6" t="s">
        <v>2768</v>
      </c>
    </row>
    <row r="9" spans="1:4" x14ac:dyDescent="0.25">
      <c r="A9" s="5">
        <v>1</v>
      </c>
      <c r="B9" s="5" t="s">
        <v>2760</v>
      </c>
      <c r="C9" s="3" t="s">
        <v>2761</v>
      </c>
      <c r="D9" s="6" t="s">
        <v>2769</v>
      </c>
    </row>
    <row r="10" spans="1:4" x14ac:dyDescent="0.25">
      <c r="A10" s="5">
        <v>1</v>
      </c>
      <c r="B10" s="5" t="s">
        <v>2760</v>
      </c>
      <c r="C10" s="3" t="s">
        <v>2761</v>
      </c>
      <c r="D10" s="6" t="s">
        <v>2770</v>
      </c>
    </row>
    <row r="11" spans="1:4" x14ac:dyDescent="0.25">
      <c r="A11" s="5">
        <v>1</v>
      </c>
      <c r="B11" s="5" t="s">
        <v>2760</v>
      </c>
      <c r="C11" s="3" t="s">
        <v>2761</v>
      </c>
      <c r="D11" s="6" t="s">
        <v>2771</v>
      </c>
    </row>
    <row r="12" spans="1:4" x14ac:dyDescent="0.25">
      <c r="A12" s="5">
        <v>1</v>
      </c>
      <c r="B12" s="5" t="s">
        <v>2760</v>
      </c>
      <c r="C12" s="3" t="s">
        <v>2761</v>
      </c>
      <c r="D12" s="6" t="s">
        <v>2772</v>
      </c>
    </row>
    <row r="13" spans="1:4" x14ac:dyDescent="0.25">
      <c r="A13" s="5">
        <v>1</v>
      </c>
      <c r="B13" s="5" t="s">
        <v>2760</v>
      </c>
      <c r="C13" s="3" t="s">
        <v>2761</v>
      </c>
      <c r="D13" s="6" t="s">
        <v>2773</v>
      </c>
    </row>
    <row r="14" spans="1:4" x14ac:dyDescent="0.25">
      <c r="A14" s="5">
        <v>1</v>
      </c>
      <c r="B14" s="5" t="s">
        <v>2760</v>
      </c>
      <c r="C14" s="3" t="s">
        <v>2761</v>
      </c>
      <c r="D14" s="6" t="s">
        <v>2774</v>
      </c>
    </row>
    <row r="15" spans="1:4" x14ac:dyDescent="0.25">
      <c r="A15" s="5">
        <v>8</v>
      </c>
      <c r="B15" s="5" t="s">
        <v>2775</v>
      </c>
      <c r="C15" s="3" t="s">
        <v>2776</v>
      </c>
      <c r="D15" s="6" t="s">
        <v>2777</v>
      </c>
    </row>
    <row r="16" spans="1:4" x14ac:dyDescent="0.25">
      <c r="A16" s="5">
        <v>8</v>
      </c>
      <c r="B16" s="5" t="s">
        <v>2775</v>
      </c>
      <c r="C16" s="3" t="s">
        <v>2776</v>
      </c>
      <c r="D16" s="6" t="s">
        <v>2778</v>
      </c>
    </row>
    <row r="17" spans="1:4" x14ac:dyDescent="0.25">
      <c r="A17" s="5">
        <v>8</v>
      </c>
      <c r="B17" s="5" t="s">
        <v>2775</v>
      </c>
      <c r="C17" s="3" t="s">
        <v>2776</v>
      </c>
      <c r="D17" s="6" t="s">
        <v>2779</v>
      </c>
    </row>
    <row r="18" spans="1:4" x14ac:dyDescent="0.25">
      <c r="A18" s="5">
        <v>4</v>
      </c>
      <c r="B18" s="5" t="s">
        <v>2780</v>
      </c>
      <c r="C18" s="3" t="s">
        <v>2776</v>
      </c>
      <c r="D18" s="6" t="s">
        <v>2781</v>
      </c>
    </row>
    <row r="19" spans="1:4" x14ac:dyDescent="0.25">
      <c r="A19" s="5">
        <v>12</v>
      </c>
      <c r="B19" s="5" t="s">
        <v>2782</v>
      </c>
      <c r="C19" s="3" t="s">
        <v>2776</v>
      </c>
      <c r="D19" s="6" t="s">
        <v>2783</v>
      </c>
    </row>
    <row r="20" spans="1:4" x14ac:dyDescent="0.25">
      <c r="A20" s="5">
        <v>7</v>
      </c>
      <c r="B20" s="5" t="s">
        <v>2784</v>
      </c>
      <c r="C20" s="3" t="s">
        <v>2776</v>
      </c>
      <c r="D20" s="6" t="s">
        <v>2785</v>
      </c>
    </row>
    <row r="21" spans="1:4" x14ac:dyDescent="0.25">
      <c r="A21" s="5">
        <v>7</v>
      </c>
      <c r="B21" s="5" t="s">
        <v>2784</v>
      </c>
      <c r="C21" s="3" t="s">
        <v>2776</v>
      </c>
      <c r="D21" s="6" t="s">
        <v>2786</v>
      </c>
    </row>
    <row r="22" spans="1:4" x14ac:dyDescent="0.25">
      <c r="A22" s="5">
        <v>4</v>
      </c>
      <c r="B22" s="5" t="s">
        <v>2780</v>
      </c>
      <c r="C22" s="3" t="s">
        <v>2776</v>
      </c>
      <c r="D22" s="6" t="s">
        <v>2787</v>
      </c>
    </row>
    <row r="23" spans="1:4" x14ac:dyDescent="0.25">
      <c r="A23" s="5">
        <v>4</v>
      </c>
      <c r="B23" s="5" t="s">
        <v>2780</v>
      </c>
      <c r="C23" s="3" t="s">
        <v>2776</v>
      </c>
      <c r="D23" s="6" t="s">
        <v>2788</v>
      </c>
    </row>
    <row r="24" spans="1:4" x14ac:dyDescent="0.25">
      <c r="A24" s="5">
        <v>24</v>
      </c>
      <c r="B24" s="5" t="s">
        <v>2754</v>
      </c>
      <c r="C24" s="3" t="s">
        <v>2776</v>
      </c>
      <c r="D24" s="6" t="s">
        <v>2789</v>
      </c>
    </row>
    <row r="25" spans="1:4" x14ac:dyDescent="0.25">
      <c r="A25" s="5">
        <v>3</v>
      </c>
      <c r="B25" s="5" t="s">
        <v>2790</v>
      </c>
      <c r="C25" s="3" t="s">
        <v>2791</v>
      </c>
      <c r="D25" s="6" t="s">
        <v>2792</v>
      </c>
    </row>
    <row r="26" spans="1:4" x14ac:dyDescent="0.25">
      <c r="A26" s="5">
        <v>2</v>
      </c>
      <c r="B26" s="5" t="s">
        <v>2793</v>
      </c>
      <c r="C26" s="3" t="s">
        <v>2791</v>
      </c>
      <c r="D26" s="6" t="s">
        <v>2794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topLeftCell="A85" workbookViewId="0">
      <selection activeCell="F2" sqref="F2"/>
    </sheetView>
  </sheetViews>
  <sheetFormatPr defaultRowHeight="15" x14ac:dyDescent="0.25"/>
  <cols>
    <col min="1" max="2" width="11" customWidth="1"/>
    <col min="3" max="3" width="24.7109375" customWidth="1"/>
    <col min="4" max="4" width="14.28515625" customWidth="1"/>
    <col min="5" max="5" width="11" customWidth="1"/>
    <col min="6" max="6" width="13.140625" customWidth="1"/>
    <col min="7" max="7" width="18.42578125" customWidth="1"/>
    <col min="8" max="8" width="36.140625" customWidth="1"/>
  </cols>
  <sheetData>
    <row r="1" spans="1:8" x14ac:dyDescent="0.25">
      <c r="A1" s="2" t="s">
        <v>2797</v>
      </c>
      <c r="B1" s="2" t="s">
        <v>2677</v>
      </c>
      <c r="C1" s="2" t="s">
        <v>2678</v>
      </c>
      <c r="D1" s="2" t="s">
        <v>2798</v>
      </c>
      <c r="E1" s="2" t="s">
        <v>2675</v>
      </c>
      <c r="F1" s="2" t="s">
        <v>2679</v>
      </c>
      <c r="G1" s="2" t="s">
        <v>2799</v>
      </c>
      <c r="H1" s="2" t="s">
        <v>2800</v>
      </c>
    </row>
    <row r="2" spans="1:8" x14ac:dyDescent="0.25">
      <c r="A2">
        <v>145</v>
      </c>
      <c r="B2" t="s">
        <v>285</v>
      </c>
      <c r="C2" t="s">
        <v>284</v>
      </c>
      <c r="D2">
        <v>1</v>
      </c>
      <c r="E2" t="s">
        <v>283</v>
      </c>
      <c r="F2" s="1" t="str">
        <f>CONCATENATE("select @procid = procedureid from   [procedure] where code='", Table6[[#This Row],[Code]],"' and category = 'CT';")</f>
        <v>select @procid = procedureid from   [procedure] where code='UANGPULM' and category = 'CT';</v>
      </c>
      <c r="G2" s="1" t="str">
        <f t="shared" ref="G2:G33" si="0">CONCATENATE("INSERT INTO NotificationRule  VALUES ( 'Cannula', 60,@procid, 60);")</f>
        <v>INSERT INTO NotificationRule  VALUES ( 'Cannula', 60,@procid, 60);</v>
      </c>
      <c r="H2" s="1" t="str">
        <f>CONCATENATE(Table6[[#This Row],[SQL]], CHAR(10), Table6[[#This Row],[SQL 2]], CHAR(10), CHAR(10))</f>
        <v xml:space="preserve">select @procid = procedureid from   [procedure] where code='UANGPULM' and category = 'CT';
INSERT INTO NotificationRule  VALUES ( 'Cannula', 60,@procid, 60);
</v>
      </c>
    </row>
    <row r="3" spans="1:8" x14ac:dyDescent="0.25">
      <c r="A3">
        <v>146</v>
      </c>
      <c r="B3" t="s">
        <v>287</v>
      </c>
      <c r="C3" t="s">
        <v>286</v>
      </c>
      <c r="D3">
        <v>2</v>
      </c>
      <c r="E3" t="s">
        <v>283</v>
      </c>
      <c r="F3" s="1" t="str">
        <f>CONCATENATE("select @procid = procedureid from   [procedure] where code='", Table6[[#This Row],[Code]],"' and category = 'CT';")</f>
        <v>select @procid = procedureid from   [procedure] where code='ANG REN' and category = 'CT';</v>
      </c>
      <c r="G3" s="1" t="str">
        <f t="shared" si="0"/>
        <v>INSERT INTO NotificationRule  VALUES ( 'Cannula', 60,@procid, 60);</v>
      </c>
      <c r="H3" s="1" t="str">
        <f>CONCATENATE(Table6[[#This Row],[SQL]], CHAR(10), Table6[[#This Row],[SQL 2]], CHAR(10), CHAR(10))</f>
        <v xml:space="preserve">select @procid = procedureid from   [procedure] where code='ANG REN' and category = 'CT';
INSERT INTO NotificationRule  VALUES ( 'Cannula', 60,@procid, 60);
</v>
      </c>
    </row>
    <row r="4" spans="1:8" x14ac:dyDescent="0.25">
      <c r="A4">
        <v>147</v>
      </c>
      <c r="B4" t="s">
        <v>289</v>
      </c>
      <c r="C4" t="s">
        <v>288</v>
      </c>
      <c r="D4">
        <v>3</v>
      </c>
      <c r="E4" t="s">
        <v>283</v>
      </c>
      <c r="F4" s="1" t="str">
        <f>CONCATENATE("select @procid = procedureid from   [procedure] where code='", Table6[[#This Row],[Code]],"' and category = 'CT';")</f>
        <v>select @procid = procedureid from   [procedure] where code='ANG CIR' and category = 'CT';</v>
      </c>
      <c r="G4" s="1" t="str">
        <f t="shared" si="0"/>
        <v>INSERT INTO NotificationRule  VALUES ( 'Cannula', 60,@procid, 60);</v>
      </c>
      <c r="H4" s="1" t="str">
        <f>CONCATENATE(Table6[[#This Row],[SQL]], CHAR(10), Table6[[#This Row],[SQL 2]], CHAR(10), CHAR(10))</f>
        <v xml:space="preserve">select @procid = procedureid from   [procedure] where code='ANG CIR' and category = 'CT';
INSERT INTO NotificationRule  VALUES ( 'Cannula', 60,@procid, 60);
</v>
      </c>
    </row>
    <row r="5" spans="1:8" x14ac:dyDescent="0.25">
      <c r="A5">
        <v>148</v>
      </c>
      <c r="B5" t="s">
        <v>291</v>
      </c>
      <c r="C5" t="s">
        <v>290</v>
      </c>
      <c r="D5">
        <v>4</v>
      </c>
      <c r="E5" t="s">
        <v>283</v>
      </c>
      <c r="F5" s="1" t="str">
        <f>CONCATENATE("select @procid = procedureid from   [procedure] where code='", Table6[[#This Row],[Code]],"' and category = 'CT';")</f>
        <v>select @procid = procedureid from   [procedure] where code='ANG PERI' and category = 'CT';</v>
      </c>
      <c r="G5" s="1" t="str">
        <f t="shared" si="0"/>
        <v>INSERT INTO NotificationRule  VALUES ( 'Cannula', 60,@procid, 60);</v>
      </c>
      <c r="H5" s="1" t="str">
        <f>CONCATENATE(Table6[[#This Row],[SQL]], CHAR(10), Table6[[#This Row],[SQL 2]], CHAR(10), CHAR(10))</f>
        <v xml:space="preserve">select @procid = procedureid from   [procedure] where code='ANG PERI' and category = 'CT';
INSERT INTO NotificationRule  VALUES ( 'Cannula', 60,@procid, 60);
</v>
      </c>
    </row>
    <row r="6" spans="1:8" x14ac:dyDescent="0.25">
      <c r="A6">
        <v>149</v>
      </c>
      <c r="B6" t="s">
        <v>293</v>
      </c>
      <c r="C6" t="s">
        <v>292</v>
      </c>
      <c r="D6">
        <v>6</v>
      </c>
      <c r="E6" t="s">
        <v>283</v>
      </c>
      <c r="F6" s="1" t="str">
        <f>CONCATENATE("select @procid = procedureid from   [procedure] where code='", Table6[[#This Row],[Code]],"' and category = 'CT';")</f>
        <v>select @procid = procedureid from   [procedure] where code='CYSTO' and category = 'CT';</v>
      </c>
      <c r="G6" s="1" t="str">
        <f t="shared" si="0"/>
        <v>INSERT INTO NotificationRule  VALUES ( 'Cannula', 60,@procid, 60);</v>
      </c>
      <c r="H6" s="1" t="str">
        <f>CONCATENATE(Table6[[#This Row],[SQL]], CHAR(10), Table6[[#This Row],[SQL 2]], CHAR(10), CHAR(10))</f>
        <v xml:space="preserve">select @procid = procedureid from   [procedure] where code='CYSTO' and category = 'CT';
INSERT INTO NotificationRule  VALUES ( 'Cannula', 60,@procid, 60);
</v>
      </c>
    </row>
    <row r="7" spans="1:8" x14ac:dyDescent="0.25">
      <c r="A7">
        <v>150</v>
      </c>
      <c r="B7" t="s">
        <v>295</v>
      </c>
      <c r="C7" t="s">
        <v>294</v>
      </c>
      <c r="D7">
        <v>7</v>
      </c>
      <c r="E7" t="s">
        <v>283</v>
      </c>
      <c r="F7" s="1" t="str">
        <f>CONCATENATE("select @procid = procedureid from   [procedure] where code='", Table6[[#This Row],[Code]],"' and category = 'CT';")</f>
        <v>select @procid = procedureid from   [procedure] where code='UCHW' and category = 'CT';</v>
      </c>
      <c r="G7" s="1" t="str">
        <f t="shared" si="0"/>
        <v>INSERT INTO NotificationRule  VALUES ( 'Cannula', 60,@procid, 60);</v>
      </c>
      <c r="H7" s="1" t="str">
        <f>CONCATENATE(Table6[[#This Row],[SQL]], CHAR(10), Table6[[#This Row],[SQL 2]], CHAR(10), CHAR(10))</f>
        <v xml:space="preserve">select @procid = procedureid from   [procedure] where code='UCHW' and category = 'CT';
INSERT INTO NotificationRule  VALUES ( 'Cannula', 60,@procid, 60);
</v>
      </c>
    </row>
    <row r="8" spans="1:8" x14ac:dyDescent="0.25">
      <c r="A8">
        <v>151</v>
      </c>
      <c r="B8" t="s">
        <v>297</v>
      </c>
      <c r="C8" t="s">
        <v>296</v>
      </c>
      <c r="D8">
        <v>11</v>
      </c>
      <c r="E8" t="s">
        <v>283</v>
      </c>
      <c r="F8" s="1" t="str">
        <f>CONCATENATE("select @procid = procedureid from   [procedure] where code='", Table6[[#This Row],[Code]],"' and category = 'CT';")</f>
        <v>select @procid = procedureid from   [procedure] where code='UBRN' and category = 'CT';</v>
      </c>
      <c r="G8" s="1" t="str">
        <f t="shared" si="0"/>
        <v>INSERT INTO NotificationRule  VALUES ( 'Cannula', 60,@procid, 60);</v>
      </c>
      <c r="H8" s="1" t="str">
        <f>CONCATENATE(Table6[[#This Row],[SQL]], CHAR(10), Table6[[#This Row],[SQL 2]], CHAR(10), CHAR(10))</f>
        <v xml:space="preserve">select @procid = procedureid from   [procedure] where code='UBRN' and category = 'CT';
INSERT INTO NotificationRule  VALUES ( 'Cannula', 60,@procid, 60);
</v>
      </c>
    </row>
    <row r="9" spans="1:8" x14ac:dyDescent="0.25">
      <c r="A9">
        <v>152</v>
      </c>
      <c r="B9" t="s">
        <v>299</v>
      </c>
      <c r="C9" t="s">
        <v>298</v>
      </c>
      <c r="D9">
        <v>56</v>
      </c>
      <c r="E9" t="s">
        <v>283</v>
      </c>
      <c r="F9" s="1" t="str">
        <f>CONCATENATE("select @procid = procedureid from   [procedure] where code='", Table6[[#This Row],[Code]],"' and category = 'CT';")</f>
        <v>select @procid = procedureid from   [procedure] where code='IVP' and category = 'CT';</v>
      </c>
      <c r="G9" s="1" t="str">
        <f t="shared" si="0"/>
        <v>INSERT INTO NotificationRule  VALUES ( 'Cannula', 60,@procid, 60);</v>
      </c>
      <c r="H9" s="1" t="str">
        <f>CONCATENATE(Table6[[#This Row],[SQL]], CHAR(10), Table6[[#This Row],[SQL 2]], CHAR(10), CHAR(10))</f>
        <v xml:space="preserve">select @procid = procedureid from   [procedure] where code='IVP' and category = 'CT';
INSERT INTO NotificationRule  VALUES ( 'Cannula', 60,@procid, 60);
</v>
      </c>
    </row>
    <row r="10" spans="1:8" x14ac:dyDescent="0.25">
      <c r="A10">
        <v>153</v>
      </c>
      <c r="B10" t="s">
        <v>301</v>
      </c>
      <c r="C10" t="s">
        <v>300</v>
      </c>
      <c r="D10">
        <v>77</v>
      </c>
      <c r="E10" t="s">
        <v>283</v>
      </c>
      <c r="F10" s="1" t="str">
        <f>CONCATENATE("select @procid = procedureid from   [procedure] where code='", Table6[[#This Row],[Code]],"' and category = 'CT';")</f>
        <v>select @procid = procedureid from   [procedure] where code='UNEW' and category = 'CT';</v>
      </c>
      <c r="G10" s="1" t="str">
        <f t="shared" si="0"/>
        <v>INSERT INTO NotificationRule  VALUES ( 'Cannula', 60,@procid, 60);</v>
      </c>
      <c r="H10" s="1" t="str">
        <f>CONCATENATE(Table6[[#This Row],[SQL]], CHAR(10), Table6[[#This Row],[SQL 2]], CHAR(10), CHAR(10))</f>
        <v xml:space="preserve">select @procid = procedureid from   [procedure] where code='UNEW' and category = 'CT';
INSERT INTO NotificationRule  VALUES ( 'Cannula', 60,@procid, 60);
</v>
      </c>
    </row>
    <row r="11" spans="1:8" x14ac:dyDescent="0.25">
      <c r="A11">
        <v>154</v>
      </c>
      <c r="B11" t="s">
        <v>303</v>
      </c>
      <c r="C11" t="s">
        <v>302</v>
      </c>
      <c r="D11">
        <v>88</v>
      </c>
      <c r="E11" t="s">
        <v>283</v>
      </c>
      <c r="F11" s="1" t="str">
        <f>CONCATENATE("select @procid = procedureid from   [procedure] where code='", Table6[[#This Row],[Code]],"' and category = 'CT';")</f>
        <v>select @procid = procedureid from   [procedure] where code='N/C/A/P W' and category = 'CT';</v>
      </c>
      <c r="G11" s="1" t="str">
        <f t="shared" si="0"/>
        <v>INSERT INTO NotificationRule  VALUES ( 'Cannula', 60,@procid, 60);</v>
      </c>
      <c r="H11" s="1" t="str">
        <f>CONCATENATE(Table6[[#This Row],[SQL]], CHAR(10), Table6[[#This Row],[SQL 2]], CHAR(10), CHAR(10))</f>
        <v xml:space="preserve">select @procid = procedureid from   [procedure] where code='N/C/A/P W' and category = 'CT';
INSERT INTO NotificationRule  VALUES ( 'Cannula', 60,@procid, 60);
</v>
      </c>
    </row>
    <row r="12" spans="1:8" x14ac:dyDescent="0.25">
      <c r="A12">
        <v>155</v>
      </c>
      <c r="B12" t="s">
        <v>305</v>
      </c>
      <c r="C12" t="s">
        <v>304</v>
      </c>
      <c r="D12">
        <v>96</v>
      </c>
      <c r="E12" t="s">
        <v>283</v>
      </c>
      <c r="F12" s="1" t="str">
        <f>CONCATENATE("select @procid = procedureid from   [procedure] where code='", Table6[[#This Row],[Code]],"' and category = 'CT';")</f>
        <v>select @procid = procedureid from   [procedure] where code='USIN' and category = 'CT';</v>
      </c>
      <c r="G12" s="1" t="str">
        <f t="shared" si="0"/>
        <v>INSERT INTO NotificationRule  VALUES ( 'Cannula', 60,@procid, 60);</v>
      </c>
      <c r="H12" s="1" t="str">
        <f>CONCATENATE(Table6[[#This Row],[SQL]], CHAR(10), Table6[[#This Row],[SQL 2]], CHAR(10), CHAR(10))</f>
        <v xml:space="preserve">select @procid = procedureid from   [procedure] where code='USIN' and category = 'CT';
INSERT INTO NotificationRule  VALUES ( 'Cannula', 60,@procid, 60);
</v>
      </c>
    </row>
    <row r="13" spans="1:8" x14ac:dyDescent="0.25">
      <c r="A13">
        <v>156</v>
      </c>
      <c r="B13" t="s">
        <v>307</v>
      </c>
      <c r="C13" t="s">
        <v>306</v>
      </c>
      <c r="D13">
        <v>97</v>
      </c>
      <c r="E13" t="s">
        <v>283</v>
      </c>
      <c r="F13" s="1" t="str">
        <f>CONCATENATE("select @procid = procedureid from   [procedure] where code='", Table6[[#This Row],[Code]],"' and category = 'CT';")</f>
        <v>select @procid = procedureid from   [procedure] where code='USINUS CON' and category = 'CT';</v>
      </c>
      <c r="G13" s="1" t="str">
        <f t="shared" si="0"/>
        <v>INSERT INTO NotificationRule  VALUES ( 'Cannula', 60,@procid, 60);</v>
      </c>
      <c r="H13" s="1" t="str">
        <f>CONCATENATE(Table6[[#This Row],[SQL]], CHAR(10), Table6[[#This Row],[SQL 2]], CHAR(10), CHAR(10))</f>
        <v xml:space="preserve">select @procid = procedureid from   [procedure] where code='USINUS CON' and category = 'CT';
INSERT INTO NotificationRule  VALUES ( 'Cannula', 60,@procid, 60);
</v>
      </c>
    </row>
    <row r="14" spans="1:8" x14ac:dyDescent="0.25">
      <c r="A14">
        <v>157</v>
      </c>
      <c r="B14" t="s">
        <v>309</v>
      </c>
      <c r="C14" t="s">
        <v>308</v>
      </c>
      <c r="D14">
        <v>1</v>
      </c>
      <c r="E14" t="s">
        <v>283</v>
      </c>
      <c r="F14" s="1" t="str">
        <f>CONCATENATE("select @procid = procedureid from   [procedure] where code='", Table6[[#This Row],[Code]],"' and category = 'CT';")</f>
        <v>select @procid = procedureid from   [procedure] where code='C/A/P' and category = 'CT';</v>
      </c>
      <c r="G14" s="1" t="str">
        <f t="shared" si="0"/>
        <v>INSERT INTO NotificationRule  VALUES ( 'Cannula', 60,@procid, 60);</v>
      </c>
      <c r="H14" s="1" t="str">
        <f>CONCATENATE(Table6[[#This Row],[SQL]], CHAR(10), Table6[[#This Row],[SQL 2]], CHAR(10), CHAR(10))</f>
        <v xml:space="preserve">select @procid = procedureid from   [procedure] where code='C/A/P' and category = 'CT';
INSERT INTO NotificationRule  VALUES ( 'Cannula', 60,@procid, 60);
</v>
      </c>
    </row>
    <row r="15" spans="1:8" x14ac:dyDescent="0.25">
      <c r="A15">
        <v>158</v>
      </c>
      <c r="B15" t="s">
        <v>311</v>
      </c>
      <c r="C15" t="s">
        <v>310</v>
      </c>
      <c r="D15">
        <v>2</v>
      </c>
      <c r="E15" t="s">
        <v>283</v>
      </c>
      <c r="F15" s="1" t="str">
        <f>CONCATENATE("select @procid = procedureid from   [procedure] where code='", Table6[[#This Row],[Code]],"' and category = 'CT';")</f>
        <v>select @procid = procedureid from   [procedure] where code='C/A/P W' and category = 'CT';</v>
      </c>
      <c r="G15" s="1" t="str">
        <f t="shared" si="0"/>
        <v>INSERT INTO NotificationRule  VALUES ( 'Cannula', 60,@procid, 60);</v>
      </c>
      <c r="H15" s="1" t="str">
        <f>CONCATENATE(Table6[[#This Row],[SQL]], CHAR(10), Table6[[#This Row],[SQL 2]], CHAR(10), CHAR(10))</f>
        <v xml:space="preserve">select @procid = procedureid from   [procedure] where code='C/A/P W' and category = 'CT';
INSERT INTO NotificationRule  VALUES ( 'Cannula', 60,@procid, 60);
</v>
      </c>
    </row>
    <row r="16" spans="1:8" x14ac:dyDescent="0.25">
      <c r="A16">
        <v>159</v>
      </c>
      <c r="B16" t="s">
        <v>313</v>
      </c>
      <c r="C16" t="s">
        <v>312</v>
      </c>
      <c r="D16">
        <v>111</v>
      </c>
      <c r="E16" t="s">
        <v>283</v>
      </c>
      <c r="F16" s="1" t="str">
        <f>CONCATENATE("select @procid = procedureid from   [procedure] where code='", Table6[[#This Row],[Code]],"' and category = 'CT';")</f>
        <v>select @procid = procedureid from   [procedure] where code='UBRNW' and category = 'CT';</v>
      </c>
      <c r="G16" s="1" t="str">
        <f t="shared" si="0"/>
        <v>INSERT INTO NotificationRule  VALUES ( 'Cannula', 60,@procid, 60);</v>
      </c>
      <c r="H16" s="1" t="str">
        <f>CONCATENATE(Table6[[#This Row],[SQL]], CHAR(10), Table6[[#This Row],[SQL 2]], CHAR(10), CHAR(10))</f>
        <v xml:space="preserve">select @procid = procedureid from   [procedure] where code='UBRNW' and category = 'CT';
INSERT INTO NotificationRule  VALUES ( 'Cannula', 60,@procid, 60);
</v>
      </c>
    </row>
    <row r="17" spans="1:8" x14ac:dyDescent="0.25">
      <c r="A17">
        <v>160</v>
      </c>
      <c r="B17" t="s">
        <v>315</v>
      </c>
      <c r="C17" t="s">
        <v>314</v>
      </c>
      <c r="D17">
        <v>991</v>
      </c>
      <c r="E17" t="s">
        <v>283</v>
      </c>
      <c r="F17" s="1" t="str">
        <f>CONCATENATE("select @procid = procedureid from   [procedure] where code='", Table6[[#This Row],[Code]],"' and category = 'CT';")</f>
        <v>select @procid = procedureid from   [procedure] where code='RADRPL' and category = 'CT';</v>
      </c>
      <c r="G17" s="1" t="str">
        <f t="shared" si="0"/>
        <v>INSERT INTO NotificationRule  VALUES ( 'Cannula', 60,@procid, 60);</v>
      </c>
      <c r="H17" s="1" t="str">
        <f>CONCATENATE(Table6[[#This Row],[SQL]], CHAR(10), Table6[[#This Row],[SQL 2]], CHAR(10), CHAR(10))</f>
        <v xml:space="preserve">select @procid = procedureid from   [procedure] where code='RADRPL' and category = 'CT';
INSERT INTO NotificationRule  VALUES ( 'Cannula', 60,@procid, 60);
</v>
      </c>
    </row>
    <row r="18" spans="1:8" x14ac:dyDescent="0.25">
      <c r="A18">
        <v>161</v>
      </c>
      <c r="B18" t="s">
        <v>317</v>
      </c>
      <c r="C18" t="s">
        <v>316</v>
      </c>
      <c r="D18">
        <v>998</v>
      </c>
      <c r="E18" t="s">
        <v>283</v>
      </c>
      <c r="F18" s="1" t="str">
        <f>CONCATENATE("select @procid = procedureid from   [procedure] where code='", Table6[[#This Row],[Code]],"' and category = 'CT';")</f>
        <v>select @procid = procedureid from   [procedure] where code='RADRESCAN' and category = 'CT';</v>
      </c>
      <c r="G18" s="1" t="str">
        <f t="shared" si="0"/>
        <v>INSERT INTO NotificationRule  VALUES ( 'Cannula', 60,@procid, 60);</v>
      </c>
      <c r="H18" s="1" t="str">
        <f>CONCATENATE(Table6[[#This Row],[SQL]], CHAR(10), Table6[[#This Row],[SQL 2]], CHAR(10), CHAR(10))</f>
        <v xml:space="preserve">select @procid = procedureid from   [procedure] where code='RADRESCAN' and category = 'CT';
INSERT INTO NotificationRule  VALUES ( 'Cannula', 60,@procid, 60);
</v>
      </c>
    </row>
    <row r="19" spans="1:8" x14ac:dyDescent="0.25">
      <c r="A19">
        <v>162</v>
      </c>
      <c r="B19" t="s">
        <v>319</v>
      </c>
      <c r="C19" t="s">
        <v>318</v>
      </c>
      <c r="D19">
        <v>1111</v>
      </c>
      <c r="E19" t="s">
        <v>283</v>
      </c>
      <c r="F19" s="1" t="str">
        <f>CONCATENATE("select @procid = procedureid from   [procedure] where code='", Table6[[#This Row],[Code]],"' and category = 'CT';")</f>
        <v>select @procid = procedureid from   [procedure] where code='UCAP' and category = 'CT';</v>
      </c>
      <c r="G19" s="1" t="str">
        <f t="shared" si="0"/>
        <v>INSERT INTO NotificationRule  VALUES ( 'Cannula', 60,@procid, 60);</v>
      </c>
      <c r="H19" s="1" t="str">
        <f>CONCATENATE(Table6[[#This Row],[SQL]], CHAR(10), Table6[[#This Row],[SQL 2]], CHAR(10), CHAR(10))</f>
        <v xml:space="preserve">select @procid = procedureid from   [procedure] where code='UCAP' and category = 'CT';
INSERT INTO NotificationRule  VALUES ( 'Cannula', 60,@procid, 60);
</v>
      </c>
    </row>
    <row r="20" spans="1:8" x14ac:dyDescent="0.25">
      <c r="A20">
        <v>163</v>
      </c>
      <c r="B20" t="s">
        <v>321</v>
      </c>
      <c r="C20" t="s">
        <v>320</v>
      </c>
      <c r="D20">
        <v>4000</v>
      </c>
      <c r="E20" t="s">
        <v>283</v>
      </c>
      <c r="F20" s="1" t="str">
        <f>CONCATENATE("select @procid = procedureid from   [procedure] where code='", Table6[[#This Row],[Code]],"' and category = 'CT';")</f>
        <v>select @procid = procedureid from   [procedure] where code='ABDPELV' and category = 'CT';</v>
      </c>
      <c r="G20" s="1" t="str">
        <f t="shared" si="0"/>
        <v>INSERT INTO NotificationRule  VALUES ( 'Cannula', 60,@procid, 60);</v>
      </c>
      <c r="H20" s="1" t="str">
        <f>CONCATENATE(Table6[[#This Row],[SQL]], CHAR(10), Table6[[#This Row],[SQL 2]], CHAR(10), CHAR(10))</f>
        <v xml:space="preserve">select @procid = procedureid from   [procedure] where code='ABDPELV' and category = 'CT';
INSERT INTO NotificationRule  VALUES ( 'Cannula', 60,@procid, 60);
</v>
      </c>
    </row>
    <row r="21" spans="1:8" x14ac:dyDescent="0.25">
      <c r="A21">
        <v>164</v>
      </c>
      <c r="B21" t="s">
        <v>323</v>
      </c>
      <c r="C21" t="s">
        <v>322</v>
      </c>
      <c r="D21">
        <v>4001</v>
      </c>
      <c r="E21" t="s">
        <v>283</v>
      </c>
      <c r="F21" s="1" t="str">
        <f>CONCATENATE("select @procid = procedureid from   [procedure] where code='", Table6[[#This Row],[Code]],"' and category = 'CT';")</f>
        <v>select @procid = procedureid from   [procedure] where code='ABDPELVW' and category = 'CT';</v>
      </c>
      <c r="G21" s="1" t="str">
        <f t="shared" si="0"/>
        <v>INSERT INTO NotificationRule  VALUES ( 'Cannula', 60,@procid, 60);</v>
      </c>
      <c r="H21" s="1" t="str">
        <f>CONCATENATE(Table6[[#This Row],[SQL]], CHAR(10), Table6[[#This Row],[SQL 2]], CHAR(10), CHAR(10))</f>
        <v xml:space="preserve">select @procid = procedureid from   [procedure] where code='ABDPELVW' and category = 'CT';
INSERT INTO NotificationRule  VALUES ( 'Cannula', 60,@procid, 60);
</v>
      </c>
    </row>
    <row r="22" spans="1:8" x14ac:dyDescent="0.25">
      <c r="A22">
        <v>165</v>
      </c>
      <c r="B22" t="s">
        <v>325</v>
      </c>
      <c r="C22" t="s">
        <v>324</v>
      </c>
      <c r="D22">
        <v>4002</v>
      </c>
      <c r="E22" t="s">
        <v>283</v>
      </c>
      <c r="F22" s="1" t="str">
        <f>CONCATENATE("select @procid = procedureid from   [procedure] where code='", Table6[[#This Row],[Code]],"' and category = 'CT';")</f>
        <v>select @procid = procedureid from   [procedure] where code='ANG' and category = 'CT';</v>
      </c>
      <c r="G22" s="1" t="str">
        <f t="shared" si="0"/>
        <v>INSERT INTO NotificationRule  VALUES ( 'Cannula', 60,@procid, 60);</v>
      </c>
      <c r="H22" s="1" t="str">
        <f>CONCATENATE(Table6[[#This Row],[SQL]], CHAR(10), Table6[[#This Row],[SQL 2]], CHAR(10), CHAR(10))</f>
        <v xml:space="preserve">select @procid = procedureid from   [procedure] where code='ANG' and category = 'CT';
INSERT INTO NotificationRule  VALUES ( 'Cannula', 60,@procid, 60);
</v>
      </c>
    </row>
    <row r="23" spans="1:8" x14ac:dyDescent="0.25">
      <c r="A23">
        <v>166</v>
      </c>
      <c r="B23" t="s">
        <v>327</v>
      </c>
      <c r="C23" t="s">
        <v>326</v>
      </c>
      <c r="D23">
        <v>4003</v>
      </c>
      <c r="E23" t="s">
        <v>283</v>
      </c>
      <c r="F23" s="1" t="str">
        <f>CONCATENATE("select @procid = procedureid from   [procedure] where code='", Table6[[#This Row],[Code]],"' and category = 'CT';")</f>
        <v>select @procid = procedureid from   [procedure] where code='BIOP DRNG' and category = 'CT';</v>
      </c>
      <c r="G23" s="1" t="str">
        <f t="shared" si="0"/>
        <v>INSERT INTO NotificationRule  VALUES ( 'Cannula', 60,@procid, 60);</v>
      </c>
      <c r="H23" s="1" t="str">
        <f>CONCATENATE(Table6[[#This Row],[SQL]], CHAR(10), Table6[[#This Row],[SQL 2]], CHAR(10), CHAR(10))</f>
        <v xml:space="preserve">select @procid = procedureid from   [procedure] where code='BIOP DRNG' and category = 'CT';
INSERT INTO NotificationRule  VALUES ( 'Cannula', 60,@procid, 60);
</v>
      </c>
    </row>
    <row r="24" spans="1:8" x14ac:dyDescent="0.25">
      <c r="A24">
        <v>167</v>
      </c>
      <c r="B24" t="s">
        <v>329</v>
      </c>
      <c r="C24" t="s">
        <v>328</v>
      </c>
      <c r="D24">
        <v>4004</v>
      </c>
      <c r="E24" t="s">
        <v>283</v>
      </c>
      <c r="F24" s="1" t="str">
        <f>CONCATENATE("select @procid = procedureid from   [procedure] where code='", Table6[[#This Row],[Code]],"' and category = 'CT';")</f>
        <v>select @procid = procedureid from   [procedure] where code='BIOP MO' and category = 'CT';</v>
      </c>
      <c r="G24" s="1" t="str">
        <f t="shared" si="0"/>
        <v>INSERT INTO NotificationRule  VALUES ( 'Cannula', 60,@procid, 60);</v>
      </c>
      <c r="H24" s="1" t="str">
        <f>CONCATENATE(Table6[[#This Row],[SQL]], CHAR(10), Table6[[#This Row],[SQL 2]], CHAR(10), CHAR(10))</f>
        <v xml:space="preserve">select @procid = procedureid from   [procedure] where code='BIOP MO' and category = 'CT';
INSERT INTO NotificationRule  VALUES ( 'Cannula', 60,@procid, 60);
</v>
      </c>
    </row>
    <row r="25" spans="1:8" x14ac:dyDescent="0.25">
      <c r="A25">
        <v>168</v>
      </c>
      <c r="B25" t="s">
        <v>331</v>
      </c>
      <c r="C25" t="s">
        <v>330</v>
      </c>
      <c r="D25">
        <v>4007</v>
      </c>
      <c r="E25" t="s">
        <v>283</v>
      </c>
      <c r="F25" s="1" t="str">
        <f>CONCATENATE("select @procid = procedureid from   [procedure] where code='", Table6[[#This Row],[Code]],"' and category = 'CT';")</f>
        <v>select @procid = procedureid from   [procedure] where code='BRN' and category = 'CT';</v>
      </c>
      <c r="G25" s="1" t="str">
        <f t="shared" si="0"/>
        <v>INSERT INTO NotificationRule  VALUES ( 'Cannula', 60,@procid, 60);</v>
      </c>
      <c r="H25" s="1" t="str">
        <f>CONCATENATE(Table6[[#This Row],[SQL]], CHAR(10), Table6[[#This Row],[SQL 2]], CHAR(10), CHAR(10))</f>
        <v xml:space="preserve">select @procid = procedureid from   [procedure] where code='BRN' and category = 'CT';
INSERT INTO NotificationRule  VALUES ( 'Cannula', 60,@procid, 60);
</v>
      </c>
    </row>
    <row r="26" spans="1:8" x14ac:dyDescent="0.25">
      <c r="A26">
        <v>169</v>
      </c>
      <c r="B26" t="s">
        <v>333</v>
      </c>
      <c r="C26" t="s">
        <v>332</v>
      </c>
      <c r="D26">
        <v>4008</v>
      </c>
      <c r="E26" t="s">
        <v>283</v>
      </c>
      <c r="F26" s="1" t="str">
        <f>CONCATENATE("select @procid = procedureid from   [procedure] where code='", Table6[[#This Row],[Code]],"' and category = 'CT';")</f>
        <v>select @procid = procedureid from   [procedure] where code='BRNW' and category = 'CT';</v>
      </c>
      <c r="G26" s="1" t="str">
        <f t="shared" si="0"/>
        <v>INSERT INTO NotificationRule  VALUES ( 'Cannula', 60,@procid, 60);</v>
      </c>
      <c r="H26" s="1" t="str">
        <f>CONCATENATE(Table6[[#This Row],[SQL]], CHAR(10), Table6[[#This Row],[SQL 2]], CHAR(10), CHAR(10))</f>
        <v xml:space="preserve">select @procid = procedureid from   [procedure] where code='BRNW' and category = 'CT';
INSERT INTO NotificationRule  VALUES ( 'Cannula', 60,@procid, 60);
</v>
      </c>
    </row>
    <row r="27" spans="1:8" x14ac:dyDescent="0.25">
      <c r="A27">
        <v>170</v>
      </c>
      <c r="B27" t="s">
        <v>335</v>
      </c>
      <c r="C27" t="s">
        <v>334</v>
      </c>
      <c r="D27">
        <v>4009</v>
      </c>
      <c r="E27" t="s">
        <v>283</v>
      </c>
      <c r="F27" s="1" t="str">
        <f>CONCATENATE("select @procid = procedureid from   [procedure] where code='", Table6[[#This Row],[Code]],"' and category = 'CT';")</f>
        <v>select @procid = procedureid from   [procedure] where code='CHIVN' and category = 'CT';</v>
      </c>
      <c r="G27" s="1" t="str">
        <f t="shared" si="0"/>
        <v>INSERT INTO NotificationRule  VALUES ( 'Cannula', 60,@procid, 60);</v>
      </c>
      <c r="H27" s="1" t="str">
        <f>CONCATENATE(Table6[[#This Row],[SQL]], CHAR(10), Table6[[#This Row],[SQL 2]], CHAR(10), CHAR(10))</f>
        <v xml:space="preserve">select @procid = procedureid from   [procedure] where code='CHIVN' and category = 'CT';
INSERT INTO NotificationRule  VALUES ( 'Cannula', 60,@procid, 60);
</v>
      </c>
    </row>
    <row r="28" spans="1:8" x14ac:dyDescent="0.25">
      <c r="A28">
        <v>171</v>
      </c>
      <c r="B28" t="s">
        <v>337</v>
      </c>
      <c r="C28" t="s">
        <v>336</v>
      </c>
      <c r="D28">
        <v>4013</v>
      </c>
      <c r="E28" t="s">
        <v>283</v>
      </c>
      <c r="F28" s="1" t="str">
        <f>CONCATENATE("select @procid = procedureid from   [procedure] where code='", Table6[[#This Row],[Code]],"' and category = 'CT';")</f>
        <v>select @procid = procedureid from   [procedure] where code='JNT' and category = 'CT';</v>
      </c>
      <c r="G28" s="1" t="str">
        <f t="shared" si="0"/>
        <v>INSERT INTO NotificationRule  VALUES ( 'Cannula', 60,@procid, 60);</v>
      </c>
      <c r="H28" s="1" t="str">
        <f>CONCATENATE(Table6[[#This Row],[SQL]], CHAR(10), Table6[[#This Row],[SQL 2]], CHAR(10), CHAR(10))</f>
        <v xml:space="preserve">select @procid = procedureid from   [procedure] where code='JNT' and category = 'CT';
INSERT INTO NotificationRule  VALUES ( 'Cannula', 60,@procid, 60);
</v>
      </c>
    </row>
    <row r="29" spans="1:8" x14ac:dyDescent="0.25">
      <c r="A29">
        <v>172</v>
      </c>
      <c r="B29" t="s">
        <v>339</v>
      </c>
      <c r="C29" t="s">
        <v>338</v>
      </c>
      <c r="D29">
        <v>4015</v>
      </c>
      <c r="E29" t="s">
        <v>283</v>
      </c>
      <c r="F29" s="1" t="str">
        <f>CONCATENATE("select @procid = procedureid from   [procedure] where code='", Table6[[#This Row],[Code]],"' and category = 'CT';")</f>
        <v>select @procid = procedureid from   [procedure] where code='ORBIT' and category = 'CT';</v>
      </c>
      <c r="G29" s="1" t="str">
        <f t="shared" si="0"/>
        <v>INSERT INTO NotificationRule  VALUES ( 'Cannula', 60,@procid, 60);</v>
      </c>
      <c r="H29" s="1" t="str">
        <f>CONCATENATE(Table6[[#This Row],[SQL]], CHAR(10), Table6[[#This Row],[SQL 2]], CHAR(10), CHAR(10))</f>
        <v xml:space="preserve">select @procid = procedureid from   [procedure] where code='ORBIT' and category = 'CT';
INSERT INTO NotificationRule  VALUES ( 'Cannula', 60,@procid, 60);
</v>
      </c>
    </row>
    <row r="30" spans="1:8" x14ac:dyDescent="0.25">
      <c r="A30">
        <v>173</v>
      </c>
      <c r="B30" t="s">
        <v>341</v>
      </c>
      <c r="C30" t="s">
        <v>340</v>
      </c>
      <c r="D30">
        <v>4016</v>
      </c>
      <c r="E30" t="s">
        <v>283</v>
      </c>
      <c r="F30" s="1" t="str">
        <f>CONCATENATE("select @procid = procedureid from   [procedure] where code='", Table6[[#This Row],[Code]],"' and category = 'CT';")</f>
        <v>select @procid = procedureid from   [procedure] where code='ORBITW' and category = 'CT';</v>
      </c>
      <c r="G30" s="1" t="str">
        <f t="shared" si="0"/>
        <v>INSERT INTO NotificationRule  VALUES ( 'Cannula', 60,@procid, 60);</v>
      </c>
      <c r="H30" s="1" t="str">
        <f>CONCATENATE(Table6[[#This Row],[SQL]], CHAR(10), Table6[[#This Row],[SQL 2]], CHAR(10), CHAR(10))</f>
        <v xml:space="preserve">select @procid = procedureid from   [procedure] where code='ORBITW' and category = 'CT';
INSERT INTO NotificationRule  VALUES ( 'Cannula', 60,@procid, 60);
</v>
      </c>
    </row>
    <row r="31" spans="1:8" x14ac:dyDescent="0.25">
      <c r="A31">
        <v>174</v>
      </c>
      <c r="B31" t="s">
        <v>343</v>
      </c>
      <c r="C31" t="s">
        <v>342</v>
      </c>
      <c r="D31">
        <v>4017</v>
      </c>
      <c r="E31" t="s">
        <v>283</v>
      </c>
      <c r="F31" s="1" t="str">
        <f>CONCATENATE("select @procid = procedureid from   [procedure] where code='", Table6[[#This Row],[Code]],"' and category = 'CT';")</f>
        <v>select @procid = procedureid from   [procedure] where code='PANC' and category = 'CT';</v>
      </c>
      <c r="G31" s="1" t="str">
        <f t="shared" si="0"/>
        <v>INSERT INTO NotificationRule  VALUES ( 'Cannula', 60,@procid, 60);</v>
      </c>
      <c r="H31" s="1" t="str">
        <f>CONCATENATE(Table6[[#This Row],[SQL]], CHAR(10), Table6[[#This Row],[SQL 2]], CHAR(10), CHAR(10))</f>
        <v xml:space="preserve">select @procid = procedureid from   [procedure] where code='PANC' and category = 'CT';
INSERT INTO NotificationRule  VALUES ( 'Cannula', 60,@procid, 60);
</v>
      </c>
    </row>
    <row r="32" spans="1:8" x14ac:dyDescent="0.25">
      <c r="A32">
        <v>175</v>
      </c>
      <c r="B32" t="s">
        <v>345</v>
      </c>
      <c r="C32" t="s">
        <v>344</v>
      </c>
      <c r="D32">
        <v>4018</v>
      </c>
      <c r="E32" t="s">
        <v>283</v>
      </c>
      <c r="F32" s="1" t="str">
        <f>CONCATENATE("select @procid = procedureid from   [procedure] where code='", Table6[[#This Row],[Code]],"' and category = 'CT';")</f>
        <v>select @procid = procedureid from   [procedure] where code='RENAL STN' and category = 'CT';</v>
      </c>
      <c r="G32" s="1" t="str">
        <f t="shared" si="0"/>
        <v>INSERT INTO NotificationRule  VALUES ( 'Cannula', 60,@procid, 60);</v>
      </c>
      <c r="H32" s="1" t="str">
        <f>CONCATENATE(Table6[[#This Row],[SQL]], CHAR(10), Table6[[#This Row],[SQL 2]], CHAR(10), CHAR(10))</f>
        <v xml:space="preserve">select @procid = procedureid from   [procedure] where code='RENAL STN' and category = 'CT';
INSERT INTO NotificationRule  VALUES ( 'Cannula', 60,@procid, 60);
</v>
      </c>
    </row>
    <row r="33" spans="1:8" x14ac:dyDescent="0.25">
      <c r="A33">
        <v>176</v>
      </c>
      <c r="B33" t="s">
        <v>347</v>
      </c>
      <c r="C33" t="s">
        <v>346</v>
      </c>
      <c r="D33">
        <v>4019</v>
      </c>
      <c r="E33" t="s">
        <v>283</v>
      </c>
      <c r="F33" s="1" t="str">
        <f>CONCATENATE("select @procid = procedureid from   [procedure] where code='", Table6[[#This Row],[Code]],"' and category = 'CT';")</f>
        <v>select @procid = procedureid from   [procedure] where code='VCLN' and category = 'CT';</v>
      </c>
      <c r="G33" s="1" t="str">
        <f t="shared" si="0"/>
        <v>INSERT INTO NotificationRule  VALUES ( 'Cannula', 60,@procid, 60);</v>
      </c>
      <c r="H33" s="1" t="str">
        <f>CONCATENATE(Table6[[#This Row],[SQL]], CHAR(10), Table6[[#This Row],[SQL 2]], CHAR(10), CHAR(10))</f>
        <v xml:space="preserve">select @procid = procedureid from   [procedure] where code='VCLN' and category = 'CT';
INSERT INTO NotificationRule  VALUES ( 'Cannula', 60,@procid, 60);
</v>
      </c>
    </row>
    <row r="34" spans="1:8" x14ac:dyDescent="0.25">
      <c r="A34">
        <v>177</v>
      </c>
      <c r="B34" t="s">
        <v>349</v>
      </c>
      <c r="C34" t="s">
        <v>348</v>
      </c>
      <c r="D34">
        <v>4020</v>
      </c>
      <c r="E34" t="s">
        <v>283</v>
      </c>
      <c r="F34" s="1" t="str">
        <f>CONCATENATE("select @procid = procedureid from   [procedure] where code='", Table6[[#This Row],[Code]],"' and category = 'CT';")</f>
        <v>select @procid = procedureid from   [procedure] where code='RTW/O' and category = 'CT';</v>
      </c>
      <c r="G34" s="1" t="str">
        <f t="shared" ref="G34:G65" si="1">CONCATENATE("INSERT INTO NotificationRule  VALUES ( 'Cannula', 60,@procid, 60);")</f>
        <v>INSERT INTO NotificationRule  VALUES ( 'Cannula', 60,@procid, 60);</v>
      </c>
      <c r="H34" s="1" t="str">
        <f>CONCATENATE(Table6[[#This Row],[SQL]], CHAR(10), Table6[[#This Row],[SQL 2]], CHAR(10), CHAR(10))</f>
        <v xml:space="preserve">select @procid = procedureid from   [procedure] where code='RTW/O' and category = 'CT';
INSERT INTO NotificationRule  VALUES ( 'Cannula', 60,@procid, 60);
</v>
      </c>
    </row>
    <row r="35" spans="1:8" x14ac:dyDescent="0.25">
      <c r="A35">
        <v>178</v>
      </c>
      <c r="B35" t="s">
        <v>351</v>
      </c>
      <c r="C35" t="s">
        <v>350</v>
      </c>
      <c r="D35">
        <v>4099</v>
      </c>
      <c r="E35" t="s">
        <v>283</v>
      </c>
      <c r="F35" s="1" t="str">
        <f>CONCATENATE("select @procid = procedureid from   [procedure] where code='", Table6[[#This Row],[Code]],"' and category = 'CT';")</f>
        <v>select @procid = procedureid from   [procedure] where code='ENTEROG' and category = 'CT';</v>
      </c>
      <c r="G35" s="1" t="str">
        <f t="shared" si="1"/>
        <v>INSERT INTO NotificationRule  VALUES ( 'Cannula', 60,@procid, 60);</v>
      </c>
      <c r="H35" s="1" t="str">
        <f>CONCATENATE(Table6[[#This Row],[SQL]], CHAR(10), Table6[[#This Row],[SQL 2]], CHAR(10), CHAR(10))</f>
        <v xml:space="preserve">select @procid = procedureid from   [procedure] where code='ENTEROG' and category = 'CT';
INSERT INTO NotificationRule  VALUES ( 'Cannula', 60,@procid, 60);
</v>
      </c>
    </row>
    <row r="36" spans="1:8" x14ac:dyDescent="0.25">
      <c r="A36">
        <v>179</v>
      </c>
      <c r="B36" t="s">
        <v>352</v>
      </c>
      <c r="C36" t="s">
        <v>352</v>
      </c>
      <c r="D36">
        <v>4100</v>
      </c>
      <c r="E36" t="s">
        <v>283</v>
      </c>
      <c r="F36" s="1" t="str">
        <f>CONCATENATE("select @procid = procedureid from   [procedure] where code='", Table6[[#This Row],[Code]],"' and category = 'CT';")</f>
        <v>select @procid = procedureid from   [procedure] where code='IAM' and category = 'CT';</v>
      </c>
      <c r="G36" s="1" t="str">
        <f t="shared" si="1"/>
        <v>INSERT INTO NotificationRule  VALUES ( 'Cannula', 60,@procid, 60);</v>
      </c>
      <c r="H36" s="1" t="str">
        <f>CONCATENATE(Table6[[#This Row],[SQL]], CHAR(10), Table6[[#This Row],[SQL 2]], CHAR(10), CHAR(10))</f>
        <v xml:space="preserve">select @procid = procedureid from   [procedure] where code='IAM' and category = 'CT';
INSERT INTO NotificationRule  VALUES ( 'Cannula', 60,@procid, 60);
</v>
      </c>
    </row>
    <row r="37" spans="1:8" x14ac:dyDescent="0.25">
      <c r="A37">
        <v>180</v>
      </c>
      <c r="B37" t="s">
        <v>354</v>
      </c>
      <c r="C37" t="s">
        <v>353</v>
      </c>
      <c r="D37">
        <v>4523</v>
      </c>
      <c r="E37" t="s">
        <v>283</v>
      </c>
      <c r="F37" s="1" t="str">
        <f>CONCATENATE("select @procid = procedureid from   [procedure] where code='", Table6[[#This Row],[Code]],"' and category = 'CT';")</f>
        <v>select @procid = procedureid from   [procedure] where code='UCT' and category = 'CT';</v>
      </c>
      <c r="G37" s="1" t="str">
        <f t="shared" si="1"/>
        <v>INSERT INTO NotificationRule  VALUES ( 'Cannula', 60,@procid, 60);</v>
      </c>
      <c r="H37" s="1" t="str">
        <f>CONCATENATE(Table6[[#This Row],[SQL]], CHAR(10), Table6[[#This Row],[SQL 2]], CHAR(10), CHAR(10))</f>
        <v xml:space="preserve">select @procid = procedureid from   [procedure] where code='UCT' and category = 'CT';
INSERT INTO NotificationRule  VALUES ( 'Cannula', 60,@procid, 60);
</v>
      </c>
    </row>
    <row r="38" spans="1:8" x14ac:dyDescent="0.25">
      <c r="A38">
        <v>181</v>
      </c>
      <c r="B38" t="s">
        <v>356</v>
      </c>
      <c r="C38" t="s">
        <v>355</v>
      </c>
      <c r="D38">
        <v>4565</v>
      </c>
      <c r="E38" t="s">
        <v>283</v>
      </c>
      <c r="F38" s="1" t="str">
        <f>CONCATENATE("select @procid = procedureid from   [procedure] where code='", Table6[[#This Row],[Code]],"' and category = 'CT';")</f>
        <v>select @procid = procedureid from   [procedure] where code='UAP' and category = 'CT';</v>
      </c>
      <c r="G38" s="1" t="str">
        <f t="shared" si="1"/>
        <v>INSERT INTO NotificationRule  VALUES ( 'Cannula', 60,@procid, 60);</v>
      </c>
      <c r="H38" s="1" t="str">
        <f>CONCATENATE(Table6[[#This Row],[SQL]], CHAR(10), Table6[[#This Row],[SQL 2]], CHAR(10), CHAR(10))</f>
        <v xml:space="preserve">select @procid = procedureid from   [procedure] where code='UAP' and category = 'CT';
INSERT INTO NotificationRule  VALUES ( 'Cannula', 60,@procid, 60);
</v>
      </c>
    </row>
    <row r="39" spans="1:8" x14ac:dyDescent="0.25">
      <c r="A39">
        <v>182</v>
      </c>
      <c r="B39" t="s">
        <v>358</v>
      </c>
      <c r="C39" t="s">
        <v>357</v>
      </c>
      <c r="D39">
        <v>4567</v>
      </c>
      <c r="E39" t="s">
        <v>283</v>
      </c>
      <c r="F39" s="1" t="str">
        <f>CONCATENATE("select @procid = procedureid from   [procedure] where code='", Table6[[#This Row],[Code]],"' and category = 'CT';")</f>
        <v>select @procid = procedureid from   [procedure] where code='UAPWC' and category = 'CT';</v>
      </c>
      <c r="G39" s="1" t="str">
        <f t="shared" si="1"/>
        <v>INSERT INTO NotificationRule  VALUES ( 'Cannula', 60,@procid, 60);</v>
      </c>
      <c r="H39" s="1" t="str">
        <f>CONCATENATE(Table6[[#This Row],[SQL]], CHAR(10), Table6[[#This Row],[SQL 2]], CHAR(10), CHAR(10))</f>
        <v xml:space="preserve">select @procid = procedureid from   [procedure] where code='UAPWC' and category = 'CT';
INSERT INTO NotificationRule  VALUES ( 'Cannula', 60,@procid, 60);
</v>
      </c>
    </row>
    <row r="40" spans="1:8" x14ac:dyDescent="0.25">
      <c r="A40">
        <v>183</v>
      </c>
      <c r="B40" t="s">
        <v>360</v>
      </c>
      <c r="C40" t="s">
        <v>359</v>
      </c>
      <c r="D40">
        <v>4568</v>
      </c>
      <c r="E40" t="s">
        <v>283</v>
      </c>
      <c r="F40" s="1" t="str">
        <f>CONCATENATE("select @procid = procedureid from   [procedure] where code='", Table6[[#This Row],[Code]],"' and category = 'CT';")</f>
        <v>select @procid = procedureid from   [procedure] where code='UIVP' and category = 'CT';</v>
      </c>
      <c r="G40" s="1" t="str">
        <f t="shared" si="1"/>
        <v>INSERT INTO NotificationRule  VALUES ( 'Cannula', 60,@procid, 60);</v>
      </c>
      <c r="H40" s="1" t="str">
        <f>CONCATENATE(Table6[[#This Row],[SQL]], CHAR(10), Table6[[#This Row],[SQL 2]], CHAR(10), CHAR(10))</f>
        <v xml:space="preserve">select @procid = procedureid from   [procedure] where code='UIVP' and category = 'CT';
INSERT INTO NotificationRule  VALUES ( 'Cannula', 60,@procid, 60);
</v>
      </c>
    </row>
    <row r="41" spans="1:8" x14ac:dyDescent="0.25">
      <c r="A41">
        <v>184</v>
      </c>
      <c r="B41" t="s">
        <v>362</v>
      </c>
      <c r="C41" t="s">
        <v>361</v>
      </c>
      <c r="D41">
        <v>4569</v>
      </c>
      <c r="E41" t="s">
        <v>283</v>
      </c>
      <c r="F41" s="1" t="str">
        <f>CONCATENATE("select @procid = procedureid from   [procedure] where code='", Table6[[#This Row],[Code]],"' and category = 'CT';")</f>
        <v>select @procid = procedureid from   [procedure] where code='URS' and category = 'CT';</v>
      </c>
      <c r="G41" s="1" t="str">
        <f t="shared" si="1"/>
        <v>INSERT INTO NotificationRule  VALUES ( 'Cannula', 60,@procid, 60);</v>
      </c>
      <c r="H41" s="1" t="str">
        <f>CONCATENATE(Table6[[#This Row],[SQL]], CHAR(10), Table6[[#This Row],[SQL 2]], CHAR(10), CHAR(10))</f>
        <v xml:space="preserve">select @procid = procedureid from   [procedure] where code='URS' and category = 'CT';
INSERT INTO NotificationRule  VALUES ( 'Cannula', 60,@procid, 60);
</v>
      </c>
    </row>
    <row r="42" spans="1:8" x14ac:dyDescent="0.25">
      <c r="A42">
        <v>185</v>
      </c>
      <c r="B42" t="s">
        <v>364</v>
      </c>
      <c r="C42" t="s">
        <v>363</v>
      </c>
      <c r="D42">
        <v>4570</v>
      </c>
      <c r="E42" t="s">
        <v>283</v>
      </c>
      <c r="F42" s="1" t="str">
        <f>CONCATENATE("select @procid = procedureid from   [procedure] where code='", Table6[[#This Row],[Code]],"' and category = 'CT';")</f>
        <v>select @procid = procedureid from   [procedure] where code='UPWC' and category = 'CT';</v>
      </c>
      <c r="G42" s="1" t="str">
        <f t="shared" si="1"/>
        <v>INSERT INTO NotificationRule  VALUES ( 'Cannula', 60,@procid, 60);</v>
      </c>
      <c r="H42" s="1" t="str">
        <f>CONCATENATE(Table6[[#This Row],[SQL]], CHAR(10), Table6[[#This Row],[SQL 2]], CHAR(10), CHAR(10))</f>
        <v xml:space="preserve">select @procid = procedureid from   [procedure] where code='UPWC' and category = 'CT';
INSERT INTO NotificationRule  VALUES ( 'Cannula', 60,@procid, 60);
</v>
      </c>
    </row>
    <row r="43" spans="1:8" x14ac:dyDescent="0.25">
      <c r="A43">
        <v>186</v>
      </c>
      <c r="B43" t="s">
        <v>366</v>
      </c>
      <c r="C43" t="s">
        <v>365</v>
      </c>
      <c r="D43">
        <v>4571</v>
      </c>
      <c r="E43" t="s">
        <v>283</v>
      </c>
      <c r="F43" s="1" t="str">
        <f>CONCATENATE("select @procid = procedureid from   [procedure] where code='", Table6[[#This Row],[Code]],"' and category = 'CT';")</f>
        <v>select @procid = procedureid from   [procedure] where code='UNCAP' and category = 'CT';</v>
      </c>
      <c r="G43" s="1" t="str">
        <f t="shared" si="1"/>
        <v>INSERT INTO NotificationRule  VALUES ( 'Cannula', 60,@procid, 60);</v>
      </c>
      <c r="H43" s="1" t="str">
        <f>CONCATENATE(Table6[[#This Row],[SQL]], CHAR(10), Table6[[#This Row],[SQL 2]], CHAR(10), CHAR(10))</f>
        <v xml:space="preserve">select @procid = procedureid from   [procedure] where code='UNCAP' and category = 'CT';
INSERT INTO NotificationRule  VALUES ( 'Cannula', 60,@procid, 60);
</v>
      </c>
    </row>
    <row r="44" spans="1:8" x14ac:dyDescent="0.25">
      <c r="A44">
        <v>187</v>
      </c>
      <c r="B44" t="s">
        <v>368</v>
      </c>
      <c r="C44" t="s">
        <v>367</v>
      </c>
      <c r="D44">
        <v>4572</v>
      </c>
      <c r="E44" t="s">
        <v>283</v>
      </c>
      <c r="F44" s="1" t="str">
        <f>CONCATENATE("select @procid = procedureid from   [procedure] where code='", Table6[[#This Row],[Code]],"' and category = 'CT';")</f>
        <v>select @procid = procedureid from   [procedure] where code='UNCAPWC' and category = 'CT';</v>
      </c>
      <c r="G44" s="1" t="str">
        <f t="shared" si="1"/>
        <v>INSERT INTO NotificationRule  VALUES ( 'Cannula', 60,@procid, 60);</v>
      </c>
      <c r="H44" s="1" t="str">
        <f>CONCATENATE(Table6[[#This Row],[SQL]], CHAR(10), Table6[[#This Row],[SQL 2]], CHAR(10), CHAR(10))</f>
        <v xml:space="preserve">select @procid = procedureid from   [procedure] where code='UNCAPWC' and category = 'CT';
INSERT INTO NotificationRule  VALUES ( 'Cannula', 60,@procid, 60);
</v>
      </c>
    </row>
    <row r="45" spans="1:8" x14ac:dyDescent="0.25">
      <c r="A45">
        <v>188</v>
      </c>
      <c r="B45" t="s">
        <v>370</v>
      </c>
      <c r="C45" t="s">
        <v>369</v>
      </c>
      <c r="D45">
        <v>5000</v>
      </c>
      <c r="E45" t="s">
        <v>283</v>
      </c>
      <c r="F45" s="1" t="str">
        <f>CONCATENATE("select @procid = procedureid from   [procedure] where code='", Table6[[#This Row],[Code]],"' and category = 'CT';")</f>
        <v>select @procid = procedureid from   [procedure] where code='STERNOCLAV' and category = 'CT';</v>
      </c>
      <c r="G45" s="1" t="str">
        <f t="shared" si="1"/>
        <v>INSERT INTO NotificationRule  VALUES ( 'Cannula', 60,@procid, 60);</v>
      </c>
      <c r="H45" s="1" t="str">
        <f>CONCATENATE(Table6[[#This Row],[SQL]], CHAR(10), Table6[[#This Row],[SQL 2]], CHAR(10), CHAR(10))</f>
        <v xml:space="preserve">select @procid = procedureid from   [procedure] where code='STERNOCLAV' and category = 'CT';
INSERT INTO NotificationRule  VALUES ( 'Cannula', 60,@procid, 60);
</v>
      </c>
    </row>
    <row r="46" spans="1:8" x14ac:dyDescent="0.25">
      <c r="A46">
        <v>189</v>
      </c>
      <c r="B46">
        <v>7128</v>
      </c>
      <c r="C46" t="s">
        <v>371</v>
      </c>
      <c r="D46">
        <v>7128</v>
      </c>
      <c r="E46" t="s">
        <v>283</v>
      </c>
      <c r="F46" s="1" t="str">
        <f>CONCATENATE("select @procid = procedureid from   [procedure] where code='", Table6[[#This Row],[Code]],"' and category = 'CT';")</f>
        <v>select @procid = procedureid from   [procedure] where code='7128' and category = 'CT';</v>
      </c>
      <c r="G46" s="1" t="str">
        <f t="shared" si="1"/>
        <v>INSERT INTO NotificationRule  VALUES ( 'Cannula', 60,@procid, 60);</v>
      </c>
      <c r="H46" s="1" t="str">
        <f>CONCATENATE(Table6[[#This Row],[SQL]], CHAR(10), Table6[[#This Row],[SQL 2]], CHAR(10), CHAR(10))</f>
        <v xml:space="preserve">select @procid = procedureid from   [procedure] where code='7128' and category = 'CT';
INSERT INTO NotificationRule  VALUES ( 'Cannula', 60,@procid, 60);
</v>
      </c>
    </row>
    <row r="47" spans="1:8" x14ac:dyDescent="0.25">
      <c r="A47">
        <v>190</v>
      </c>
      <c r="B47" t="s">
        <v>373</v>
      </c>
      <c r="C47" t="s">
        <v>372</v>
      </c>
      <c r="D47">
        <v>9009</v>
      </c>
      <c r="E47" t="s">
        <v>283</v>
      </c>
      <c r="F47" s="1" t="str">
        <f>CONCATENATE("select @procid = procedureid from   [procedure] where code='", Table6[[#This Row],[Code]],"' and category = 'CT';")</f>
        <v>select @procid = procedureid from   [procedure] where code='RAD REV' and category = 'CT';</v>
      </c>
      <c r="G47" s="1" t="str">
        <f t="shared" si="1"/>
        <v>INSERT INTO NotificationRule  VALUES ( 'Cannula', 60,@procid, 60);</v>
      </c>
      <c r="H47" s="1" t="str">
        <f>CONCATENATE(Table6[[#This Row],[SQL]], CHAR(10), Table6[[#This Row],[SQL 2]], CHAR(10), CHAR(10))</f>
        <v xml:space="preserve">select @procid = procedureid from   [procedure] where code='RAD REV' and category = 'CT';
INSERT INTO NotificationRule  VALUES ( 'Cannula', 60,@procid, 60);
</v>
      </c>
    </row>
    <row r="48" spans="1:8" x14ac:dyDescent="0.25">
      <c r="A48">
        <v>191</v>
      </c>
      <c r="B48" t="s">
        <v>375</v>
      </c>
      <c r="C48" t="s">
        <v>374</v>
      </c>
      <c r="D48">
        <v>9999</v>
      </c>
      <c r="E48" t="s">
        <v>283</v>
      </c>
      <c r="F48" s="1" t="str">
        <f>CONCATENATE("select @procid = procedureid from   [procedure] where code='", Table6[[#This Row],[Code]],"' and category = 'CT';")</f>
        <v>select @procid = procedureid from   [procedure] where code='RTWC' and category = 'CT';</v>
      </c>
      <c r="G48" s="1" t="str">
        <f t="shared" si="1"/>
        <v>INSERT INTO NotificationRule  VALUES ( 'Cannula', 60,@procid, 60);</v>
      </c>
      <c r="H48" s="1" t="str">
        <f>CONCATENATE(Table6[[#This Row],[SQL]], CHAR(10), Table6[[#This Row],[SQL 2]], CHAR(10), CHAR(10))</f>
        <v xml:space="preserve">select @procid = procedureid from   [procedure] where code='RTWC' and category = 'CT';
INSERT INTO NotificationRule  VALUES ( 'Cannula', 60,@procid, 60);
</v>
      </c>
    </row>
    <row r="49" spans="1:8" x14ac:dyDescent="0.25">
      <c r="A49">
        <v>192</v>
      </c>
      <c r="B49" t="s">
        <v>377</v>
      </c>
      <c r="C49" t="s">
        <v>376</v>
      </c>
      <c r="D49">
        <v>7110</v>
      </c>
      <c r="E49" t="s">
        <v>283</v>
      </c>
      <c r="F49" s="1" t="str">
        <f>CONCATENATE("select @procid = procedureid from   [procedure] where code='", Table6[[#This Row],[Code]],"' and category = 'CT';")</f>
        <v>select @procid = procedureid from   [procedure] where code='UCH7110' and category = 'CT';</v>
      </c>
      <c r="G49" s="1" t="str">
        <f t="shared" si="1"/>
        <v>INSERT INTO NotificationRule  VALUES ( 'Cannula', 60,@procid, 60);</v>
      </c>
      <c r="H49" s="1" t="str">
        <f>CONCATENATE(Table6[[#This Row],[SQL]], CHAR(10), Table6[[#This Row],[SQL 2]], CHAR(10), CHAR(10))</f>
        <v xml:space="preserve">select @procid = procedureid from   [procedure] where code='UCH7110' and category = 'CT';
INSERT INTO NotificationRule  VALUES ( 'Cannula', 60,@procid, 60);
</v>
      </c>
    </row>
    <row r="50" spans="1:8" x14ac:dyDescent="0.25">
      <c r="A50">
        <v>193</v>
      </c>
      <c r="B50" t="s">
        <v>379</v>
      </c>
      <c r="C50" t="s">
        <v>378</v>
      </c>
      <c r="D50">
        <v>7116</v>
      </c>
      <c r="E50" t="s">
        <v>283</v>
      </c>
      <c r="F50" s="1" t="str">
        <f>CONCATENATE("select @procid = procedureid from   [procedure] where code='", Table6[[#This Row],[Code]],"' and category = 'CT';")</f>
        <v>select @procid = procedureid from   [procedure] where code='UCH7116' and category = 'CT';</v>
      </c>
      <c r="G50" s="1" t="str">
        <f t="shared" si="1"/>
        <v>INSERT INTO NotificationRule  VALUES ( 'Cannula', 60,@procid, 60);</v>
      </c>
      <c r="H50" s="1" t="str">
        <f>CONCATENATE(Table6[[#This Row],[SQL]], CHAR(10), Table6[[#This Row],[SQL 2]], CHAR(10), CHAR(10))</f>
        <v xml:space="preserve">select @procid = procedureid from   [procedure] where code='UCH7116' and category = 'CT';
INSERT INTO NotificationRule  VALUES ( 'Cannula', 60,@procid, 60);
</v>
      </c>
    </row>
    <row r="51" spans="1:8" x14ac:dyDescent="0.25">
      <c r="A51">
        <v>194</v>
      </c>
      <c r="B51" t="s">
        <v>381</v>
      </c>
      <c r="C51" t="s">
        <v>380</v>
      </c>
      <c r="D51">
        <v>7117</v>
      </c>
      <c r="E51" t="s">
        <v>283</v>
      </c>
      <c r="F51" s="1" t="str">
        <f>CONCATENATE("select @procid = procedureid from   [procedure] where code='", Table6[[#This Row],[Code]],"' and category = 'CT';")</f>
        <v>select @procid = procedureid from   [procedure] where code='UCH7117' and category = 'CT';</v>
      </c>
      <c r="G51" s="1" t="str">
        <f t="shared" si="1"/>
        <v>INSERT INTO NotificationRule  VALUES ( 'Cannula', 60,@procid, 60);</v>
      </c>
      <c r="H51" s="1" t="str">
        <f>CONCATENATE(Table6[[#This Row],[SQL]], CHAR(10), Table6[[#This Row],[SQL 2]], CHAR(10), CHAR(10))</f>
        <v xml:space="preserve">select @procid = procedureid from   [procedure] where code='UCH7117' and category = 'CT';
INSERT INTO NotificationRule  VALUES ( 'Cannula', 60,@procid, 60);
</v>
      </c>
    </row>
    <row r="52" spans="1:8" x14ac:dyDescent="0.25">
      <c r="A52">
        <v>195</v>
      </c>
      <c r="B52" t="s">
        <v>383</v>
      </c>
      <c r="C52" t="s">
        <v>382</v>
      </c>
      <c r="D52">
        <v>7118</v>
      </c>
      <c r="E52" t="s">
        <v>283</v>
      </c>
      <c r="F52" s="1" t="str">
        <f>CONCATENATE("select @procid = procedureid from   [procedure] where code='", Table6[[#This Row],[Code]],"' and category = 'CT';")</f>
        <v>select @procid = procedureid from   [procedure] where code='UCH7118' and category = 'CT';</v>
      </c>
      <c r="G52" s="1" t="str">
        <f t="shared" si="1"/>
        <v>INSERT INTO NotificationRule  VALUES ( 'Cannula', 60,@procid, 60);</v>
      </c>
      <c r="H52" s="1" t="str">
        <f>CONCATENATE(Table6[[#This Row],[SQL]], CHAR(10), Table6[[#This Row],[SQL 2]], CHAR(10), CHAR(10))</f>
        <v xml:space="preserve">select @procid = procedureid from   [procedure] where code='UCH7118' and category = 'CT';
INSERT INTO NotificationRule  VALUES ( 'Cannula', 60,@procid, 60);
</v>
      </c>
    </row>
    <row r="53" spans="1:8" x14ac:dyDescent="0.25">
      <c r="A53">
        <v>196</v>
      </c>
      <c r="B53" t="s">
        <v>385</v>
      </c>
      <c r="C53" t="s">
        <v>384</v>
      </c>
      <c r="D53">
        <v>7119</v>
      </c>
      <c r="E53" t="s">
        <v>283</v>
      </c>
      <c r="F53" s="1" t="str">
        <f>CONCATENATE("select @procid = procedureid from   [procedure] where code='", Table6[[#This Row],[Code]],"' and category = 'CT';")</f>
        <v>select @procid = procedureid from   [procedure] where code='UCH7119' and category = 'CT';</v>
      </c>
      <c r="G53" s="1" t="str">
        <f t="shared" si="1"/>
        <v>INSERT INTO NotificationRule  VALUES ( 'Cannula', 60,@procid, 60);</v>
      </c>
      <c r="H53" s="1" t="str">
        <f>CONCATENATE(Table6[[#This Row],[SQL]], CHAR(10), Table6[[#This Row],[SQL 2]], CHAR(10), CHAR(10))</f>
        <v xml:space="preserve">select @procid = procedureid from   [procedure] where code='UCH7119' and category = 'CT';
INSERT INTO NotificationRule  VALUES ( 'Cannula', 60,@procid, 60);
</v>
      </c>
    </row>
    <row r="54" spans="1:8" x14ac:dyDescent="0.25">
      <c r="A54">
        <v>197</v>
      </c>
      <c r="B54" t="s">
        <v>387</v>
      </c>
      <c r="C54" t="s">
        <v>386</v>
      </c>
      <c r="D54">
        <v>10003</v>
      </c>
      <c r="E54" t="s">
        <v>283</v>
      </c>
      <c r="F54" s="1" t="str">
        <f>CONCATENATE("select @procid = procedureid from   [procedure] where code='", Table6[[#This Row],[Code]],"' and category = 'CT';")</f>
        <v>select @procid = procedureid from   [procedure] where code='BIOP BN' and category = 'CT';</v>
      </c>
      <c r="G54" s="1" t="str">
        <f t="shared" si="1"/>
        <v>INSERT INTO NotificationRule  VALUES ( 'Cannula', 60,@procid, 60);</v>
      </c>
      <c r="H54" s="1" t="str">
        <f>CONCATENATE(Table6[[#This Row],[SQL]], CHAR(10), Table6[[#This Row],[SQL 2]], CHAR(10), CHAR(10))</f>
        <v xml:space="preserve">select @procid = procedureid from   [procedure] where code='BIOP BN' and category = 'CT';
INSERT INTO NotificationRule  VALUES ( 'Cannula', 60,@procid, 60);
</v>
      </c>
    </row>
    <row r="55" spans="1:8" x14ac:dyDescent="0.25">
      <c r="A55">
        <v>198</v>
      </c>
      <c r="B55" t="s">
        <v>389</v>
      </c>
      <c r="C55" t="s">
        <v>388</v>
      </c>
      <c r="D55">
        <v>10005</v>
      </c>
      <c r="E55" t="s">
        <v>283</v>
      </c>
      <c r="F55" s="1" t="str">
        <f>CONCATENATE("select @procid = procedureid from   [procedure] where code='", Table6[[#This Row],[Code]],"' and category = 'CT';")</f>
        <v>select @procid = procedureid from   [procedure] where code='MAND' and category = 'CT';</v>
      </c>
      <c r="G55" s="1" t="str">
        <f t="shared" si="1"/>
        <v>INSERT INTO NotificationRule  VALUES ( 'Cannula', 60,@procid, 60);</v>
      </c>
      <c r="H55" s="1" t="str">
        <f>CONCATENATE(Table6[[#This Row],[SQL]], CHAR(10), Table6[[#This Row],[SQL 2]], CHAR(10), CHAR(10))</f>
        <v xml:space="preserve">select @procid = procedureid from   [procedure] where code='MAND' and category = 'CT';
INSERT INTO NotificationRule  VALUES ( 'Cannula', 60,@procid, 60);
</v>
      </c>
    </row>
    <row r="56" spans="1:8" x14ac:dyDescent="0.25">
      <c r="A56">
        <v>199</v>
      </c>
      <c r="B56" t="s">
        <v>391</v>
      </c>
      <c r="C56" t="s">
        <v>390</v>
      </c>
      <c r="D56">
        <v>10006</v>
      </c>
      <c r="E56" t="s">
        <v>283</v>
      </c>
      <c r="F56" s="1" t="str">
        <f>CONCATENATE("select @procid = procedureid from   [procedure] where code='", Table6[[#This Row],[Code]],"' and category = 'CT';")</f>
        <v>select @procid = procedureid from   [procedure] where code='NERVE' and category = 'CT';</v>
      </c>
      <c r="G56" s="1" t="str">
        <f t="shared" si="1"/>
        <v>INSERT INTO NotificationRule  VALUES ( 'Cannula', 60,@procid, 60);</v>
      </c>
      <c r="H56" s="1" t="str">
        <f>CONCATENATE(Table6[[#This Row],[SQL]], CHAR(10), Table6[[#This Row],[SQL 2]], CHAR(10), CHAR(10))</f>
        <v xml:space="preserve">select @procid = procedureid from   [procedure] where code='NERVE' and category = 'CT';
INSERT INTO NotificationRule  VALUES ( 'Cannula', 60,@procid, 60);
</v>
      </c>
    </row>
    <row r="57" spans="1:8" x14ac:dyDescent="0.25">
      <c r="A57">
        <v>200</v>
      </c>
      <c r="B57" t="s">
        <v>393</v>
      </c>
      <c r="C57" t="s">
        <v>392</v>
      </c>
      <c r="D57">
        <v>11111</v>
      </c>
      <c r="E57" t="s">
        <v>283</v>
      </c>
      <c r="F57" s="1" t="str">
        <f>CONCATENATE("select @procid = procedureid from   [procedure] where code='", Table6[[#This Row],[Code]],"' and category = 'CT';")</f>
        <v>select @procid = procedureid from   [procedure] where code='UCAPW' and category = 'CT';</v>
      </c>
      <c r="G57" s="1" t="str">
        <f t="shared" si="1"/>
        <v>INSERT INTO NotificationRule  VALUES ( 'Cannula', 60,@procid, 60);</v>
      </c>
      <c r="H57" s="1" t="str">
        <f>CONCATENATE(Table6[[#This Row],[SQL]], CHAR(10), Table6[[#This Row],[SQL 2]], CHAR(10), CHAR(10))</f>
        <v xml:space="preserve">select @procid = procedureid from   [procedure] where code='UCAPW' and category = 'CT';
INSERT INTO NotificationRule  VALUES ( 'Cannula', 60,@procid, 60);
</v>
      </c>
    </row>
    <row r="58" spans="1:8" x14ac:dyDescent="0.25">
      <c r="A58">
        <v>201</v>
      </c>
      <c r="B58" t="s">
        <v>394</v>
      </c>
      <c r="C58" t="s">
        <v>394</v>
      </c>
      <c r="D58">
        <v>54213</v>
      </c>
      <c r="E58" t="s">
        <v>283</v>
      </c>
      <c r="F58" s="1" t="str">
        <f>CONCATENATE("select @procid = procedureid from   [procedure] where code='", Table6[[#This Row],[Code]],"' and category = 'CT';")</f>
        <v>select @procid = procedureid from   [procedure] where code='CT QA' and category = 'CT';</v>
      </c>
      <c r="G58" s="1" t="str">
        <f t="shared" si="1"/>
        <v>INSERT INTO NotificationRule  VALUES ( 'Cannula', 60,@procid, 60);</v>
      </c>
      <c r="H58" s="1" t="str">
        <f>CONCATENATE(Table6[[#This Row],[SQL]], CHAR(10), Table6[[#This Row],[SQL 2]], CHAR(10), CHAR(10))</f>
        <v xml:space="preserve">select @procid = procedureid from   [procedure] where code='CT QA' and category = 'CT';
INSERT INTO NotificationRule  VALUES ( 'Cannula', 60,@procid, 60);
</v>
      </c>
    </row>
    <row r="59" spans="1:8" x14ac:dyDescent="0.25">
      <c r="A59">
        <v>202</v>
      </c>
      <c r="B59" t="s">
        <v>396</v>
      </c>
      <c r="C59" t="s">
        <v>395</v>
      </c>
      <c r="D59">
        <v>71040</v>
      </c>
      <c r="E59" t="s">
        <v>283</v>
      </c>
      <c r="F59" s="1" t="str">
        <f>CONCATENATE("select @procid = procedureid from   [procedure] where code='", Table6[[#This Row],[Code]],"' and category = 'CT';")</f>
        <v>select @procid = procedureid from   [procedure] where code='UCH7104' and category = 'CT';</v>
      </c>
      <c r="G59" s="1" t="str">
        <f t="shared" si="1"/>
        <v>INSERT INTO NotificationRule  VALUES ( 'Cannula', 60,@procid, 60);</v>
      </c>
      <c r="H59" s="1" t="str">
        <f>CONCATENATE(Table6[[#This Row],[SQL]], CHAR(10), Table6[[#This Row],[SQL 2]], CHAR(10), CHAR(10))</f>
        <v xml:space="preserve">select @procid = procedureid from   [procedure] where code='UCH7104' and category = 'CT';
INSERT INTO NotificationRule  VALUES ( 'Cannula', 60,@procid, 60);
</v>
      </c>
    </row>
    <row r="60" spans="1:8" x14ac:dyDescent="0.25">
      <c r="A60">
        <v>203</v>
      </c>
      <c r="B60" t="s">
        <v>398</v>
      </c>
      <c r="C60" t="s">
        <v>397</v>
      </c>
      <c r="D60">
        <v>71050</v>
      </c>
      <c r="E60" t="s">
        <v>283</v>
      </c>
      <c r="F60" s="1" t="str">
        <f>CONCATENATE("select @procid = procedureid from   [procedure] where code='", Table6[[#This Row],[Code]],"' and category = 'CT';")</f>
        <v>select @procid = procedureid from   [procedure] where code='UCH7105' and category = 'CT';</v>
      </c>
      <c r="G60" s="1" t="str">
        <f t="shared" si="1"/>
        <v>INSERT INTO NotificationRule  VALUES ( 'Cannula', 60,@procid, 60);</v>
      </c>
      <c r="H60" s="1" t="str">
        <f>CONCATENATE(Table6[[#This Row],[SQL]], CHAR(10), Table6[[#This Row],[SQL 2]], CHAR(10), CHAR(10))</f>
        <v xml:space="preserve">select @procid = procedureid from   [procedure] where code='UCH7105' and category = 'CT';
INSERT INTO NotificationRule  VALUES ( 'Cannula', 60,@procid, 60);
</v>
      </c>
    </row>
    <row r="61" spans="1:8" x14ac:dyDescent="0.25">
      <c r="A61">
        <v>204</v>
      </c>
      <c r="B61" t="s">
        <v>400</v>
      </c>
      <c r="C61" t="s">
        <v>399</v>
      </c>
      <c r="D61">
        <v>71060</v>
      </c>
      <c r="E61" t="s">
        <v>283</v>
      </c>
      <c r="F61" s="1" t="str">
        <f>CONCATENATE("select @procid = procedureid from   [procedure] where code='", Table6[[#This Row],[Code]],"' and category = 'CT';")</f>
        <v>select @procid = procedureid from   [procedure] where code='UCH7106' and category = 'CT';</v>
      </c>
      <c r="G61" s="1" t="str">
        <f t="shared" si="1"/>
        <v>INSERT INTO NotificationRule  VALUES ( 'Cannula', 60,@procid, 60);</v>
      </c>
      <c r="H61" s="1" t="str">
        <f>CONCATENATE(Table6[[#This Row],[SQL]], CHAR(10), Table6[[#This Row],[SQL 2]], CHAR(10), CHAR(10))</f>
        <v xml:space="preserve">select @procid = procedureid from   [procedure] where code='UCH7106' and category = 'CT';
INSERT INTO NotificationRule  VALUES ( 'Cannula', 60,@procid, 60);
</v>
      </c>
    </row>
    <row r="62" spans="1:8" x14ac:dyDescent="0.25">
      <c r="A62">
        <v>205</v>
      </c>
      <c r="B62" t="s">
        <v>402</v>
      </c>
      <c r="C62" t="s">
        <v>401</v>
      </c>
      <c r="D62">
        <v>71070</v>
      </c>
      <c r="E62" t="s">
        <v>283</v>
      </c>
      <c r="F62" s="1" t="str">
        <f>CONCATENATE("select @procid = procedureid from   [procedure] where code='", Table6[[#This Row],[Code]],"' and category = 'CT';")</f>
        <v>select @procid = procedureid from   [procedure] where code='UCH7107' and category = 'CT';</v>
      </c>
      <c r="G62" s="1" t="str">
        <f t="shared" si="1"/>
        <v>INSERT INTO NotificationRule  VALUES ( 'Cannula', 60,@procid, 60);</v>
      </c>
      <c r="H62" s="1" t="str">
        <f>CONCATENATE(Table6[[#This Row],[SQL]], CHAR(10), Table6[[#This Row],[SQL 2]], CHAR(10), CHAR(10))</f>
        <v xml:space="preserve">select @procid = procedureid from   [procedure] where code='UCH7107' and category = 'CT';
INSERT INTO NotificationRule  VALUES ( 'Cannula', 60,@procid, 60);
</v>
      </c>
    </row>
    <row r="63" spans="1:8" x14ac:dyDescent="0.25">
      <c r="A63">
        <v>206</v>
      </c>
      <c r="B63" t="s">
        <v>404</v>
      </c>
      <c r="C63" t="s">
        <v>403</v>
      </c>
      <c r="D63">
        <v>71080</v>
      </c>
      <c r="E63" t="s">
        <v>283</v>
      </c>
      <c r="F63" s="1" t="str">
        <f>CONCATENATE("select @procid = procedureid from   [procedure] where code='", Table6[[#This Row],[Code]],"' and category = 'CT';")</f>
        <v>select @procid = procedureid from   [procedure] where code='UCH7108' and category = 'CT';</v>
      </c>
      <c r="G63" s="1" t="str">
        <f t="shared" si="1"/>
        <v>INSERT INTO NotificationRule  VALUES ( 'Cannula', 60,@procid, 60);</v>
      </c>
      <c r="H63" s="1" t="str">
        <f>CONCATENATE(Table6[[#This Row],[SQL]], CHAR(10), Table6[[#This Row],[SQL 2]], CHAR(10), CHAR(10))</f>
        <v xml:space="preserve">select @procid = procedureid from   [procedure] where code='UCH7108' and category = 'CT';
INSERT INTO NotificationRule  VALUES ( 'Cannula', 60,@procid, 60);
</v>
      </c>
    </row>
    <row r="64" spans="1:8" x14ac:dyDescent="0.25">
      <c r="A64">
        <v>207</v>
      </c>
      <c r="B64" t="s">
        <v>406</v>
      </c>
      <c r="C64" t="s">
        <v>405</v>
      </c>
      <c r="D64">
        <v>71230</v>
      </c>
      <c r="E64" t="s">
        <v>283</v>
      </c>
      <c r="F64" s="1" t="str">
        <f>CONCATENATE("select @procid = procedureid from   [procedure] where code='", Table6[[#This Row],[Code]],"' and category = 'CT';")</f>
        <v>select @procid = procedureid from   [procedure] where code='UCH7123EN' and category = 'CT';</v>
      </c>
      <c r="G64" s="1" t="str">
        <f t="shared" si="1"/>
        <v>INSERT INTO NotificationRule  VALUES ( 'Cannula', 60,@procid, 60);</v>
      </c>
      <c r="H64" s="1" t="str">
        <f>CONCATENATE(Table6[[#This Row],[SQL]], CHAR(10), Table6[[#This Row],[SQL 2]], CHAR(10), CHAR(10))</f>
        <v xml:space="preserve">select @procid = procedureid from   [procedure] where code='UCH7123EN' and category = 'CT';
INSERT INTO NotificationRule  VALUES ( 'Cannula', 60,@procid, 60);
</v>
      </c>
    </row>
    <row r="65" spans="1:8" x14ac:dyDescent="0.25">
      <c r="A65">
        <v>208</v>
      </c>
      <c r="B65" t="s">
        <v>408</v>
      </c>
      <c r="C65" t="s">
        <v>407</v>
      </c>
      <c r="D65">
        <v>71231</v>
      </c>
      <c r="E65" t="s">
        <v>283</v>
      </c>
      <c r="F65" s="1" t="str">
        <f>CONCATENATE("select @procid = procedureid from   [procedure] where code='", Table6[[#This Row],[Code]],"' and category = 'CT';")</f>
        <v>select @procid = procedureid from   [procedure] where code='UCH7123GS' and category = 'CT';</v>
      </c>
      <c r="G65" s="1" t="str">
        <f t="shared" si="1"/>
        <v>INSERT INTO NotificationRule  VALUES ( 'Cannula', 60,@procid, 60);</v>
      </c>
      <c r="H65" s="1" t="str">
        <f>CONCATENATE(Table6[[#This Row],[SQL]], CHAR(10), Table6[[#This Row],[SQL 2]], CHAR(10), CHAR(10))</f>
        <v xml:space="preserve">select @procid = procedureid from   [procedure] where code='UCH7123GS' and category = 'CT';
INSERT INTO NotificationRule  VALUES ( 'Cannula', 60,@procid, 60);
</v>
      </c>
    </row>
    <row r="66" spans="1:8" x14ac:dyDescent="0.25">
      <c r="A66">
        <v>209</v>
      </c>
      <c r="B66" t="s">
        <v>410</v>
      </c>
      <c r="C66" t="s">
        <v>409</v>
      </c>
      <c r="D66">
        <v>71232</v>
      </c>
      <c r="E66" t="s">
        <v>283</v>
      </c>
      <c r="F66" s="1" t="str">
        <f>CONCATENATE("select @procid = procedureid from   [procedure] where code='", Table6[[#This Row],[Code]],"' and category = 'CT';")</f>
        <v>select @procid = procedureid from   [procedure] where code='UCH7123HC' and category = 'CT';</v>
      </c>
      <c r="G66" s="1" t="str">
        <f t="shared" ref="G66:G97" si="2">CONCATENATE("INSERT INTO NotificationRule  VALUES ( 'Cannula', 60,@procid, 60);")</f>
        <v>INSERT INTO NotificationRule  VALUES ( 'Cannula', 60,@procid, 60);</v>
      </c>
      <c r="H66" s="1" t="str">
        <f>CONCATENATE(Table6[[#This Row],[SQL]], CHAR(10), Table6[[#This Row],[SQL 2]], CHAR(10), CHAR(10))</f>
        <v xml:space="preserve">select @procid = procedureid from   [procedure] where code='UCH7123HC' and category = 'CT';
INSERT INTO NotificationRule  VALUES ( 'Cannula', 60,@procid, 60);
</v>
      </c>
    </row>
    <row r="67" spans="1:8" x14ac:dyDescent="0.25">
      <c r="A67">
        <v>210</v>
      </c>
      <c r="B67" t="s">
        <v>412</v>
      </c>
      <c r="C67" t="s">
        <v>411</v>
      </c>
      <c r="D67">
        <v>71234</v>
      </c>
      <c r="E67" t="s">
        <v>283</v>
      </c>
      <c r="F67" s="1" t="str">
        <f>CONCATENATE("select @procid = procedureid from   [procedure] where code='", Table6[[#This Row],[Code]],"' and category = 'CT';")</f>
        <v>select @procid = procedureid from   [procedure] where code='UCH7123PC' and category = 'CT';</v>
      </c>
      <c r="G67" s="1" t="str">
        <f t="shared" si="2"/>
        <v>INSERT INTO NotificationRule  VALUES ( 'Cannula', 60,@procid, 60);</v>
      </c>
      <c r="H67" s="1" t="str">
        <f>CONCATENATE(Table6[[#This Row],[SQL]], CHAR(10), Table6[[#This Row],[SQL 2]], CHAR(10), CHAR(10))</f>
        <v xml:space="preserve">select @procid = procedureid from   [procedure] where code='UCH7123PC' and category = 'CT';
INSERT INTO NotificationRule  VALUES ( 'Cannula', 60,@procid, 60);
</v>
      </c>
    </row>
    <row r="68" spans="1:8" x14ac:dyDescent="0.25">
      <c r="A68">
        <v>211</v>
      </c>
      <c r="B68" t="s">
        <v>414</v>
      </c>
      <c r="C68" t="s">
        <v>413</v>
      </c>
      <c r="D68">
        <v>71235</v>
      </c>
      <c r="E68" t="s">
        <v>283</v>
      </c>
      <c r="F68" s="1" t="str">
        <f>CONCATENATE("select @procid = procedureid from   [procedure] where code='", Table6[[#This Row],[Code]],"' and category = 'CT';")</f>
        <v>select @procid = procedureid from   [procedure] where code='UCH7123PE' and category = 'CT';</v>
      </c>
      <c r="G68" s="1" t="str">
        <f t="shared" si="2"/>
        <v>INSERT INTO NotificationRule  VALUES ( 'Cannula', 60,@procid, 60);</v>
      </c>
      <c r="H68" s="1" t="str">
        <f>CONCATENATE(Table6[[#This Row],[SQL]], CHAR(10), Table6[[#This Row],[SQL 2]], CHAR(10), CHAR(10))</f>
        <v xml:space="preserve">select @procid = procedureid from   [procedure] where code='UCH7123PE' and category = 'CT';
INSERT INTO NotificationRule  VALUES ( 'Cannula', 60,@procid, 60);
</v>
      </c>
    </row>
    <row r="69" spans="1:8" x14ac:dyDescent="0.25">
      <c r="A69">
        <v>212</v>
      </c>
      <c r="B69" t="s">
        <v>416</v>
      </c>
      <c r="C69" t="s">
        <v>415</v>
      </c>
      <c r="D69">
        <v>71236</v>
      </c>
      <c r="E69" t="s">
        <v>283</v>
      </c>
      <c r="F69" s="1" t="str">
        <f>CONCATENATE("select @procid = procedureid from   [procedure] where code='", Table6[[#This Row],[Code]],"' and category = 'CT';")</f>
        <v>select @procid = procedureid from   [procedure] where code='UCH7123SS' and category = 'CT';</v>
      </c>
      <c r="G69" s="1" t="str">
        <f t="shared" si="2"/>
        <v>INSERT INTO NotificationRule  VALUES ( 'Cannula', 60,@procid, 60);</v>
      </c>
      <c r="H69" s="1" t="str">
        <f>CONCATENATE(Table6[[#This Row],[SQL]], CHAR(10), Table6[[#This Row],[SQL 2]], CHAR(10), CHAR(10))</f>
        <v xml:space="preserve">select @procid = procedureid from   [procedure] where code='UCH7123SS' and category = 'CT';
INSERT INTO NotificationRule  VALUES ( 'Cannula', 60,@procid, 60);
</v>
      </c>
    </row>
    <row r="70" spans="1:8" x14ac:dyDescent="0.25">
      <c r="A70">
        <v>213</v>
      </c>
      <c r="B70" t="s">
        <v>418</v>
      </c>
      <c r="C70" t="s">
        <v>417</v>
      </c>
      <c r="D70">
        <v>71323</v>
      </c>
      <c r="E70" t="s">
        <v>283</v>
      </c>
      <c r="F70" s="1" t="str">
        <f>CONCATENATE("select @procid = procedureid from   [procedure] where code='", Table6[[#This Row],[Code]],"' and category = 'CT';")</f>
        <v>select @procid = procedureid from   [procedure] where code='UCH7123NT' and category = 'CT';</v>
      </c>
      <c r="G70" s="1" t="str">
        <f t="shared" si="2"/>
        <v>INSERT INTO NotificationRule  VALUES ( 'Cannula', 60,@procid, 60);</v>
      </c>
      <c r="H70" s="1" t="str">
        <f>CONCATENATE(Table6[[#This Row],[SQL]], CHAR(10), Table6[[#This Row],[SQL 2]], CHAR(10), CHAR(10))</f>
        <v xml:space="preserve">select @procid = procedureid from   [procedure] where code='UCH7123NT' and category = 'CT';
INSERT INTO NotificationRule  VALUES ( 'Cannula', 60,@procid, 60);
</v>
      </c>
    </row>
    <row r="71" spans="1:8" x14ac:dyDescent="0.25">
      <c r="A71">
        <v>214</v>
      </c>
      <c r="B71" t="s">
        <v>420</v>
      </c>
      <c r="C71" t="s">
        <v>419</v>
      </c>
      <c r="D71">
        <v>77777</v>
      </c>
      <c r="E71" t="s">
        <v>283</v>
      </c>
      <c r="F71" s="1" t="str">
        <f>CONCATENATE("select @procid = procedureid from   [procedure] where code='", Table6[[#This Row],[Code]],"' and category = 'CT';")</f>
        <v>select @procid = procedureid from   [procedure] where code='SINUS CONT' and category = 'CT';</v>
      </c>
      <c r="G71" s="1" t="str">
        <f t="shared" si="2"/>
        <v>INSERT INTO NotificationRule  VALUES ( 'Cannula', 60,@procid, 60);</v>
      </c>
      <c r="H71" s="1" t="str">
        <f>CONCATENATE(Table6[[#This Row],[SQL]], CHAR(10), Table6[[#This Row],[SQL 2]], CHAR(10), CHAR(10))</f>
        <v xml:space="preserve">select @procid = procedureid from   [procedure] where code='SINUS CONT' and category = 'CT';
INSERT INTO NotificationRule  VALUES ( 'Cannula', 60,@procid, 60);
</v>
      </c>
    </row>
    <row r="72" spans="1:8" x14ac:dyDescent="0.25">
      <c r="A72">
        <v>215</v>
      </c>
      <c r="B72" t="s">
        <v>422</v>
      </c>
      <c r="C72" t="s">
        <v>421</v>
      </c>
      <c r="D72">
        <v>77788</v>
      </c>
      <c r="E72" t="s">
        <v>283</v>
      </c>
      <c r="F72" s="1" t="str">
        <f>CONCATENATE("select @procid = procedureid from   [procedure] where code='", Table6[[#This Row],[Code]],"' and category = 'CT';")</f>
        <v>select @procid = procedureid from   [procedure] where code='RENALW' and category = 'CT';</v>
      </c>
      <c r="G72" s="1" t="str">
        <f t="shared" si="2"/>
        <v>INSERT INTO NotificationRule  VALUES ( 'Cannula', 60,@procid, 60);</v>
      </c>
      <c r="H72" s="1" t="str">
        <f>CONCATENATE(Table6[[#This Row],[SQL]], CHAR(10), Table6[[#This Row],[SQL 2]], CHAR(10), CHAR(10))</f>
        <v xml:space="preserve">select @procid = procedureid from   [procedure] where code='RENALW' and category = 'CT';
INSERT INTO NotificationRule  VALUES ( 'Cannula', 60,@procid, 60);
</v>
      </c>
    </row>
    <row r="73" spans="1:8" x14ac:dyDescent="0.25">
      <c r="A73">
        <v>216</v>
      </c>
      <c r="B73" t="s">
        <v>424</v>
      </c>
      <c r="C73" t="s">
        <v>423</v>
      </c>
      <c r="D73">
        <v>6107</v>
      </c>
      <c r="E73" t="s">
        <v>283</v>
      </c>
      <c r="F73" s="1" t="str">
        <f>CONCATENATE("select @procid = procedureid from   [procedure] where code='", Table6[[#This Row],[Code]],"' and category = 'CT';")</f>
        <v>select @procid = procedureid from   [procedure] where code='MF' and category = 'CT';</v>
      </c>
      <c r="G73" s="1" t="str">
        <f t="shared" si="2"/>
        <v>INSERT INTO NotificationRule  VALUES ( 'Cannula', 60,@procid, 60);</v>
      </c>
      <c r="H73" s="1" t="str">
        <f>CONCATENATE(Table6[[#This Row],[SQL]], CHAR(10), Table6[[#This Row],[SQL 2]], CHAR(10), CHAR(10))</f>
        <v xml:space="preserve">select @procid = procedureid from   [procedure] where code='MF' and category = 'CT';
INSERT INTO NotificationRule  VALUES ( 'Cannula', 60,@procid, 60);
</v>
      </c>
    </row>
    <row r="74" spans="1:8" x14ac:dyDescent="0.25">
      <c r="A74">
        <v>218</v>
      </c>
      <c r="B74" t="s">
        <v>429</v>
      </c>
      <c r="C74" t="s">
        <v>428</v>
      </c>
      <c r="D74">
        <v>6109</v>
      </c>
      <c r="E74" t="s">
        <v>283</v>
      </c>
      <c r="F74" s="1" t="str">
        <f>CONCATENATE("select @procid = procedureid from   [procedure] where code='", Table6[[#This Row],[Code]],"' and category = 'CT';")</f>
        <v>select @procid = procedureid from   [procedure] where code='NE' and category = 'CT';</v>
      </c>
      <c r="G74" s="1" t="str">
        <f t="shared" si="2"/>
        <v>INSERT INTO NotificationRule  VALUES ( 'Cannula', 60,@procid, 60);</v>
      </c>
      <c r="H74" s="1" t="str">
        <f>CONCATENATE(Table6[[#This Row],[SQL]], CHAR(10), Table6[[#This Row],[SQL 2]], CHAR(10), CHAR(10))</f>
        <v xml:space="preserve">select @procid = procedureid from   [procedure] where code='NE' and category = 'CT';
INSERT INTO NotificationRule  VALUES ( 'Cannula', 60,@procid, 60);
</v>
      </c>
    </row>
    <row r="75" spans="1:8" x14ac:dyDescent="0.25">
      <c r="A75">
        <v>219</v>
      </c>
      <c r="B75" t="s">
        <v>431</v>
      </c>
      <c r="C75" t="s">
        <v>430</v>
      </c>
      <c r="D75">
        <v>6112</v>
      </c>
      <c r="E75" t="s">
        <v>283</v>
      </c>
      <c r="F75" s="1" t="str">
        <f>CONCATENATE("select @procid = procedureid from   [procedure] where code='", Table6[[#This Row],[Code]],"' and category = 'CT';")</f>
        <v>select @procid = procedureid from   [procedure] where code='NEW' and category = 'CT';</v>
      </c>
      <c r="G75" s="1" t="str">
        <f t="shared" si="2"/>
        <v>INSERT INTO NotificationRule  VALUES ( 'Cannula', 60,@procid, 60);</v>
      </c>
      <c r="H75" s="1" t="str">
        <f>CONCATENATE(Table6[[#This Row],[SQL]], CHAR(10), Table6[[#This Row],[SQL 2]], CHAR(10), CHAR(10))</f>
        <v xml:space="preserve">select @procid = procedureid from   [procedure] where code='NEW' and category = 'CT';
INSERT INTO NotificationRule  VALUES ( 'Cannula', 60,@procid, 60);
</v>
      </c>
    </row>
    <row r="76" spans="1:8" x14ac:dyDescent="0.25">
      <c r="A76">
        <v>220</v>
      </c>
      <c r="B76" t="s">
        <v>433</v>
      </c>
      <c r="C76" t="s">
        <v>432</v>
      </c>
      <c r="D76">
        <v>6113</v>
      </c>
      <c r="E76" t="s">
        <v>283</v>
      </c>
      <c r="F76" s="1" t="str">
        <f>CONCATENATE("select @procid = procedureid from   [procedure] where code='", Table6[[#This Row],[Code]],"' and category = 'CT';")</f>
        <v>select @procid = procedureid from   [procedure] where code='CHES' and category = 'CT';</v>
      </c>
      <c r="G76" s="1" t="str">
        <f t="shared" si="2"/>
        <v>INSERT INTO NotificationRule  VALUES ( 'Cannula', 60,@procid, 60);</v>
      </c>
      <c r="H76" s="1" t="str">
        <f>CONCATENATE(Table6[[#This Row],[SQL]], CHAR(10), Table6[[#This Row],[SQL 2]], CHAR(10), CHAR(10))</f>
        <v xml:space="preserve">select @procid = procedureid from   [procedure] where code='CHES' and category = 'CT';
INSERT INTO NotificationRule  VALUES ( 'Cannula', 60,@procid, 60);
</v>
      </c>
    </row>
    <row r="77" spans="1:8" x14ac:dyDescent="0.25">
      <c r="A77">
        <v>221</v>
      </c>
      <c r="B77" t="s">
        <v>436</v>
      </c>
      <c r="C77" t="s">
        <v>435</v>
      </c>
      <c r="D77" t="s">
        <v>434</v>
      </c>
      <c r="E77" t="s">
        <v>283</v>
      </c>
      <c r="F77" s="1" t="str">
        <f>CONCATENATE("select @procid = procedureid from   [procedure] where code='", Table6[[#This Row],[Code]],"' and category = 'CT';")</f>
        <v>select @procid = procedureid from   [procedure] where code='CHW' and category = 'CT';</v>
      </c>
      <c r="G77" s="1" t="str">
        <f t="shared" si="2"/>
        <v>INSERT INTO NotificationRule  VALUES ( 'Cannula', 60,@procid, 60);</v>
      </c>
      <c r="H77" s="1" t="str">
        <f>CONCATENATE(Table6[[#This Row],[SQL]], CHAR(10), Table6[[#This Row],[SQL 2]], CHAR(10), CHAR(10))</f>
        <v xml:space="preserve">select @procid = procedureid from   [procedure] where code='CHW' and category = 'CT';
INSERT INTO NotificationRule  VALUES ( 'Cannula', 60,@procid, 60);
</v>
      </c>
    </row>
    <row r="78" spans="1:8" x14ac:dyDescent="0.25">
      <c r="A78">
        <v>222</v>
      </c>
      <c r="B78" t="s">
        <v>438</v>
      </c>
      <c r="C78" t="s">
        <v>437</v>
      </c>
      <c r="D78">
        <v>6117</v>
      </c>
      <c r="E78" t="s">
        <v>283</v>
      </c>
      <c r="F78" s="1" t="str">
        <f>CONCATENATE("select @procid = procedureid from   [procedure] where code='", Table6[[#This Row],[Code]],"' and category = 'CT';")</f>
        <v>select @procid = procedureid from   [procedure] where code='CHIV' and category = 'CT';</v>
      </c>
      <c r="G78" s="1" t="str">
        <f t="shared" si="2"/>
        <v>INSERT INTO NotificationRule  VALUES ( 'Cannula', 60,@procid, 60);</v>
      </c>
      <c r="H78" s="1" t="str">
        <f>CONCATENATE(Table6[[#This Row],[SQL]], CHAR(10), Table6[[#This Row],[SQL 2]], CHAR(10), CHAR(10))</f>
        <v xml:space="preserve">select @procid = procedureid from   [procedure] where code='CHIV' and category = 'CT';
INSERT INTO NotificationRule  VALUES ( 'Cannula', 60,@procid, 60);
</v>
      </c>
    </row>
    <row r="79" spans="1:8" x14ac:dyDescent="0.25">
      <c r="A79">
        <v>223</v>
      </c>
      <c r="B79" t="s">
        <v>440</v>
      </c>
      <c r="C79" t="s">
        <v>439</v>
      </c>
      <c r="D79">
        <v>6224</v>
      </c>
      <c r="E79" t="s">
        <v>283</v>
      </c>
      <c r="F79" s="1" t="str">
        <f>CONCATENATE("select @procid = procedureid from   [procedure] where code='", Table6[[#This Row],[Code]],"' and category = 'CT';")</f>
        <v>select @procid = procedureid from   [procedure] where code='CERV' and category = 'CT';</v>
      </c>
      <c r="G79" s="1" t="str">
        <f t="shared" si="2"/>
        <v>INSERT INTO NotificationRule  VALUES ( 'Cannula', 60,@procid, 60);</v>
      </c>
      <c r="H79" s="1" t="str">
        <f>CONCATENATE(Table6[[#This Row],[SQL]], CHAR(10), Table6[[#This Row],[SQL 2]], CHAR(10), CHAR(10))</f>
        <v xml:space="preserve">select @procid = procedureid from   [procedure] where code='CERV' and category = 'CT';
INSERT INTO NotificationRule  VALUES ( 'Cannula', 60,@procid, 60);
</v>
      </c>
    </row>
    <row r="80" spans="1:8" x14ac:dyDescent="0.25">
      <c r="A80">
        <v>224</v>
      </c>
      <c r="B80" t="s">
        <v>442</v>
      </c>
      <c r="C80" t="s">
        <v>441</v>
      </c>
      <c r="D80">
        <v>6675</v>
      </c>
      <c r="E80" t="s">
        <v>283</v>
      </c>
      <c r="F80" s="1" t="str">
        <f>CONCATENATE("select @procid = procedureid from   [procedure] where code='", Table6[[#This Row],[Code]],"' and category = 'CT';")</f>
        <v>select @procid = procedureid from   [procedure] where code='ANG PULM' and category = 'CT';</v>
      </c>
      <c r="G80" s="1" t="str">
        <f t="shared" si="2"/>
        <v>INSERT INTO NotificationRule  VALUES ( 'Cannula', 60,@procid, 60);</v>
      </c>
      <c r="H80" s="1" t="str">
        <f>CONCATENATE(Table6[[#This Row],[SQL]], CHAR(10), Table6[[#This Row],[SQL 2]], CHAR(10), CHAR(10))</f>
        <v xml:space="preserve">select @procid = procedureid from   [procedure] where code='ANG PULM' and category = 'CT';
INSERT INTO NotificationRule  VALUES ( 'Cannula', 60,@procid, 60);
</v>
      </c>
    </row>
    <row r="81" spans="1:8" x14ac:dyDescent="0.25">
      <c r="A81">
        <v>225</v>
      </c>
      <c r="B81" t="s">
        <v>444</v>
      </c>
      <c r="C81" t="s">
        <v>443</v>
      </c>
      <c r="D81">
        <v>6682</v>
      </c>
      <c r="E81" t="s">
        <v>283</v>
      </c>
      <c r="F81" s="1" t="str">
        <f>CONCATENATE("select @procid = procedureid from   [procedure] where code='", Table6[[#This Row],[Code]],"' and category = 'CT';")</f>
        <v>select @procid = procedureid from   [procedure] where code='ANG CAR' and category = 'CT';</v>
      </c>
      <c r="G81" s="1" t="str">
        <f t="shared" si="2"/>
        <v>INSERT INTO NotificationRule  VALUES ( 'Cannula', 60,@procid, 60);</v>
      </c>
      <c r="H81" s="1" t="str">
        <f>CONCATENATE(Table6[[#This Row],[SQL]], CHAR(10), Table6[[#This Row],[SQL 2]], CHAR(10), CHAR(10))</f>
        <v xml:space="preserve">select @procid = procedureid from   [procedure] where code='ANG CAR' and category = 'CT';
INSERT INTO NotificationRule  VALUES ( 'Cannula', 60,@procid, 60);
</v>
      </c>
    </row>
    <row r="82" spans="1:8" x14ac:dyDescent="0.25">
      <c r="A82">
        <v>226</v>
      </c>
      <c r="B82">
        <v>7104</v>
      </c>
      <c r="C82" t="s">
        <v>445</v>
      </c>
      <c r="D82">
        <v>7104</v>
      </c>
      <c r="E82" t="s">
        <v>283</v>
      </c>
      <c r="F82" s="1" t="str">
        <f>CONCATENATE("select @procid = procedureid from   [procedure] where code='", Table6[[#This Row],[Code]],"' and category = 'CT';")</f>
        <v>select @procid = procedureid from   [procedure] where code='7104' and category = 'CT';</v>
      </c>
      <c r="G82" s="1" t="str">
        <f t="shared" si="2"/>
        <v>INSERT INTO NotificationRule  VALUES ( 'Cannula', 60,@procid, 60);</v>
      </c>
      <c r="H82" s="1" t="str">
        <f>CONCATENATE(Table6[[#This Row],[SQL]], CHAR(10), Table6[[#This Row],[SQL 2]], CHAR(10), CHAR(10))</f>
        <v xml:space="preserve">select @procid = procedureid from   [procedure] where code='7104' and category = 'CT';
INSERT INTO NotificationRule  VALUES ( 'Cannula', 60,@procid, 60);
</v>
      </c>
    </row>
    <row r="83" spans="1:8" x14ac:dyDescent="0.25">
      <c r="A83">
        <v>227</v>
      </c>
      <c r="B83">
        <v>7105</v>
      </c>
      <c r="C83" t="s">
        <v>446</v>
      </c>
      <c r="D83">
        <v>7105</v>
      </c>
      <c r="E83" t="s">
        <v>283</v>
      </c>
      <c r="F83" s="1" t="str">
        <f>CONCATENATE("select @procid = procedureid from   [procedure] where code='", Table6[[#This Row],[Code]],"' and category = 'CT';")</f>
        <v>select @procid = procedureid from   [procedure] where code='7105' and category = 'CT';</v>
      </c>
      <c r="G83" s="1" t="str">
        <f t="shared" si="2"/>
        <v>INSERT INTO NotificationRule  VALUES ( 'Cannula', 60,@procid, 60);</v>
      </c>
      <c r="H83" s="1" t="str">
        <f>CONCATENATE(Table6[[#This Row],[SQL]], CHAR(10), Table6[[#This Row],[SQL 2]], CHAR(10), CHAR(10))</f>
        <v xml:space="preserve">select @procid = procedureid from   [procedure] where code='7105' and category = 'CT';
INSERT INTO NotificationRule  VALUES ( 'Cannula', 60,@procid, 60);
</v>
      </c>
    </row>
    <row r="84" spans="1:8" x14ac:dyDescent="0.25">
      <c r="A84">
        <v>228</v>
      </c>
      <c r="B84">
        <v>7106</v>
      </c>
      <c r="C84" t="s">
        <v>447</v>
      </c>
      <c r="D84">
        <v>7106</v>
      </c>
      <c r="E84" t="s">
        <v>283</v>
      </c>
      <c r="F84" s="1" t="str">
        <f>CONCATENATE("select @procid = procedureid from   [procedure] where code='", Table6[[#This Row],[Code]],"' and category = 'CT';")</f>
        <v>select @procid = procedureid from   [procedure] where code='7106' and category = 'CT';</v>
      </c>
      <c r="G84" s="1" t="str">
        <f t="shared" si="2"/>
        <v>INSERT INTO NotificationRule  VALUES ( 'Cannula', 60,@procid, 60);</v>
      </c>
      <c r="H84" s="1" t="str">
        <f>CONCATENATE(Table6[[#This Row],[SQL]], CHAR(10), Table6[[#This Row],[SQL 2]], CHAR(10), CHAR(10))</f>
        <v xml:space="preserve">select @procid = procedureid from   [procedure] where code='7106' and category = 'CT';
INSERT INTO NotificationRule  VALUES ( 'Cannula', 60,@procid, 60);
</v>
      </c>
    </row>
    <row r="85" spans="1:8" x14ac:dyDescent="0.25">
      <c r="A85">
        <v>229</v>
      </c>
      <c r="B85">
        <v>7107</v>
      </c>
      <c r="C85" t="s">
        <v>448</v>
      </c>
      <c r="D85">
        <v>7107</v>
      </c>
      <c r="E85" t="s">
        <v>283</v>
      </c>
      <c r="F85" s="1" t="str">
        <f>CONCATENATE("select @procid = procedureid from   [procedure] where code='", Table6[[#This Row],[Code]],"' and category = 'CT';")</f>
        <v>select @procid = procedureid from   [procedure] where code='7107' and category = 'CT';</v>
      </c>
      <c r="G85" s="1" t="str">
        <f t="shared" si="2"/>
        <v>INSERT INTO NotificationRule  VALUES ( 'Cannula', 60,@procid, 60);</v>
      </c>
      <c r="H85" s="1" t="str">
        <f>CONCATENATE(Table6[[#This Row],[SQL]], CHAR(10), Table6[[#This Row],[SQL 2]], CHAR(10), CHAR(10))</f>
        <v xml:space="preserve">select @procid = procedureid from   [procedure] where code='7107' and category = 'CT';
INSERT INTO NotificationRule  VALUES ( 'Cannula', 60,@procid, 60);
</v>
      </c>
    </row>
    <row r="86" spans="1:8" x14ac:dyDescent="0.25">
      <c r="A86">
        <v>230</v>
      </c>
      <c r="B86">
        <v>7108</v>
      </c>
      <c r="C86" t="s">
        <v>449</v>
      </c>
      <c r="D86">
        <v>7108</v>
      </c>
      <c r="E86" t="s">
        <v>283</v>
      </c>
      <c r="F86" s="1" t="str">
        <f>CONCATENATE("select @procid = procedureid from   [procedure] where code='", Table6[[#This Row],[Code]],"' and category = 'CT';")</f>
        <v>select @procid = procedureid from   [procedure] where code='7108' and category = 'CT';</v>
      </c>
      <c r="G86" s="1" t="str">
        <f t="shared" si="2"/>
        <v>INSERT INTO NotificationRule  VALUES ( 'Cannula', 60,@procid, 60);</v>
      </c>
      <c r="H86" s="1" t="str">
        <f>CONCATENATE(Table6[[#This Row],[SQL]], CHAR(10), Table6[[#This Row],[SQL 2]], CHAR(10), CHAR(10))</f>
        <v xml:space="preserve">select @procid = procedureid from   [procedure] where code='7108' and category = 'CT';
INSERT INTO NotificationRule  VALUES ( 'Cannula', 60,@procid, 60);
</v>
      </c>
    </row>
    <row r="87" spans="1:8" x14ac:dyDescent="0.25">
      <c r="A87">
        <v>231</v>
      </c>
      <c r="B87">
        <v>7109</v>
      </c>
      <c r="C87" t="s">
        <v>450</v>
      </c>
      <c r="D87">
        <v>7109</v>
      </c>
      <c r="E87" t="s">
        <v>283</v>
      </c>
      <c r="F87" s="1" t="str">
        <f>CONCATENATE("select @procid = procedureid from   [procedure] where code='", Table6[[#This Row],[Code]],"' and category = 'CT';")</f>
        <v>select @procid = procedureid from   [procedure] where code='7109' and category = 'CT';</v>
      </c>
      <c r="G87" s="1" t="str">
        <f t="shared" si="2"/>
        <v>INSERT INTO NotificationRule  VALUES ( 'Cannula', 60,@procid, 60);</v>
      </c>
      <c r="H87" s="1" t="str">
        <f>CONCATENATE(Table6[[#This Row],[SQL]], CHAR(10), Table6[[#This Row],[SQL 2]], CHAR(10), CHAR(10))</f>
        <v xml:space="preserve">select @procid = procedureid from   [procedure] where code='7109' and category = 'CT';
INSERT INTO NotificationRule  VALUES ( 'Cannula', 60,@procid, 60);
</v>
      </c>
    </row>
    <row r="88" spans="1:8" x14ac:dyDescent="0.25">
      <c r="A88">
        <v>232</v>
      </c>
      <c r="B88">
        <v>7110</v>
      </c>
      <c r="C88" t="s">
        <v>451</v>
      </c>
      <c r="D88">
        <v>7110</v>
      </c>
      <c r="E88" t="s">
        <v>283</v>
      </c>
      <c r="F88" s="1" t="str">
        <f>CONCATENATE("select @procid = procedureid from   [procedure] where code='", Table6[[#This Row],[Code]],"' and category = 'CT';")</f>
        <v>select @procid = procedureid from   [procedure] where code='7110' and category = 'CT';</v>
      </c>
      <c r="G88" s="1" t="str">
        <f t="shared" si="2"/>
        <v>INSERT INTO NotificationRule  VALUES ( 'Cannula', 60,@procid, 60);</v>
      </c>
      <c r="H88" s="1" t="str">
        <f>CONCATENATE(Table6[[#This Row],[SQL]], CHAR(10), Table6[[#This Row],[SQL 2]], CHAR(10), CHAR(10))</f>
        <v xml:space="preserve">select @procid = procedureid from   [procedure] where code='7110' and category = 'CT';
INSERT INTO NotificationRule  VALUES ( 'Cannula', 60,@procid, 60);
</v>
      </c>
    </row>
    <row r="89" spans="1:8" x14ac:dyDescent="0.25">
      <c r="A89">
        <v>233</v>
      </c>
      <c r="B89">
        <v>7115</v>
      </c>
      <c r="C89" t="s">
        <v>452</v>
      </c>
      <c r="D89">
        <v>7115</v>
      </c>
      <c r="E89" t="s">
        <v>283</v>
      </c>
      <c r="F89" s="1" t="str">
        <f>CONCATENATE("select @procid = procedureid from   [procedure] where code='", Table6[[#This Row],[Code]],"' and category = 'CT';")</f>
        <v>select @procid = procedureid from   [procedure] where code='7115' and category = 'CT';</v>
      </c>
      <c r="G89" s="1" t="str">
        <f t="shared" si="2"/>
        <v>INSERT INTO NotificationRule  VALUES ( 'Cannula', 60,@procid, 60);</v>
      </c>
      <c r="H89" s="1" t="str">
        <f>CONCATENATE(Table6[[#This Row],[SQL]], CHAR(10), Table6[[#This Row],[SQL 2]], CHAR(10), CHAR(10))</f>
        <v xml:space="preserve">select @procid = procedureid from   [procedure] where code='7115' and category = 'CT';
INSERT INTO NotificationRule  VALUES ( 'Cannula', 60,@procid, 60);
</v>
      </c>
    </row>
    <row r="90" spans="1:8" x14ac:dyDescent="0.25">
      <c r="A90">
        <v>234</v>
      </c>
      <c r="B90">
        <v>7116</v>
      </c>
      <c r="C90" t="s">
        <v>453</v>
      </c>
      <c r="D90">
        <v>7116</v>
      </c>
      <c r="E90" t="s">
        <v>283</v>
      </c>
      <c r="F90" s="1" t="str">
        <f>CONCATENATE("select @procid = procedureid from   [procedure] where code='", Table6[[#This Row],[Code]],"' and category = 'CT';")</f>
        <v>select @procid = procedureid from   [procedure] where code='7116' and category = 'CT';</v>
      </c>
      <c r="G90" s="1" t="str">
        <f t="shared" si="2"/>
        <v>INSERT INTO NotificationRule  VALUES ( 'Cannula', 60,@procid, 60);</v>
      </c>
      <c r="H90" s="1" t="str">
        <f>CONCATENATE(Table6[[#This Row],[SQL]], CHAR(10), Table6[[#This Row],[SQL 2]], CHAR(10), CHAR(10))</f>
        <v xml:space="preserve">select @procid = procedureid from   [procedure] where code='7116' and category = 'CT';
INSERT INTO NotificationRule  VALUES ( 'Cannula', 60,@procid, 60);
</v>
      </c>
    </row>
    <row r="91" spans="1:8" x14ac:dyDescent="0.25">
      <c r="A91">
        <v>235</v>
      </c>
      <c r="B91">
        <v>7117</v>
      </c>
      <c r="C91" t="s">
        <v>454</v>
      </c>
      <c r="D91">
        <v>7117</v>
      </c>
      <c r="E91" t="s">
        <v>283</v>
      </c>
      <c r="F91" s="1" t="str">
        <f>CONCATENATE("select @procid = procedureid from   [procedure] where code='", Table6[[#This Row],[Code]],"' and category = 'CT';")</f>
        <v>select @procid = procedureid from   [procedure] where code='7117' and category = 'CT';</v>
      </c>
      <c r="G91" s="1" t="str">
        <f t="shared" si="2"/>
        <v>INSERT INTO NotificationRule  VALUES ( 'Cannula', 60,@procid, 60);</v>
      </c>
      <c r="H91" s="1" t="str">
        <f>CONCATENATE(Table6[[#This Row],[SQL]], CHAR(10), Table6[[#This Row],[SQL 2]], CHAR(10), CHAR(10))</f>
        <v xml:space="preserve">select @procid = procedureid from   [procedure] where code='7117' and category = 'CT';
INSERT INTO NotificationRule  VALUES ( 'Cannula', 60,@procid, 60);
</v>
      </c>
    </row>
    <row r="92" spans="1:8" x14ac:dyDescent="0.25">
      <c r="A92">
        <v>236</v>
      </c>
      <c r="B92">
        <v>7118</v>
      </c>
      <c r="C92" t="s">
        <v>455</v>
      </c>
      <c r="D92">
        <v>7118</v>
      </c>
      <c r="E92" t="s">
        <v>283</v>
      </c>
      <c r="F92" s="1" t="str">
        <f>CONCATENATE("select @procid = procedureid from   [procedure] where code='", Table6[[#This Row],[Code]],"' and category = 'CT';")</f>
        <v>select @procid = procedureid from   [procedure] where code='7118' and category = 'CT';</v>
      </c>
      <c r="G92" s="1" t="str">
        <f t="shared" si="2"/>
        <v>INSERT INTO NotificationRule  VALUES ( 'Cannula', 60,@procid, 60);</v>
      </c>
      <c r="H92" s="1" t="str">
        <f>CONCATENATE(Table6[[#This Row],[SQL]], CHAR(10), Table6[[#This Row],[SQL 2]], CHAR(10), CHAR(10))</f>
        <v xml:space="preserve">select @procid = procedureid from   [procedure] where code='7118' and category = 'CT';
INSERT INTO NotificationRule  VALUES ( 'Cannula', 60,@procid, 60);
</v>
      </c>
    </row>
    <row r="93" spans="1:8" x14ac:dyDescent="0.25">
      <c r="A93">
        <v>237</v>
      </c>
      <c r="B93">
        <v>7119</v>
      </c>
      <c r="C93" t="s">
        <v>456</v>
      </c>
      <c r="D93">
        <v>7119</v>
      </c>
      <c r="E93" t="s">
        <v>283</v>
      </c>
      <c r="F93" s="1" t="str">
        <f>CONCATENATE("select @procid = procedureid from   [procedure] where code='", Table6[[#This Row],[Code]],"' and category = 'CT';")</f>
        <v>select @procid = procedureid from   [procedure] where code='7119' and category = 'CT';</v>
      </c>
      <c r="G93" s="1" t="str">
        <f t="shared" si="2"/>
        <v>INSERT INTO NotificationRule  VALUES ( 'Cannula', 60,@procid, 60);</v>
      </c>
      <c r="H93" s="1" t="str">
        <f>CONCATENATE(Table6[[#This Row],[SQL]], CHAR(10), Table6[[#This Row],[SQL 2]], CHAR(10), CHAR(10))</f>
        <v xml:space="preserve">select @procid = procedureid from   [procedure] where code='7119' and category = 'CT';
INSERT INTO NotificationRule  VALUES ( 'Cannula', 60,@procid, 60);
</v>
      </c>
    </row>
    <row r="94" spans="1:8" x14ac:dyDescent="0.25">
      <c r="A94">
        <v>238</v>
      </c>
      <c r="B94" t="s">
        <v>458</v>
      </c>
      <c r="C94" t="s">
        <v>457</v>
      </c>
      <c r="D94">
        <v>7123</v>
      </c>
      <c r="E94" t="s">
        <v>283</v>
      </c>
      <c r="F94" s="1" t="str">
        <f>CONCATENATE("select @procid = procedureid from   [procedure] where code='", Table6[[#This Row],[Code]],"' and category = 'CT';")</f>
        <v>select @procid = procedureid from   [procedure] where code='7123EN' and category = 'CT';</v>
      </c>
      <c r="G94" s="1" t="str">
        <f t="shared" si="2"/>
        <v>INSERT INTO NotificationRule  VALUES ( 'Cannula', 60,@procid, 60);</v>
      </c>
      <c r="H94" s="1" t="str">
        <f>CONCATENATE(Table6[[#This Row],[SQL]], CHAR(10), Table6[[#This Row],[SQL 2]], CHAR(10), CHAR(10))</f>
        <v xml:space="preserve">select @procid = procedureid from   [procedure] where code='7123EN' and category = 'CT';
INSERT INTO NotificationRule  VALUES ( 'Cannula', 60,@procid, 60);
</v>
      </c>
    </row>
    <row r="95" spans="1:8" x14ac:dyDescent="0.25">
      <c r="A95">
        <v>239</v>
      </c>
      <c r="B95">
        <v>7125</v>
      </c>
      <c r="C95" t="s">
        <v>459</v>
      </c>
      <c r="D95">
        <v>7125</v>
      </c>
      <c r="E95" t="s">
        <v>283</v>
      </c>
      <c r="F95" s="1" t="str">
        <f>CONCATENATE("select @procid = procedureid from   [procedure] where code='", Table6[[#This Row],[Code]],"' and category = 'CT';")</f>
        <v>select @procid = procedureid from   [procedure] where code='7125' and category = 'CT';</v>
      </c>
      <c r="G95" s="1" t="str">
        <f t="shared" si="2"/>
        <v>INSERT INTO NotificationRule  VALUES ( 'Cannula', 60,@procid, 60);</v>
      </c>
      <c r="H95" s="1" t="str">
        <f>CONCATENATE(Table6[[#This Row],[SQL]], CHAR(10), Table6[[#This Row],[SQL 2]], CHAR(10), CHAR(10))</f>
        <v xml:space="preserve">select @procid = procedureid from   [procedure] where code='7125' and category = 'CT';
INSERT INTO NotificationRule  VALUES ( 'Cannula', 60,@procid, 60);
</v>
      </c>
    </row>
    <row r="96" spans="1:8" x14ac:dyDescent="0.25">
      <c r="A96">
        <v>240</v>
      </c>
      <c r="B96">
        <v>7126</v>
      </c>
      <c r="C96" t="s">
        <v>460</v>
      </c>
      <c r="D96">
        <v>7126</v>
      </c>
      <c r="E96" t="s">
        <v>283</v>
      </c>
      <c r="F96" s="1" t="str">
        <f>CONCATENATE("select @procid = procedureid from   [procedure] where code='", Table6[[#This Row],[Code]],"' and category = 'CT';")</f>
        <v>select @procid = procedureid from   [procedure] where code='7126' and category = 'CT';</v>
      </c>
      <c r="G96" s="1" t="str">
        <f t="shared" si="2"/>
        <v>INSERT INTO NotificationRule  VALUES ( 'Cannula', 60,@procid, 60);</v>
      </c>
      <c r="H96" s="1" t="str">
        <f>CONCATENATE(Table6[[#This Row],[SQL]], CHAR(10), Table6[[#This Row],[SQL 2]], CHAR(10), CHAR(10))</f>
        <v xml:space="preserve">select @procid = procedureid from   [procedure] where code='7126' and category = 'CT';
INSERT INTO NotificationRule  VALUES ( 'Cannula', 60,@procid, 60);
</v>
      </c>
    </row>
    <row r="97" spans="1:8" x14ac:dyDescent="0.25">
      <c r="A97">
        <v>241</v>
      </c>
      <c r="B97">
        <v>7127</v>
      </c>
      <c r="C97" t="s">
        <v>461</v>
      </c>
      <c r="D97">
        <v>7127</v>
      </c>
      <c r="E97" t="s">
        <v>283</v>
      </c>
      <c r="F97" s="1" t="str">
        <f>CONCATENATE("select @procid = procedureid from   [procedure] where code='", Table6[[#This Row],[Code]],"' and category = 'CT';")</f>
        <v>select @procid = procedureid from   [procedure] where code='7127' and category = 'CT';</v>
      </c>
      <c r="G97" s="1" t="str">
        <f t="shared" si="2"/>
        <v>INSERT INTO NotificationRule  VALUES ( 'Cannula', 60,@procid, 60);</v>
      </c>
      <c r="H97" s="1" t="str">
        <f>CONCATENATE(Table6[[#This Row],[SQL]], CHAR(10), Table6[[#This Row],[SQL 2]], CHAR(10), CHAR(10))</f>
        <v xml:space="preserve">select @procid = procedureid from   [procedure] where code='7127' and category = 'CT';
INSERT INTO NotificationRule  VALUES ( 'Cannula', 60,@procid, 60);
</v>
      </c>
    </row>
    <row r="98" spans="1:8" x14ac:dyDescent="0.25">
      <c r="A98">
        <v>242</v>
      </c>
      <c r="B98" t="s">
        <v>463</v>
      </c>
      <c r="C98" t="s">
        <v>462</v>
      </c>
      <c r="D98">
        <v>7128</v>
      </c>
      <c r="E98" t="s">
        <v>283</v>
      </c>
      <c r="F98" s="1" t="str">
        <f>CONCATENATE("select @procid = procedureid from   [procedure] where code='", Table6[[#This Row],[Code]],"' and category = 'CT';")</f>
        <v>select @procid = procedureid from   [procedure] where code='UCH7128' and category = 'CT';</v>
      </c>
      <c r="G98" s="1" t="str">
        <f t="shared" ref="G98:G122" si="3">CONCATENATE("INSERT INTO NotificationRule  VALUES ( 'Cannula', 60,@procid, 60);")</f>
        <v>INSERT INTO NotificationRule  VALUES ( 'Cannula', 60,@procid, 60);</v>
      </c>
      <c r="H98" s="1" t="str">
        <f>CONCATENATE(Table6[[#This Row],[SQL]], CHAR(10), Table6[[#This Row],[SQL 2]], CHAR(10), CHAR(10))</f>
        <v xml:space="preserve">select @procid = procedureid from   [procedure] where code='UCH7128' and category = 'CT';
INSERT INTO NotificationRule  VALUES ( 'Cannula', 60,@procid, 60);
</v>
      </c>
    </row>
    <row r="99" spans="1:8" x14ac:dyDescent="0.25">
      <c r="A99">
        <v>243</v>
      </c>
      <c r="B99">
        <v>7129</v>
      </c>
      <c r="C99" t="s">
        <v>464</v>
      </c>
      <c r="D99">
        <v>7129</v>
      </c>
      <c r="E99" t="s">
        <v>283</v>
      </c>
      <c r="F99" s="1" t="str">
        <f>CONCATENATE("select @procid = procedureid from   [procedure] where code='", Table6[[#This Row],[Code]],"' and category = 'CT';")</f>
        <v>select @procid = procedureid from   [procedure] where code='7129' and category = 'CT';</v>
      </c>
      <c r="G99" s="1" t="str">
        <f t="shared" si="3"/>
        <v>INSERT INTO NotificationRule  VALUES ( 'Cannula', 60,@procid, 60);</v>
      </c>
      <c r="H99" s="1" t="str">
        <f>CONCATENATE(Table6[[#This Row],[SQL]], CHAR(10), Table6[[#This Row],[SQL 2]], CHAR(10), CHAR(10))</f>
        <v xml:space="preserve">select @procid = procedureid from   [procedure] where code='7129' and category = 'CT';
INSERT INTO NotificationRule  VALUES ( 'Cannula', 60,@procid, 60);
</v>
      </c>
    </row>
    <row r="100" spans="1:8" x14ac:dyDescent="0.25">
      <c r="A100">
        <v>244</v>
      </c>
      <c r="B100">
        <v>7130</v>
      </c>
      <c r="C100" t="s">
        <v>465</v>
      </c>
      <c r="D100">
        <v>7130</v>
      </c>
      <c r="E100" t="s">
        <v>283</v>
      </c>
      <c r="F100" s="1" t="str">
        <f>CONCATENATE("select @procid = procedureid from   [procedure] where code='", Table6[[#This Row],[Code]],"' and category = 'CT';")</f>
        <v>select @procid = procedureid from   [procedure] where code='7130' and category = 'CT';</v>
      </c>
      <c r="G100" s="1" t="str">
        <f t="shared" si="3"/>
        <v>INSERT INTO NotificationRule  VALUES ( 'Cannula', 60,@procid, 60);</v>
      </c>
      <c r="H100" s="1" t="str">
        <f>CONCATENATE(Table6[[#This Row],[SQL]], CHAR(10), Table6[[#This Row],[SQL 2]], CHAR(10), CHAR(10))</f>
        <v xml:space="preserve">select @procid = procedureid from   [procedure] where code='7130' and category = 'CT';
INSERT INTO NotificationRule  VALUES ( 'Cannula', 60,@procid, 60);
</v>
      </c>
    </row>
    <row r="101" spans="1:8" x14ac:dyDescent="0.25">
      <c r="A101">
        <v>245</v>
      </c>
      <c r="B101" t="s">
        <v>467</v>
      </c>
      <c r="C101" t="s">
        <v>466</v>
      </c>
      <c r="D101">
        <v>71090</v>
      </c>
      <c r="E101" t="s">
        <v>283</v>
      </c>
      <c r="F101" s="1" t="str">
        <f>CONCATENATE("select @procid = procedureid from   [procedure] where code='", Table6[[#This Row],[Code]],"' and category = 'CT';")</f>
        <v>select @procid = procedureid from   [procedure] where code='UCH7109' and category = 'CT';</v>
      </c>
      <c r="G101" s="1" t="str">
        <f t="shared" si="3"/>
        <v>INSERT INTO NotificationRule  VALUES ( 'Cannula', 60,@procid, 60);</v>
      </c>
      <c r="H101" s="1" t="str">
        <f>CONCATENATE(Table6[[#This Row],[SQL]], CHAR(10), Table6[[#This Row],[SQL 2]], CHAR(10), CHAR(10))</f>
        <v xml:space="preserve">select @procid = procedureid from   [procedure] where code='UCH7109' and category = 'CT';
INSERT INTO NotificationRule  VALUES ( 'Cannula', 60,@procid, 60);
</v>
      </c>
    </row>
    <row r="102" spans="1:8" x14ac:dyDescent="0.25">
      <c r="A102">
        <v>246</v>
      </c>
      <c r="B102" t="s">
        <v>469</v>
      </c>
      <c r="C102" t="s">
        <v>468</v>
      </c>
      <c r="D102">
        <v>71150</v>
      </c>
      <c r="E102" t="s">
        <v>283</v>
      </c>
      <c r="F102" s="1" t="str">
        <f>CONCATENATE("select @procid = procedureid from   [procedure] where code='", Table6[[#This Row],[Code]],"' and category = 'CT';")</f>
        <v>select @procid = procedureid from   [procedure] where code='UCH7115' and category = 'CT';</v>
      </c>
      <c r="G102" s="1" t="str">
        <f t="shared" si="3"/>
        <v>INSERT INTO NotificationRule  VALUES ( 'Cannula', 60,@procid, 60);</v>
      </c>
      <c r="H102" s="1" t="str">
        <f>CONCATENATE(Table6[[#This Row],[SQL]], CHAR(10), Table6[[#This Row],[SQL 2]], CHAR(10), CHAR(10))</f>
        <v xml:space="preserve">select @procid = procedureid from   [procedure] where code='UCH7115' and category = 'CT';
INSERT INTO NotificationRule  VALUES ( 'Cannula', 60,@procid, 60);
</v>
      </c>
    </row>
    <row r="103" spans="1:8" x14ac:dyDescent="0.25">
      <c r="A103">
        <v>247</v>
      </c>
      <c r="B103" t="s">
        <v>471</v>
      </c>
      <c r="C103" t="s">
        <v>470</v>
      </c>
      <c r="D103">
        <v>71230</v>
      </c>
      <c r="E103" t="s">
        <v>283</v>
      </c>
      <c r="F103" s="1" t="str">
        <f>CONCATENATE("select @procid = procedureid from   [procedure] where code='", Table6[[#This Row],[Code]],"' and category = 'CT';")</f>
        <v>select @procid = procedureid from   [procedure] where code='7123GS' and category = 'CT';</v>
      </c>
      <c r="G103" s="1" t="str">
        <f t="shared" si="3"/>
        <v>INSERT INTO NotificationRule  VALUES ( 'Cannula', 60,@procid, 60);</v>
      </c>
      <c r="H103" s="1" t="str">
        <f>CONCATENATE(Table6[[#This Row],[SQL]], CHAR(10), Table6[[#This Row],[SQL 2]], CHAR(10), CHAR(10))</f>
        <v xml:space="preserve">select @procid = procedureid from   [procedure] where code='7123GS' and category = 'CT';
INSERT INTO NotificationRule  VALUES ( 'Cannula', 60,@procid, 60);
</v>
      </c>
    </row>
    <row r="104" spans="1:8" x14ac:dyDescent="0.25">
      <c r="A104">
        <v>248</v>
      </c>
      <c r="B104" t="s">
        <v>473</v>
      </c>
      <c r="C104" t="s">
        <v>472</v>
      </c>
      <c r="D104">
        <v>71231</v>
      </c>
      <c r="E104" t="s">
        <v>283</v>
      </c>
      <c r="F104" s="1" t="str">
        <f>CONCATENATE("select @procid = procedureid from   [procedure] where code='", Table6[[#This Row],[Code]],"' and category = 'CT';")</f>
        <v>select @procid = procedureid from   [procedure] where code='7123HC' and category = 'CT';</v>
      </c>
      <c r="G104" s="1" t="str">
        <f t="shared" si="3"/>
        <v>INSERT INTO NotificationRule  VALUES ( 'Cannula', 60,@procid, 60);</v>
      </c>
      <c r="H104" s="1" t="str">
        <f>CONCATENATE(Table6[[#This Row],[SQL]], CHAR(10), Table6[[#This Row],[SQL 2]], CHAR(10), CHAR(10))</f>
        <v xml:space="preserve">select @procid = procedureid from   [procedure] where code='7123HC' and category = 'CT';
INSERT INTO NotificationRule  VALUES ( 'Cannula', 60,@procid, 60);
</v>
      </c>
    </row>
    <row r="105" spans="1:8" x14ac:dyDescent="0.25">
      <c r="A105">
        <v>249</v>
      </c>
      <c r="B105" t="s">
        <v>475</v>
      </c>
      <c r="C105" t="s">
        <v>474</v>
      </c>
      <c r="D105">
        <v>71232</v>
      </c>
      <c r="E105" t="s">
        <v>283</v>
      </c>
      <c r="F105" s="1" t="str">
        <f>CONCATENATE("select @procid = procedureid from   [procedure] where code='", Table6[[#This Row],[Code]],"' and category = 'CT';")</f>
        <v>select @procid = procedureid from   [procedure] where code='7123NT' and category = 'CT';</v>
      </c>
      <c r="G105" s="1" t="str">
        <f t="shared" si="3"/>
        <v>INSERT INTO NotificationRule  VALUES ( 'Cannula', 60,@procid, 60);</v>
      </c>
      <c r="H105" s="1" t="str">
        <f>CONCATENATE(Table6[[#This Row],[SQL]], CHAR(10), Table6[[#This Row],[SQL 2]], CHAR(10), CHAR(10))</f>
        <v xml:space="preserve">select @procid = procedureid from   [procedure] where code='7123NT' and category = 'CT';
INSERT INTO NotificationRule  VALUES ( 'Cannula', 60,@procid, 60);
</v>
      </c>
    </row>
    <row r="106" spans="1:8" x14ac:dyDescent="0.25">
      <c r="A106">
        <v>250</v>
      </c>
      <c r="B106" t="s">
        <v>477</v>
      </c>
      <c r="C106" t="s">
        <v>476</v>
      </c>
      <c r="D106">
        <v>71233</v>
      </c>
      <c r="E106" t="s">
        <v>283</v>
      </c>
      <c r="F106" s="1" t="str">
        <f>CONCATENATE("select @procid = procedureid from   [procedure] where code='", Table6[[#This Row],[Code]],"' and category = 'CT';")</f>
        <v>select @procid = procedureid from   [procedure] where code='7123PC' and category = 'CT';</v>
      </c>
      <c r="G106" s="1" t="str">
        <f t="shared" si="3"/>
        <v>INSERT INTO NotificationRule  VALUES ( 'Cannula', 60,@procid, 60);</v>
      </c>
      <c r="H106" s="1" t="str">
        <f>CONCATENATE(Table6[[#This Row],[SQL]], CHAR(10), Table6[[#This Row],[SQL 2]], CHAR(10), CHAR(10))</f>
        <v xml:space="preserve">select @procid = procedureid from   [procedure] where code='7123PC' and category = 'CT';
INSERT INTO NotificationRule  VALUES ( 'Cannula', 60,@procid, 60);
</v>
      </c>
    </row>
    <row r="107" spans="1:8" x14ac:dyDescent="0.25">
      <c r="A107">
        <v>251</v>
      </c>
      <c r="B107" t="s">
        <v>479</v>
      </c>
      <c r="C107" t="s">
        <v>478</v>
      </c>
      <c r="D107">
        <v>71234</v>
      </c>
      <c r="E107" t="s">
        <v>283</v>
      </c>
      <c r="F107" s="1" t="str">
        <f>CONCATENATE("select @procid = procedureid from   [procedure] where code='", Table6[[#This Row],[Code]],"' and category = 'CT';")</f>
        <v>select @procid = procedureid from   [procedure] where code='7123PE' and category = 'CT';</v>
      </c>
      <c r="G107" s="1" t="str">
        <f t="shared" si="3"/>
        <v>INSERT INTO NotificationRule  VALUES ( 'Cannula', 60,@procid, 60);</v>
      </c>
      <c r="H107" s="1" t="str">
        <f>CONCATENATE(Table6[[#This Row],[SQL]], CHAR(10), Table6[[#This Row],[SQL 2]], CHAR(10), CHAR(10))</f>
        <v xml:space="preserve">select @procid = procedureid from   [procedure] where code='7123PE' and category = 'CT';
INSERT INTO NotificationRule  VALUES ( 'Cannula', 60,@procid, 60);
</v>
      </c>
    </row>
    <row r="108" spans="1:8" x14ac:dyDescent="0.25">
      <c r="A108">
        <v>252</v>
      </c>
      <c r="B108" t="s">
        <v>481</v>
      </c>
      <c r="C108" t="s">
        <v>480</v>
      </c>
      <c r="D108">
        <v>71235</v>
      </c>
      <c r="E108" t="s">
        <v>283</v>
      </c>
      <c r="F108" s="1" t="str">
        <f>CONCATENATE("select @procid = procedureid from   [procedure] where code='", Table6[[#This Row],[Code]],"' and category = 'CT';")</f>
        <v>select @procid = procedureid from   [procedure] where code='7123SS' and category = 'CT';</v>
      </c>
      <c r="G108" s="1" t="str">
        <f t="shared" si="3"/>
        <v>INSERT INTO NotificationRule  VALUES ( 'Cannula', 60,@procid, 60);</v>
      </c>
      <c r="H108" s="1" t="str">
        <f>CONCATENATE(Table6[[#This Row],[SQL]], CHAR(10), Table6[[#This Row],[SQL 2]], CHAR(10), CHAR(10))</f>
        <v xml:space="preserve">select @procid = procedureid from   [procedure] where code='7123SS' and category = 'CT';
INSERT INTO NotificationRule  VALUES ( 'Cannula', 60,@procid, 60);
</v>
      </c>
    </row>
    <row r="109" spans="1:8" x14ac:dyDescent="0.25">
      <c r="A109">
        <v>253</v>
      </c>
      <c r="B109" t="s">
        <v>483</v>
      </c>
      <c r="C109" t="s">
        <v>482</v>
      </c>
      <c r="D109">
        <v>71250</v>
      </c>
      <c r="E109" t="s">
        <v>283</v>
      </c>
      <c r="F109" s="1" t="str">
        <f>CONCATENATE("select @procid = procedureid from   [procedure] where code='", Table6[[#This Row],[Code]],"' and category = 'CT';")</f>
        <v>select @procid = procedureid from   [procedure] where code='UCH7125' and category = 'CT';</v>
      </c>
      <c r="G109" s="1" t="str">
        <f t="shared" si="3"/>
        <v>INSERT INTO NotificationRule  VALUES ( 'Cannula', 60,@procid, 60);</v>
      </c>
      <c r="H109" s="1" t="str">
        <f>CONCATENATE(Table6[[#This Row],[SQL]], CHAR(10), Table6[[#This Row],[SQL 2]], CHAR(10), CHAR(10))</f>
        <v xml:space="preserve">select @procid = procedureid from   [procedure] where code='UCH7125' and category = 'CT';
INSERT INTO NotificationRule  VALUES ( 'Cannula', 60,@procid, 60);
</v>
      </c>
    </row>
    <row r="110" spans="1:8" x14ac:dyDescent="0.25">
      <c r="A110">
        <v>254</v>
      </c>
      <c r="B110" t="s">
        <v>485</v>
      </c>
      <c r="C110" t="s">
        <v>484</v>
      </c>
      <c r="D110">
        <v>71260</v>
      </c>
      <c r="E110" t="s">
        <v>283</v>
      </c>
      <c r="F110" s="1" t="str">
        <f>CONCATENATE("select @procid = procedureid from   [procedure] where code='", Table6[[#This Row],[Code]],"' and category = 'CT';")</f>
        <v>select @procid = procedureid from   [procedure] where code='UCH7126' and category = 'CT';</v>
      </c>
      <c r="G110" s="1" t="str">
        <f t="shared" si="3"/>
        <v>INSERT INTO NotificationRule  VALUES ( 'Cannula', 60,@procid, 60);</v>
      </c>
      <c r="H110" s="1" t="str">
        <f>CONCATENATE(Table6[[#This Row],[SQL]], CHAR(10), Table6[[#This Row],[SQL 2]], CHAR(10), CHAR(10))</f>
        <v xml:space="preserve">select @procid = procedureid from   [procedure] where code='UCH7126' and category = 'CT';
INSERT INTO NotificationRule  VALUES ( 'Cannula', 60,@procid, 60);
</v>
      </c>
    </row>
    <row r="111" spans="1:8" x14ac:dyDescent="0.25">
      <c r="A111">
        <v>255</v>
      </c>
      <c r="B111" t="s">
        <v>487</v>
      </c>
      <c r="C111" t="s">
        <v>486</v>
      </c>
      <c r="D111">
        <v>71270</v>
      </c>
      <c r="E111" t="s">
        <v>283</v>
      </c>
      <c r="F111" s="1" t="str">
        <f>CONCATENATE("select @procid = procedureid from   [procedure] where code='", Table6[[#This Row],[Code]],"' and category = 'CT';")</f>
        <v>select @procid = procedureid from   [procedure] where code='UCH7127' and category = 'CT';</v>
      </c>
      <c r="G111" s="1" t="str">
        <f t="shared" si="3"/>
        <v>INSERT INTO NotificationRule  VALUES ( 'Cannula', 60,@procid, 60);</v>
      </c>
      <c r="H111" s="1" t="str">
        <f>CONCATENATE(Table6[[#This Row],[SQL]], CHAR(10), Table6[[#This Row],[SQL 2]], CHAR(10), CHAR(10))</f>
        <v xml:space="preserve">select @procid = procedureid from   [procedure] where code='UCH7127' and category = 'CT';
INSERT INTO NotificationRule  VALUES ( 'Cannula', 60,@procid, 60);
</v>
      </c>
    </row>
    <row r="112" spans="1:8" x14ac:dyDescent="0.25">
      <c r="A112">
        <v>256</v>
      </c>
      <c r="B112" t="s">
        <v>489</v>
      </c>
      <c r="C112" t="s">
        <v>488</v>
      </c>
      <c r="D112">
        <v>71290</v>
      </c>
      <c r="E112" t="s">
        <v>283</v>
      </c>
      <c r="F112" s="1" t="str">
        <f>CONCATENATE("select @procid = procedureid from   [procedure] where code='", Table6[[#This Row],[Code]],"' and category = 'CT';")</f>
        <v>select @procid = procedureid from   [procedure] where code='UCH7129' and category = 'CT';</v>
      </c>
      <c r="G112" s="1" t="str">
        <f t="shared" si="3"/>
        <v>INSERT INTO NotificationRule  VALUES ( 'Cannula', 60,@procid, 60);</v>
      </c>
      <c r="H112" s="1" t="str">
        <f>CONCATENATE(Table6[[#This Row],[SQL]], CHAR(10), Table6[[#This Row],[SQL 2]], CHAR(10), CHAR(10))</f>
        <v xml:space="preserve">select @procid = procedureid from   [procedure] where code='UCH7129' and category = 'CT';
INSERT INTO NotificationRule  VALUES ( 'Cannula', 60,@procid, 60);
</v>
      </c>
    </row>
    <row r="113" spans="1:8" x14ac:dyDescent="0.25">
      <c r="A113">
        <v>257</v>
      </c>
      <c r="B113" t="s">
        <v>491</v>
      </c>
      <c r="C113" t="s">
        <v>490</v>
      </c>
      <c r="D113">
        <v>71300</v>
      </c>
      <c r="E113" t="s">
        <v>283</v>
      </c>
      <c r="F113" s="1" t="str">
        <f>CONCATENATE("select @procid = procedureid from   [procedure] where code='", Table6[[#This Row],[Code]],"' and category = 'CT';")</f>
        <v>select @procid = procedureid from   [procedure] where code='UCH7130' and category = 'CT';</v>
      </c>
      <c r="G113" s="1" t="str">
        <f t="shared" si="3"/>
        <v>INSERT INTO NotificationRule  VALUES ( 'Cannula', 60,@procid, 60);</v>
      </c>
      <c r="H113" s="1" t="str">
        <f>CONCATENATE(Table6[[#This Row],[SQL]], CHAR(10), Table6[[#This Row],[SQL 2]], CHAR(10), CHAR(10))</f>
        <v xml:space="preserve">select @procid = procedureid from   [procedure] where code='UCH7130' and category = 'CT';
INSERT INTO NotificationRule  VALUES ( 'Cannula', 60,@procid, 60);
</v>
      </c>
    </row>
    <row r="114" spans="1:8" x14ac:dyDescent="0.25">
      <c r="A114">
        <v>258</v>
      </c>
      <c r="B114" t="s">
        <v>493</v>
      </c>
      <c r="C114" t="s">
        <v>492</v>
      </c>
      <c r="D114">
        <v>71301</v>
      </c>
      <c r="E114" t="s">
        <v>283</v>
      </c>
      <c r="F114" s="1" t="str">
        <f>CONCATENATE("select @procid = procedureid from   [procedure] where code='", Table6[[#This Row],[Code]],"' and category = 'CT';")</f>
        <v>select @procid = procedureid from   [procedure] where code='UCH7131CS' and category = 'CT';</v>
      </c>
      <c r="G114" s="1" t="str">
        <f t="shared" si="3"/>
        <v>INSERT INTO NotificationRule  VALUES ( 'Cannula', 60,@procid, 60);</v>
      </c>
      <c r="H114" s="1" t="str">
        <f>CONCATENATE(Table6[[#This Row],[SQL]], CHAR(10), Table6[[#This Row],[SQL 2]], CHAR(10), CHAR(10))</f>
        <v xml:space="preserve">select @procid = procedureid from   [procedure] where code='UCH7131CS' and category = 'CT';
INSERT INTO NotificationRule  VALUES ( 'Cannula', 60,@procid, 60);
</v>
      </c>
    </row>
    <row r="115" spans="1:8" x14ac:dyDescent="0.25">
      <c r="A115">
        <v>259</v>
      </c>
      <c r="B115" t="s">
        <v>495</v>
      </c>
      <c r="C115" t="s">
        <v>494</v>
      </c>
      <c r="D115">
        <v>71310</v>
      </c>
      <c r="E115" t="s">
        <v>283</v>
      </c>
      <c r="F115" s="1" t="str">
        <f>CONCATENATE("select @procid = procedureid from   [procedure] where code='", Table6[[#This Row],[Code]],"' and category = 'CT';")</f>
        <v>select @procid = procedureid from   [procedure] where code='7131CS' and category = 'CT';</v>
      </c>
      <c r="G115" s="1" t="str">
        <f t="shared" si="3"/>
        <v>INSERT INTO NotificationRule  VALUES ( 'Cannula', 60,@procid, 60);</v>
      </c>
      <c r="H115" s="1" t="str">
        <f>CONCATENATE(Table6[[#This Row],[SQL]], CHAR(10), Table6[[#This Row],[SQL 2]], CHAR(10), CHAR(10))</f>
        <v xml:space="preserve">select @procid = procedureid from   [procedure] where code='7131CS' and category = 'CT';
INSERT INTO NotificationRule  VALUES ( 'Cannula', 60,@procid, 60);
</v>
      </c>
    </row>
    <row r="116" spans="1:8" x14ac:dyDescent="0.25">
      <c r="A116">
        <v>260</v>
      </c>
      <c r="B116" t="s">
        <v>497</v>
      </c>
      <c r="C116" t="s">
        <v>496</v>
      </c>
      <c r="D116">
        <v>71311</v>
      </c>
      <c r="E116" t="s">
        <v>283</v>
      </c>
      <c r="F116" s="1" t="str">
        <f>CONCATENATE("select @procid = procedureid from   [procedure] where code='", Table6[[#This Row],[Code]],"' and category = 'CT';")</f>
        <v>select @procid = procedureid from   [procedure] where code='7131LS' and category = 'CT';</v>
      </c>
      <c r="G116" s="1" t="str">
        <f t="shared" si="3"/>
        <v>INSERT INTO NotificationRule  VALUES ( 'Cannula', 60,@procid, 60);</v>
      </c>
      <c r="H116" s="1" t="str">
        <f>CONCATENATE(Table6[[#This Row],[SQL]], CHAR(10), Table6[[#This Row],[SQL 2]], CHAR(10), CHAR(10))</f>
        <v xml:space="preserve">select @procid = procedureid from   [procedure] where code='7131LS' and category = 'CT';
INSERT INTO NotificationRule  VALUES ( 'Cannula', 60,@procid, 60);
</v>
      </c>
    </row>
    <row r="117" spans="1:8" x14ac:dyDescent="0.25">
      <c r="A117">
        <v>261</v>
      </c>
      <c r="B117" t="s">
        <v>499</v>
      </c>
      <c r="C117" t="s">
        <v>498</v>
      </c>
      <c r="D117">
        <v>71312</v>
      </c>
      <c r="E117" t="s">
        <v>283</v>
      </c>
      <c r="F117" s="1" t="str">
        <f>CONCATENATE("select @procid = procedureid from   [procedure] where code='", Table6[[#This Row],[Code]],"' and category = 'CT';")</f>
        <v>select @procid = procedureid from   [procedure] where code='7131TS' and category = 'CT';</v>
      </c>
      <c r="G117" s="1" t="str">
        <f t="shared" si="3"/>
        <v>INSERT INTO NotificationRule  VALUES ( 'Cannula', 60,@procid, 60);</v>
      </c>
      <c r="H117" s="1" t="str">
        <f>CONCATENATE(Table6[[#This Row],[SQL]], CHAR(10), Table6[[#This Row],[SQL 2]], CHAR(10), CHAR(10))</f>
        <v xml:space="preserve">select @procid = procedureid from   [procedure] where code='7131TS' and category = 'CT';
INSERT INTO NotificationRule  VALUES ( 'Cannula', 60,@procid, 60);
</v>
      </c>
    </row>
    <row r="118" spans="1:8" x14ac:dyDescent="0.25">
      <c r="A118">
        <v>262</v>
      </c>
      <c r="B118" t="s">
        <v>501</v>
      </c>
      <c r="C118" t="s">
        <v>500</v>
      </c>
      <c r="D118">
        <v>71316</v>
      </c>
      <c r="E118" t="s">
        <v>283</v>
      </c>
      <c r="F118" s="1" t="str">
        <f>CONCATENATE("select @procid = procedureid from   [procedure] where code='", Table6[[#This Row],[Code]],"' and category = 'CT';")</f>
        <v>select @procid = procedureid from   [procedure] where code='UCH7131LS' and category = 'CT';</v>
      </c>
      <c r="G118" s="1" t="str">
        <f t="shared" si="3"/>
        <v>INSERT INTO NotificationRule  VALUES ( 'Cannula', 60,@procid, 60);</v>
      </c>
      <c r="H118" s="1" t="str">
        <f>CONCATENATE(Table6[[#This Row],[SQL]], CHAR(10), Table6[[#This Row],[SQL 2]], CHAR(10), CHAR(10))</f>
        <v xml:space="preserve">select @procid = procedureid from   [procedure] where code='UCH7131LS' and category = 'CT';
INSERT INTO NotificationRule  VALUES ( 'Cannula', 60,@procid, 60);
</v>
      </c>
    </row>
    <row r="119" spans="1:8" x14ac:dyDescent="0.25">
      <c r="A119">
        <v>263</v>
      </c>
      <c r="B119" t="s">
        <v>503</v>
      </c>
      <c r="C119" t="s">
        <v>502</v>
      </c>
      <c r="D119">
        <v>71317</v>
      </c>
      <c r="E119" t="s">
        <v>283</v>
      </c>
      <c r="F119" s="1" t="str">
        <f>CONCATENATE("select @procid = procedureid from   [procedure] where code='", Table6[[#This Row],[Code]],"' and category = 'CT';")</f>
        <v>select @procid = procedureid from   [procedure] where code='UCH7131TS' and category = 'CT';</v>
      </c>
      <c r="G119" s="1" t="str">
        <f t="shared" si="3"/>
        <v>INSERT INTO NotificationRule  VALUES ( 'Cannula', 60,@procid, 60);</v>
      </c>
      <c r="H119" s="1" t="str">
        <f>CONCATENATE(Table6[[#This Row],[SQL]], CHAR(10), Table6[[#This Row],[SQL 2]], CHAR(10), CHAR(10))</f>
        <v xml:space="preserve">select @procid = procedureid from   [procedure] where code='UCH7131TS' and category = 'CT';
INSERT INTO NotificationRule  VALUES ( 'Cannula', 60,@procid, 60);
</v>
      </c>
    </row>
    <row r="120" spans="1:8" x14ac:dyDescent="0.25">
      <c r="A120">
        <v>264</v>
      </c>
      <c r="B120" t="s">
        <v>505</v>
      </c>
      <c r="C120" t="s">
        <v>504</v>
      </c>
      <c r="D120">
        <v>100001</v>
      </c>
      <c r="E120" t="s">
        <v>283</v>
      </c>
      <c r="F120" s="1" t="str">
        <f>CONCATENATE("select @procid = procedureid from   [procedure] where code='", Table6[[#This Row],[Code]],"' and category = 'CT';")</f>
        <v>select @procid = procedureid from   [procedure] where code='VENOGW' and category = 'CT';</v>
      </c>
      <c r="G120" s="1" t="str">
        <f t="shared" si="3"/>
        <v>INSERT INTO NotificationRule  VALUES ( 'Cannula', 60,@procid, 60);</v>
      </c>
      <c r="H120" s="1" t="str">
        <f>CONCATENATE(Table6[[#This Row],[SQL]], CHAR(10), Table6[[#This Row],[SQL 2]], CHAR(10), CHAR(10))</f>
        <v xml:space="preserve">select @procid = procedureid from   [procedure] where code='VENOGW' and category = 'CT';
INSERT INTO NotificationRule  VALUES ( 'Cannula', 60,@procid, 60);
</v>
      </c>
    </row>
    <row r="121" spans="1:8" x14ac:dyDescent="0.25">
      <c r="A121">
        <v>265</v>
      </c>
      <c r="B121" t="s">
        <v>507</v>
      </c>
      <c r="C121" t="s">
        <v>506</v>
      </c>
      <c r="D121">
        <v>1000003</v>
      </c>
      <c r="E121" t="s">
        <v>283</v>
      </c>
      <c r="F121" s="1" t="str">
        <f>CONCATENATE("select @procid = procedureid from   [procedure] where code='", Table6[[#This Row],[Code]],"' and category = 'CT';")</f>
        <v>select @procid = procedureid from   [procedure] where code='LS CT' and category = 'CT';</v>
      </c>
      <c r="G121" s="1" t="str">
        <f t="shared" si="3"/>
        <v>INSERT INTO NotificationRule  VALUES ( 'Cannula', 60,@procid, 60);</v>
      </c>
      <c r="H121" s="1" t="str">
        <f>CONCATENATE(Table6[[#This Row],[SQL]], CHAR(10), Table6[[#This Row],[SQL 2]], CHAR(10), CHAR(10))</f>
        <v xml:space="preserve">select @procid = procedureid from   [procedure] where code='LS CT' and category = 'CT';
INSERT INTO NotificationRule  VALUES ( 'Cannula', 60,@procid, 60);
</v>
      </c>
    </row>
    <row r="122" spans="1:8" x14ac:dyDescent="0.25">
      <c r="A122">
        <v>266</v>
      </c>
      <c r="B122" t="s">
        <v>509</v>
      </c>
      <c r="C122" t="s">
        <v>508</v>
      </c>
      <c r="D122">
        <v>1000005</v>
      </c>
      <c r="E122" t="s">
        <v>283</v>
      </c>
      <c r="F122" s="1" t="str">
        <f>CONCATENATE("select @procid = procedureid from   [procedure] where code='", Table6[[#This Row],[Code]],"' and category = 'CT';")</f>
        <v>select @procid = procedureid from   [procedure] where code='TS CT' and category = 'CT';</v>
      </c>
      <c r="G122" s="1" t="str">
        <f t="shared" si="3"/>
        <v>INSERT INTO NotificationRule  VALUES ( 'Cannula', 60,@procid, 60);</v>
      </c>
      <c r="H122" s="1" t="str">
        <f>CONCATENATE(Table6[[#This Row],[SQL]], CHAR(10), Table6[[#This Row],[SQL 2]], CHAR(10), CHAR(10))</f>
        <v xml:space="preserve">select @procid = procedureid from   [procedure] where code='TS CT' and category = 'CT';
INSERT INTO NotificationRule  VALUES ( 'Cannula', 60,@procid, 60);
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Procedure Category</vt:lpstr>
      <vt:lpstr>Procedures (Unique)</vt:lpstr>
      <vt:lpstr>Procedures (Old)</vt:lpstr>
      <vt:lpstr>Admission Status Types</vt:lpstr>
      <vt:lpstr>Order Status</vt:lpstr>
      <vt:lpstr>Order Priority</vt:lpstr>
      <vt:lpstr>Notification Rules</vt:lpstr>
      <vt:lpstr>CT Notification Rules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Ruairi O'Brien</cp:lastModifiedBy>
  <dcterms:created xsi:type="dcterms:W3CDTF">2012-03-26T10:47:38Z</dcterms:created>
  <dcterms:modified xsi:type="dcterms:W3CDTF">2012-05-31T11:24:46Z</dcterms:modified>
</cp:coreProperties>
</file>