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itDevSpace\Dev\dev-2023\BI-BR\Doc-model\1.0\DEMAT-06\"/>
    </mc:Choice>
  </mc:AlternateContent>
  <bookViews>
    <workbookView xWindow="0" yWindow="2580" windowWidth="15600" windowHeight="6270" firstSheet="2" activeTab="2"/>
  </bookViews>
  <sheets>
    <sheet name="ABE" sheetId="15" r:id="rId1"/>
    <sheet name="EFE" sheetId="16" r:id="rId2"/>
    <sheet name="TSBCE" sheetId="18" r:id="rId3"/>
  </sheets>
  <externalReferences>
    <externalReference r:id="rId4"/>
    <externalReference r:id="rId5"/>
  </externalReferences>
  <calcPr calcId="152511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8" l="1"/>
  <c r="C34" i="18"/>
  <c r="C33" i="18"/>
  <c r="C32" i="18"/>
  <c r="C31" i="18"/>
  <c r="C30" i="18"/>
  <c r="C29" i="18"/>
  <c r="C28" i="18"/>
  <c r="C27" i="18"/>
  <c r="C26" i="18"/>
  <c r="C25" i="18"/>
  <c r="C24" i="18"/>
  <c r="C22" i="18" l="1"/>
  <c r="C23" i="18"/>
  <c r="C21" i="18"/>
  <c r="C20" i="18"/>
  <c r="C19" i="18"/>
  <c r="C18" i="18"/>
  <c r="C17" i="18"/>
  <c r="C16" i="18"/>
  <c r="C15" i="18"/>
  <c r="C14" i="18"/>
  <c r="C13" i="18" l="1"/>
  <c r="C12" i="18"/>
  <c r="C11" i="18"/>
  <c r="C10" i="18"/>
  <c r="C9" i="18"/>
  <c r="C8" i="18"/>
  <c r="C7" i="18"/>
  <c r="C6" i="18"/>
  <c r="C5" i="18"/>
  <c r="C4" i="18"/>
  <c r="C3" i="18" l="1"/>
  <c r="D35" i="18" l="1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B20" i="16" l="1"/>
  <c r="C20" i="16" s="1"/>
  <c r="B19" i="16"/>
  <c r="C19" i="16" s="1"/>
  <c r="B18" i="16"/>
  <c r="C18" i="16" s="1"/>
  <c r="B17" i="16"/>
  <c r="C17" i="16" s="1"/>
  <c r="B16" i="16"/>
  <c r="C16" i="16" s="1"/>
  <c r="B15" i="16"/>
  <c r="C15" i="16" s="1"/>
  <c r="B14" i="16"/>
  <c r="C14" i="16" s="1"/>
  <c r="B13" i="16"/>
  <c r="C13" i="16" s="1"/>
  <c r="B12" i="16"/>
  <c r="C12" i="16" s="1"/>
  <c r="B11" i="16"/>
  <c r="C11" i="16" s="1"/>
  <c r="B10" i="16"/>
  <c r="C10" i="16" s="1"/>
  <c r="B9" i="16"/>
  <c r="C9" i="16" s="1"/>
  <c r="B8" i="16"/>
  <c r="C8" i="16" s="1"/>
  <c r="B7" i="16"/>
  <c r="C7" i="16" s="1"/>
  <c r="B6" i="16"/>
  <c r="C6" i="16" s="1"/>
  <c r="B5" i="16"/>
  <c r="C5" i="16" s="1"/>
  <c r="B4" i="16"/>
  <c r="C4" i="16" s="1"/>
  <c r="B3" i="16"/>
  <c r="C3" i="16" s="1"/>
  <c r="B11" i="15" l="1"/>
  <c r="C11" i="15" s="1"/>
  <c r="B22" i="15"/>
  <c r="C22" i="15" s="1"/>
  <c r="B21" i="15"/>
  <c r="C21" i="15" s="1"/>
  <c r="B20" i="15"/>
  <c r="C20" i="15" s="1"/>
  <c r="B18" i="15"/>
  <c r="C18" i="15" s="1"/>
  <c r="B17" i="15"/>
  <c r="C17" i="15" s="1"/>
  <c r="B16" i="15"/>
  <c r="C16" i="15" s="1"/>
  <c r="B15" i="15"/>
  <c r="C15" i="15" s="1"/>
  <c r="B10" i="15"/>
  <c r="C10" i="15" s="1"/>
  <c r="B9" i="15"/>
  <c r="C9" i="15" s="1"/>
  <c r="B8" i="15"/>
  <c r="C8" i="15" s="1"/>
  <c r="B7" i="15"/>
  <c r="C7" i="15" s="1"/>
  <c r="B6" i="15"/>
  <c r="C6" i="15" s="1"/>
  <c r="B5" i="15"/>
  <c r="C5" i="15" s="1"/>
  <c r="B4" i="15"/>
  <c r="C4" i="15" s="1"/>
  <c r="B3" i="15"/>
  <c r="C3" i="15" s="1"/>
  <c r="B12" i="15" l="1"/>
  <c r="C12" i="15" s="1"/>
  <c r="B14" i="15" l="1"/>
  <c r="C14" i="15" s="1"/>
  <c r="B24" i="15" l="1"/>
  <c r="C24" i="15" s="1"/>
  <c r="B13" i="15"/>
  <c r="C13" i="15" s="1"/>
  <c r="B19" i="15"/>
  <c r="C19" i="15" s="1"/>
  <c r="B23" i="15"/>
  <c r="C23" i="15" s="1"/>
  <c r="B25" i="15"/>
  <c r="C25" i="15" s="1"/>
  <c r="B26" i="15" l="1"/>
  <c r="C26" i="15" s="1"/>
  <c r="B27" i="15"/>
  <c r="C27" i="15" s="1"/>
</calcChain>
</file>

<file path=xl/sharedStrings.xml><?xml version="1.0" encoding="utf-8"?>
<sst xmlns="http://schemas.openxmlformats.org/spreadsheetml/2006/main" count="117" uniqueCount="69">
  <si>
    <t>Code_lib</t>
  </si>
  <si>
    <t>montant</t>
  </si>
  <si>
    <t>requette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</si>
  <si>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</si>
  <si>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</si>
  <si>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</si>
  <si>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</si>
  <si>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</si>
  <si>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</si>
  <si>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</si>
  <si>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</si>
  <si>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</si>
  <si>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</si>
  <si>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</si>
  <si>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</si>
  <si>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</si>
  <si>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</si>
  <si>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</si>
  <si>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</si>
  <si>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</si>
  <si>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</si>
  <si>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</si>
  <si>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</si>
  <si>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</si>
  <si>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</si>
  <si>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</si>
  <si>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</si>
  <si>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</si>
  <si>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11</t>
  </si>
  <si>
    <t>12</t>
  </si>
  <si>
    <t>Niveau initial de restes à payer</t>
  </si>
  <si>
    <t>Niveau initial du fonds de roulement</t>
  </si>
  <si>
    <t>Niveau initial du besoin en fonds de roulement</t>
  </si>
  <si>
    <t>Niveau initial de la trésorerie</t>
  </si>
  <si>
    <t>dont niveau initial de la trésorerie fléchée</t>
  </si>
  <si>
    <t>dont niveau initial de la trésorerie non fléchée</t>
  </si>
  <si>
    <t>Autorisations d'engagement</t>
  </si>
  <si>
    <t>Résultat patrimonial</t>
  </si>
  <si>
    <t>Capacité ou insuffisance d'autofinancement (CAF / IAF)</t>
  </si>
  <si>
    <t>Variation du fonds de roulement</t>
  </si>
  <si>
    <t xml:space="preserve">Opérations sur dettes financières, capitaux propres et créances immobilisées sans impact budgétaire  </t>
  </si>
  <si>
    <t>Opérations du compte de résultat sans flux de trésorerie, non retraitées par la CAF</t>
  </si>
  <si>
    <t>Variation des stocks</t>
  </si>
  <si>
    <t>Charges sur créances irrécouvrables</t>
  </si>
  <si>
    <t>Produits divers de gestion courante</t>
  </si>
  <si>
    <t>Opérations budgétaires et comptables avec différence de fait générateur de trésorerie</t>
  </si>
  <si>
    <t>Écart entre les produits / ressources et les encaissements relatifs à des opérations sur exercices antérieurs</t>
  </si>
  <si>
    <t>Écart entre les produits / ressources et les encaissements relatifs à des opérations de l'exercice en cours</t>
  </si>
  <si>
    <t>Écart entre les charges / immobilisations et les décaissements relatifs à des opérations sur exercices antérieurs</t>
  </si>
  <si>
    <t>Écart entre les charges / immobilisations et les décaissements relatifs à des opérations de l'exercice en cours</t>
  </si>
  <si>
    <t>Solde budgétaire = 8 - 9 - 10 - 11</t>
  </si>
  <si>
    <t>Décalage de flux de trésorerie liés aux opérations de trésorerie non budgétaires</t>
  </si>
  <si>
    <t>Variation de la trésorerie = 12 - 13</t>
  </si>
  <si>
    <t>dont variation de la trésorerie fléchée</t>
  </si>
  <si>
    <t>dont variation de la trésorerie non fléchée</t>
  </si>
  <si>
    <t>Variation du besoin en fonds de roulement = 9 + 10 + 11 +13</t>
  </si>
  <si>
    <t>Variation des restes à payer</t>
  </si>
  <si>
    <t>Niveau final de restes à payer</t>
  </si>
  <si>
    <t>28</t>
  </si>
  <si>
    <t>Niveau final du fonds de roulement</t>
  </si>
  <si>
    <t>29</t>
  </si>
  <si>
    <t>Niveau final du besoin en fonds de roulement</t>
  </si>
  <si>
    <t>30</t>
  </si>
  <si>
    <t>Niveau final de la trésorerie</t>
  </si>
  <si>
    <t>31</t>
  </si>
  <si>
    <t>dont niveau final de la trésorerie fléchée</t>
  </si>
  <si>
    <t>32</t>
  </si>
  <si>
    <t>dont niveau final de la trésorerie non fléchée</t>
  </si>
  <si>
    <t>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</si>
</sst>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\ _F_-;\-* #,##0.00\ _F_-;_-* &quot;-&quot;??\ _F_-;_-@_-"/>
    <numFmt numFmtId="165" formatCode="_-* #,##0.00\ &quot;F&quot;_-;\-* #,##0.00\ &quot;F&quot;_-;_-* &quot;-&quot;??\ &quot;F&quot;_-;_-@_-"/>
    <numFmt numFmtId="166" formatCode="&quot; &quot;#,##0.00&quot; &quot;[$€-401]&quot; &quot;;&quot;-&quot;#,##0.00&quot; &quot;[$€-401]&quot; &quot;;&quot; -&quot;#&quot; &quot;[$€-401]&quot; &quot;"/>
    <numFmt numFmtId="167" formatCode="_-* #,##0.00\ [$€-1]_-;\-* #,##0.00\ [$€-1]_-;_-* &quot;-&quot;??\ [$€-1]_-"/>
    <numFmt numFmtId="168" formatCode="&quot; &quot;#,##0.00&quot; F &quot;;&quot;-&quot;#,##0.00&quot; F &quot;;&quot; -&quot;#&quot; F &quot;;@&quot; &quot;"/>
    <numFmt numFmtId="169" formatCode="[$-40C]0%"/>
    <numFmt numFmtId="170" formatCode="_-* #,##0.00\ _F_-;\-* #,##0.00\ _F_-;_-* \-??\ _F_-;_-@_-"/>
    <numFmt numFmtId="171" formatCode="#,##0.00&quot; &quot;[$€-40C];[Red]&quot;-&quot;#,##0.00&quot; &quot;[$€-40C]"/>
    <numFmt numFmtId="172" formatCode="0.00_ ;\-0.00\ "/>
  </numFmts>
  <fonts count="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166" fontId="4" fillId="0" borderId="0"/>
    <xf numFmtId="167" fontId="2" fillId="0" borderId="0" applyFont="0" applyFill="0" applyBorder="0" applyAlignment="0" applyProtection="0"/>
    <xf numFmtId="168" fontId="4" fillId="0" borderId="0"/>
    <xf numFmtId="169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6" fillId="0" borderId="0"/>
    <xf numFmtId="171" fontId="6" fillId="0" borderId="0"/>
    <xf numFmtId="0" fontId="7" fillId="0" borderId="0"/>
    <xf numFmtId="0" fontId="8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72" fontId="0" fillId="0" borderId="0" xfId="0" applyNumberFormat="1"/>
  </cellXfs>
  <cellStyles count="28">
    <cellStyle name="Euro" xfId="1"/>
    <cellStyle name="Euro 2" xfId="2"/>
    <cellStyle name="Excel Built-in Currency" xfId="3"/>
    <cellStyle name="Excel Built-in Percent" xfId="4"/>
    <cellStyle name="Excel_BuiltIn_Comma" xfId="26"/>
    <cellStyle name="Heading" xfId="5"/>
    <cellStyle name="Heading1" xfId="6"/>
    <cellStyle name="Milliers 2" xfId="7"/>
    <cellStyle name="Milliers 2 2" xfId="8"/>
    <cellStyle name="Milliers 2 3" xfId="9"/>
    <cellStyle name="Milliers 3" xfId="10"/>
    <cellStyle name="Milliers 4" xfId="11"/>
    <cellStyle name="Milliers 4 2" xfId="12"/>
    <cellStyle name="Milliers 5" xfId="13"/>
    <cellStyle name="Monétaire 2" xfId="14"/>
    <cellStyle name="Monétaire 2 2" xfId="15"/>
    <cellStyle name="Normal" xfId="0" builtinId="0"/>
    <cellStyle name="Normal 2" xfId="16"/>
    <cellStyle name="Normal 2 2" xfId="17"/>
    <cellStyle name="Normal 2_Compte_financier_2016_vJC" xfId="18"/>
    <cellStyle name="Normal 3" xfId="19"/>
    <cellStyle name="Normal 3 2" xfId="20"/>
    <cellStyle name="Normal 3 3" xfId="21"/>
    <cellStyle name="Normal 4" xfId="22"/>
    <cellStyle name="Normal 5" xfId="27"/>
    <cellStyle name="Result" xfId="23"/>
    <cellStyle name="Result2" xfId="24"/>
    <cellStyle name="TableStyleLight1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tab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2"/>
      <sheetName val="Tab4"/>
      <sheetName val="Tab6"/>
      <sheetName val="Tab 10"/>
      <sheetName val="rapprochement"/>
      <sheetName val="contrôle inputation SF"/>
      <sheetName val="Tableau 3"/>
      <sheetName val="tab7_E"/>
      <sheetName val="Tab 8"/>
    </sheetNames>
    <sheetDataSet>
      <sheetData sheetId="0">
        <row r="11">
          <cell r="B11">
            <v>990649.03999999992</v>
          </cell>
          <cell r="C11">
            <v>990649.03999999992</v>
          </cell>
          <cell r="E11">
            <v>3188130.99</v>
          </cell>
        </row>
        <row r="12">
          <cell r="E12">
            <v>1765195</v>
          </cell>
        </row>
        <row r="13">
          <cell r="E13">
            <v>962588</v>
          </cell>
        </row>
        <row r="14">
          <cell r="E14">
            <v>26322.89</v>
          </cell>
        </row>
        <row r="15">
          <cell r="B15">
            <v>2016366.84</v>
          </cell>
          <cell r="C15">
            <v>1661414.31</v>
          </cell>
          <cell r="E15">
            <v>76000</v>
          </cell>
        </row>
        <row r="16">
          <cell r="E16">
            <v>358025.10000000003</v>
          </cell>
        </row>
        <row r="18">
          <cell r="B18">
            <v>0</v>
          </cell>
          <cell r="C18">
            <v>0</v>
          </cell>
        </row>
        <row r="19">
          <cell r="E19">
            <v>2018559.63</v>
          </cell>
        </row>
        <row r="20">
          <cell r="E20">
            <v>2007980</v>
          </cell>
        </row>
        <row r="21">
          <cell r="B21">
            <v>633703.02</v>
          </cell>
          <cell r="C21">
            <v>556853.72</v>
          </cell>
          <cell r="E21">
            <v>10579.63</v>
          </cell>
        </row>
        <row r="22">
          <cell r="E22">
            <v>0</v>
          </cell>
        </row>
        <row r="24">
          <cell r="B24">
            <v>3640718.9</v>
          </cell>
          <cell r="C24">
            <v>3208917.0700000003</v>
          </cell>
          <cell r="E24">
            <v>5206690.62</v>
          </cell>
        </row>
        <row r="26">
          <cell r="C26">
            <v>1997773.5499999998</v>
          </cell>
          <cell r="E26">
            <v>0</v>
          </cell>
        </row>
      </sheetData>
      <sheetData sheetId="1">
        <row r="9">
          <cell r="D9">
            <v>0</v>
          </cell>
          <cell r="F9">
            <v>1997773.5499999998</v>
          </cell>
        </row>
        <row r="11">
          <cell r="D11">
            <v>0</v>
          </cell>
          <cell r="F11">
            <v>0</v>
          </cell>
        </row>
        <row r="12">
          <cell r="D12">
            <v>82952</v>
          </cell>
          <cell r="F12">
            <v>113769</v>
          </cell>
        </row>
        <row r="13">
          <cell r="D13">
            <v>0</v>
          </cell>
          <cell r="F13">
            <v>666</v>
          </cell>
        </row>
        <row r="14">
          <cell r="D14">
            <v>82952</v>
          </cell>
          <cell r="F14">
            <v>2112208.5499999998</v>
          </cell>
        </row>
        <row r="15">
          <cell r="D15">
            <v>2029256.5499999998</v>
          </cell>
          <cell r="F15">
            <v>0</v>
          </cell>
        </row>
        <row r="16">
          <cell r="D16">
            <v>1991506.64</v>
          </cell>
          <cell r="F16">
            <v>0</v>
          </cell>
        </row>
        <row r="17">
          <cell r="D17">
            <v>37749.909999999916</v>
          </cell>
          <cell r="F17">
            <v>0</v>
          </cell>
        </row>
        <row r="19">
          <cell r="D19">
            <v>2112208.5499999998</v>
          </cell>
          <cell r="F19">
            <v>2112208.5499999998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0"/>
    </sheetNames>
    <sheetDataSet>
      <sheetData sheetId="0">
        <row r="7">
          <cell r="H7">
            <v>722416.3</v>
          </cell>
        </row>
        <row r="9">
          <cell r="H9">
            <v>1399826.08</v>
          </cell>
        </row>
        <row r="10">
          <cell r="H10">
            <v>-315487.75</v>
          </cell>
        </row>
        <row r="11">
          <cell r="H11">
            <v>1715313.83</v>
          </cell>
        </row>
        <row r="12">
          <cell r="H12">
            <v>63078.479999999996</v>
          </cell>
        </row>
        <row r="13">
          <cell r="H13">
            <v>1652235.35</v>
          </cell>
        </row>
        <row r="15">
          <cell r="H15">
            <v>3640718.9</v>
          </cell>
        </row>
        <row r="17">
          <cell r="H17">
            <v>-34422.550000000279</v>
          </cell>
        </row>
        <row r="18">
          <cell r="H18">
            <v>123197.66999999969</v>
          </cell>
        </row>
        <row r="19">
          <cell r="H19">
            <v>2114641</v>
          </cell>
        </row>
        <row r="21">
          <cell r="H21">
            <v>13074.62</v>
          </cell>
        </row>
        <row r="23">
          <cell r="H23">
            <v>0</v>
          </cell>
        </row>
        <row r="24">
          <cell r="H24"/>
        </row>
        <row r="25">
          <cell r="H25"/>
        </row>
        <row r="26">
          <cell r="H26"/>
        </row>
        <row r="28">
          <cell r="H28">
            <v>103792.83000000006</v>
          </cell>
        </row>
        <row r="29">
          <cell r="H29">
            <v>6072.9</v>
          </cell>
        </row>
        <row r="30">
          <cell r="H30">
            <v>18180.589999999756</v>
          </cell>
        </row>
        <row r="31">
          <cell r="H31">
            <v>110145.49</v>
          </cell>
        </row>
        <row r="32">
          <cell r="H32">
            <v>-30606.149999999689</v>
          </cell>
        </row>
        <row r="34">
          <cell r="H34">
            <v>1997773.5499999998</v>
          </cell>
        </row>
        <row r="38">
          <cell r="H38">
            <v>31483</v>
          </cell>
        </row>
        <row r="40">
          <cell r="H40">
            <v>2029256.5499999998</v>
          </cell>
        </row>
        <row r="41">
          <cell r="H41">
            <v>1991506.64</v>
          </cell>
        </row>
        <row r="42">
          <cell r="H42">
            <v>37749.910000000149</v>
          </cell>
        </row>
        <row r="44">
          <cell r="H44">
            <v>85384.45</v>
          </cell>
        </row>
        <row r="46">
          <cell r="H46">
            <v>431801.83</v>
          </cell>
        </row>
        <row r="48">
          <cell r="H48">
            <v>1154218.1300000001</v>
          </cell>
        </row>
        <row r="50">
          <cell r="H50">
            <v>3514467.08</v>
          </cell>
        </row>
        <row r="51">
          <cell r="H51">
            <v>-230103.29999999981</v>
          </cell>
        </row>
        <row r="52">
          <cell r="H52">
            <v>3744570.38</v>
          </cell>
        </row>
        <row r="53">
          <cell r="H53">
            <v>2054585.1199999999</v>
          </cell>
        </row>
        <row r="54">
          <cell r="H54">
            <v>1689985.2600000002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workbookViewId="0">
      <selection activeCell="C3" sqref="C3:D27"/>
    </sheetView>
  </sheetViews>
  <sheetFormatPr baseColWidth="10" defaultColWidth="11.42578125" defaultRowHeight="12.75"/>
  <cols>
    <col min="1" max="2" width="14.7109375" style="1" customWidth="1"/>
  </cols>
  <sheetData>
    <row r="2" spans="1:3">
      <c r="A2" s="1" t="s">
        <v>0</v>
      </c>
      <c r="B2" s="2" t="s">
        <v>1</v>
      </c>
      <c r="C2" t="s">
        <v>2</v>
      </c>
    </row>
    <row r="3" spans="1:3">
      <c r="A3" s="3" t="s">
        <v>3</v>
      </c>
      <c r="B3" s="5">
        <f>'[1]Tab 2'!$B$11</f>
        <v>990649.04</v>
      </c>
      <c r="C3" t="str">
        <f>"update GbcpDematABE set montant="&amp;B3&amp;", date_maj=getdate() , aut_maj='USER1'  where num_exec=2019 and code_export='06' and libelle='"&amp;A3&amp;"'"</f>
        <v>update GbcpDematABE set montant=990649.04, date_maj=getdate() , aut_maj='USER1'  where num_exec=2019 and code_export='06' and libelle='01'</v>
      </c>
    </row>
    <row r="4" spans="1:3">
      <c r="A4" s="3" t="s">
        <v>4</v>
      </c>
      <c r="B4" s="5">
        <f>'[1]Tab 2'!C11</f>
        <v>990649.04</v>
      </c>
      <c r="C4" t="str">
        <f t="shared" ref="C4:C27" si="0">"update GbcpDematABE set montant="&amp;B4&amp;", date_maj=getdate() , aut_maj='USER1'  where num_exec=2019 and code_export='06' and libelle='"&amp;A4&amp;"'"</f>
        <v>update GbcpDematABE set montant=990649.04, date_maj=getdate() , aut_maj='USER1'  where num_exec=2019 and code_export='06' and libelle='02'</v>
      </c>
    </row>
    <row r="5" spans="1:3">
      <c r="A5" s="3" t="s">
        <v>5</v>
      </c>
      <c r="B5" s="5">
        <f>'[1]Tab 2'!B12</f>
        <v>0</v>
      </c>
      <c r="C5" t="str">
        <f t="shared" si="0"/>
        <v>update GbcpDematABE set montant=0, date_maj=getdate() , aut_maj='USER1'  where num_exec=2019 and code_export='06' and libelle='03'</v>
      </c>
    </row>
    <row r="6" spans="1:3">
      <c r="A6" s="3" t="s">
        <v>6</v>
      </c>
      <c r="B6" s="5">
        <f>'[1]Tab 2'!C12</f>
        <v>0</v>
      </c>
      <c r="C6" t="str">
        <f t="shared" si="0"/>
        <v>update GbcpDematABE set montant=0, date_maj=getdate() , aut_maj='USER1'  where num_exec=2019 and code_export='06' and libelle='04'</v>
      </c>
    </row>
    <row r="7" spans="1:3">
      <c r="A7" s="3" t="s">
        <v>7</v>
      </c>
      <c r="B7" s="5">
        <f>'[1]Tab 2'!B15</f>
        <v>2016366.84</v>
      </c>
      <c r="C7" t="str">
        <f t="shared" si="0"/>
        <v>update GbcpDematABE set montant=2016366.84, date_maj=getdate() , aut_maj='USER1'  where num_exec=2019 and code_export='06' and libelle='05'</v>
      </c>
    </row>
    <row r="8" spans="1:3">
      <c r="A8" s="3" t="s">
        <v>8</v>
      </c>
      <c r="B8" s="5">
        <f>'[1]Tab 2'!C15</f>
        <v>1661414.31</v>
      </c>
      <c r="C8" t="str">
        <f t="shared" si="0"/>
        <v>update GbcpDematABE set montant=1661414.31, date_maj=getdate() , aut_maj='USER1'  where num_exec=2019 and code_export='06' and libelle='06'</v>
      </c>
    </row>
    <row r="9" spans="1:3">
      <c r="A9" s="3" t="s">
        <v>9</v>
      </c>
      <c r="B9" s="5">
        <f>'[1]Tab 2'!B18</f>
        <v>0</v>
      </c>
      <c r="C9" t="str">
        <f t="shared" si="0"/>
        <v>update GbcpDematABE set montant=0, date_maj=getdate() , aut_maj='USER1'  where num_exec=2019 and code_export='06' and libelle='07'</v>
      </c>
    </row>
    <row r="10" spans="1:3">
      <c r="A10" s="3" t="s">
        <v>10</v>
      </c>
      <c r="B10" s="5">
        <f>'[1]Tab 2'!C18</f>
        <v>0</v>
      </c>
      <c r="C10" t="str">
        <f t="shared" si="0"/>
        <v>update GbcpDematABE set montant=0, date_maj=getdate() , aut_maj='USER1'  where num_exec=2019 and code_export='06' and libelle='08'</v>
      </c>
    </row>
    <row r="11" spans="1:3">
      <c r="A11" s="3" t="s">
        <v>11</v>
      </c>
      <c r="B11" s="4">
        <f>'[1]Tab 2'!B21</f>
        <v>633703.02</v>
      </c>
      <c r="C11" t="str">
        <f t="shared" si="0"/>
        <v>update GbcpDematABE set montant=633703.02, date_maj=getdate() , aut_maj='USER1'  where num_exec=2019 and code_export='06' and libelle='09'</v>
      </c>
    </row>
    <row r="12" spans="1:3">
      <c r="A12" s="3" t="s">
        <v>12</v>
      </c>
      <c r="B12" s="4">
        <f>'[1]Tab 2'!C21</f>
        <v>556853.72</v>
      </c>
      <c r="C12" t="str">
        <f t="shared" si="0"/>
        <v>update GbcpDematABE set montant=556853.72, date_maj=getdate() , aut_maj='USER1'  where num_exec=2019 and code_export='06' and libelle='10'</v>
      </c>
    </row>
    <row r="13" spans="1:3">
      <c r="A13" s="3" t="s">
        <v>13</v>
      </c>
      <c r="B13" s="4">
        <f>'[1]Tab 2'!E11</f>
        <v>3188130.99</v>
      </c>
      <c r="C13" t="str">
        <f t="shared" si="0"/>
        <v>update GbcpDematABE set montant=3188130.99, date_maj=getdate() , aut_maj='USER1'  where num_exec=2019 and code_export='06' and libelle='13'</v>
      </c>
    </row>
    <row r="14" spans="1:3">
      <c r="A14" s="3" t="s">
        <v>14</v>
      </c>
      <c r="B14" s="4">
        <f>'[1]Tab 2'!E12</f>
        <v>1765195</v>
      </c>
      <c r="C14" t="str">
        <f t="shared" si="0"/>
        <v>update GbcpDematABE set montant=1765195, date_maj=getdate() , aut_maj='USER1'  where num_exec=2019 and code_export='06' and libelle='14'</v>
      </c>
    </row>
    <row r="15" spans="1:3">
      <c r="A15" s="3" t="s">
        <v>15</v>
      </c>
      <c r="B15" s="4">
        <f>'[1]Tab 2'!E13</f>
        <v>962588</v>
      </c>
      <c r="C15" t="str">
        <f t="shared" si="0"/>
        <v>update GbcpDematABE set montant=962588, date_maj=getdate() , aut_maj='USER1'  where num_exec=2019 and code_export='06' and libelle='15'</v>
      </c>
    </row>
    <row r="16" spans="1:3">
      <c r="A16" s="3" t="s">
        <v>16</v>
      </c>
      <c r="B16" s="4">
        <f>'[1]Tab 2'!E14</f>
        <v>26322.89</v>
      </c>
      <c r="C16" t="str">
        <f t="shared" si="0"/>
        <v>update GbcpDematABE set montant=26322.89, date_maj=getdate() , aut_maj='USER1'  where num_exec=2019 and code_export='06' and libelle='16'</v>
      </c>
    </row>
    <row r="17" spans="1:3">
      <c r="A17" s="3" t="s">
        <v>17</v>
      </c>
      <c r="B17" s="4">
        <f>'[1]Tab 2'!E15</f>
        <v>76000</v>
      </c>
      <c r="C17" t="str">
        <f t="shared" si="0"/>
        <v>update GbcpDematABE set montant=76000, date_maj=getdate() , aut_maj='USER1'  where num_exec=2019 and code_export='06' and libelle='17'</v>
      </c>
    </row>
    <row r="18" spans="1:3">
      <c r="A18" s="3" t="s">
        <v>18</v>
      </c>
      <c r="B18" s="4">
        <f>'[1]Tab 2'!E16</f>
        <v>358025.1</v>
      </c>
      <c r="C18" t="str">
        <f t="shared" si="0"/>
        <v>update GbcpDematABE set montant=358025.1, date_maj=getdate() , aut_maj='USER1'  where num_exec=2019 and code_export='06' and libelle='18'</v>
      </c>
    </row>
    <row r="19" spans="1:3">
      <c r="A19" s="3" t="s">
        <v>19</v>
      </c>
      <c r="B19" s="4">
        <f>'[1]Tab 2'!E19</f>
        <v>2018559.63</v>
      </c>
      <c r="C19" t="str">
        <f t="shared" si="0"/>
        <v>update GbcpDematABE set montant=2018559.63, date_maj=getdate() , aut_maj='USER1'  where num_exec=2019 and code_export='06' and libelle='19'</v>
      </c>
    </row>
    <row r="20" spans="1:3">
      <c r="A20" s="3" t="s">
        <v>20</v>
      </c>
      <c r="B20" s="4">
        <f>'[1]Tab 2'!E20</f>
        <v>2007980</v>
      </c>
      <c r="C20" t="str">
        <f t="shared" si="0"/>
        <v>update GbcpDematABE set montant=2007980, date_maj=getdate() , aut_maj='USER1'  where num_exec=2019 and code_export='06' and libelle='20'</v>
      </c>
    </row>
    <row r="21" spans="1:3">
      <c r="A21" s="3" t="s">
        <v>21</v>
      </c>
      <c r="B21" s="4">
        <f>'[1]Tab 2'!E21</f>
        <v>10579.63</v>
      </c>
      <c r="C21" t="str">
        <f t="shared" si="0"/>
        <v>update GbcpDematABE set montant=10579.63, date_maj=getdate() , aut_maj='USER1'  where num_exec=2019 and code_export='06' and libelle='21'</v>
      </c>
    </row>
    <row r="22" spans="1:3">
      <c r="A22" s="3" t="s">
        <v>22</v>
      </c>
      <c r="B22" s="4">
        <f>'[1]Tab 2'!E22</f>
        <v>0</v>
      </c>
      <c r="C22" t="str">
        <f t="shared" si="0"/>
        <v>update GbcpDematABE set montant=0, date_maj=getdate() , aut_maj='USER1'  where num_exec=2019 and code_export='06' and libelle='22'</v>
      </c>
    </row>
    <row r="23" spans="1:3">
      <c r="A23" s="3" t="s">
        <v>23</v>
      </c>
      <c r="B23" s="4">
        <f>'[1]Tab 2'!B24</f>
        <v>3640718.9</v>
      </c>
      <c r="C23" t="str">
        <f t="shared" si="0"/>
        <v>update GbcpDematABE set montant=3640718.9, date_maj=getdate() , aut_maj='USER1'  where num_exec=2019 and code_export='06' and libelle='23'</v>
      </c>
    </row>
    <row r="24" spans="1:3">
      <c r="A24" s="3" t="s">
        <v>24</v>
      </c>
      <c r="B24" s="4">
        <f>'[1]Tab 2'!C24</f>
        <v>3208917.07</v>
      </c>
      <c r="C24" t="str">
        <f t="shared" si="0"/>
        <v>update GbcpDematABE set montant=3208917.07, date_maj=getdate() , aut_maj='USER1'  where num_exec=2019 and code_export='06' and libelle='24'</v>
      </c>
    </row>
    <row r="25" spans="1:3">
      <c r="A25" s="3" t="s">
        <v>25</v>
      </c>
      <c r="B25" s="4">
        <f>'[1]Tab 2'!E24</f>
        <v>5206690.62</v>
      </c>
      <c r="C25" t="str">
        <f t="shared" si="0"/>
        <v>update GbcpDematABE set montant=5206690.62, date_maj=getdate() , aut_maj='USER1'  where num_exec=2019 and code_export='06' and libelle='25'</v>
      </c>
    </row>
    <row r="26" spans="1:3">
      <c r="A26" s="3" t="s">
        <v>26</v>
      </c>
      <c r="B26" s="4">
        <f>'[1]Tab 2'!C26</f>
        <v>1997773.55</v>
      </c>
      <c r="C26" t="str">
        <f t="shared" si="0"/>
        <v>update GbcpDematABE set montant=1997773.55, date_maj=getdate() , aut_maj='USER1'  where num_exec=2019 and code_export='06' and libelle='26'</v>
      </c>
    </row>
    <row r="27" spans="1:3">
      <c r="A27" s="3" t="s">
        <v>27</v>
      </c>
      <c r="B27" s="4">
        <f>'[1]Tab 2'!E26</f>
        <v>0</v>
      </c>
      <c r="C27" t="str">
        <f t="shared" si="0"/>
        <v>update GbcpDematABE set montant=0, date_maj=getdate() , aut_maj='USER1'  where num_exec=2019 and code_export='06' and libelle='27'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3" sqref="C3:C20"/>
    </sheetView>
  </sheetViews>
  <sheetFormatPr baseColWidth="10" defaultColWidth="11.42578125" defaultRowHeight="12.75"/>
  <cols>
    <col min="1" max="1" width="14" style="1" customWidth="1"/>
    <col min="2" max="2" width="14.85546875" customWidth="1"/>
    <col min="3" max="3" width="17" customWidth="1"/>
  </cols>
  <sheetData>
    <row r="1" spans="1:3">
      <c r="B1" s="1"/>
    </row>
    <row r="2" spans="1:3">
      <c r="A2" s="1" t="s">
        <v>0</v>
      </c>
      <c r="B2" s="2" t="s">
        <v>1</v>
      </c>
      <c r="C2" t="s">
        <v>2</v>
      </c>
    </row>
    <row r="3" spans="1:3">
      <c r="A3" s="3" t="s">
        <v>3</v>
      </c>
      <c r="B3" s="6">
        <f>[1]Tab4!D9</f>
        <v>0</v>
      </c>
      <c r="C3" t="str">
        <f>"update GbcpDematEFE set montant="&amp;B3&amp;", date_maj=getdate() , aut_maj='USER1'  where num_exec=2019 and code_export='06' and libelle='"&amp;A3&amp;"'"</f>
        <v>update GbcpDematEFE set montant=0, date_maj=getdate() , aut_maj='USER1'  where num_exec=2019 and code_export='06' and libelle='01'</v>
      </c>
    </row>
    <row r="4" spans="1:3">
      <c r="A4" s="3" t="s">
        <v>4</v>
      </c>
      <c r="B4" s="6">
        <f>[1]Tab4!D11</f>
        <v>0</v>
      </c>
      <c r="C4" t="str">
        <f t="shared" ref="C4:C20" si="0">"update GbcpDematEFE set montant="&amp;B4&amp;", date_maj=getdate() , aut_maj='USER1'  where num_exec=2019 and code_export='06' and libelle='"&amp;A4&amp;"'"</f>
        <v>update GbcpDematEFE set montant=0, date_maj=getdate() , aut_maj='USER1'  where num_exec=2019 and code_export='06' and libelle='02'</v>
      </c>
    </row>
    <row r="5" spans="1:3">
      <c r="A5" s="3" t="s">
        <v>5</v>
      </c>
      <c r="B5" s="6">
        <f>[1]Tab4!D12</f>
        <v>82952</v>
      </c>
      <c r="C5" t="str">
        <f t="shared" si="0"/>
        <v>update GbcpDematEFE set montant=82952, date_maj=getdate() , aut_maj='USER1'  where num_exec=2019 and code_export='06' and libelle='03'</v>
      </c>
    </row>
    <row r="6" spans="1:3">
      <c r="A6" s="3" t="s">
        <v>6</v>
      </c>
      <c r="B6" s="6">
        <f>[1]Tab4!D13</f>
        <v>0</v>
      </c>
      <c r="C6" t="str">
        <f t="shared" si="0"/>
        <v>update GbcpDematEFE set montant=0, date_maj=getdate() , aut_maj='USER1'  where num_exec=2019 and code_export='06' and libelle='04'</v>
      </c>
    </row>
    <row r="7" spans="1:3">
      <c r="A7" s="3" t="s">
        <v>11</v>
      </c>
      <c r="B7" s="6">
        <f>[1]Tab4!D14</f>
        <v>82952</v>
      </c>
      <c r="C7" t="str">
        <f t="shared" si="0"/>
        <v>update GbcpDematEFE set montant=82952, date_maj=getdate() , aut_maj='USER1'  where num_exec=2019 and code_export='06' and libelle='09'</v>
      </c>
    </row>
    <row r="8" spans="1:3">
      <c r="A8" s="3" t="s">
        <v>7</v>
      </c>
      <c r="B8" s="6">
        <f>[1]Tab4!F9</f>
        <v>1997773.55</v>
      </c>
      <c r="C8" t="str">
        <f t="shared" si="0"/>
        <v>update GbcpDematEFE set montant=1997773.55, date_maj=getdate() , aut_maj='USER1'  where num_exec=2019 and code_export='06' and libelle='05'</v>
      </c>
    </row>
    <row r="9" spans="1:3">
      <c r="A9" s="3" t="s">
        <v>8</v>
      </c>
      <c r="B9" s="6">
        <f>[1]Tab4!F11</f>
        <v>0</v>
      </c>
      <c r="C9" t="str">
        <f t="shared" si="0"/>
        <v>update GbcpDematEFE set montant=0, date_maj=getdate() , aut_maj='USER1'  where num_exec=2019 and code_export='06' and libelle='06'</v>
      </c>
    </row>
    <row r="10" spans="1:3">
      <c r="A10" s="3" t="s">
        <v>9</v>
      </c>
      <c r="B10" s="6">
        <f>[1]Tab4!F12</f>
        <v>113769</v>
      </c>
      <c r="C10" t="str">
        <f t="shared" si="0"/>
        <v>update GbcpDematEFE set montant=113769, date_maj=getdate() , aut_maj='USER1'  where num_exec=2019 and code_export='06' and libelle='07'</v>
      </c>
    </row>
    <row r="11" spans="1:3">
      <c r="A11" s="3" t="s">
        <v>10</v>
      </c>
      <c r="B11" s="6">
        <f>[1]Tab4!F13</f>
        <v>666</v>
      </c>
      <c r="C11" t="str">
        <f t="shared" si="0"/>
        <v>update GbcpDematEFE set montant=666, date_maj=getdate() , aut_maj='USER1'  where num_exec=2019 and code_export='06' and libelle='08'</v>
      </c>
    </row>
    <row r="12" spans="1:3">
      <c r="A12" s="3" t="s">
        <v>12</v>
      </c>
      <c r="B12" s="6">
        <f>[1]Tab4!F14</f>
        <v>2112208.5499999998</v>
      </c>
      <c r="C12" t="str">
        <f t="shared" si="0"/>
        <v>update GbcpDematEFE set montant=2112208.55, date_maj=getdate() , aut_maj='USER1'  where num_exec=2019 and code_export='06' and libelle='10'</v>
      </c>
    </row>
    <row r="13" spans="1:3">
      <c r="A13" s="3" t="s">
        <v>28</v>
      </c>
      <c r="B13" s="6">
        <f>[1]Tab4!D15</f>
        <v>2029256.55</v>
      </c>
      <c r="C13" t="str">
        <f t="shared" si="0"/>
        <v>update GbcpDematEFE set montant=2029256.55, date_maj=getdate() , aut_maj='USER1'  where num_exec=2019 and code_export='06' and libelle='11'</v>
      </c>
    </row>
    <row r="14" spans="1:3">
      <c r="A14" s="3" t="s">
        <v>29</v>
      </c>
      <c r="B14" s="6">
        <f>[1]Tab4!D16</f>
        <v>1991506.64</v>
      </c>
      <c r="C14" t="str">
        <f t="shared" si="0"/>
        <v>update GbcpDematEFE set montant=1991506.64, date_maj=getdate() , aut_maj='USER1'  where num_exec=2019 and code_export='06' and libelle='12'</v>
      </c>
    </row>
    <row r="15" spans="1:3">
      <c r="A15" s="3" t="s">
        <v>13</v>
      </c>
      <c r="B15" s="6">
        <f>[1]Tab4!D17</f>
        <v>37749.910000000003</v>
      </c>
      <c r="C15" t="str">
        <f t="shared" si="0"/>
        <v>update GbcpDematEFE set montant=37749.91, date_maj=getdate() , aut_maj='USER1'  where num_exec=2019 and code_export='06' and libelle='13'</v>
      </c>
    </row>
    <row r="16" spans="1:3">
      <c r="A16" s="3" t="s">
        <v>14</v>
      </c>
      <c r="B16" s="6">
        <f>[1]Tab4!F15</f>
        <v>0</v>
      </c>
      <c r="C16" t="str">
        <f t="shared" si="0"/>
        <v>update GbcpDematEFE set montant=0, date_maj=getdate() , aut_maj='USER1'  where num_exec=2019 and code_export='06' and libelle='14'</v>
      </c>
    </row>
    <row r="17" spans="1:3">
      <c r="A17" s="3" t="s">
        <v>15</v>
      </c>
      <c r="B17" s="6">
        <f>[1]Tab4!F16</f>
        <v>0</v>
      </c>
      <c r="C17" t="str">
        <f t="shared" si="0"/>
        <v>update GbcpDematEFE set montant=0, date_maj=getdate() , aut_maj='USER1'  where num_exec=2019 and code_export='06' and libelle='15'</v>
      </c>
    </row>
    <row r="18" spans="1:3">
      <c r="A18" s="3" t="s">
        <v>16</v>
      </c>
      <c r="B18" s="6">
        <f>[1]Tab4!F17</f>
        <v>0</v>
      </c>
      <c r="C18" t="str">
        <f t="shared" si="0"/>
        <v>update GbcpDematEFE set montant=0, date_maj=getdate() , aut_maj='USER1'  where num_exec=2019 and code_export='06' and libelle='16'</v>
      </c>
    </row>
    <row r="19" spans="1:3">
      <c r="A19" s="3" t="s">
        <v>17</v>
      </c>
      <c r="B19" s="6">
        <f>[1]Tab4!D19</f>
        <v>2112208.5499999998</v>
      </c>
      <c r="C19" t="str">
        <f t="shared" si="0"/>
        <v>update GbcpDematEFE set montant=2112208.55, date_maj=getdate() , aut_maj='USER1'  where num_exec=2019 and code_export='06' and libelle='17'</v>
      </c>
    </row>
    <row r="20" spans="1:3">
      <c r="A20" s="1">
        <v>18</v>
      </c>
      <c r="B20" s="6">
        <f>[1]Tab4!F19</f>
        <v>2112208.5499999998</v>
      </c>
      <c r="C20" t="str">
        <f t="shared" si="0"/>
        <v>update GbcpDematEFE set montant=2112208.55, date_maj=getdate() , aut_maj='USER1'  where num_exec=2019 and code_export='06' and libelle='18'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tabSelected="1" topLeftCell="A7" workbookViewId="0">
      <selection activeCell="D39" sqref="D39"/>
    </sheetView>
  </sheetViews>
  <sheetFormatPr baseColWidth="10" defaultColWidth="11.42578125" defaultRowHeight="12.75"/>
  <cols>
    <col min="1" max="1" width="89.140625" customWidth="1"/>
    <col min="2" max="3" width="14.7109375" style="1" customWidth="1"/>
  </cols>
  <sheetData>
    <row r="2" spans="1:4">
      <c r="B2" s="1" t="s">
        <v>0</v>
      </c>
      <c r="C2" s="2" t="s">
        <v>1</v>
      </c>
      <c r="D2" t="s">
        <v>2</v>
      </c>
    </row>
    <row r="3" spans="1:4">
      <c r="A3" t="s">
        <v>30</v>
      </c>
      <c r="B3" s="3" t="s">
        <v>3</v>
      </c>
      <c r="C3" s="5">
        <f>[2]Tab10!$H$7</f>
        <v>722416.3</v>
      </c>
      <c r="D3" t="str">
        <f t="shared" ref="D3:D35" si="0">"update GbcpDematTSBCE set montant="&amp;C3&amp;", date_maj=getdate() , aut_maj='USER1'  where num_exec=2019 and code_export='06' and libelle='"&amp;B3&amp;"'"</f>
        <v>update GbcpDematTSBCE set montant=722416.3, date_maj=getdate() , aut_maj='USER1'  where num_exec=2019 and code_export='06' and libelle='01'</v>
      </c>
    </row>
    <row r="4" spans="1:4">
      <c r="A4" t="s">
        <v>31</v>
      </c>
      <c r="B4" s="3" t="s">
        <v>4</v>
      </c>
      <c r="C4" s="5">
        <f>[2]Tab10!$H$9</f>
        <v>1399826.08</v>
      </c>
      <c r="D4" t="str">
        <f t="shared" si="0"/>
        <v>update GbcpDematTSBCE set montant=1399826.08, date_maj=getdate() , aut_maj='USER1'  where num_exec=2019 and code_export='06' and libelle='02'</v>
      </c>
    </row>
    <row r="5" spans="1:4">
      <c r="A5" t="s">
        <v>32</v>
      </c>
      <c r="B5" s="3" t="s">
        <v>5</v>
      </c>
      <c r="C5" s="5">
        <f>[2]Tab10!$H$10</f>
        <v>-315487.75</v>
      </c>
      <c r="D5" t="str">
        <f t="shared" si="0"/>
        <v>update GbcpDematTSBCE set montant=-315487.75, date_maj=getdate() , aut_maj='USER1'  where num_exec=2019 and code_export='06' and libelle='03'</v>
      </c>
    </row>
    <row r="6" spans="1:4">
      <c r="A6" t="s">
        <v>33</v>
      </c>
      <c r="B6" s="3" t="s">
        <v>6</v>
      </c>
      <c r="C6" s="5">
        <f>[2]Tab10!$H$11</f>
        <v>1715313.83</v>
      </c>
      <c r="D6" t="str">
        <f t="shared" si="0"/>
        <v>update GbcpDematTSBCE set montant=1715313.83, date_maj=getdate() , aut_maj='USER1'  where num_exec=2019 and code_export='06' and libelle='04'</v>
      </c>
    </row>
    <row r="7" spans="1:4">
      <c r="A7" t="s">
        <v>34</v>
      </c>
      <c r="B7" s="3" t="s">
        <v>7</v>
      </c>
      <c r="C7" s="5">
        <f>[2]Tab10!$H$12</f>
        <v>63078.48</v>
      </c>
      <c r="D7" t="str">
        <f t="shared" si="0"/>
        <v>update GbcpDematTSBCE set montant=63078.48, date_maj=getdate() , aut_maj='USER1'  where num_exec=2019 and code_export='06' and libelle='05'</v>
      </c>
    </row>
    <row r="8" spans="1:4">
      <c r="A8" t="s">
        <v>35</v>
      </c>
      <c r="B8" s="3" t="s">
        <v>8</v>
      </c>
      <c r="C8" s="5">
        <f>[2]Tab10!$H$13</f>
        <v>1652235.35</v>
      </c>
      <c r="D8" t="str">
        <f t="shared" si="0"/>
        <v>update GbcpDematTSBCE set montant=1652235.35, date_maj=getdate() , aut_maj='USER1'  where num_exec=2019 and code_export='06' and libelle='06'</v>
      </c>
    </row>
    <row r="9" spans="1:4">
      <c r="A9" t="s">
        <v>36</v>
      </c>
      <c r="B9" s="3" t="s">
        <v>9</v>
      </c>
      <c r="C9" s="5">
        <f>[2]Tab10!$H$15</f>
        <v>3640718.9</v>
      </c>
      <c r="D9" t="str">
        <f t="shared" si="0"/>
        <v>update GbcpDematTSBCE set montant=3640718.9, date_maj=getdate() , aut_maj='USER1'  where num_exec=2019 and code_export='06' and libelle='07'</v>
      </c>
    </row>
    <row r="10" spans="1:4">
      <c r="A10" t="s">
        <v>37</v>
      </c>
      <c r="B10" s="3" t="s">
        <v>10</v>
      </c>
      <c r="C10" s="5">
        <f>[2]Tab10!$H$17</f>
        <v>-34422.550000000003</v>
      </c>
      <c r="D10" t="str">
        <f t="shared" si="0"/>
        <v>update GbcpDematTSBCE set montant=-34422.55, date_maj=getdate() , aut_maj='USER1'  where num_exec=2019 and code_export='06' and libelle='08'</v>
      </c>
    </row>
    <row r="11" spans="1:4">
      <c r="A11" t="s">
        <v>38</v>
      </c>
      <c r="B11" s="3" t="s">
        <v>11</v>
      </c>
      <c r="C11" s="5">
        <f>[2]Tab10!$H$18</f>
        <v>123197.67</v>
      </c>
      <c r="D11" t="str">
        <f t="shared" si="0"/>
        <v>update GbcpDematTSBCE set montant=123197.67, date_maj=getdate() , aut_maj='USER1'  where num_exec=2019 and code_export='06' and libelle='09'</v>
      </c>
    </row>
    <row r="12" spans="1:4">
      <c r="A12" t="s">
        <v>39</v>
      </c>
      <c r="B12" s="3" t="s">
        <v>12</v>
      </c>
      <c r="C12" s="5">
        <f>[2]Tab10!$H$19</f>
        <v>2114641</v>
      </c>
      <c r="D12" t="str">
        <f t="shared" si="0"/>
        <v>update GbcpDematTSBCE set montant=2114641, date_maj=getdate() , aut_maj='USER1'  where num_exec=2019 and code_export='06' and libelle='10'</v>
      </c>
    </row>
    <row r="13" spans="1:4">
      <c r="A13" t="s">
        <v>40</v>
      </c>
      <c r="B13" s="3" t="s">
        <v>28</v>
      </c>
      <c r="C13" s="5">
        <f>[2]Tab10!$H$21</f>
        <v>13074.62</v>
      </c>
      <c r="D13" t="str">
        <f t="shared" si="0"/>
        <v>update GbcpDematTSBCE set montant=13074.62, date_maj=getdate() , aut_maj='USER1'  where num_exec=2019 and code_export='06' and libelle='11'</v>
      </c>
    </row>
    <row r="14" spans="1:4">
      <c r="A14" t="s">
        <v>41</v>
      </c>
      <c r="B14" s="3" t="s">
        <v>29</v>
      </c>
      <c r="C14" s="5">
        <f>[2]Tab10!$H$23</f>
        <v>0</v>
      </c>
      <c r="D14" t="str">
        <f t="shared" si="0"/>
        <v>update GbcpDematTSBCE set montant=0, date_maj=getdate() , aut_maj='USER1'  where num_exec=2019 and code_export='06' and libelle='12'</v>
      </c>
    </row>
    <row r="15" spans="1:4">
      <c r="A15" t="s">
        <v>42</v>
      </c>
      <c r="B15" s="3" t="s">
        <v>13</v>
      </c>
      <c r="C15" s="5">
        <f>[2]Tab10!$H$24</f>
        <v>0</v>
      </c>
      <c r="D15" t="str">
        <f t="shared" si="0"/>
        <v>update GbcpDematTSBCE set montant=0, date_maj=getdate() , aut_maj='USER1'  where num_exec=2019 and code_export='06' and libelle='13'</v>
      </c>
    </row>
    <row r="16" spans="1:4">
      <c r="A16" t="s">
        <v>43</v>
      </c>
      <c r="B16" s="3" t="s">
        <v>14</v>
      </c>
      <c r="C16" s="5">
        <f>[2]Tab10!$H$25</f>
        <v>0</v>
      </c>
      <c r="D16" t="str">
        <f t="shared" si="0"/>
        <v>update GbcpDematTSBCE set montant=0, date_maj=getdate() , aut_maj='USER1'  where num_exec=2019 and code_export='06' and libelle='14'</v>
      </c>
    </row>
    <row r="17" spans="1:4">
      <c r="A17" t="s">
        <v>44</v>
      </c>
      <c r="B17" s="3" t="s">
        <v>15</v>
      </c>
      <c r="C17" s="5">
        <f>[2]Tab10!$H$26</f>
        <v>0</v>
      </c>
      <c r="D17" t="str">
        <f t="shared" si="0"/>
        <v>update GbcpDematTSBCE set montant=0, date_maj=getdate() , aut_maj='USER1'  where num_exec=2019 and code_export='06' and libelle='15'</v>
      </c>
    </row>
    <row r="18" spans="1:4">
      <c r="A18" t="s">
        <v>45</v>
      </c>
      <c r="B18" s="3" t="s">
        <v>16</v>
      </c>
      <c r="C18" s="5">
        <f>[2]Tab10!$H$28</f>
        <v>103792.83</v>
      </c>
      <c r="D18" t="str">
        <f t="shared" si="0"/>
        <v>update GbcpDematTSBCE set montant=103792.83, date_maj=getdate() , aut_maj='USER1'  where num_exec=2019 and code_export='06' and libelle='16'</v>
      </c>
    </row>
    <row r="19" spans="1:4">
      <c r="A19" t="s">
        <v>46</v>
      </c>
      <c r="B19" s="3" t="s">
        <v>17</v>
      </c>
      <c r="C19" s="5">
        <f>[2]Tab10!$H$29</f>
        <v>6072.9</v>
      </c>
      <c r="D19" t="str">
        <f t="shared" si="0"/>
        <v>update GbcpDematTSBCE set montant=6072.9, date_maj=getdate() , aut_maj='USER1'  where num_exec=2019 and code_export='06' and libelle='17'</v>
      </c>
    </row>
    <row r="20" spans="1:4">
      <c r="A20" t="s">
        <v>47</v>
      </c>
      <c r="B20" s="3" t="s">
        <v>18</v>
      </c>
      <c r="C20" s="5">
        <f>[2]Tab10!$H$30</f>
        <v>18180.59</v>
      </c>
      <c r="D20" t="str">
        <f t="shared" si="0"/>
        <v>update GbcpDematTSBCE set montant=18180.59, date_maj=getdate() , aut_maj='USER1'  where num_exec=2019 and code_export='06' and libelle='18'</v>
      </c>
    </row>
    <row r="21" spans="1:4">
      <c r="A21" t="s">
        <v>48</v>
      </c>
      <c r="B21" s="3" t="s">
        <v>19</v>
      </c>
      <c r="C21" s="5">
        <f>[2]Tab10!$H$31</f>
        <v>110145.49</v>
      </c>
      <c r="D21" t="str">
        <f t="shared" si="0"/>
        <v>update GbcpDematTSBCE set montant=110145.49, date_maj=getdate() , aut_maj='USER1'  where num_exec=2019 and code_export='06' and libelle='19'</v>
      </c>
    </row>
    <row r="22" spans="1:4">
      <c r="A22" t="s">
        <v>49</v>
      </c>
      <c r="B22" s="3" t="s">
        <v>20</v>
      </c>
      <c r="C22" s="5">
        <f>[2]Tab10!$H$32</f>
        <v>-30606.15</v>
      </c>
      <c r="D22" t="str">
        <f t="shared" si="0"/>
        <v>update GbcpDematTSBCE set montant=-30606.15, date_maj=getdate() , aut_maj='USER1'  where num_exec=2019 and code_export='06' and libelle='20'</v>
      </c>
    </row>
    <row r="23" spans="1:4">
      <c r="A23" t="s">
        <v>50</v>
      </c>
      <c r="B23" s="3" t="s">
        <v>21</v>
      </c>
      <c r="C23" s="5">
        <f>[2]Tab10!$H$34</f>
        <v>1997773.55</v>
      </c>
      <c r="D23" t="str">
        <f t="shared" si="0"/>
        <v>update GbcpDematTSBCE set montant=1997773.55, date_maj=getdate() , aut_maj='USER1'  where num_exec=2019 and code_export='06' and libelle='21'</v>
      </c>
    </row>
    <row r="24" spans="1:4">
      <c r="A24" t="s">
        <v>51</v>
      </c>
      <c r="B24" s="3" t="s">
        <v>22</v>
      </c>
      <c r="C24" s="5">
        <f>[2]Tab10!$H$38</f>
        <v>31483</v>
      </c>
      <c r="D24" t="str">
        <f t="shared" si="0"/>
        <v>update GbcpDematTSBCE set montant=31483, date_maj=getdate() , aut_maj='USER1'  where num_exec=2019 and code_export='06' and libelle='22'</v>
      </c>
    </row>
    <row r="25" spans="1:4">
      <c r="A25" t="s">
        <v>52</v>
      </c>
      <c r="B25" s="3" t="s">
        <v>23</v>
      </c>
      <c r="C25" s="5">
        <f>[2]Tab10!$H$40</f>
        <v>2029256.55</v>
      </c>
      <c r="D25" t="str">
        <f t="shared" si="0"/>
        <v>update GbcpDematTSBCE set montant=2029256.55, date_maj=getdate() , aut_maj='USER1'  where num_exec=2019 and code_export='06' and libelle='23'</v>
      </c>
    </row>
    <row r="26" spans="1:4">
      <c r="A26" t="s">
        <v>53</v>
      </c>
      <c r="B26" s="3" t="s">
        <v>24</v>
      </c>
      <c r="C26" s="5">
        <f>[2]Tab10!$H$41</f>
        <v>1991506.64</v>
      </c>
      <c r="D26" t="str">
        <f t="shared" si="0"/>
        <v>update GbcpDematTSBCE set montant=1991506.64, date_maj=getdate() , aut_maj='USER1'  where num_exec=2019 and code_export='06' and libelle='24'</v>
      </c>
    </row>
    <row r="27" spans="1:4">
      <c r="A27" t="s">
        <v>54</v>
      </c>
      <c r="B27" s="3" t="s">
        <v>25</v>
      </c>
      <c r="C27" s="5">
        <f>[2]Tab10!$H$42</f>
        <v>37749.910000000003</v>
      </c>
      <c r="D27" t="str">
        <f t="shared" si="0"/>
        <v>update GbcpDematTSBCE set montant=37749.91, date_maj=getdate() , aut_maj='USER1'  where num_exec=2019 and code_export='06' and libelle='25'</v>
      </c>
    </row>
    <row r="28" spans="1:4">
      <c r="A28" t="s">
        <v>55</v>
      </c>
      <c r="B28" s="3" t="s">
        <v>26</v>
      </c>
      <c r="C28" s="5">
        <f>[2]Tab10!$H$44</f>
        <v>85384.45</v>
      </c>
      <c r="D28" t="str">
        <f t="shared" si="0"/>
        <v>update GbcpDematTSBCE set montant=85384.45, date_maj=getdate() , aut_maj='USER1'  where num_exec=2019 and code_export='06' and libelle='26'</v>
      </c>
    </row>
    <row r="29" spans="1:4">
      <c r="A29" t="s">
        <v>56</v>
      </c>
      <c r="B29" s="3" t="s">
        <v>27</v>
      </c>
      <c r="C29" s="5">
        <f>[2]Tab10!$H$46</f>
        <v>431801.83</v>
      </c>
      <c r="D29" t="str">
        <f t="shared" si="0"/>
        <v>update GbcpDematTSBCE set montant=431801.83, date_maj=getdate() , aut_maj='USER1'  where num_exec=2019 and code_export='06' and libelle='27'</v>
      </c>
    </row>
    <row r="30" spans="1:4">
      <c r="A30" t="s">
        <v>57</v>
      </c>
      <c r="B30" s="3" t="s">
        <v>58</v>
      </c>
      <c r="C30" s="5">
        <f>[2]Tab10!$H$48</f>
        <v>1154218.1299999999</v>
      </c>
      <c r="D30" t="str">
        <f t="shared" si="0"/>
        <v>update GbcpDematTSBCE set montant=1154218.13, date_maj=getdate() , aut_maj='USER1'  where num_exec=2019 and code_export='06' and libelle='28'</v>
      </c>
    </row>
    <row r="31" spans="1:4">
      <c r="A31" t="s">
        <v>59</v>
      </c>
      <c r="B31" s="3" t="s">
        <v>60</v>
      </c>
      <c r="C31" s="5">
        <f>[2]Tab10!$H$50</f>
        <v>3514467.08</v>
      </c>
      <c r="D31" t="str">
        <f t="shared" si="0"/>
        <v>update GbcpDematTSBCE set montant=3514467.08, date_maj=getdate() , aut_maj='USER1'  where num_exec=2019 and code_export='06' and libelle='29'</v>
      </c>
    </row>
    <row r="32" spans="1:4">
      <c r="A32" t="s">
        <v>61</v>
      </c>
      <c r="B32" s="3" t="s">
        <v>62</v>
      </c>
      <c r="C32" s="5">
        <f>[2]Tab10!$H$51</f>
        <v>-230103.3</v>
      </c>
      <c r="D32" t="str">
        <f t="shared" si="0"/>
        <v>update GbcpDematTSBCE set montant=-230103.3, date_maj=getdate() , aut_maj='USER1'  where num_exec=2019 and code_export='06' and libelle='30'</v>
      </c>
    </row>
    <row r="33" spans="1:4">
      <c r="A33" t="s">
        <v>63</v>
      </c>
      <c r="B33" s="3" t="s">
        <v>64</v>
      </c>
      <c r="C33" s="5">
        <f>[2]Tab10!$H$52</f>
        <v>3744570.38</v>
      </c>
      <c r="D33" t="str">
        <f t="shared" si="0"/>
        <v>update GbcpDematTSBCE set montant=3744570.38, date_maj=getdate() , aut_maj='USER1'  where num_exec=2019 and code_export='06' and libelle='31'</v>
      </c>
    </row>
    <row r="34" spans="1:4">
      <c r="A34" t="s">
        <v>65</v>
      </c>
      <c r="B34" s="3" t="s">
        <v>66</v>
      </c>
      <c r="C34" s="5">
        <f>[2]Tab10!$H$53</f>
        <v>2054585.12</v>
      </c>
      <c r="D34" t="str">
        <f t="shared" si="0"/>
        <v>update GbcpDematTSBCE set montant=2054585.12, date_maj=getdate() , aut_maj='USER1'  where num_exec=2019 and code_export='06' and libelle='32'</v>
      </c>
    </row>
    <row r="35" spans="1:4">
      <c r="A35" t="s">
        <v>67</v>
      </c>
      <c r="B35" s="3" t="s">
        <v>68</v>
      </c>
      <c r="C35" s="5">
        <f>[2]Tab10!$H$54</f>
        <v>1689985.26</v>
      </c>
      <c r="D35" t="str">
        <f t="shared" si="0"/>
        <v>update GbcpDematTSBCE set montant=1689985.26, date_maj=getdate() , aut_maj='USER1'  where num_exec=2019 and code_export='06' and libelle='33'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0774DAFFEAFF468DA850DA1EAC125E" ma:contentTypeVersion="2" ma:contentTypeDescription="Crée un document." ma:contentTypeScope="" ma:versionID="47e13e5cdbbd99c2c64704832e93e27e">
  <xsd:schema xmlns:xsd="http://www.w3.org/2001/XMLSchema" xmlns:xs="http://www.w3.org/2001/XMLSchema" xmlns:p="http://schemas.microsoft.com/office/2006/metadata/properties" xmlns:ns2="9c1c8f7a-1764-449d-94ca-3515a480acae" targetNamespace="http://schemas.microsoft.com/office/2006/metadata/properties" ma:root="true" ma:fieldsID="12178a5d9be0df5f965b95513dcb86c2" ns2:_="">
    <xsd:import namespace="9c1c8f7a-1764-449d-94ca-3515a480ac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c8f7a-1764-449d-94ca-3515a480ac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7B272B-A768-4563-B3D3-F695F3ECCE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38A63-BF75-44CD-A5A6-00D39925F3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F77B206-7EC6-462F-9F2B-1E7C73844E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c8f7a-1764-449d-94ca-3515a480a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ABE</vt:lpstr>
      <vt:lpstr>EFE</vt:lpstr>
      <vt:lpstr>TSBCE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pc-portable</dc:creator>
  <cp:keywords/>
  <dc:description/>
  <cp:lastModifiedBy>pc</cp:lastModifiedBy>
  <cp:revision/>
  <dcterms:created xsi:type="dcterms:W3CDTF">2015-11-10T17:14:13Z</dcterms:created>
  <dcterms:modified xsi:type="dcterms:W3CDTF">2024-02-23T15:16:29Z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0x010100C90774DAFFEAFF468DA850DA1EAC125E</vt:lpwstr>
  </property>
</Properties>
</file>