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Travail\Generations\2020\Export-demat-07\"/>
    </mc:Choice>
  </mc:AlternateContent>
  <xr:revisionPtr revIDLastSave="1" documentId="11_47EA6E0034AD34A01AE1BFFD2C70C3FFF5075C58" xr6:coauthVersionLast="47" xr6:coauthVersionMax="47" xr10:uidLastSave="{94506DD0-3FCF-482D-9AD5-5D10693B4A76}"/>
  <bookViews>
    <workbookView xWindow="0" yWindow="2580" windowWidth="15600" windowHeight="6276" firstSheet="3" activeTab="1" xr2:uid="{00000000-000D-0000-FFFF-FFFF00000000}"/>
  </bookViews>
  <sheets>
    <sheet name="ABE" sheetId="15" r:id="rId1"/>
    <sheet name="EFE" sheetId="16" r:id="rId2"/>
    <sheet name="SPE1" sheetId="19" r:id="rId3"/>
    <sheet name="SPE2" sheetId="20" r:id="rId4"/>
  </sheets>
  <externalReferences>
    <externalReference r:id="rId5"/>
  </externalReferences>
  <calcPr calcId="191028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6" l="1"/>
  <c r="G21" i="19"/>
  <c r="G20" i="19"/>
  <c r="G11" i="19" s="1"/>
  <c r="G18" i="19"/>
  <c r="G17" i="19"/>
  <c r="G5" i="19" s="1"/>
  <c r="H11" i="16" l="1"/>
  <c r="H13" i="15"/>
  <c r="H14" i="15"/>
  <c r="G24" i="15" l="1"/>
  <c r="H24" i="15" s="1"/>
  <c r="G23" i="15"/>
  <c r="H23" i="15" s="1"/>
  <c r="G22" i="15"/>
  <c r="H22" i="15" s="1"/>
  <c r="G20" i="15"/>
  <c r="H20" i="15" s="1"/>
  <c r="G19" i="15"/>
  <c r="H19" i="15" s="1"/>
  <c r="G18" i="15"/>
  <c r="H18" i="15" s="1"/>
  <c r="G17" i="15"/>
  <c r="H17" i="15" s="1"/>
  <c r="G6" i="15"/>
  <c r="H6" i="15" s="1"/>
  <c r="G5" i="15"/>
  <c r="H5" i="15" s="1"/>
  <c r="G18" i="16"/>
  <c r="H18" i="16" s="1"/>
  <c r="G17" i="16"/>
  <c r="H17" i="16" s="1"/>
  <c r="G15" i="16"/>
  <c r="H15" i="16" s="1"/>
  <c r="G14" i="16"/>
  <c r="H14" i="16" s="1"/>
  <c r="G10" i="16"/>
  <c r="H10" i="16" s="1"/>
  <c r="G9" i="16"/>
  <c r="H9" i="16" s="1"/>
  <c r="G8" i="16"/>
  <c r="H8" i="16" s="1"/>
  <c r="G6" i="16"/>
  <c r="H6" i="16" s="1"/>
  <c r="G5" i="16"/>
  <c r="H5" i="16" s="1"/>
  <c r="G4" i="16"/>
  <c r="H4" i="16" s="1"/>
  <c r="G6" i="20"/>
  <c r="H6" i="20" s="1"/>
  <c r="H11" i="19"/>
  <c r="G10" i="19"/>
  <c r="H10" i="19" s="1"/>
  <c r="G9" i="19"/>
  <c r="H9" i="19" s="1"/>
  <c r="G8" i="19"/>
  <c r="H8" i="19" s="1"/>
  <c r="H5" i="19"/>
  <c r="G4" i="19"/>
  <c r="H4" i="19" s="1"/>
  <c r="G21" i="15" l="1"/>
  <c r="H21" i="15" s="1"/>
  <c r="G7" i="15"/>
  <c r="H7" i="15" s="1"/>
  <c r="G11" i="15"/>
  <c r="H11" i="15" s="1"/>
  <c r="G4" i="15"/>
  <c r="H4" i="15" s="1"/>
  <c r="G3" i="15"/>
  <c r="H3" i="15" s="1"/>
  <c r="G9" i="15"/>
  <c r="H9" i="15" s="1"/>
  <c r="G26" i="15" l="1"/>
  <c r="H26" i="15" s="1"/>
  <c r="G25" i="15"/>
  <c r="H25" i="15" s="1"/>
  <c r="G12" i="15"/>
  <c r="H12" i="15" s="1"/>
  <c r="G10" i="15"/>
  <c r="H10" i="15" s="1"/>
  <c r="G8" i="15"/>
  <c r="H8" i="15" s="1"/>
  <c r="G16" i="15"/>
  <c r="H16" i="15" s="1"/>
  <c r="G5" i="20"/>
  <c r="H5" i="20" s="1"/>
  <c r="G15" i="15" l="1"/>
  <c r="H15" i="15" s="1"/>
  <c r="G27" i="15"/>
  <c r="H27" i="15" s="1"/>
  <c r="G3" i="19"/>
  <c r="H3" i="19" s="1"/>
  <c r="G7" i="20" l="1"/>
  <c r="H7" i="20" s="1"/>
  <c r="G8" i="20"/>
  <c r="H8" i="20" s="1"/>
  <c r="G12" i="19"/>
  <c r="H12" i="19" s="1"/>
  <c r="G7" i="19"/>
  <c r="H7" i="19" s="1"/>
  <c r="G6" i="19"/>
  <c r="H6" i="19" s="1"/>
  <c r="G14" i="19"/>
  <c r="H14" i="19" s="1"/>
  <c r="G29" i="15" l="1"/>
  <c r="H29" i="15" s="1"/>
  <c r="G28" i="15"/>
  <c r="H28" i="15" s="1"/>
  <c r="G13" i="19"/>
  <c r="H13" i="19" s="1"/>
  <c r="G3" i="16" l="1"/>
  <c r="H3" i="16" s="1"/>
  <c r="G12" i="16"/>
  <c r="H12" i="16" s="1"/>
  <c r="G7" i="16"/>
  <c r="H7" i="16" s="1"/>
  <c r="G19" i="16"/>
  <c r="H19" i="16" s="1"/>
  <c r="G13" i="16"/>
  <c r="H13" i="16" s="1"/>
  <c r="G4" i="20"/>
  <c r="H4" i="20" s="1"/>
  <c r="G3" i="20"/>
  <c r="H3" i="20" s="1"/>
  <c r="G20" i="16" l="1"/>
  <c r="H20" i="16" s="1"/>
  <c r="G16" i="16"/>
  <c r="H16" i="16" s="1"/>
</calcChain>
</file>

<file path=xl/sharedStrings.xml><?xml version="1.0" encoding="utf-8"?>
<sst xmlns="http://schemas.openxmlformats.org/spreadsheetml/2006/main" count="334" uniqueCount="117">
  <si>
    <t>exercice</t>
  </si>
  <si>
    <t>budget</t>
  </si>
  <si>
    <t>export</t>
  </si>
  <si>
    <t>desc</t>
  </si>
  <si>
    <t>no_ligne</t>
  </si>
  <si>
    <t>Code_lib</t>
  </si>
  <si>
    <t>montant</t>
  </si>
  <si>
    <t>requette</t>
  </si>
  <si>
    <t>A</t>
  </si>
  <si>
    <t>07</t>
  </si>
  <si>
    <t>Personnel AE</t>
  </si>
  <si>
    <t>2</t>
  </si>
  <si>
    <t>01</t>
  </si>
  <si>
    <t>Personnel CP</t>
  </si>
  <si>
    <t>3</t>
  </si>
  <si>
    <t>02</t>
  </si>
  <si>
    <t>Contributions employeur AE</t>
  </si>
  <si>
    <t>4</t>
  </si>
  <si>
    <t>03</t>
  </si>
  <si>
    <t>Contributions employeur CP</t>
  </si>
  <si>
    <t>5</t>
  </si>
  <si>
    <t>04</t>
  </si>
  <si>
    <t>Fonctionnement AE</t>
  </si>
  <si>
    <t>6</t>
  </si>
  <si>
    <t>05</t>
  </si>
  <si>
    <t>Fonctionnement CP</t>
  </si>
  <si>
    <t>7</t>
  </si>
  <si>
    <t>06</t>
  </si>
  <si>
    <t>Intervention AE</t>
  </si>
  <si>
    <t>8</t>
  </si>
  <si>
    <t>Intervention CP</t>
  </si>
  <si>
    <t>9</t>
  </si>
  <si>
    <t>08</t>
  </si>
  <si>
    <t>Investissement AE</t>
  </si>
  <si>
    <t>10</t>
  </si>
  <si>
    <t>09</t>
  </si>
  <si>
    <t>Investissement CP</t>
  </si>
  <si>
    <t>11</t>
  </si>
  <si>
    <t>Recherche AE</t>
  </si>
  <si>
    <t>12</t>
  </si>
  <si>
    <t>Recherche CP</t>
  </si>
  <si>
    <t>13</t>
  </si>
  <si>
    <t>Recettes globalisées</t>
  </si>
  <si>
    <t>14</t>
  </si>
  <si>
    <t>Subvention pour charges de service public</t>
  </si>
  <si>
    <t>15</t>
  </si>
  <si>
    <t>Autres financements de l’État</t>
  </si>
  <si>
    <t>16</t>
  </si>
  <si>
    <t>Fiscalité affectée</t>
  </si>
  <si>
    <t>17</t>
  </si>
  <si>
    <t>Autres financements publics</t>
  </si>
  <si>
    <t>18</t>
  </si>
  <si>
    <t>Recettes propres</t>
  </si>
  <si>
    <t>19</t>
  </si>
  <si>
    <t>Recettes fléchées</t>
  </si>
  <si>
    <t>20</t>
  </si>
  <si>
    <t>Financements de l’État fléchés</t>
  </si>
  <si>
    <t>21</t>
  </si>
  <si>
    <t>Autres financements public fléchés</t>
  </si>
  <si>
    <t>22</t>
  </si>
  <si>
    <t>Recettes propres fléchées</t>
  </si>
  <si>
    <t>23</t>
  </si>
  <si>
    <t>Total des dépenses AE</t>
  </si>
  <si>
    <t>24</t>
  </si>
  <si>
    <t>Total des dépenses CP</t>
  </si>
  <si>
    <t>25</t>
  </si>
  <si>
    <t>Total des recettes</t>
  </si>
  <si>
    <t>26</t>
  </si>
  <si>
    <t>Solde budgétaire excédent</t>
  </si>
  <si>
    <t>27</t>
  </si>
  <si>
    <t>Solde budgétaire déficit</t>
  </si>
  <si>
    <t>28</t>
  </si>
  <si>
    <t>Solde budgétaire (déficit)</t>
  </si>
  <si>
    <t>Remboursements d'emprunts, nouveaux prêts, dépôts et cautionnements</t>
  </si>
  <si>
    <t>Opérations au nom et pour le compte de tiers</t>
  </si>
  <si>
    <t>Autres décaissements sur comptes de tiers</t>
  </si>
  <si>
    <t>Solde budgétaire (excédent)</t>
  </si>
  <si>
    <t>Nouveaux emprunts, remboursements de prêts , dépôts et cautionnements</t>
  </si>
  <si>
    <t>Autres encaissements sur comptes de tiers</t>
  </si>
  <si>
    <t>Sous-total des opérations ayant un impact négatif sur la trésorerie de l'organisme</t>
  </si>
  <si>
    <t>Sous-total des opérations ayant un impact positif sur la trésorerie de l'organisme</t>
  </si>
  <si>
    <t>Variation de trésorerie (abondement)</t>
  </si>
  <si>
    <t>dont Abondement de la trésorerie fléchée</t>
  </si>
  <si>
    <t>dont Abondement de la trésorerie disponible</t>
  </si>
  <si>
    <t>Variation de trésorerie (prélèvement)</t>
  </si>
  <si>
    <t>dont Prélèvement sur la trésorerie fléchée</t>
  </si>
  <si>
    <t>dont Prélèvement sur la trésorerie disponible</t>
  </si>
  <si>
    <t>Total des besoins</t>
  </si>
  <si>
    <t>Total des financements</t>
  </si>
  <si>
    <t>Exercice</t>
  </si>
  <si>
    <t>No_ligne</t>
  </si>
  <si>
    <t>Montant</t>
  </si>
  <si>
    <t>Insuffisance d'autofinancement</t>
  </si>
  <si>
    <t>Investissements</t>
  </si>
  <si>
    <t>Remboursement des cautions + Remboursement des dettes financières</t>
  </si>
  <si>
    <t>Total des emplois</t>
  </si>
  <si>
    <t>Capacité d'autofinancement</t>
  </si>
  <si>
    <t>Financement de l'actif par l’État</t>
  </si>
  <si>
    <t>Financement de l'actif par tiers autres que l’État</t>
  </si>
  <si>
    <t>Autres ressources</t>
  </si>
  <si>
    <t>Cautionnements reçus + Augmentation des dettes financières</t>
  </si>
  <si>
    <t>Total des ressources</t>
  </si>
  <si>
    <t>Apport au fonds de roulement</t>
  </si>
  <si>
    <t>Prélèvement sur fonds de roulement</t>
  </si>
  <si>
    <t>Remboursement des cautions</t>
  </si>
  <si>
    <t>Remboursement des dettes financières</t>
  </si>
  <si>
    <t>Cautionnements reçus</t>
  </si>
  <si>
    <t>Augmentation des dettes financières</t>
  </si>
  <si>
    <t>Libelle</t>
  </si>
  <si>
    <t>ligne</t>
  </si>
  <si>
    <t>code_lib</t>
  </si>
  <si>
    <t>Variation du fond de roulement</t>
  </si>
  <si>
    <t>Variation du besoin en fond de roulement</t>
  </si>
  <si>
    <t>Variation de la trésorerie</t>
  </si>
  <si>
    <t>Niveau du fond de roulement</t>
  </si>
  <si>
    <t>Niveau du besoin en fond de roulement</t>
  </si>
  <si>
    <t>Niveau de la trésorerie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</si>
</sst>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F_-;\-* #,##0.00\ _F_-;_-* &quot;-&quot;??\ _F_-;_-@_-"/>
    <numFmt numFmtId="165" formatCode="_-* #,##0.00\ &quot;F&quot;_-;\-* #,##0.00\ &quot;F&quot;_-;_-* &quot;-&quot;??\ &quot;F&quot;_-;_-@_-"/>
    <numFmt numFmtId="166" formatCode="&quot; &quot;#,##0.00&quot; &quot;[$€-401]&quot; &quot;;&quot;-&quot;#,##0.00&quot; &quot;[$€-401]&quot; &quot;;&quot; -&quot;#&quot; &quot;[$€-401]&quot; &quot;"/>
    <numFmt numFmtId="167" formatCode="_-* #,##0.00\ [$€-1]_-;\-* #,##0.00\ [$€-1]_-;_-* &quot;-&quot;??\ [$€-1]_-"/>
    <numFmt numFmtId="168" formatCode="&quot; &quot;#,##0.00&quot; F &quot;;&quot;-&quot;#,##0.00&quot; F &quot;;&quot; -&quot;#&quot; F &quot;;@&quot; &quot;"/>
    <numFmt numFmtId="169" formatCode="[$-40C]0%"/>
    <numFmt numFmtId="170" formatCode="_-* #,##0.00\ _F_-;\-* #,##0.00\ _F_-;_-* \-??\ _F_-;_-@_-"/>
    <numFmt numFmtId="171" formatCode="#,##0.00&quot; &quot;[$€-40C];[Red]&quot;-&quot;#,##0.00&quot; &quot;[$€-40C]"/>
    <numFmt numFmtId="172" formatCode="0.00_ ;\-0.00\ 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Arial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166" fontId="4" fillId="0" borderId="0"/>
    <xf numFmtId="167" fontId="2" fillId="0" borderId="0" applyFont="0" applyFill="0" applyBorder="0" applyAlignment="0" applyProtection="0"/>
    <xf numFmtId="168" fontId="4" fillId="0" borderId="0"/>
    <xf numFmtId="169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6" fillId="0" borderId="0"/>
    <xf numFmtId="171" fontId="6" fillId="0" borderId="0"/>
    <xf numFmtId="0" fontId="7" fillId="0" borderId="0"/>
    <xf numFmtId="0" fontId="8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72" fontId="0" fillId="0" borderId="0" xfId="0" applyNumberFormat="1"/>
    <xf numFmtId="0" fontId="0" fillId="0" borderId="0" xfId="0" quotePrefix="1"/>
    <xf numFmtId="20" fontId="0" fillId="0" borderId="0" xfId="0" applyNumberFormat="1"/>
    <xf numFmtId="39" fontId="0" fillId="0" borderId="0" xfId="0" applyNumberFormat="1"/>
    <xf numFmtId="49" fontId="2" fillId="0" borderId="0" xfId="0" applyNumberFormat="1" applyFont="1"/>
    <xf numFmtId="0" fontId="2" fillId="0" borderId="0" xfId="0" applyFont="1"/>
    <xf numFmtId="0" fontId="2" fillId="0" borderId="0" xfId="0" quotePrefix="1" applyFont="1"/>
    <xf numFmtId="49" fontId="0" fillId="0" borderId="0" xfId="0" applyNumberFormat="1"/>
  </cellXfs>
  <cellStyles count="28">
    <cellStyle name="Euro" xfId="1" xr:uid="{00000000-0005-0000-0000-000000000000}"/>
    <cellStyle name="Euro 2" xfId="2" xr:uid="{00000000-0005-0000-0000-000001000000}"/>
    <cellStyle name="Excel Built-in Currency" xfId="3" xr:uid="{00000000-0005-0000-0000-000002000000}"/>
    <cellStyle name="Excel Built-in Percent" xfId="4" xr:uid="{00000000-0005-0000-0000-000003000000}"/>
    <cellStyle name="Excel_BuiltIn_Comma" xfId="26" xr:uid="{00000000-0005-0000-0000-000004000000}"/>
    <cellStyle name="Heading" xfId="5" xr:uid="{00000000-0005-0000-0000-000005000000}"/>
    <cellStyle name="Heading1" xfId="6" xr:uid="{00000000-0005-0000-0000-000006000000}"/>
    <cellStyle name="Milliers 2" xfId="7" xr:uid="{00000000-0005-0000-0000-000007000000}"/>
    <cellStyle name="Milliers 2 2" xfId="8" xr:uid="{00000000-0005-0000-0000-000008000000}"/>
    <cellStyle name="Milliers 2 3" xfId="9" xr:uid="{00000000-0005-0000-0000-000009000000}"/>
    <cellStyle name="Milliers 3" xfId="10" xr:uid="{00000000-0005-0000-0000-00000A000000}"/>
    <cellStyle name="Milliers 4" xfId="11" xr:uid="{00000000-0005-0000-0000-00000B000000}"/>
    <cellStyle name="Milliers 4 2" xfId="12" xr:uid="{00000000-0005-0000-0000-00000C000000}"/>
    <cellStyle name="Milliers 5" xfId="13" xr:uid="{00000000-0005-0000-0000-00000D000000}"/>
    <cellStyle name="Monétaire 2" xfId="14" xr:uid="{00000000-0005-0000-0000-00000E000000}"/>
    <cellStyle name="Monétaire 2 2" xfId="15" xr:uid="{00000000-0005-0000-0000-00000F000000}"/>
    <cellStyle name="Normal" xfId="0" builtinId="0"/>
    <cellStyle name="Normal 2" xfId="16" xr:uid="{00000000-0005-0000-0000-000011000000}"/>
    <cellStyle name="Normal 2 2" xfId="17" xr:uid="{00000000-0005-0000-0000-000012000000}"/>
    <cellStyle name="Normal 2_Compte_financier_2016_vJC" xfId="18" xr:uid="{00000000-0005-0000-0000-000013000000}"/>
    <cellStyle name="Normal 3" xfId="19" xr:uid="{00000000-0005-0000-0000-000014000000}"/>
    <cellStyle name="Normal 3 2" xfId="20" xr:uid="{00000000-0005-0000-0000-000015000000}"/>
    <cellStyle name="Normal 3 3" xfId="21" xr:uid="{00000000-0005-0000-0000-000016000000}"/>
    <cellStyle name="Normal 4" xfId="22" xr:uid="{00000000-0005-0000-0000-000017000000}"/>
    <cellStyle name="Normal 5" xfId="27" xr:uid="{00000000-0005-0000-0000-000018000000}"/>
    <cellStyle name="Result" xfId="23" xr:uid="{00000000-0005-0000-0000-000019000000}"/>
    <cellStyle name="Result2" xfId="24" xr:uid="{00000000-0005-0000-0000-00001A000000}"/>
    <cellStyle name="TableStyleLight1" xfId="25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2"/>
      <sheetName val="Tableau 3"/>
      <sheetName val="Tab4"/>
      <sheetName val="Tab6"/>
      <sheetName val="tab7_E"/>
      <sheetName val="Tab 8"/>
      <sheetName val="rapprochement"/>
      <sheetName val="Feuil1"/>
      <sheetName val="contrôle inputation SF"/>
      <sheetName val="Tab 10"/>
    </sheetNames>
    <sheetDataSet>
      <sheetData sheetId="0">
        <row r="11">
          <cell r="B11">
            <v>511063.89</v>
          </cell>
          <cell r="C11">
            <v>511063.89</v>
          </cell>
          <cell r="E11">
            <v>1380763.06</v>
          </cell>
        </row>
        <row r="12">
          <cell r="E12">
            <v>1036218</v>
          </cell>
        </row>
        <row r="13">
          <cell r="E13">
            <v>219177</v>
          </cell>
        </row>
        <row r="14">
          <cell r="E14">
            <v>9804.0300000000007</v>
          </cell>
        </row>
        <row r="15">
          <cell r="B15">
            <v>708111.02</v>
          </cell>
          <cell r="C15">
            <v>667801.85</v>
          </cell>
          <cell r="E15">
            <v>0</v>
          </cell>
        </row>
        <row r="16">
          <cell r="E16">
            <v>115564.03</v>
          </cell>
        </row>
        <row r="18">
          <cell r="B18">
            <v>0</v>
          </cell>
          <cell r="C18">
            <v>0</v>
          </cell>
        </row>
        <row r="19">
          <cell r="E19">
            <v>117951.2</v>
          </cell>
        </row>
        <row r="20">
          <cell r="E20">
            <v>58827</v>
          </cell>
        </row>
        <row r="21">
          <cell r="B21">
            <v>339582.47000000003</v>
          </cell>
          <cell r="C21">
            <v>627361.4</v>
          </cell>
          <cell r="E21">
            <v>59124.2</v>
          </cell>
        </row>
        <row r="22">
          <cell r="E22">
            <v>0</v>
          </cell>
        </row>
        <row r="24">
          <cell r="B24">
            <v>1558757.3800000001</v>
          </cell>
          <cell r="C24">
            <v>1806227.1400000001</v>
          </cell>
          <cell r="E24">
            <v>1498714.26</v>
          </cell>
        </row>
        <row r="26">
          <cell r="C26">
            <v>0</v>
          </cell>
          <cell r="E26">
            <v>307512.88000000012</v>
          </cell>
        </row>
      </sheetData>
      <sheetData sheetId="1"/>
      <sheetData sheetId="2">
        <row r="9">
          <cell r="D9">
            <v>307512.88000000012</v>
          </cell>
          <cell r="F9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1020</v>
          </cell>
          <cell r="F12">
            <v>1020</v>
          </cell>
        </row>
        <row r="13">
          <cell r="D13">
            <v>13939.4</v>
          </cell>
          <cell r="F13">
            <v>13814.72</v>
          </cell>
        </row>
        <row r="14">
          <cell r="F14">
            <v>14834.72</v>
          </cell>
        </row>
        <row r="15">
          <cell r="D15">
            <v>0</v>
          </cell>
          <cell r="F15">
            <v>307637.56000000017</v>
          </cell>
        </row>
        <row r="16">
          <cell r="D16">
            <v>0</v>
          </cell>
          <cell r="F16">
            <v>364850.92</v>
          </cell>
        </row>
        <row r="17">
          <cell r="D17">
            <v>0</v>
          </cell>
          <cell r="F17">
            <v>-57213.36</v>
          </cell>
        </row>
        <row r="19">
          <cell r="D19">
            <v>322472.28000000014</v>
          </cell>
          <cell r="F19">
            <v>322472.28000000014</v>
          </cell>
        </row>
      </sheetData>
      <sheetData sheetId="3">
        <row r="31">
          <cell r="C31">
            <v>0</v>
          </cell>
          <cell r="E31">
            <v>84515.740000000253</v>
          </cell>
        </row>
        <row r="32">
          <cell r="C32">
            <v>642001.38</v>
          </cell>
          <cell r="E32">
            <v>219177</v>
          </cell>
        </row>
        <row r="33">
          <cell r="E33">
            <v>0</v>
          </cell>
        </row>
        <row r="34">
          <cell r="E34">
            <v>0</v>
          </cell>
        </row>
        <row r="35">
          <cell r="C35">
            <v>0</v>
          </cell>
          <cell r="E35">
            <v>0</v>
          </cell>
        </row>
        <row r="36">
          <cell r="C36">
            <v>0</v>
          </cell>
          <cell r="E36">
            <v>0</v>
          </cell>
        </row>
        <row r="37">
          <cell r="C37">
            <v>642001.38</v>
          </cell>
          <cell r="E37">
            <v>303692.74000000022</v>
          </cell>
        </row>
        <row r="38">
          <cell r="C38">
            <v>0</v>
          </cell>
          <cell r="E38">
            <v>338308.63999999978</v>
          </cell>
        </row>
        <row r="43">
          <cell r="E43">
            <v>-338308.63999999978</v>
          </cell>
        </row>
        <row r="44">
          <cell r="E44">
            <v>30671.279999999912</v>
          </cell>
        </row>
        <row r="45">
          <cell r="E45">
            <v>-307637.35999999987</v>
          </cell>
        </row>
        <row r="46">
          <cell r="E46">
            <v>1523266.79</v>
          </cell>
        </row>
        <row r="47">
          <cell r="E47">
            <v>119353.34999999986</v>
          </cell>
        </row>
        <row r="48">
          <cell r="E48">
            <v>1642620.14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6" sqref="A26"/>
    </sheetView>
  </sheetViews>
  <sheetFormatPr defaultColWidth="11.42578125" defaultRowHeight="13.15"/>
  <cols>
    <col min="4" max="4" width="33.140625" customWidth="1"/>
    <col min="6" max="7" width="14.7109375" style="1" customWidth="1"/>
  </cols>
  <sheetData>
    <row r="2" spans="1:8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" t="s">
        <v>5</v>
      </c>
      <c r="G2" s="2" t="s">
        <v>6</v>
      </c>
      <c r="H2" t="s">
        <v>7</v>
      </c>
    </row>
    <row r="3" spans="1:8">
      <c r="A3">
        <v>2020</v>
      </c>
      <c r="B3" s="11" t="s">
        <v>8</v>
      </c>
      <c r="C3" s="12" t="s">
        <v>9</v>
      </c>
      <c r="D3" t="s">
        <v>10</v>
      </c>
      <c r="E3" s="12" t="s">
        <v>11</v>
      </c>
      <c r="F3" s="3" t="s">
        <v>12</v>
      </c>
      <c r="G3" s="5">
        <f>'[1]Tab 2'!$B$11</f>
        <v>511063.89</v>
      </c>
      <c r="H3" t="str">
        <f>"INSERT INTO GbcpDematABE(num_exec ,code_budg,code_export , no_ligne, libelle, montant ,date_maj,aut_maj)  SELECT  "&amp;A3&amp;",'"&amp;B3&amp;"', '"&amp;C3&amp;"',"&amp;E3&amp;",'"&amp;F3&amp;"', "&amp;G3&amp;",getdate(),'USER1'"</f>
        <v>INSERT INTO GbcpDematABE(num_exec ,code_budg,code_export , no_ligne, libelle, montant ,date_maj,aut_maj)  SELECT  2020,'A', '07',2,'01', 511063,89,getdate(),'USER1'</v>
      </c>
    </row>
    <row r="4" spans="1:8">
      <c r="A4">
        <v>2020</v>
      </c>
      <c r="B4" s="11" t="s">
        <v>8</v>
      </c>
      <c r="C4" s="10" t="s">
        <v>9</v>
      </c>
      <c r="D4" t="s">
        <v>13</v>
      </c>
      <c r="E4" s="12" t="s">
        <v>14</v>
      </c>
      <c r="F4" s="3" t="s">
        <v>15</v>
      </c>
      <c r="G4" s="5">
        <f>'[1]Tab 2'!C11</f>
        <v>511063.89</v>
      </c>
      <c r="H4" t="str">
        <f t="shared" ref="H4:H29" si="0">"INSERT INTO GbcpDematABE(num_exec ,code_budg,code_export , no_ligne, libelle, montant ,date_maj,aut_maj)  SELECT  "&amp;A4&amp;",'"&amp;B4&amp;"', '"&amp;C4&amp;"',"&amp;E4&amp;",'"&amp;F4&amp;"', "&amp;G4&amp;",getdate(),'USER1'"</f>
        <v>INSERT INTO GbcpDematABE(num_exec ,code_budg,code_export , no_ligne, libelle, montant ,date_maj,aut_maj)  SELECT  2020,'A', '07',3,'02', 511063,89,getdate(),'USER1'</v>
      </c>
    </row>
    <row r="5" spans="1:8">
      <c r="A5">
        <v>2020</v>
      </c>
      <c r="B5" s="11" t="s">
        <v>8</v>
      </c>
      <c r="C5" s="10" t="s">
        <v>9</v>
      </c>
      <c r="D5" t="s">
        <v>16</v>
      </c>
      <c r="E5" s="12" t="s">
        <v>17</v>
      </c>
      <c r="F5" s="3" t="s">
        <v>18</v>
      </c>
      <c r="G5" s="5">
        <f>'[1]Tab 2'!B12</f>
        <v>0</v>
      </c>
      <c r="H5" t="str">
        <f t="shared" si="0"/>
        <v>INSERT INTO GbcpDematABE(num_exec ,code_budg,code_export , no_ligne, libelle, montant ,date_maj,aut_maj)  SELECT  2020,'A', '07',4,'03', 0,getdate(),'USER1'</v>
      </c>
    </row>
    <row r="6" spans="1:8">
      <c r="A6">
        <v>2020</v>
      </c>
      <c r="B6" s="11" t="s">
        <v>8</v>
      </c>
      <c r="C6" s="10" t="s">
        <v>9</v>
      </c>
      <c r="D6" t="s">
        <v>19</v>
      </c>
      <c r="E6" s="12" t="s">
        <v>20</v>
      </c>
      <c r="F6" s="3" t="s">
        <v>21</v>
      </c>
      <c r="G6" s="5">
        <f>'[1]Tab 2'!C12</f>
        <v>0</v>
      </c>
      <c r="H6" t="str">
        <f t="shared" si="0"/>
        <v>INSERT INTO GbcpDematABE(num_exec ,code_budg,code_export , no_ligne, libelle, montant ,date_maj,aut_maj)  SELECT  2020,'A', '07',5,'04', 0,getdate(),'USER1'</v>
      </c>
    </row>
    <row r="7" spans="1:8">
      <c r="A7">
        <v>2020</v>
      </c>
      <c r="B7" s="11" t="s">
        <v>8</v>
      </c>
      <c r="C7" s="10" t="s">
        <v>9</v>
      </c>
      <c r="D7" t="s">
        <v>22</v>
      </c>
      <c r="E7" s="12" t="s">
        <v>23</v>
      </c>
      <c r="F7" s="3" t="s">
        <v>24</v>
      </c>
      <c r="G7" s="5">
        <f>'[1]Tab 2'!B15</f>
        <v>708111.02</v>
      </c>
      <c r="H7" t="str">
        <f t="shared" si="0"/>
        <v>INSERT INTO GbcpDematABE(num_exec ,code_budg,code_export , no_ligne, libelle, montant ,date_maj,aut_maj)  SELECT  2020,'A', '07',6,'05', 708111,02,getdate(),'USER1'</v>
      </c>
    </row>
    <row r="8" spans="1:8">
      <c r="A8">
        <v>2020</v>
      </c>
      <c r="B8" s="11" t="s">
        <v>8</v>
      </c>
      <c r="C8" s="10" t="s">
        <v>9</v>
      </c>
      <c r="D8" t="s">
        <v>25</v>
      </c>
      <c r="E8" s="12" t="s">
        <v>26</v>
      </c>
      <c r="F8" s="3" t="s">
        <v>27</v>
      </c>
      <c r="G8" s="5">
        <f>'[1]Tab 2'!C15</f>
        <v>667801.85</v>
      </c>
      <c r="H8" t="str">
        <f t="shared" si="0"/>
        <v>INSERT INTO GbcpDematABE(num_exec ,code_budg,code_export , no_ligne, libelle, montant ,date_maj,aut_maj)  SELECT  2020,'A', '07',7,'06', 667801,85,getdate(),'USER1'</v>
      </c>
    </row>
    <row r="9" spans="1:8">
      <c r="A9">
        <v>2020</v>
      </c>
      <c r="B9" s="11" t="s">
        <v>8</v>
      </c>
      <c r="C9" s="10" t="s">
        <v>9</v>
      </c>
      <c r="D9" t="s">
        <v>28</v>
      </c>
      <c r="E9" s="12" t="s">
        <v>29</v>
      </c>
      <c r="F9" s="3" t="s">
        <v>9</v>
      </c>
      <c r="G9" s="5">
        <f>'[1]Tab 2'!B18</f>
        <v>0</v>
      </c>
      <c r="H9" t="str">
        <f t="shared" si="0"/>
        <v>INSERT INTO GbcpDematABE(num_exec ,code_budg,code_export , no_ligne, libelle, montant ,date_maj,aut_maj)  SELECT  2020,'A', '07',8,'07', 0,getdate(),'USER1'</v>
      </c>
    </row>
    <row r="10" spans="1:8">
      <c r="A10">
        <v>2020</v>
      </c>
      <c r="B10" s="11" t="s">
        <v>8</v>
      </c>
      <c r="C10" s="10" t="s">
        <v>9</v>
      </c>
      <c r="D10" t="s">
        <v>30</v>
      </c>
      <c r="E10" s="12" t="s">
        <v>31</v>
      </c>
      <c r="F10" s="3" t="s">
        <v>32</v>
      </c>
      <c r="G10" s="5">
        <f>'[1]Tab 2'!C18</f>
        <v>0</v>
      </c>
      <c r="H10" t="str">
        <f t="shared" si="0"/>
        <v>INSERT INTO GbcpDematABE(num_exec ,code_budg,code_export , no_ligne, libelle, montant ,date_maj,aut_maj)  SELECT  2020,'A', '07',9,'08', 0,getdate(),'USER1'</v>
      </c>
    </row>
    <row r="11" spans="1:8">
      <c r="A11">
        <v>2020</v>
      </c>
      <c r="B11" s="11" t="s">
        <v>8</v>
      </c>
      <c r="C11" s="10" t="s">
        <v>9</v>
      </c>
      <c r="D11" t="s">
        <v>33</v>
      </c>
      <c r="E11" s="12" t="s">
        <v>34</v>
      </c>
      <c r="F11" s="3" t="s">
        <v>35</v>
      </c>
      <c r="G11" s="4">
        <f>'[1]Tab 2'!B21</f>
        <v>339582.47</v>
      </c>
      <c r="H11" t="str">
        <f t="shared" si="0"/>
        <v>INSERT INTO GbcpDematABE(num_exec ,code_budg,code_export , no_ligne, libelle, montant ,date_maj,aut_maj)  SELECT  2020,'A', '07',10,'09', 339582,47,getdate(),'USER1'</v>
      </c>
    </row>
    <row r="12" spans="1:8">
      <c r="A12">
        <v>2020</v>
      </c>
      <c r="B12" s="11" t="s">
        <v>8</v>
      </c>
      <c r="C12" s="10" t="s">
        <v>9</v>
      </c>
      <c r="D12" t="s">
        <v>36</v>
      </c>
      <c r="E12" s="12" t="s">
        <v>37</v>
      </c>
      <c r="F12" s="3" t="s">
        <v>34</v>
      </c>
      <c r="G12" s="4">
        <f>'[1]Tab 2'!C21</f>
        <v>627361.4</v>
      </c>
      <c r="H12" t="str">
        <f t="shared" si="0"/>
        <v>INSERT INTO GbcpDematABE(num_exec ,code_budg,code_export , no_ligne, libelle, montant ,date_maj,aut_maj)  SELECT  2020,'A', '07',11,'10', 627361,4,getdate(),'USER1'</v>
      </c>
    </row>
    <row r="13" spans="1:8">
      <c r="A13">
        <v>2020</v>
      </c>
      <c r="B13" s="11" t="s">
        <v>8</v>
      </c>
      <c r="C13" s="10" t="s">
        <v>9</v>
      </c>
      <c r="D13" t="s">
        <v>38</v>
      </c>
      <c r="E13" s="12" t="s">
        <v>39</v>
      </c>
      <c r="F13" s="3" t="s">
        <v>37</v>
      </c>
      <c r="G13" s="4">
        <v>0</v>
      </c>
      <c r="H13" t="str">
        <f t="shared" si="0"/>
        <v>INSERT INTO GbcpDematABE(num_exec ,code_budg,code_export , no_ligne, libelle, montant ,date_maj,aut_maj)  SELECT  2020,'A', '07',12,'11', 0,getdate(),'USER1'</v>
      </c>
    </row>
    <row r="14" spans="1:8">
      <c r="A14">
        <v>2020</v>
      </c>
      <c r="B14" s="11" t="s">
        <v>8</v>
      </c>
      <c r="C14" s="10" t="s">
        <v>9</v>
      </c>
      <c r="D14" t="s">
        <v>40</v>
      </c>
      <c r="E14" s="12" t="s">
        <v>41</v>
      </c>
      <c r="F14" s="3" t="s">
        <v>39</v>
      </c>
      <c r="G14" s="4">
        <v>0</v>
      </c>
      <c r="H14" t="str">
        <f t="shared" si="0"/>
        <v>INSERT INTO GbcpDematABE(num_exec ,code_budg,code_export , no_ligne, libelle, montant ,date_maj,aut_maj)  SELECT  2020,'A', '07',13,'12', 0,getdate(),'USER1'</v>
      </c>
    </row>
    <row r="15" spans="1:8">
      <c r="A15">
        <v>2020</v>
      </c>
      <c r="B15" s="11" t="s">
        <v>8</v>
      </c>
      <c r="C15" s="10" t="s">
        <v>9</v>
      </c>
      <c r="D15" t="s">
        <v>42</v>
      </c>
      <c r="E15" s="12" t="s">
        <v>43</v>
      </c>
      <c r="F15" s="3" t="s">
        <v>41</v>
      </c>
      <c r="G15" s="4">
        <f>'[1]Tab 2'!E11</f>
        <v>1380763.06</v>
      </c>
      <c r="H15" t="str">
        <f t="shared" si="0"/>
        <v>INSERT INTO GbcpDematABE(num_exec ,code_budg,code_export , no_ligne, libelle, montant ,date_maj,aut_maj)  SELECT  2020,'A', '07',14,'13', 1380763,06,getdate(),'USER1'</v>
      </c>
    </row>
    <row r="16" spans="1:8">
      <c r="A16">
        <v>2020</v>
      </c>
      <c r="B16" s="11" t="s">
        <v>8</v>
      </c>
      <c r="C16" s="10" t="s">
        <v>9</v>
      </c>
      <c r="D16" t="s">
        <v>44</v>
      </c>
      <c r="E16" s="12" t="s">
        <v>45</v>
      </c>
      <c r="F16" s="3" t="s">
        <v>43</v>
      </c>
      <c r="G16" s="4">
        <f>'[1]Tab 2'!E12</f>
        <v>1036218</v>
      </c>
      <c r="H16" t="str">
        <f t="shared" si="0"/>
        <v>INSERT INTO GbcpDematABE(num_exec ,code_budg,code_export , no_ligne, libelle, montant ,date_maj,aut_maj)  SELECT  2020,'A', '07',15,'14', 1036218,getdate(),'USER1'</v>
      </c>
    </row>
    <row r="17" spans="1:8">
      <c r="A17">
        <v>2020</v>
      </c>
      <c r="B17" s="11" t="s">
        <v>8</v>
      </c>
      <c r="C17" s="10" t="s">
        <v>9</v>
      </c>
      <c r="D17" t="s">
        <v>46</v>
      </c>
      <c r="E17" s="12" t="s">
        <v>47</v>
      </c>
      <c r="F17" s="3" t="s">
        <v>45</v>
      </c>
      <c r="G17" s="4">
        <f>'[1]Tab 2'!E13</f>
        <v>219177</v>
      </c>
      <c r="H17" t="str">
        <f t="shared" si="0"/>
        <v>INSERT INTO GbcpDematABE(num_exec ,code_budg,code_export , no_ligne, libelle, montant ,date_maj,aut_maj)  SELECT  2020,'A', '07',16,'15', 219177,getdate(),'USER1'</v>
      </c>
    </row>
    <row r="18" spans="1:8">
      <c r="A18">
        <v>2020</v>
      </c>
      <c r="B18" s="11" t="s">
        <v>8</v>
      </c>
      <c r="C18" s="10" t="s">
        <v>9</v>
      </c>
      <c r="D18" t="s">
        <v>48</v>
      </c>
      <c r="E18" s="12" t="s">
        <v>49</v>
      </c>
      <c r="F18" s="3" t="s">
        <v>47</v>
      </c>
      <c r="G18" s="4">
        <f>'[1]Tab 2'!E14</f>
        <v>9804.0300000000007</v>
      </c>
      <c r="H18" t="str">
        <f t="shared" si="0"/>
        <v>INSERT INTO GbcpDematABE(num_exec ,code_budg,code_export , no_ligne, libelle, montant ,date_maj,aut_maj)  SELECT  2020,'A', '07',17,'16', 9804,03,getdate(),'USER1'</v>
      </c>
    </row>
    <row r="19" spans="1:8">
      <c r="A19">
        <v>2020</v>
      </c>
      <c r="B19" s="11" t="s">
        <v>8</v>
      </c>
      <c r="C19" s="10" t="s">
        <v>9</v>
      </c>
      <c r="D19" t="s">
        <v>50</v>
      </c>
      <c r="E19" s="12" t="s">
        <v>51</v>
      </c>
      <c r="F19" s="3" t="s">
        <v>49</v>
      </c>
      <c r="G19" s="4">
        <f>'[1]Tab 2'!E15</f>
        <v>0</v>
      </c>
      <c r="H19" t="str">
        <f t="shared" si="0"/>
        <v>INSERT INTO GbcpDematABE(num_exec ,code_budg,code_export , no_ligne, libelle, montant ,date_maj,aut_maj)  SELECT  2020,'A', '07',18,'17', 0,getdate(),'USER1'</v>
      </c>
    </row>
    <row r="20" spans="1:8">
      <c r="A20">
        <v>2020</v>
      </c>
      <c r="B20" s="11" t="s">
        <v>8</v>
      </c>
      <c r="C20" s="10" t="s">
        <v>9</v>
      </c>
      <c r="D20" t="s">
        <v>52</v>
      </c>
      <c r="E20" s="12" t="s">
        <v>53</v>
      </c>
      <c r="F20" s="3" t="s">
        <v>51</v>
      </c>
      <c r="G20" s="4">
        <f>'[1]Tab 2'!E16</f>
        <v>115564.03</v>
      </c>
      <c r="H20" t="str">
        <f t="shared" si="0"/>
        <v>INSERT INTO GbcpDematABE(num_exec ,code_budg,code_export , no_ligne, libelle, montant ,date_maj,aut_maj)  SELECT  2020,'A', '07',19,'18', 115564,03,getdate(),'USER1'</v>
      </c>
    </row>
    <row r="21" spans="1:8">
      <c r="A21">
        <v>2020</v>
      </c>
      <c r="B21" s="11" t="s">
        <v>8</v>
      </c>
      <c r="C21" s="10" t="s">
        <v>9</v>
      </c>
      <c r="D21" t="s">
        <v>54</v>
      </c>
      <c r="E21" s="12" t="s">
        <v>55</v>
      </c>
      <c r="F21" s="3" t="s">
        <v>53</v>
      </c>
      <c r="G21" s="4">
        <f>'[1]Tab 2'!E19</f>
        <v>117951.2</v>
      </c>
      <c r="H21" t="str">
        <f t="shared" si="0"/>
        <v>INSERT INTO GbcpDematABE(num_exec ,code_budg,code_export , no_ligne, libelle, montant ,date_maj,aut_maj)  SELECT  2020,'A', '07',20,'19', 117951,2,getdate(),'USER1'</v>
      </c>
    </row>
    <row r="22" spans="1:8">
      <c r="A22">
        <v>2020</v>
      </c>
      <c r="B22" s="11" t="s">
        <v>8</v>
      </c>
      <c r="C22" s="10" t="s">
        <v>9</v>
      </c>
      <c r="D22" t="s">
        <v>56</v>
      </c>
      <c r="E22" s="12" t="s">
        <v>57</v>
      </c>
      <c r="F22" s="3" t="s">
        <v>55</v>
      </c>
      <c r="G22" s="4">
        <f>'[1]Tab 2'!E20</f>
        <v>58827</v>
      </c>
      <c r="H22" t="str">
        <f t="shared" si="0"/>
        <v>INSERT INTO GbcpDematABE(num_exec ,code_budg,code_export , no_ligne, libelle, montant ,date_maj,aut_maj)  SELECT  2020,'A', '07',21,'20', 58827,getdate(),'USER1'</v>
      </c>
    </row>
    <row r="23" spans="1:8">
      <c r="A23">
        <v>2020</v>
      </c>
      <c r="B23" s="11" t="s">
        <v>8</v>
      </c>
      <c r="C23" s="10" t="s">
        <v>9</v>
      </c>
      <c r="D23" t="s">
        <v>58</v>
      </c>
      <c r="E23" s="12" t="s">
        <v>59</v>
      </c>
      <c r="F23" s="3" t="s">
        <v>57</v>
      </c>
      <c r="G23" s="4">
        <f>'[1]Tab 2'!E21</f>
        <v>59124.2</v>
      </c>
      <c r="H23" t="str">
        <f t="shared" si="0"/>
        <v>INSERT INTO GbcpDematABE(num_exec ,code_budg,code_export , no_ligne, libelle, montant ,date_maj,aut_maj)  SELECT  2020,'A', '07',22,'21', 59124,2,getdate(),'USER1'</v>
      </c>
    </row>
    <row r="24" spans="1:8">
      <c r="A24">
        <v>2020</v>
      </c>
      <c r="B24" s="11" t="s">
        <v>8</v>
      </c>
      <c r="C24" s="10" t="s">
        <v>9</v>
      </c>
      <c r="D24" t="s">
        <v>60</v>
      </c>
      <c r="E24" s="12" t="s">
        <v>61</v>
      </c>
      <c r="F24" s="3" t="s">
        <v>59</v>
      </c>
      <c r="G24" s="4">
        <f>'[1]Tab 2'!E22</f>
        <v>0</v>
      </c>
      <c r="H24" t="str">
        <f t="shared" si="0"/>
        <v>INSERT INTO GbcpDematABE(num_exec ,code_budg,code_export , no_ligne, libelle, montant ,date_maj,aut_maj)  SELECT  2020,'A', '07',23,'22', 0,getdate(),'USER1'</v>
      </c>
    </row>
    <row r="25" spans="1:8">
      <c r="A25">
        <v>2020</v>
      </c>
      <c r="B25" s="11" t="s">
        <v>8</v>
      </c>
      <c r="C25" s="10" t="s">
        <v>9</v>
      </c>
      <c r="D25" t="s">
        <v>62</v>
      </c>
      <c r="E25" s="12" t="s">
        <v>63</v>
      </c>
      <c r="F25" s="3" t="s">
        <v>61</v>
      </c>
      <c r="G25" s="4">
        <f>'[1]Tab 2'!B24</f>
        <v>1558757.38</v>
      </c>
      <c r="H25" t="str">
        <f t="shared" si="0"/>
        <v>INSERT INTO GbcpDematABE(num_exec ,code_budg,code_export , no_ligne, libelle, montant ,date_maj,aut_maj)  SELECT  2020,'A', '07',24,'23', 1558757,38,getdate(),'USER1'</v>
      </c>
    </row>
    <row r="26" spans="1:8">
      <c r="A26">
        <v>2020</v>
      </c>
      <c r="B26" s="11" t="s">
        <v>8</v>
      </c>
      <c r="C26" s="10" t="s">
        <v>9</v>
      </c>
      <c r="D26" t="s">
        <v>64</v>
      </c>
      <c r="E26" s="12" t="s">
        <v>65</v>
      </c>
      <c r="F26" s="3" t="s">
        <v>63</v>
      </c>
      <c r="G26" s="4">
        <f>'[1]Tab 2'!C24</f>
        <v>1806227.14</v>
      </c>
      <c r="H26" t="str">
        <f t="shared" si="0"/>
        <v>INSERT INTO GbcpDematABE(num_exec ,code_budg,code_export , no_ligne, libelle, montant ,date_maj,aut_maj)  SELECT  2020,'A', '07',25,'24', 1806227,14,getdate(),'USER1'</v>
      </c>
    </row>
    <row r="27" spans="1:8">
      <c r="A27">
        <v>2020</v>
      </c>
      <c r="B27" s="11" t="s">
        <v>8</v>
      </c>
      <c r="C27" s="10" t="s">
        <v>9</v>
      </c>
      <c r="D27" t="s">
        <v>66</v>
      </c>
      <c r="E27" s="12" t="s">
        <v>67</v>
      </c>
      <c r="F27" s="3" t="s">
        <v>65</v>
      </c>
      <c r="G27" s="4">
        <f>'[1]Tab 2'!E24</f>
        <v>1498714.26</v>
      </c>
      <c r="H27" t="str">
        <f t="shared" si="0"/>
        <v>INSERT INTO GbcpDematABE(num_exec ,code_budg,code_export , no_ligne, libelle, montant ,date_maj,aut_maj)  SELECT  2020,'A', '07',26,'25', 1498714,26,getdate(),'USER1'</v>
      </c>
    </row>
    <row r="28" spans="1:8">
      <c r="A28">
        <v>2020</v>
      </c>
      <c r="B28" s="11" t="s">
        <v>8</v>
      </c>
      <c r="C28" s="10" t="s">
        <v>9</v>
      </c>
      <c r="D28" t="s">
        <v>68</v>
      </c>
      <c r="E28" s="12" t="s">
        <v>69</v>
      </c>
      <c r="F28" s="3" t="s">
        <v>67</v>
      </c>
      <c r="G28" s="4">
        <f>'[1]Tab 2'!C26</f>
        <v>0</v>
      </c>
      <c r="H28" t="str">
        <f t="shared" si="0"/>
        <v>INSERT INTO GbcpDematABE(num_exec ,code_budg,code_export , no_ligne, libelle, montant ,date_maj,aut_maj)  SELECT  2020,'A', '07',27,'26', 0,getdate(),'USER1'</v>
      </c>
    </row>
    <row r="29" spans="1:8">
      <c r="A29">
        <v>2020</v>
      </c>
      <c r="B29" s="11" t="s">
        <v>8</v>
      </c>
      <c r="C29" s="10" t="s">
        <v>9</v>
      </c>
      <c r="D29" t="s">
        <v>70</v>
      </c>
      <c r="E29" s="12" t="s">
        <v>71</v>
      </c>
      <c r="F29" s="3" t="s">
        <v>69</v>
      </c>
      <c r="G29" s="4">
        <f>'[1]Tab 2'!E26</f>
        <v>307512.88</v>
      </c>
      <c r="H29" t="str">
        <f t="shared" si="0"/>
        <v>INSERT INTO GbcpDematABE(num_exec ,code_budg,code_export , no_ligne, libelle, montant ,date_maj,aut_maj)  SELECT  2020,'A', '07',28,'27', 307512,88,getdate(),'USER1'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>
      <selection activeCell="H27" sqref="H27"/>
    </sheetView>
  </sheetViews>
  <sheetFormatPr defaultColWidth="11.42578125" defaultRowHeight="13.15"/>
  <cols>
    <col min="4" max="4" width="57.28515625" customWidth="1"/>
    <col min="6" max="6" width="14" style="1" customWidth="1"/>
    <col min="7" max="7" width="14.85546875" customWidth="1"/>
    <col min="8" max="8" width="31.7109375" customWidth="1"/>
  </cols>
  <sheetData>
    <row r="1" spans="1:8">
      <c r="G1" s="1"/>
    </row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  <c r="G2" s="2" t="s">
        <v>6</v>
      </c>
      <c r="H2" t="s">
        <v>7</v>
      </c>
    </row>
    <row r="3" spans="1:8">
      <c r="A3">
        <v>2020</v>
      </c>
      <c r="B3" t="s">
        <v>8</v>
      </c>
      <c r="C3" s="10" t="s">
        <v>9</v>
      </c>
      <c r="D3" t="s">
        <v>72</v>
      </c>
      <c r="E3" s="7" t="s">
        <v>11</v>
      </c>
      <c r="F3" s="3" t="s">
        <v>12</v>
      </c>
      <c r="G3" s="6">
        <f>[1]Tab4!D9</f>
        <v>307512.88</v>
      </c>
      <c r="H3" t="str">
        <f>"INSERT INTO GbcpDematEFE(num_exec ,code_budg,code_export , no_ligne, libelle, montant ,date_maj,aut_maj) SELECT  "&amp;A3&amp;",'"&amp;B3&amp;"', '"&amp;C3&amp;"',"&amp;E3&amp;",'"&amp;F3&amp;"', "&amp;G3&amp;",getdate(),'USER1'"</f>
        <v>INSERT INTO GbcpDematEFE(num_exec ,code_budg,code_export , no_ligne, libelle, montant ,date_maj,aut_maj) SELECT  2020,'A', '07',2,'01', 307512,88,getdate(),'USER1'</v>
      </c>
    </row>
    <row r="4" spans="1:8">
      <c r="A4">
        <v>2020</v>
      </c>
      <c r="B4" t="s">
        <v>8</v>
      </c>
      <c r="C4" s="10" t="s">
        <v>9</v>
      </c>
      <c r="D4" t="s">
        <v>73</v>
      </c>
      <c r="E4" s="7" t="s">
        <v>14</v>
      </c>
      <c r="F4" s="3" t="s">
        <v>15</v>
      </c>
      <c r="G4" s="6">
        <f>[1]Tab4!D11</f>
        <v>0</v>
      </c>
      <c r="H4" t="str">
        <f t="shared" ref="H4:H20" si="0">"INSERT INTO GbcpDematEFE(num_exec ,code_budg,code_export , no_ligne, libelle, montant ,date_maj,aut_maj) SELECT  "&amp;A4&amp;",'"&amp;B4&amp;"', '"&amp;C4&amp;"',"&amp;E4&amp;",'"&amp;F4&amp;"', "&amp;G4&amp;",getdate(),'USER1'"</f>
        <v>INSERT INTO GbcpDematEFE(num_exec ,code_budg,code_export , no_ligne, libelle, montant ,date_maj,aut_maj) SELECT  2020,'A', '07',3,'02', 0,getdate(),'USER1'</v>
      </c>
    </row>
    <row r="5" spans="1:8">
      <c r="A5">
        <v>2020</v>
      </c>
      <c r="B5" t="s">
        <v>8</v>
      </c>
      <c r="C5" s="13" t="s">
        <v>9</v>
      </c>
      <c r="D5" t="s">
        <v>74</v>
      </c>
      <c r="E5" s="7" t="s">
        <v>17</v>
      </c>
      <c r="F5" s="3" t="s">
        <v>18</v>
      </c>
      <c r="G5" s="6">
        <f>[1]Tab4!D12</f>
        <v>1020</v>
      </c>
      <c r="H5" t="str">
        <f t="shared" si="0"/>
        <v>INSERT INTO GbcpDematEFE(num_exec ,code_budg,code_export , no_ligne, libelle, montant ,date_maj,aut_maj) SELECT  2020,'A', '07',4,'03', 1020,getdate(),'USER1'</v>
      </c>
    </row>
    <row r="6" spans="1:8">
      <c r="A6">
        <v>2020</v>
      </c>
      <c r="B6" t="s">
        <v>8</v>
      </c>
      <c r="C6" s="13" t="s">
        <v>9</v>
      </c>
      <c r="D6" t="s">
        <v>75</v>
      </c>
      <c r="E6" s="7" t="s">
        <v>20</v>
      </c>
      <c r="F6" s="3" t="s">
        <v>21</v>
      </c>
      <c r="G6" s="6">
        <f>[1]Tab4!D13</f>
        <v>13939.4</v>
      </c>
      <c r="H6" t="str">
        <f t="shared" si="0"/>
        <v>INSERT INTO GbcpDematEFE(num_exec ,code_budg,code_export , no_ligne, libelle, montant ,date_maj,aut_maj) SELECT  2020,'A', '07',5,'04', 13939,4,getdate(),'USER1'</v>
      </c>
    </row>
    <row r="7" spans="1:8">
      <c r="A7">
        <v>2020</v>
      </c>
      <c r="B7" t="s">
        <v>8</v>
      </c>
      <c r="C7" s="13" t="s">
        <v>9</v>
      </c>
      <c r="D7" t="s">
        <v>76</v>
      </c>
      <c r="E7" s="7" t="s">
        <v>23</v>
      </c>
      <c r="F7" s="3" t="s">
        <v>24</v>
      </c>
      <c r="G7" s="6">
        <f>[1]Tab4!F9</f>
        <v>0</v>
      </c>
      <c r="H7" t="str">
        <f t="shared" si="0"/>
        <v>INSERT INTO GbcpDematEFE(num_exec ,code_budg,code_export , no_ligne, libelle, montant ,date_maj,aut_maj) SELECT  2020,'A', '07',6,'05', 0,getdate(),'USER1'</v>
      </c>
    </row>
    <row r="8" spans="1:8">
      <c r="A8">
        <v>2020</v>
      </c>
      <c r="B8" t="s">
        <v>8</v>
      </c>
      <c r="C8" s="13" t="s">
        <v>9</v>
      </c>
      <c r="D8" t="s">
        <v>77</v>
      </c>
      <c r="E8" s="7" t="s">
        <v>26</v>
      </c>
      <c r="F8" s="3" t="s">
        <v>27</v>
      </c>
      <c r="G8" s="6">
        <f>[1]Tab4!F11</f>
        <v>0</v>
      </c>
      <c r="H8" t="str">
        <f t="shared" si="0"/>
        <v>INSERT INTO GbcpDematEFE(num_exec ,code_budg,code_export , no_ligne, libelle, montant ,date_maj,aut_maj) SELECT  2020,'A', '07',7,'06', 0,getdate(),'USER1'</v>
      </c>
    </row>
    <row r="9" spans="1:8">
      <c r="A9">
        <v>2020</v>
      </c>
      <c r="B9" t="s">
        <v>8</v>
      </c>
      <c r="C9" s="13" t="s">
        <v>9</v>
      </c>
      <c r="D9" t="s">
        <v>74</v>
      </c>
      <c r="E9" s="7" t="s">
        <v>29</v>
      </c>
      <c r="F9" s="3" t="s">
        <v>9</v>
      </c>
      <c r="G9" s="6">
        <f>[1]Tab4!F12</f>
        <v>1020</v>
      </c>
      <c r="H9" t="str">
        <f t="shared" si="0"/>
        <v>INSERT INTO GbcpDematEFE(num_exec ,code_budg,code_export , no_ligne, libelle, montant ,date_maj,aut_maj) SELECT  2020,'A', '07',8,'07', 1020,getdate(),'USER1'</v>
      </c>
    </row>
    <row r="10" spans="1:8">
      <c r="A10">
        <v>2020</v>
      </c>
      <c r="B10" t="s">
        <v>8</v>
      </c>
      <c r="C10" s="13" t="s">
        <v>9</v>
      </c>
      <c r="D10" t="s">
        <v>78</v>
      </c>
      <c r="E10" s="7" t="s">
        <v>31</v>
      </c>
      <c r="F10" s="3" t="s">
        <v>32</v>
      </c>
      <c r="G10" s="6">
        <f>[1]Tab4!F13</f>
        <v>13814.72</v>
      </c>
      <c r="H10" t="str">
        <f t="shared" si="0"/>
        <v>INSERT INTO GbcpDematEFE(num_exec ,code_budg,code_export , no_ligne, libelle, montant ,date_maj,aut_maj) SELECT  2020,'A', '07',9,'08', 13814,72,getdate(),'USER1'</v>
      </c>
    </row>
    <row r="11" spans="1:8">
      <c r="A11">
        <v>2020</v>
      </c>
      <c r="B11" t="s">
        <v>8</v>
      </c>
      <c r="C11" s="13" t="s">
        <v>9</v>
      </c>
      <c r="D11" t="s">
        <v>79</v>
      </c>
      <c r="E11" s="7" t="s">
        <v>34</v>
      </c>
      <c r="F11" s="3" t="s">
        <v>35</v>
      </c>
      <c r="G11" s="6">
        <f>[1]Tab4!D14</f>
        <v>0</v>
      </c>
      <c r="H11" t="str">
        <f t="shared" si="0"/>
        <v>INSERT INTO GbcpDematEFE(num_exec ,code_budg,code_export , no_ligne, libelle, montant ,date_maj,aut_maj) SELECT  2020,'A', '07',10,'09', 0,getdate(),'USER1'</v>
      </c>
    </row>
    <row r="12" spans="1:8">
      <c r="A12">
        <v>2020</v>
      </c>
      <c r="B12" t="s">
        <v>8</v>
      </c>
      <c r="C12" s="13" t="s">
        <v>9</v>
      </c>
      <c r="D12" t="s">
        <v>80</v>
      </c>
      <c r="E12" s="7" t="s">
        <v>37</v>
      </c>
      <c r="F12" s="3" t="s">
        <v>34</v>
      </c>
      <c r="G12" s="6">
        <f>[1]Tab4!F14</f>
        <v>14834.72</v>
      </c>
      <c r="H12" t="str">
        <f t="shared" si="0"/>
        <v>INSERT INTO GbcpDematEFE(num_exec ,code_budg,code_export , no_ligne, libelle, montant ,date_maj,aut_maj) SELECT  2020,'A', '07',11,'10', 14834,72,getdate(),'USER1'</v>
      </c>
    </row>
    <row r="13" spans="1:8">
      <c r="A13">
        <v>2020</v>
      </c>
      <c r="B13" t="s">
        <v>8</v>
      </c>
      <c r="C13" s="13" t="s">
        <v>9</v>
      </c>
      <c r="D13" t="s">
        <v>81</v>
      </c>
      <c r="E13" s="7" t="s">
        <v>39</v>
      </c>
      <c r="F13" s="3" t="s">
        <v>37</v>
      </c>
      <c r="G13" s="6">
        <f>[1]Tab4!D15</f>
        <v>0</v>
      </c>
      <c r="H13" t="str">
        <f t="shared" si="0"/>
        <v>INSERT INTO GbcpDematEFE(num_exec ,code_budg,code_export , no_ligne, libelle, montant ,date_maj,aut_maj) SELECT  2020,'A', '07',12,'11', 0,getdate(),'USER1'</v>
      </c>
    </row>
    <row r="14" spans="1:8">
      <c r="A14">
        <v>2020</v>
      </c>
      <c r="B14" t="s">
        <v>8</v>
      </c>
      <c r="C14" s="13" t="s">
        <v>9</v>
      </c>
      <c r="D14" t="s">
        <v>82</v>
      </c>
      <c r="E14" s="7" t="s">
        <v>41</v>
      </c>
      <c r="F14" s="3" t="s">
        <v>39</v>
      </c>
      <c r="G14" s="6">
        <f>[1]Tab4!D16</f>
        <v>0</v>
      </c>
      <c r="H14" t="str">
        <f t="shared" si="0"/>
        <v>INSERT INTO GbcpDematEFE(num_exec ,code_budg,code_export , no_ligne, libelle, montant ,date_maj,aut_maj) SELECT  2020,'A', '07',13,'12', 0,getdate(),'USER1'</v>
      </c>
    </row>
    <row r="15" spans="1:8">
      <c r="A15">
        <v>2020</v>
      </c>
      <c r="B15" t="s">
        <v>8</v>
      </c>
      <c r="C15" s="13" t="s">
        <v>9</v>
      </c>
      <c r="D15" t="s">
        <v>83</v>
      </c>
      <c r="E15" s="7" t="s">
        <v>43</v>
      </c>
      <c r="F15" s="3" t="s">
        <v>41</v>
      </c>
      <c r="G15" s="6">
        <f>[1]Tab4!D17</f>
        <v>0</v>
      </c>
      <c r="H15" t="str">
        <f t="shared" si="0"/>
        <v>INSERT INTO GbcpDematEFE(num_exec ,code_budg,code_export , no_ligne, libelle, montant ,date_maj,aut_maj) SELECT  2020,'A', '07',14,'13', 0,getdate(),'USER1'</v>
      </c>
    </row>
    <row r="16" spans="1:8">
      <c r="A16">
        <v>2020</v>
      </c>
      <c r="B16" t="s">
        <v>8</v>
      </c>
      <c r="C16" s="13" t="s">
        <v>9</v>
      </c>
      <c r="D16" t="s">
        <v>84</v>
      </c>
      <c r="E16" s="7" t="s">
        <v>45</v>
      </c>
      <c r="F16" s="3" t="s">
        <v>43</v>
      </c>
      <c r="G16" s="6">
        <f>[1]Tab4!F15</f>
        <v>307637.56</v>
      </c>
      <c r="H16" t="str">
        <f t="shared" si="0"/>
        <v>INSERT INTO GbcpDematEFE(num_exec ,code_budg,code_export , no_ligne, libelle, montant ,date_maj,aut_maj) SELECT  2020,'A', '07',15,'14', 307637,56,getdate(),'USER1'</v>
      </c>
    </row>
    <row r="17" spans="1:8">
      <c r="A17">
        <v>2020</v>
      </c>
      <c r="B17" t="s">
        <v>8</v>
      </c>
      <c r="C17" s="13" t="s">
        <v>9</v>
      </c>
      <c r="D17" t="s">
        <v>85</v>
      </c>
      <c r="E17" s="7" t="s">
        <v>47</v>
      </c>
      <c r="F17" s="3" t="s">
        <v>45</v>
      </c>
      <c r="G17" s="6">
        <f>[1]Tab4!F16</f>
        <v>364850.92</v>
      </c>
      <c r="H17" t="str">
        <f t="shared" si="0"/>
        <v>INSERT INTO GbcpDematEFE(num_exec ,code_budg,code_export , no_ligne, libelle, montant ,date_maj,aut_maj) SELECT  2020,'A', '07',16,'15', 364850,92,getdate(),'USER1'</v>
      </c>
    </row>
    <row r="18" spans="1:8">
      <c r="A18">
        <v>2020</v>
      </c>
      <c r="B18" t="s">
        <v>8</v>
      </c>
      <c r="C18" s="13" t="s">
        <v>9</v>
      </c>
      <c r="D18" t="s">
        <v>86</v>
      </c>
      <c r="E18" s="7" t="s">
        <v>49</v>
      </c>
      <c r="F18" s="3" t="s">
        <v>47</v>
      </c>
      <c r="G18" s="6">
        <f>[1]Tab4!F17</f>
        <v>-57213.36</v>
      </c>
      <c r="H18" t="str">
        <f t="shared" si="0"/>
        <v>INSERT INTO GbcpDematEFE(num_exec ,code_budg,code_export , no_ligne, libelle, montant ,date_maj,aut_maj) SELECT  2020,'A', '07',17,'16', -57213,36,getdate(),'USER1'</v>
      </c>
    </row>
    <row r="19" spans="1:8">
      <c r="A19">
        <v>2020</v>
      </c>
      <c r="B19" t="s">
        <v>8</v>
      </c>
      <c r="C19" s="13" t="s">
        <v>9</v>
      </c>
      <c r="D19" t="s">
        <v>87</v>
      </c>
      <c r="E19" s="7" t="s">
        <v>51</v>
      </c>
      <c r="F19" s="3" t="s">
        <v>49</v>
      </c>
      <c r="G19" s="6">
        <f>[1]Tab4!D19</f>
        <v>322472.28000000003</v>
      </c>
      <c r="H19" t="str">
        <f t="shared" si="0"/>
        <v>INSERT INTO GbcpDematEFE(num_exec ,code_budg,code_export , no_ligne, libelle, montant ,date_maj,aut_maj) SELECT  2020,'A', '07',18,'17', 322472,28,getdate(),'USER1'</v>
      </c>
    </row>
    <row r="20" spans="1:8">
      <c r="A20">
        <v>2020</v>
      </c>
      <c r="B20" t="s">
        <v>8</v>
      </c>
      <c r="C20" s="13" t="s">
        <v>9</v>
      </c>
      <c r="D20" t="s">
        <v>88</v>
      </c>
      <c r="E20" s="7" t="s">
        <v>53</v>
      </c>
      <c r="F20" s="1">
        <v>18</v>
      </c>
      <c r="G20" s="6">
        <f>[1]Tab4!F19</f>
        <v>322472.28000000003</v>
      </c>
      <c r="H20" t="str">
        <f t="shared" si="0"/>
        <v>INSERT INTO GbcpDematEFE(num_exec ,code_budg,code_export , no_ligne, libelle, montant ,date_maj,aut_maj) SELECT  2020,'A', '07',19,'18', 322472,28,getdate(),'USER1'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1"/>
  <sheetViews>
    <sheetView workbookViewId="0">
      <selection activeCell="A19" sqref="A19"/>
    </sheetView>
  </sheetViews>
  <sheetFormatPr defaultColWidth="11.42578125" defaultRowHeight="13.15"/>
  <cols>
    <col min="4" max="4" width="60.85546875" customWidth="1"/>
    <col min="7" max="7" width="13.28515625" bestFit="1" customWidth="1"/>
    <col min="8" max="8" width="35.7109375" customWidth="1"/>
  </cols>
  <sheetData>
    <row r="2" spans="1:8">
      <c r="A2" s="11" t="s">
        <v>89</v>
      </c>
      <c r="B2" s="11" t="s">
        <v>1</v>
      </c>
      <c r="E2" t="s">
        <v>90</v>
      </c>
      <c r="F2" t="s">
        <v>5</v>
      </c>
      <c r="G2" t="s">
        <v>91</v>
      </c>
    </row>
    <row r="3" spans="1:8">
      <c r="A3">
        <v>2020</v>
      </c>
      <c r="B3" s="11" t="s">
        <v>8</v>
      </c>
      <c r="D3" t="s">
        <v>92</v>
      </c>
      <c r="E3" s="7" t="s">
        <v>11</v>
      </c>
      <c r="F3" s="7" t="s">
        <v>12</v>
      </c>
      <c r="G3" s="9">
        <f>[1]Tab6!$C$31</f>
        <v>0</v>
      </c>
      <c r="H3" t="str">
        <f>"INSERT INTO GbcpDematSPE1(num_exec ,code_budg, no_ligne, libelle, montant ,date_crea,aut_crea  ) SELECT  "&amp;A3&amp;",'"&amp;B3&amp;"', "&amp;E3&amp;",'"&amp;F3&amp;"', "&amp;G3&amp;",getdate(),'USER1'"</f>
        <v>INSERT INTO GbcpDematSPE1(num_exec ,code_budg, no_ligne, libelle, montant ,date_crea,aut_crea  ) SELECT  2020,'A', 2,'01', 0,getdate(),'USER1'</v>
      </c>
    </row>
    <row r="4" spans="1:8">
      <c r="A4">
        <v>2020</v>
      </c>
      <c r="B4" s="11" t="s">
        <v>8</v>
      </c>
      <c r="D4" t="s">
        <v>93</v>
      </c>
      <c r="E4" s="7" t="s">
        <v>14</v>
      </c>
      <c r="F4" s="7" t="s">
        <v>15</v>
      </c>
      <c r="G4" s="9">
        <f>[1]Tab6!$C$32</f>
        <v>642001.38</v>
      </c>
      <c r="H4" t="str">
        <f t="shared" ref="H4:H14" si="0">"INSERT INTO GbcpDematSPE1(num_exec ,code_budg, no_ligne, libelle, montant ,date_crea,aut_crea  ) SELECT  "&amp;A4&amp;",'"&amp;B4&amp;"', "&amp;E4&amp;",'"&amp;F4&amp;"', "&amp;G4&amp;",getdate(),'USER1'"</f>
        <v>INSERT INTO GbcpDematSPE1(num_exec ,code_budg, no_ligne, libelle, montant ,date_crea,aut_crea  ) SELECT  2020,'A', 3,'02', 642001,38,getdate(),'USER1'</v>
      </c>
    </row>
    <row r="5" spans="1:8">
      <c r="A5">
        <v>2020</v>
      </c>
      <c r="B5" s="11" t="s">
        <v>8</v>
      </c>
      <c r="D5" t="s">
        <v>94</v>
      </c>
      <c r="E5" s="7" t="s">
        <v>17</v>
      </c>
      <c r="F5" s="7" t="s">
        <v>18</v>
      </c>
      <c r="G5" s="9">
        <f>SUM(G17:G18)</f>
        <v>0</v>
      </c>
      <c r="H5" t="str">
        <f t="shared" si="0"/>
        <v>INSERT INTO GbcpDematSPE1(num_exec ,code_budg, no_ligne, libelle, montant ,date_crea,aut_crea  ) SELECT  2020,'A', 4,'03', 0,getdate(),'USER1'</v>
      </c>
    </row>
    <row r="6" spans="1:8">
      <c r="A6">
        <v>2020</v>
      </c>
      <c r="B6" s="11" t="s">
        <v>8</v>
      </c>
      <c r="D6" t="s">
        <v>95</v>
      </c>
      <c r="E6" s="7" t="s">
        <v>20</v>
      </c>
      <c r="F6" s="7" t="s">
        <v>21</v>
      </c>
      <c r="G6" s="9">
        <f>[1]Tab6!$C$37</f>
        <v>642001.38</v>
      </c>
      <c r="H6" t="str">
        <f t="shared" si="0"/>
        <v>INSERT INTO GbcpDematSPE1(num_exec ,code_budg, no_ligne, libelle, montant ,date_crea,aut_crea  ) SELECT  2020,'A', 5,'04', 642001,38,getdate(),'USER1'</v>
      </c>
    </row>
    <row r="7" spans="1:8">
      <c r="A7">
        <v>2020</v>
      </c>
      <c r="B7" s="11" t="s">
        <v>8</v>
      </c>
      <c r="D7" t="s">
        <v>96</v>
      </c>
      <c r="E7" s="7" t="s">
        <v>23</v>
      </c>
      <c r="F7" s="7" t="s">
        <v>24</v>
      </c>
      <c r="G7" s="9">
        <f>[1]Tab6!$E$31</f>
        <v>84515.74</v>
      </c>
      <c r="H7" t="str">
        <f t="shared" si="0"/>
        <v>INSERT INTO GbcpDematSPE1(num_exec ,code_budg, no_ligne, libelle, montant ,date_crea,aut_crea  ) SELECT  2020,'A', 6,'05', 84515,74,getdate(),'USER1'</v>
      </c>
    </row>
    <row r="8" spans="1:8">
      <c r="A8">
        <v>2020</v>
      </c>
      <c r="B8" s="11" t="s">
        <v>8</v>
      </c>
      <c r="D8" t="s">
        <v>97</v>
      </c>
      <c r="E8" s="7" t="s">
        <v>26</v>
      </c>
      <c r="F8" s="7" t="s">
        <v>27</v>
      </c>
      <c r="G8" s="9">
        <f>[1]Tab6!$E$32</f>
        <v>219177</v>
      </c>
      <c r="H8" t="str">
        <f t="shared" si="0"/>
        <v>INSERT INTO GbcpDematSPE1(num_exec ,code_budg, no_ligne, libelle, montant ,date_crea,aut_crea  ) SELECT  2020,'A', 7,'06', 219177,getdate(),'USER1'</v>
      </c>
    </row>
    <row r="9" spans="1:8">
      <c r="A9">
        <v>2020</v>
      </c>
      <c r="B9" s="11" t="s">
        <v>8</v>
      </c>
      <c r="D9" t="s">
        <v>98</v>
      </c>
      <c r="E9" s="7" t="s">
        <v>29</v>
      </c>
      <c r="F9" s="7" t="s">
        <v>9</v>
      </c>
      <c r="G9" s="9">
        <f>[1]Tab6!$E$33</f>
        <v>0</v>
      </c>
      <c r="H9" t="str">
        <f t="shared" si="0"/>
        <v>INSERT INTO GbcpDematSPE1(num_exec ,code_budg, no_ligne, libelle, montant ,date_crea,aut_crea  ) SELECT  2020,'A', 8,'07', 0,getdate(),'USER1'</v>
      </c>
    </row>
    <row r="10" spans="1:8">
      <c r="A10">
        <v>2020</v>
      </c>
      <c r="B10" s="11" t="s">
        <v>8</v>
      </c>
      <c r="D10" s="8" t="s">
        <v>99</v>
      </c>
      <c r="E10" s="7" t="s">
        <v>31</v>
      </c>
      <c r="F10" s="7" t="s">
        <v>32</v>
      </c>
      <c r="G10" s="9">
        <f>[1]Tab6!$E$34</f>
        <v>0</v>
      </c>
      <c r="H10" t="str">
        <f t="shared" si="0"/>
        <v>INSERT INTO GbcpDematSPE1(num_exec ,code_budg, no_ligne, libelle, montant ,date_crea,aut_crea  ) SELECT  2020,'A', 9,'08', 0,getdate(),'USER1'</v>
      </c>
    </row>
    <row r="11" spans="1:8">
      <c r="A11">
        <v>2020</v>
      </c>
      <c r="B11" s="11" t="s">
        <v>8</v>
      </c>
      <c r="D11" t="s">
        <v>100</v>
      </c>
      <c r="E11" s="7" t="s">
        <v>34</v>
      </c>
      <c r="F11" s="7" t="s">
        <v>35</v>
      </c>
      <c r="G11" s="9">
        <f>SUM(G20:G21)</f>
        <v>0</v>
      </c>
      <c r="H11" t="str">
        <f t="shared" si="0"/>
        <v>INSERT INTO GbcpDematSPE1(num_exec ,code_budg, no_ligne, libelle, montant ,date_crea,aut_crea  ) SELECT  2020,'A', 10,'09', 0,getdate(),'USER1'</v>
      </c>
    </row>
    <row r="12" spans="1:8">
      <c r="A12">
        <v>2020</v>
      </c>
      <c r="B12" s="11" t="s">
        <v>8</v>
      </c>
      <c r="D12" t="s">
        <v>101</v>
      </c>
      <c r="E12" s="7" t="s">
        <v>37</v>
      </c>
      <c r="F12" s="7" t="s">
        <v>34</v>
      </c>
      <c r="G12" s="9">
        <f>[1]Tab6!$E$37</f>
        <v>303692.74</v>
      </c>
      <c r="H12" t="str">
        <f t="shared" si="0"/>
        <v>INSERT INTO GbcpDematSPE1(num_exec ,code_budg, no_ligne, libelle, montant ,date_crea,aut_crea  ) SELECT  2020,'A', 11,'10', 303692,74,getdate(),'USER1'</v>
      </c>
    </row>
    <row r="13" spans="1:8">
      <c r="A13">
        <v>2020</v>
      </c>
      <c r="B13" s="11" t="s">
        <v>8</v>
      </c>
      <c r="D13" t="s">
        <v>102</v>
      </c>
      <c r="E13" s="7" t="s">
        <v>39</v>
      </c>
      <c r="F13" s="7" t="s">
        <v>37</v>
      </c>
      <c r="G13" s="9">
        <f>[1]Tab6!$C$38</f>
        <v>0</v>
      </c>
      <c r="H13" t="str">
        <f t="shared" si="0"/>
        <v>INSERT INTO GbcpDematSPE1(num_exec ,code_budg, no_ligne, libelle, montant ,date_crea,aut_crea  ) SELECT  2020,'A', 12,'11', 0,getdate(),'USER1'</v>
      </c>
    </row>
    <row r="14" spans="1:8">
      <c r="A14">
        <v>2020</v>
      </c>
      <c r="B14" s="11" t="s">
        <v>8</v>
      </c>
      <c r="D14" t="s">
        <v>103</v>
      </c>
      <c r="E14" s="7" t="s">
        <v>41</v>
      </c>
      <c r="F14" s="7" t="s">
        <v>39</v>
      </c>
      <c r="G14" s="9">
        <f>[1]Tab6!$E$38</f>
        <v>338308.64</v>
      </c>
      <c r="H14" t="str">
        <f t="shared" si="0"/>
        <v>INSERT INTO GbcpDematSPE1(num_exec ,code_budg, no_ligne, libelle, montant ,date_crea,aut_crea  ) SELECT  2020,'A', 13,'12', 338308,64,getdate(),'USER1'</v>
      </c>
    </row>
    <row r="15" spans="1:8">
      <c r="E15" s="7"/>
    </row>
    <row r="17" spans="4:7">
      <c r="D17" t="s">
        <v>104</v>
      </c>
      <c r="G17">
        <f>[1]Tab6!$C$35</f>
        <v>0</v>
      </c>
    </row>
    <row r="18" spans="4:7">
      <c r="D18" t="s">
        <v>105</v>
      </c>
      <c r="G18">
        <f>[1]Tab6!$C$36</f>
        <v>0</v>
      </c>
    </row>
    <row r="20" spans="4:7">
      <c r="D20" t="s">
        <v>106</v>
      </c>
      <c r="G20">
        <f>[1]Tab6!$E$35</f>
        <v>0</v>
      </c>
    </row>
    <row r="21" spans="4:7">
      <c r="D21" t="s">
        <v>107</v>
      </c>
      <c r="G21">
        <f>[1]Tab6!$E$36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2"/>
  <sheetViews>
    <sheetView workbookViewId="0">
      <selection activeCell="H3" sqref="H3"/>
    </sheetView>
  </sheetViews>
  <sheetFormatPr defaultColWidth="11.42578125" defaultRowHeight="13.15"/>
  <cols>
    <col min="3" max="3" width="8.28515625" customWidth="1"/>
    <col min="4" max="4" width="39.5703125" customWidth="1"/>
    <col min="5" max="5" width="9.7109375" customWidth="1"/>
    <col min="7" max="7" width="14.28515625" bestFit="1" customWidth="1"/>
  </cols>
  <sheetData>
    <row r="2" spans="1:8">
      <c r="A2" t="s">
        <v>89</v>
      </c>
      <c r="B2" t="s">
        <v>1</v>
      </c>
      <c r="C2" t="s">
        <v>2</v>
      </c>
      <c r="D2" t="s">
        <v>108</v>
      </c>
      <c r="E2" t="s">
        <v>109</v>
      </c>
      <c r="F2" t="s">
        <v>110</v>
      </c>
      <c r="G2" t="s">
        <v>91</v>
      </c>
    </row>
    <row r="3" spans="1:8">
      <c r="A3">
        <v>2020</v>
      </c>
      <c r="B3" t="s">
        <v>8</v>
      </c>
      <c r="C3" s="10" t="s">
        <v>9</v>
      </c>
      <c r="D3" t="s">
        <v>111</v>
      </c>
      <c r="E3" s="7" t="s">
        <v>11</v>
      </c>
      <c r="F3" s="7" t="s">
        <v>12</v>
      </c>
      <c r="G3" s="9">
        <f>[1]Tab6!$E$43</f>
        <v>-338308.64</v>
      </c>
      <c r="H3" t="str">
        <f>"INSERT INTO GbcpDematSPE2(num_exec ,code_budg, no_ligne, libelle, montant ,date_crea,aut_crea  ) SELECT  "&amp;A3&amp;",'"&amp;B3&amp;"', "&amp;E3&amp;",'"&amp;F3&amp;"', "&amp;G3&amp;",getdate(),'USER1'"</f>
        <v>INSERT INTO GbcpDematSPE2(num_exec ,code_budg, no_ligne, libelle, montant ,date_crea,aut_crea  ) SELECT  2020,'A', 2,'01', -338308,64,getdate(),'USER1'</v>
      </c>
    </row>
    <row r="4" spans="1:8">
      <c r="A4">
        <v>2020</v>
      </c>
      <c r="B4" t="s">
        <v>8</v>
      </c>
      <c r="C4" s="10" t="s">
        <v>9</v>
      </c>
      <c r="D4" t="s">
        <v>112</v>
      </c>
      <c r="E4" s="7" t="s">
        <v>14</v>
      </c>
      <c r="F4" s="7" t="s">
        <v>15</v>
      </c>
      <c r="G4" s="9">
        <f>[1]Tab6!$E$44</f>
        <v>30671.279999999999</v>
      </c>
      <c r="H4" t="str">
        <f t="shared" ref="H4:H8" si="0">"INSERT INTO GbcpDematSPE2(num_exec ,code_budg, no_ligne, libelle, montant ,date_crea,aut_crea  ) SELECT  "&amp;A4&amp;",'"&amp;B4&amp;"', "&amp;E4&amp;",'"&amp;F4&amp;"', "&amp;G4&amp;",getdate(),'USER1'"</f>
        <v>INSERT INTO GbcpDematSPE2(num_exec ,code_budg, no_ligne, libelle, montant ,date_crea,aut_crea  ) SELECT  2020,'A', 3,'02', 30671,28,getdate(),'USER1'</v>
      </c>
    </row>
    <row r="5" spans="1:8">
      <c r="A5">
        <v>2020</v>
      </c>
      <c r="B5" t="s">
        <v>8</v>
      </c>
      <c r="C5" s="10" t="s">
        <v>9</v>
      </c>
      <c r="D5" t="s">
        <v>113</v>
      </c>
      <c r="E5" s="7" t="s">
        <v>17</v>
      </c>
      <c r="F5" s="7" t="s">
        <v>18</v>
      </c>
      <c r="G5" s="9">
        <f>[1]Tab6!$E$45</f>
        <v>-307637.36</v>
      </c>
      <c r="H5" t="str">
        <f t="shared" si="0"/>
        <v>INSERT INTO GbcpDematSPE2(num_exec ,code_budg, no_ligne, libelle, montant ,date_crea,aut_crea  ) SELECT  2020,'A', 4,'03', -307637,36,getdate(),'USER1'</v>
      </c>
    </row>
    <row r="6" spans="1:8">
      <c r="A6">
        <v>2020</v>
      </c>
      <c r="B6" t="s">
        <v>8</v>
      </c>
      <c r="C6" s="10" t="s">
        <v>9</v>
      </c>
      <c r="D6" t="s">
        <v>114</v>
      </c>
      <c r="E6" s="7" t="s">
        <v>20</v>
      </c>
      <c r="F6" s="7" t="s">
        <v>21</v>
      </c>
      <c r="G6" s="9">
        <f>[1]Tab6!$E$46</f>
        <v>1523266.79</v>
      </c>
      <c r="H6" t="str">
        <f t="shared" si="0"/>
        <v>INSERT INTO GbcpDematSPE2(num_exec ,code_budg, no_ligne, libelle, montant ,date_crea,aut_crea  ) SELECT  2020,'A', 5,'04', 1523266,79,getdate(),'USER1'</v>
      </c>
    </row>
    <row r="7" spans="1:8">
      <c r="A7">
        <v>2020</v>
      </c>
      <c r="B7" t="s">
        <v>8</v>
      </c>
      <c r="C7" s="10" t="s">
        <v>9</v>
      </c>
      <c r="D7" t="s">
        <v>115</v>
      </c>
      <c r="E7" s="7" t="s">
        <v>23</v>
      </c>
      <c r="F7" s="7" t="s">
        <v>24</v>
      </c>
      <c r="G7" s="9">
        <f>[1]Tab6!$E$47</f>
        <v>119353.35</v>
      </c>
      <c r="H7" t="str">
        <f t="shared" si="0"/>
        <v>INSERT INTO GbcpDematSPE2(num_exec ,code_budg, no_ligne, libelle, montant ,date_crea,aut_crea  ) SELECT  2020,'A', 6,'05', 119353,35,getdate(),'USER1'</v>
      </c>
    </row>
    <row r="8" spans="1:8">
      <c r="A8">
        <v>2020</v>
      </c>
      <c r="B8" t="s">
        <v>8</v>
      </c>
      <c r="C8" s="10" t="s">
        <v>9</v>
      </c>
      <c r="D8" t="s">
        <v>116</v>
      </c>
      <c r="E8" s="7" t="s">
        <v>26</v>
      </c>
      <c r="F8" s="7" t="s">
        <v>27</v>
      </c>
      <c r="G8" s="9">
        <f>[1]Tab6!$E$48</f>
        <v>1642620.14</v>
      </c>
      <c r="H8" t="str">
        <f t="shared" si="0"/>
        <v>INSERT INTO GbcpDematSPE2(num_exec ,code_budg, no_ligne, libelle, montant ,date_crea,aut_crea  ) SELECT  2020,'A', 7,'06', 1642620,14,getdate(),'USER1'</v>
      </c>
    </row>
    <row r="9" spans="1:8">
      <c r="E9" s="7"/>
    </row>
    <row r="10" spans="1:8">
      <c r="E10" s="7"/>
    </row>
    <row r="11" spans="1:8">
      <c r="E11" s="7"/>
    </row>
    <row r="12" spans="1:8">
      <c r="E12" s="7"/>
    </row>
    <row r="13" spans="1:8">
      <c r="E13" s="7"/>
    </row>
    <row r="14" spans="1:8">
      <c r="E14" s="7"/>
    </row>
    <row r="15" spans="1:8">
      <c r="E15" s="7"/>
    </row>
    <row r="16" spans="1:8">
      <c r="E16" s="7"/>
    </row>
    <row r="17" spans="5:5">
      <c r="E17" s="7"/>
    </row>
    <row r="18" spans="5:5">
      <c r="E18" s="7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  <row r="28" spans="5:5">
      <c r="E28" s="7"/>
    </row>
    <row r="29" spans="5:5">
      <c r="E29" s="7"/>
    </row>
    <row r="30" spans="5:5">
      <c r="E30" s="7"/>
    </row>
    <row r="31" spans="5:5">
      <c r="E31" s="7"/>
    </row>
    <row r="32" spans="5:5">
      <c r="E32" s="7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0774DAFFEAFF468DA850DA1EAC125E" ma:contentTypeVersion="2" ma:contentTypeDescription="Crée un document." ma:contentTypeScope="" ma:versionID="47e13e5cdbbd99c2c64704832e93e27e">
  <xsd:schema xmlns:xsd="http://www.w3.org/2001/XMLSchema" xmlns:xs="http://www.w3.org/2001/XMLSchema" xmlns:p="http://schemas.microsoft.com/office/2006/metadata/properties" xmlns:ns2="9c1c8f7a-1764-449d-94ca-3515a480acae" targetNamespace="http://schemas.microsoft.com/office/2006/metadata/properties" ma:root="true" ma:fieldsID="12178a5d9be0df5f965b95513dcb86c2" ns2:_="">
    <xsd:import namespace="9c1c8f7a-1764-449d-94ca-3515a480ac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c8f7a-1764-449d-94ca-3515a480ac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2049F2-3369-4790-A759-5F49188DA42C}"/>
</file>

<file path=customXml/itemProps2.xml><?xml version="1.0" encoding="utf-8"?>
<ds:datastoreItem xmlns:ds="http://schemas.openxmlformats.org/officeDocument/2006/customXml" ds:itemID="{6C8A360F-7789-489A-BA33-931D72417594}"/>
</file>

<file path=customXml/itemProps3.xml><?xml version="1.0" encoding="utf-8"?>
<ds:datastoreItem xmlns:ds="http://schemas.openxmlformats.org/officeDocument/2006/customXml" ds:itemID="{0BE50F96-AD26-4493-AF6C-64D6C1ED39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pc-portable</dc:creator>
  <cp:keywords/>
  <dc:description/>
  <cp:lastModifiedBy>Sahbi Abed</cp:lastModifiedBy>
  <cp:revision/>
  <dcterms:created xsi:type="dcterms:W3CDTF">2015-11-10T17:14:13Z</dcterms:created>
  <dcterms:modified xsi:type="dcterms:W3CDTF">2022-04-25T13:12:38Z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0x010100C90774DAFFEAFF468DA850DA1EAC125E</vt:lpwstr>
  </property>
</Properties>
</file>