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280" yWindow="7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K9" i="1"/>
  <c r="L15" i="1"/>
  <c r="L17" i="1"/>
  <c r="K15" i="1"/>
  <c r="K17" i="1"/>
  <c r="P20" i="1"/>
  <c r="P19" i="1"/>
  <c r="P18" i="1"/>
  <c r="P17" i="1"/>
  <c r="P16" i="1"/>
  <c r="P15" i="1"/>
  <c r="P14" i="1"/>
  <c r="P13" i="1"/>
  <c r="P12" i="1"/>
  <c r="P11" i="1"/>
  <c r="P10" i="1"/>
  <c r="N20" i="1"/>
  <c r="N19" i="1"/>
  <c r="N18" i="1"/>
  <c r="N17" i="1"/>
  <c r="N16" i="1"/>
  <c r="N15" i="1"/>
  <c r="N14" i="1"/>
  <c r="N13" i="1"/>
  <c r="N12" i="1"/>
  <c r="N11" i="1"/>
  <c r="N10" i="1"/>
  <c r="N9" i="1"/>
  <c r="P9" i="1"/>
  <c r="R20" i="1"/>
  <c r="R19" i="1"/>
  <c r="R18" i="1"/>
  <c r="R17" i="1"/>
  <c r="R16" i="1"/>
  <c r="R15" i="1"/>
  <c r="R14" i="1"/>
  <c r="R13" i="1"/>
  <c r="R12" i="1"/>
  <c r="R11" i="1"/>
  <c r="R10" i="1"/>
  <c r="R9" i="1"/>
  <c r="K8" i="1"/>
  <c r="J8" i="1"/>
  <c r="J20" i="1"/>
  <c r="J19" i="1"/>
  <c r="J18" i="1"/>
  <c r="J17" i="1"/>
  <c r="J16" i="1"/>
  <c r="J15" i="1"/>
  <c r="J14" i="1"/>
  <c r="J13" i="1"/>
  <c r="J12" i="1"/>
  <c r="J11" i="1"/>
  <c r="J10" i="1"/>
  <c r="J9" i="1"/>
  <c r="O9" i="1"/>
  <c r="F10" i="1"/>
  <c r="F11" i="1"/>
  <c r="F12" i="1"/>
  <c r="F13" i="1"/>
  <c r="F14" i="1"/>
  <c r="F15" i="1"/>
  <c r="F16" i="1"/>
  <c r="F17" i="1"/>
  <c r="F18" i="1"/>
  <c r="F19" i="1"/>
  <c r="F20" i="1"/>
  <c r="O20" i="1"/>
  <c r="O19" i="1"/>
  <c r="O18" i="1"/>
  <c r="O17" i="1"/>
  <c r="O16" i="1"/>
  <c r="O15" i="1"/>
  <c r="O14" i="1"/>
  <c r="O13" i="1"/>
  <c r="O12" i="1"/>
  <c r="O11" i="1"/>
  <c r="O10" i="1"/>
  <c r="H24" i="1"/>
  <c r="G24" i="1"/>
  <c r="H18" i="1"/>
  <c r="H17" i="1"/>
  <c r="H11" i="1"/>
  <c r="H10" i="1"/>
  <c r="H20" i="1"/>
  <c r="H19" i="1"/>
  <c r="H16" i="1"/>
  <c r="H15" i="1"/>
  <c r="H14" i="1"/>
  <c r="H13" i="1"/>
  <c r="H12" i="1"/>
  <c r="H9" i="1"/>
</calcChain>
</file>

<file path=xl/sharedStrings.xml><?xml version="1.0" encoding="utf-8"?>
<sst xmlns="http://schemas.openxmlformats.org/spreadsheetml/2006/main" count="4" uniqueCount="4">
  <si>
    <t>dS</t>
  </si>
  <si>
    <t>S</t>
  </si>
  <si>
    <t>dG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</si>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</sst>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Sheet1!$N$9:$N$17</c:f>
              <c:numCache>
                <c:formatCode>General</c:formatCode>
                <c:ptCount val="9"/>
                <c:pt idx="0">
                  <c:v>-4.018817140043995</c:v>
                </c:pt>
                <c:pt idx="1">
                  <c:v>-2.818527259604536</c:v>
                </c:pt>
                <c:pt idx="2">
                  <c:v>-2.184181239851797</c:v>
                </c:pt>
                <c:pt idx="3">
                  <c:v>-0.364594845698453</c:v>
                </c:pt>
                <c:pt idx="4">
                  <c:v>0.600785251090714</c:v>
                </c:pt>
                <c:pt idx="5">
                  <c:v>1.56903233299747</c:v>
                </c:pt>
                <c:pt idx="6">
                  <c:v>2.340415370155042</c:v>
                </c:pt>
                <c:pt idx="7">
                  <c:v>3.375379720586833</c:v>
                </c:pt>
                <c:pt idx="8">
                  <c:v>4.42564104340716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24280"/>
        <c:axId val="-2146043096"/>
      </c:scatterChart>
      <c:valAx>
        <c:axId val="-21461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043096"/>
        <c:crosses val="autoZero"/>
        <c:crossBetween val="midCat"/>
      </c:valAx>
      <c:valAx>
        <c:axId val="-2146043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6124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23</xdr:row>
      <xdr:rowOff>114300</xdr:rowOff>
    </xdr:from>
    <xdr:to>
      <xdr:col>13</xdr:col>
      <xdr:colOff>698500</xdr:colOff>
      <xdr:row>48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R24"/>
  <sheetViews>
    <sheetView tabSelected="1" workbookViewId="0">
      <selection activeCell="A3" sqref="A3"/>
    </sheetView>
  </sheetViews>
  <sheetFormatPr baseColWidth="10" defaultRowHeight="15" x14ac:dyDescent="0"/>
  <sheetData>
    <row r="7" spans="6:18">
      <c r="N7" t="s">
        <v>2</v>
      </c>
      <c r="O7" t="s">
        <v>3</v>
      </c>
      <c r="P7" t="s">
        <v>0</v>
      </c>
    </row>
    <row r="8" spans="6:18">
      <c r="J8">
        <f>AVERAGE(J9:J16)</f>
        <v>2.9402447710543078</v>
      </c>
      <c r="K8">
        <f>STDEV(J9:J16)/SQRT(8)</f>
        <v>5.7899666914319435E-2</v>
      </c>
    </row>
    <row r="9" spans="6:18">
      <c r="F9">
        <v>-8</v>
      </c>
      <c r="G9">
        <v>9588</v>
      </c>
      <c r="H9">
        <f t="shared" ref="H9:H20" si="0">10000-G9</f>
        <v>412</v>
      </c>
      <c r="J9">
        <f>F9/(LOG(G$24/H$24)-LOG(G9/H9))</f>
        <v>2.8012983355452765</v>
      </c>
      <c r="K9">
        <f>G9/10000</f>
        <v>0.95879999999999999</v>
      </c>
      <c r="L9">
        <f>H9/10000</f>
        <v>4.1200000000000001E-2</v>
      </c>
      <c r="N9">
        <f>-J$8*1*LOG(G9/H9)</f>
        <v>-4.0188171400439954</v>
      </c>
      <c r="O9">
        <f>F9</f>
        <v>-8</v>
      </c>
      <c r="P9">
        <f>LOG(G$24/H$24)*1*J$8</f>
        <v>-4.3779886803028329</v>
      </c>
      <c r="R9">
        <f>O9-P9</f>
        <v>-3.6220113196971671</v>
      </c>
    </row>
    <row r="10" spans="6:18">
      <c r="F10">
        <f t="shared" ref="F10:F24" si="1">F9+1</f>
        <v>-7</v>
      </c>
      <c r="G10">
        <v>9009</v>
      </c>
      <c r="H10">
        <f t="shared" si="0"/>
        <v>991</v>
      </c>
      <c r="J10">
        <f t="shared" ref="J10:J20" si="2">F10/(LOG(G$24/H$24)-LOG(G10/H10))</f>
        <v>2.8599552296197754</v>
      </c>
      <c r="N10">
        <f t="shared" ref="N10:N20" si="3">-J$8*1*LOG(G10/H10)</f>
        <v>-2.8185272596045365</v>
      </c>
      <c r="O10">
        <f>F10</f>
        <v>-7</v>
      </c>
      <c r="P10">
        <f t="shared" ref="P10:P20" si="4">LOG(G$24/H$24)*1*J$8</f>
        <v>-4.3779886803028329</v>
      </c>
      <c r="R10">
        <f t="shared" ref="R10:R20" si="5">O10-P10</f>
        <v>-2.6220113196971671</v>
      </c>
    </row>
    <row r="11" spans="6:18">
      <c r="F11">
        <f t="shared" si="1"/>
        <v>-6</v>
      </c>
      <c r="G11">
        <v>8469</v>
      </c>
      <c r="H11">
        <f t="shared" si="0"/>
        <v>1531</v>
      </c>
      <c r="J11">
        <f t="shared" si="2"/>
        <v>2.688359009440302</v>
      </c>
      <c r="N11">
        <f t="shared" si="3"/>
        <v>-2.1841812398517977</v>
      </c>
      <c r="O11">
        <f>F11</f>
        <v>-6</v>
      </c>
      <c r="P11">
        <f t="shared" si="4"/>
        <v>-4.3779886803028329</v>
      </c>
      <c r="R11">
        <f t="shared" si="5"/>
        <v>-1.6220113196971671</v>
      </c>
    </row>
    <row r="12" spans="6:18">
      <c r="F12">
        <f t="shared" si="1"/>
        <v>-5</v>
      </c>
      <c r="G12">
        <v>5709</v>
      </c>
      <c r="H12">
        <f t="shared" si="0"/>
        <v>4291</v>
      </c>
      <c r="J12">
        <f t="shared" si="2"/>
        <v>3.0998344625185528</v>
      </c>
      <c r="N12">
        <f t="shared" si="3"/>
        <v>-0.3645948456984528</v>
      </c>
      <c r="O12">
        <f>F12</f>
        <v>-5</v>
      </c>
      <c r="P12">
        <f t="shared" si="4"/>
        <v>-4.3779886803028329</v>
      </c>
      <c r="R12">
        <f t="shared" si="5"/>
        <v>-0.62201131969716705</v>
      </c>
    </row>
    <row r="13" spans="6:18">
      <c r="F13">
        <f t="shared" si="1"/>
        <v>-4</v>
      </c>
      <c r="G13">
        <v>3845</v>
      </c>
      <c r="H13">
        <f t="shared" si="0"/>
        <v>6155</v>
      </c>
      <c r="J13">
        <f t="shared" si="2"/>
        <v>3.1136737283621589</v>
      </c>
      <c r="N13">
        <f t="shared" si="3"/>
        <v>0.60078525109071401</v>
      </c>
      <c r="O13">
        <f>F13</f>
        <v>-4</v>
      </c>
      <c r="P13">
        <f t="shared" si="4"/>
        <v>-4.3779886803028329</v>
      </c>
      <c r="R13">
        <f t="shared" si="5"/>
        <v>0.37798868030283295</v>
      </c>
    </row>
    <row r="14" spans="6:18">
      <c r="F14">
        <f t="shared" si="1"/>
        <v>-3</v>
      </c>
      <c r="G14">
        <v>2264</v>
      </c>
      <c r="H14">
        <f t="shared" si="0"/>
        <v>7736</v>
      </c>
      <c r="J14">
        <f t="shared" si="2"/>
        <v>3.1402176547259879</v>
      </c>
      <c r="N14">
        <f t="shared" si="3"/>
        <v>1.5690323329974705</v>
      </c>
      <c r="O14">
        <f>F14</f>
        <v>-3</v>
      </c>
      <c r="P14">
        <f t="shared" si="4"/>
        <v>-4.3779886803028329</v>
      </c>
      <c r="R14">
        <f t="shared" si="5"/>
        <v>1.3779886803028329</v>
      </c>
    </row>
    <row r="15" spans="6:18">
      <c r="F15">
        <f t="shared" si="1"/>
        <v>-2</v>
      </c>
      <c r="G15">
        <v>1379</v>
      </c>
      <c r="H15">
        <f t="shared" si="0"/>
        <v>8621</v>
      </c>
      <c r="J15">
        <f t="shared" si="2"/>
        <v>2.8860259961307051</v>
      </c>
      <c r="K15">
        <f>G15/10000</f>
        <v>0.13789999999999999</v>
      </c>
      <c r="L15">
        <f>H15/10000</f>
        <v>0.86209999999999998</v>
      </c>
      <c r="N15">
        <f t="shared" si="3"/>
        <v>2.3404153701550423</v>
      </c>
      <c r="O15">
        <f>F15</f>
        <v>-2</v>
      </c>
      <c r="P15">
        <f t="shared" si="4"/>
        <v>-4.3779886803028329</v>
      </c>
      <c r="R15">
        <f t="shared" si="5"/>
        <v>2.3779886803028329</v>
      </c>
    </row>
    <row r="16" spans="6:18">
      <c r="F16">
        <f t="shared" si="1"/>
        <v>-1</v>
      </c>
      <c r="G16">
        <v>664</v>
      </c>
      <c r="H16">
        <f t="shared" si="0"/>
        <v>9336</v>
      </c>
      <c r="J16">
        <f t="shared" si="2"/>
        <v>2.9325937520917051</v>
      </c>
      <c r="N16">
        <f t="shared" si="3"/>
        <v>3.3753797205868326</v>
      </c>
      <c r="O16">
        <f>F16</f>
        <v>-1</v>
      </c>
      <c r="P16">
        <f t="shared" si="4"/>
        <v>-4.3779886803028329</v>
      </c>
      <c r="R16">
        <f t="shared" si="5"/>
        <v>3.3779886803028329</v>
      </c>
    </row>
    <row r="17" spans="6:18">
      <c r="F17">
        <f t="shared" si="1"/>
        <v>0</v>
      </c>
      <c r="G17">
        <v>303</v>
      </c>
      <c r="H17">
        <f t="shared" si="0"/>
        <v>9697</v>
      </c>
      <c r="J17">
        <f t="shared" si="2"/>
        <v>0</v>
      </c>
      <c r="K17">
        <f>G17/10000</f>
        <v>3.0300000000000001E-2</v>
      </c>
      <c r="L17">
        <f>H17/10000</f>
        <v>0.96970000000000001</v>
      </c>
      <c r="N17">
        <f t="shared" si="3"/>
        <v>4.4256410434071594</v>
      </c>
      <c r="O17">
        <f>F17</f>
        <v>0</v>
      </c>
      <c r="P17">
        <f t="shared" si="4"/>
        <v>-4.3779886803028329</v>
      </c>
      <c r="R17">
        <f t="shared" si="5"/>
        <v>4.3779886803028329</v>
      </c>
    </row>
    <row r="18" spans="6:18">
      <c r="F18">
        <f t="shared" si="1"/>
        <v>1</v>
      </c>
      <c r="G18">
        <v>173</v>
      </c>
      <c r="H18">
        <f t="shared" si="0"/>
        <v>9827</v>
      </c>
      <c r="J18">
        <f t="shared" si="2"/>
        <v>3.7680817535092652</v>
      </c>
      <c r="N18">
        <f t="shared" si="3"/>
        <v>5.1582914877766939</v>
      </c>
      <c r="O18">
        <f>F18</f>
        <v>1</v>
      </c>
      <c r="P18">
        <f t="shared" si="4"/>
        <v>-4.3779886803028329</v>
      </c>
      <c r="R18">
        <f t="shared" si="5"/>
        <v>5.3779886803028329</v>
      </c>
    </row>
    <row r="19" spans="6:18">
      <c r="F19">
        <f t="shared" si="1"/>
        <v>2</v>
      </c>
      <c r="G19">
        <v>165</v>
      </c>
      <c r="H19">
        <f t="shared" si="0"/>
        <v>9835</v>
      </c>
      <c r="J19">
        <f t="shared" si="2"/>
        <v>6.9856161527963341</v>
      </c>
      <c r="N19">
        <f t="shared" si="3"/>
        <v>5.2197883746296769</v>
      </c>
      <c r="O19">
        <f>F19</f>
        <v>2</v>
      </c>
      <c r="P19">
        <f t="shared" si="4"/>
        <v>-4.3779886803028329</v>
      </c>
      <c r="R19">
        <f t="shared" si="5"/>
        <v>6.3779886803028329</v>
      </c>
    </row>
    <row r="20" spans="6:18">
      <c r="F20">
        <f t="shared" si="1"/>
        <v>3</v>
      </c>
      <c r="G20">
        <v>136</v>
      </c>
      <c r="H20">
        <f t="shared" si="0"/>
        <v>9864</v>
      </c>
      <c r="J20">
        <f t="shared" si="2"/>
        <v>8.0747979176115656</v>
      </c>
      <c r="N20">
        <f t="shared" si="3"/>
        <v>5.4703670163506528</v>
      </c>
      <c r="O20">
        <f>F20</f>
        <v>3</v>
      </c>
      <c r="P20">
        <f t="shared" si="4"/>
        <v>-4.3779886803028329</v>
      </c>
      <c r="R20">
        <f t="shared" si="5"/>
        <v>7.3779886803028329</v>
      </c>
    </row>
    <row r="24" spans="6:18">
      <c r="F24" t="s">
        <v>1</v>
      </c>
      <c r="G24">
        <f>3.14159*2^2</f>
        <v>12.56636</v>
      </c>
      <c r="H24">
        <f>20*20-G24</f>
        <v>387.43364000000003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Harms</dc:creator>
  <cp:lastModifiedBy>Michael Harms</cp:lastModifiedBy>
  <dcterms:created xsi:type="dcterms:W3CDTF">2013-09-04T17:34:38Z</dcterms:created>
  <dcterms:modified xsi:type="dcterms:W3CDTF">2013-09-05T17:31:57Z</dcterms:modified>
</cp:coreProperties>
</file>