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Desktop/"/>
    </mc:Choice>
  </mc:AlternateContent>
  <xr:revisionPtr revIDLastSave="0" documentId="13_ncr:1_{BFDF8A6C-4E6D-204A-9B4E-C2DEE8FF5435}" xr6:coauthVersionLast="37" xr6:coauthVersionMax="37" xr10:uidLastSave="{00000000-0000-0000-0000-000000000000}"/>
  <bookViews>
    <workbookView xWindow="360" yWindow="460" windowWidth="28040" windowHeight="17040" xr2:uid="{80E4E37A-40A8-FD41-B7A5-463A7C8A98AB}"/>
  </bookViews>
  <sheets>
    <sheet name="itc-fitting" sheetId="3" r:id="rId1"/>
    <sheet name="replicates" sheetId="2" r:id="rId2"/>
  </sheets>
  <definedNames>
    <definedName name="solver_adj" localSheetId="0" hidden="1">'itc-fitting'!$C$5:$C$6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'itc-fitting'!$K$30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E9" i="3"/>
  <c r="E10" i="3" s="1"/>
  <c r="D9" i="3"/>
  <c r="C9" i="3"/>
  <c r="C10" i="3" s="1"/>
  <c r="C11" i="3" l="1"/>
  <c r="D10" i="3"/>
  <c r="D11" i="3" l="1"/>
  <c r="C12" i="3"/>
  <c r="E11" i="3"/>
  <c r="E12" i="3" l="1"/>
  <c r="C13" i="3"/>
  <c r="D12" i="3"/>
  <c r="C14" i="3" l="1"/>
  <c r="D13" i="3"/>
  <c r="E13" i="3"/>
  <c r="C15" i="3" l="1"/>
  <c r="E14" i="3"/>
  <c r="E15" i="3" s="1"/>
  <c r="D14" i="3"/>
  <c r="C16" i="3" l="1"/>
  <c r="D15" i="3"/>
  <c r="C17" i="3" l="1"/>
  <c r="D16" i="3"/>
  <c r="E16" i="3"/>
  <c r="E17" i="3" s="1"/>
  <c r="C18" i="3" l="1"/>
  <c r="D17" i="3"/>
  <c r="C19" i="3" l="1"/>
  <c r="D18" i="3"/>
  <c r="E18" i="3"/>
  <c r="C20" i="3" l="1"/>
  <c r="E19" i="3"/>
  <c r="E20" i="3" s="1"/>
  <c r="D19" i="3"/>
  <c r="D20" i="3" l="1"/>
  <c r="C21" i="3"/>
  <c r="C22" i="3" l="1"/>
  <c r="D21" i="3"/>
  <c r="D22" i="3" s="1"/>
  <c r="E21" i="3"/>
  <c r="E22" i="3" s="1"/>
  <c r="C23" i="3" l="1"/>
  <c r="E23" i="3" s="1"/>
  <c r="D23" i="3" l="1"/>
  <c r="C24" i="3"/>
  <c r="D24" i="3" s="1"/>
  <c r="C25" i="3" l="1"/>
  <c r="D25" i="3"/>
  <c r="E24" i="3"/>
  <c r="E25" i="3" s="1"/>
  <c r="C26" i="3" l="1"/>
  <c r="C27" i="3" l="1"/>
  <c r="D26" i="3"/>
  <c r="E26" i="3"/>
  <c r="E27" i="3" s="1"/>
  <c r="D27" i="3" l="1"/>
  <c r="C28" i="3"/>
  <c r="C29" i="3" l="1"/>
  <c r="D28" i="3"/>
  <c r="E28" i="3"/>
  <c r="E29" i="3" s="1"/>
  <c r="D29" i="3" l="1"/>
</calcChain>
</file>

<file path=xl/sharedStrings.xml><?xml version="1.0" encoding="utf-8"?>
<sst xmlns="http://schemas.openxmlformats.org/spreadsheetml/2006/main" count="23" uniqueCount="21">
  <si>
    <t>cell volume</t>
  </si>
  <si>
    <t>titrant conc</t>
  </si>
  <si>
    <t>cell conc</t>
  </si>
  <si>
    <t>KD</t>
  </si>
  <si>
    <t>dH</t>
  </si>
  <si>
    <t>n/a</t>
  </si>
  <si>
    <t>uM</t>
  </si>
  <si>
    <t>uL</t>
  </si>
  <si>
    <t>kJ/mol</t>
  </si>
  <si>
    <t>inj vol (uL)</t>
  </si>
  <si>
    <t>volume (uL)</t>
  </si>
  <si>
    <t>[X]T</t>
  </si>
  <si>
    <t>[M]T</t>
  </si>
  <si>
    <t>[MX]/[M]T</t>
  </si>
  <si>
    <t>observed (kJ/mol)</t>
  </si>
  <si>
    <t>calculated heat</t>
  </si>
  <si>
    <t>square residuals</t>
  </si>
  <si>
    <t>rep1</t>
  </si>
  <si>
    <t>rep2</t>
  </si>
  <si>
    <t>rep3</t>
  </si>
  <si>
    <t>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</si>
</sst>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64162-2129-4647-AC13-95320B283940}">
  <dimension ref="A2:U44"/>
  <sheetViews>
    <sheetView tabSelected="1" workbookViewId="0">
      <selection activeCell="D33" sqref="D33"/>
    </sheetView>
  </sheetViews>
  <sheetFormatPr baseColWidth="10" defaultRowHeight="16"/>
  <cols>
    <col min="6" max="6" width="15.83203125" bestFit="1" customWidth="1"/>
    <col min="10" max="10" width="13.6640625" bestFit="1" customWidth="1"/>
    <col min="11" max="11" width="14.5" bestFit="1" customWidth="1"/>
  </cols>
  <sheetData>
    <row r="2" spans="1:21">
      <c r="B2" t="s">
        <v>1</v>
      </c>
      <c r="C2">
        <v>200</v>
      </c>
      <c r="D2" t="s">
        <v>6</v>
      </c>
    </row>
    <row r="3" spans="1:21">
      <c r="B3" t="s">
        <v>2</v>
      </c>
      <c r="C3">
        <v>25</v>
      </c>
      <c r="D3" t="s">
        <v>6</v>
      </c>
    </row>
    <row r="4" spans="1:21">
      <c r="B4" t="s">
        <v>0</v>
      </c>
      <c r="C4">
        <v>1300</v>
      </c>
      <c r="D4" t="s">
        <v>7</v>
      </c>
    </row>
    <row r="5" spans="1:21">
      <c r="B5" t="s">
        <v>3</v>
      </c>
      <c r="C5" s="2">
        <v>100</v>
      </c>
      <c r="D5" t="s">
        <v>6</v>
      </c>
    </row>
    <row r="6" spans="1:21">
      <c r="B6" t="s">
        <v>4</v>
      </c>
      <c r="C6" s="3">
        <v>-50</v>
      </c>
      <c r="D6" t="s">
        <v>8</v>
      </c>
    </row>
    <row r="8" spans="1:21">
      <c r="B8" t="s">
        <v>9</v>
      </c>
      <c r="C8" t="s">
        <v>10</v>
      </c>
      <c r="D8" t="s">
        <v>11</v>
      </c>
      <c r="E8" t="s">
        <v>12</v>
      </c>
      <c r="F8" t="s">
        <v>14</v>
      </c>
      <c r="I8" s="4" t="s">
        <v>13</v>
      </c>
      <c r="J8" t="s">
        <v>15</v>
      </c>
      <c r="K8" t="s">
        <v>16</v>
      </c>
    </row>
    <row r="9" spans="1:21">
      <c r="B9">
        <v>0</v>
      </c>
      <c r="C9">
        <f>C4</f>
        <v>1300</v>
      </c>
      <c r="D9" s="1">
        <f>0</f>
        <v>0</v>
      </c>
      <c r="E9" s="1">
        <f>C3</f>
        <v>25</v>
      </c>
      <c r="F9" t="s">
        <v>5</v>
      </c>
      <c r="N9" s="1"/>
      <c r="O9" s="1"/>
      <c r="P9" s="1"/>
    </row>
    <row r="10" spans="1:21">
      <c r="A10">
        <v>1</v>
      </c>
      <c r="B10">
        <v>20</v>
      </c>
      <c r="C10">
        <f>B10+C9</f>
        <v>1320</v>
      </c>
      <c r="D10" s="1">
        <f>((B10*C$2)+(C9*D9))/C10</f>
        <v>3.0303030303030303</v>
      </c>
      <c r="E10" s="1">
        <f>(E9*C9)/C10</f>
        <v>24.621212121212121</v>
      </c>
      <c r="F10">
        <v>-4.7093964269521447</v>
      </c>
      <c r="J10" s="1"/>
      <c r="N10" s="1"/>
      <c r="O10" s="1"/>
      <c r="P10" s="1"/>
      <c r="U10" s="1"/>
    </row>
    <row r="11" spans="1:21">
      <c r="A11">
        <f>A10+1</f>
        <v>2</v>
      </c>
      <c r="B11">
        <v>20</v>
      </c>
      <c r="C11">
        <f t="shared" ref="C11:C29" si="0">B11+C10</f>
        <v>1340</v>
      </c>
      <c r="D11" s="1">
        <f t="shared" ref="D11:D29" si="1">((B11*C$2)+(C10*D10))/C11</f>
        <v>5.9701492537313436</v>
      </c>
      <c r="E11" s="1">
        <f t="shared" ref="E11:E29" si="2">(E10*C10)/C11</f>
        <v>24.253731343283583</v>
      </c>
      <c r="F11">
        <v>-4.285306727319969</v>
      </c>
      <c r="J11" s="1"/>
      <c r="N11" s="1"/>
      <c r="O11" s="1"/>
      <c r="P11" s="1"/>
      <c r="U11" s="1"/>
    </row>
    <row r="12" spans="1:21">
      <c r="A12">
        <f t="shared" ref="A12:A29" si="3">A11+1</f>
        <v>3</v>
      </c>
      <c r="B12">
        <v>20</v>
      </c>
      <c r="C12">
        <f t="shared" si="0"/>
        <v>1360</v>
      </c>
      <c r="D12" s="1">
        <f t="shared" si="1"/>
        <v>8.8235294117647065</v>
      </c>
      <c r="E12" s="1">
        <f t="shared" si="2"/>
        <v>23.897058823529413</v>
      </c>
      <c r="F12">
        <v>-3.9433459170584477</v>
      </c>
      <c r="J12" s="1"/>
      <c r="N12" s="1"/>
      <c r="O12" s="1"/>
      <c r="P12" s="1"/>
      <c r="U12" s="1"/>
    </row>
    <row r="13" spans="1:21">
      <c r="A13">
        <f t="shared" si="3"/>
        <v>4</v>
      </c>
      <c r="B13">
        <v>20</v>
      </c>
      <c r="C13">
        <f t="shared" si="0"/>
        <v>1380</v>
      </c>
      <c r="D13" s="1">
        <f t="shared" si="1"/>
        <v>11.594202898550725</v>
      </c>
      <c r="E13" s="1">
        <f t="shared" si="2"/>
        <v>23.55072463768116</v>
      </c>
      <c r="F13">
        <v>-3.9343234104634872</v>
      </c>
      <c r="J13" s="1"/>
      <c r="N13" s="1"/>
      <c r="O13" s="1"/>
      <c r="P13" s="1"/>
      <c r="U13" s="1"/>
    </row>
    <row r="14" spans="1:21">
      <c r="A14">
        <f t="shared" si="3"/>
        <v>5</v>
      </c>
      <c r="B14">
        <v>20</v>
      </c>
      <c r="C14">
        <f t="shared" si="0"/>
        <v>1400</v>
      </c>
      <c r="D14" s="1">
        <f t="shared" si="1"/>
        <v>14.285714285714286</v>
      </c>
      <c r="E14" s="1">
        <f t="shared" si="2"/>
        <v>23.214285714285715</v>
      </c>
      <c r="F14">
        <v>-3.7434701657002045</v>
      </c>
      <c r="J14" s="1"/>
      <c r="N14" s="1"/>
      <c r="O14" s="1"/>
      <c r="P14" s="1"/>
      <c r="U14" s="1"/>
    </row>
    <row r="15" spans="1:21">
      <c r="A15">
        <f t="shared" si="3"/>
        <v>6</v>
      </c>
      <c r="B15">
        <v>20</v>
      </c>
      <c r="C15">
        <f t="shared" si="0"/>
        <v>1420</v>
      </c>
      <c r="D15" s="1">
        <f t="shared" si="1"/>
        <v>16.901408450704224</v>
      </c>
      <c r="E15" s="1">
        <f t="shared" si="2"/>
        <v>22.887323943661972</v>
      </c>
      <c r="F15">
        <v>-3.5734124275212693</v>
      </c>
      <c r="J15" s="1"/>
      <c r="N15" s="1"/>
      <c r="O15" s="1"/>
      <c r="P15" s="1"/>
      <c r="U15" s="1"/>
    </row>
    <row r="16" spans="1:21">
      <c r="A16">
        <f t="shared" si="3"/>
        <v>7</v>
      </c>
      <c r="B16">
        <v>20</v>
      </c>
      <c r="C16">
        <f t="shared" si="0"/>
        <v>1440</v>
      </c>
      <c r="D16" s="1">
        <f t="shared" si="1"/>
        <v>19.444444444444443</v>
      </c>
      <c r="E16" s="1">
        <f t="shared" si="2"/>
        <v>22.569444444444443</v>
      </c>
      <c r="F16">
        <v>-3.1243735170530087</v>
      </c>
      <c r="J16" s="1"/>
      <c r="N16" s="1"/>
      <c r="O16" s="1"/>
      <c r="P16" s="1"/>
      <c r="U16" s="1"/>
    </row>
    <row r="17" spans="1:21">
      <c r="A17">
        <f t="shared" si="3"/>
        <v>8</v>
      </c>
      <c r="B17">
        <v>20</v>
      </c>
      <c r="C17">
        <f t="shared" si="0"/>
        <v>1460</v>
      </c>
      <c r="D17" s="1">
        <f t="shared" si="1"/>
        <v>21.917808219178081</v>
      </c>
      <c r="E17" s="1">
        <f t="shared" si="2"/>
        <v>22.260273972602736</v>
      </c>
      <c r="F17">
        <v>-2.7211626046127195</v>
      </c>
      <c r="J17" s="1"/>
      <c r="N17" s="1"/>
      <c r="O17" s="1"/>
      <c r="P17" s="1"/>
      <c r="U17" s="1"/>
    </row>
    <row r="18" spans="1:21">
      <c r="A18">
        <f t="shared" si="3"/>
        <v>9</v>
      </c>
      <c r="B18">
        <v>20</v>
      </c>
      <c r="C18">
        <f t="shared" si="0"/>
        <v>1480</v>
      </c>
      <c r="D18" s="1">
        <f t="shared" si="1"/>
        <v>24.324324324324323</v>
      </c>
      <c r="E18" s="1">
        <f t="shared" si="2"/>
        <v>21.959459459459456</v>
      </c>
      <c r="F18">
        <v>-1.6704641013576125</v>
      </c>
      <c r="J18" s="1"/>
      <c r="N18" s="1"/>
      <c r="O18" s="1"/>
      <c r="P18" s="1"/>
      <c r="U18" s="1"/>
    </row>
    <row r="19" spans="1:21">
      <c r="A19">
        <f t="shared" si="3"/>
        <v>10</v>
      </c>
      <c r="B19">
        <v>20</v>
      </c>
      <c r="C19">
        <f t="shared" si="0"/>
        <v>1500</v>
      </c>
      <c r="D19" s="1">
        <f t="shared" si="1"/>
        <v>26.666666666666668</v>
      </c>
      <c r="E19" s="1">
        <f t="shared" si="2"/>
        <v>21.666666666666664</v>
      </c>
      <c r="F19">
        <v>-1.2468443133648914</v>
      </c>
      <c r="J19" s="1"/>
      <c r="N19" s="1"/>
      <c r="O19" s="1"/>
      <c r="P19" s="1"/>
      <c r="U19" s="1"/>
    </row>
    <row r="20" spans="1:21">
      <c r="A20">
        <f t="shared" si="3"/>
        <v>11</v>
      </c>
      <c r="B20">
        <v>20</v>
      </c>
      <c r="C20">
        <f t="shared" si="0"/>
        <v>1520</v>
      </c>
      <c r="D20" s="1">
        <f t="shared" si="1"/>
        <v>28.94736842105263</v>
      </c>
      <c r="E20" s="1">
        <f t="shared" si="2"/>
        <v>21.381578947368418</v>
      </c>
      <c r="F20">
        <v>-1.2569748807646299</v>
      </c>
      <c r="J20" s="1"/>
      <c r="N20" s="1"/>
      <c r="O20" s="1"/>
      <c r="P20" s="1"/>
      <c r="U20" s="1"/>
    </row>
    <row r="21" spans="1:21">
      <c r="A21">
        <f t="shared" si="3"/>
        <v>12</v>
      </c>
      <c r="B21">
        <v>20</v>
      </c>
      <c r="C21">
        <f t="shared" si="0"/>
        <v>1540</v>
      </c>
      <c r="D21" s="1">
        <f t="shared" si="1"/>
        <v>31.168831168831169</v>
      </c>
      <c r="E21" s="1">
        <f t="shared" si="2"/>
        <v>21.103896103896101</v>
      </c>
      <c r="F21">
        <v>-1.3159817297950438</v>
      </c>
      <c r="J21" s="1"/>
      <c r="N21" s="1"/>
      <c r="O21" s="1"/>
      <c r="P21" s="1"/>
      <c r="U21" s="1"/>
    </row>
    <row r="22" spans="1:21">
      <c r="A22">
        <f t="shared" si="3"/>
        <v>13</v>
      </c>
      <c r="B22">
        <v>20</v>
      </c>
      <c r="C22">
        <f t="shared" si="0"/>
        <v>1560</v>
      </c>
      <c r="D22" s="1">
        <f t="shared" si="1"/>
        <v>33.333333333333336</v>
      </c>
      <c r="E22" s="1">
        <f t="shared" si="2"/>
        <v>20.833333333333332</v>
      </c>
      <c r="F22">
        <v>-0.91024589088361396</v>
      </c>
      <c r="J22" s="1"/>
      <c r="N22" s="1"/>
      <c r="O22" s="1"/>
      <c r="P22" s="1"/>
      <c r="U22" s="1"/>
    </row>
    <row r="23" spans="1:21">
      <c r="A23">
        <f t="shared" si="3"/>
        <v>14</v>
      </c>
      <c r="B23">
        <v>20</v>
      </c>
      <c r="C23">
        <f t="shared" si="0"/>
        <v>1580</v>
      </c>
      <c r="D23" s="1">
        <f t="shared" si="1"/>
        <v>35.443037974683548</v>
      </c>
      <c r="E23" s="1">
        <f t="shared" si="2"/>
        <v>20.569620253164555</v>
      </c>
      <c r="F23">
        <v>-0.85030930425075379</v>
      </c>
      <c r="J23" s="1"/>
      <c r="N23" s="1"/>
      <c r="O23" s="1"/>
      <c r="P23" s="1"/>
      <c r="U23" s="1"/>
    </row>
    <row r="24" spans="1:21">
      <c r="A24">
        <f t="shared" si="3"/>
        <v>15</v>
      </c>
      <c r="B24">
        <v>20</v>
      </c>
      <c r="C24">
        <f t="shared" si="0"/>
        <v>1600</v>
      </c>
      <c r="D24" s="1">
        <f t="shared" si="1"/>
        <v>37.500000000000007</v>
      </c>
      <c r="E24" s="1">
        <f t="shared" si="2"/>
        <v>20.312499999999996</v>
      </c>
      <c r="F24">
        <v>-0.38598062735897948</v>
      </c>
      <c r="J24" s="1"/>
      <c r="N24" s="1"/>
      <c r="O24" s="1"/>
      <c r="P24" s="1"/>
      <c r="U24" s="1"/>
    </row>
    <row r="25" spans="1:21">
      <c r="A25">
        <f t="shared" si="3"/>
        <v>16</v>
      </c>
      <c r="B25">
        <v>20</v>
      </c>
      <c r="C25">
        <f t="shared" si="0"/>
        <v>1620</v>
      </c>
      <c r="D25" s="1">
        <f t="shared" si="1"/>
        <v>39.506172839506185</v>
      </c>
      <c r="E25" s="1">
        <f t="shared" si="2"/>
        <v>20.061728395061724</v>
      </c>
      <c r="F25">
        <v>-0.14943438739768039</v>
      </c>
      <c r="J25" s="1"/>
      <c r="N25" s="1"/>
      <c r="O25" s="1"/>
      <c r="P25" s="1"/>
      <c r="U25" s="1"/>
    </row>
    <row r="26" spans="1:21">
      <c r="A26">
        <f t="shared" si="3"/>
        <v>17</v>
      </c>
      <c r="B26">
        <v>20</v>
      </c>
      <c r="C26">
        <f t="shared" si="0"/>
        <v>1640</v>
      </c>
      <c r="D26" s="1">
        <f t="shared" si="1"/>
        <v>41.463414634146361</v>
      </c>
      <c r="E26" s="1">
        <f t="shared" si="2"/>
        <v>19.817073170731703</v>
      </c>
      <c r="F26">
        <v>-0.31119826502077069</v>
      </c>
      <c r="J26" s="1"/>
      <c r="N26" s="1"/>
      <c r="O26" s="1"/>
      <c r="P26" s="1"/>
      <c r="U26" s="1"/>
    </row>
    <row r="27" spans="1:21">
      <c r="A27">
        <f t="shared" si="3"/>
        <v>18</v>
      </c>
      <c r="B27">
        <v>20</v>
      </c>
      <c r="C27">
        <f t="shared" si="0"/>
        <v>1660</v>
      </c>
      <c r="D27" s="1">
        <f t="shared" si="1"/>
        <v>43.373493975903635</v>
      </c>
      <c r="E27" s="1">
        <f t="shared" si="2"/>
        <v>19.578313253012045</v>
      </c>
      <c r="F27">
        <v>-0.4788672600845667</v>
      </c>
      <c r="J27" s="1"/>
      <c r="N27" s="1"/>
      <c r="O27" s="1"/>
      <c r="P27" s="1"/>
      <c r="U27" s="1"/>
    </row>
    <row r="28" spans="1:21">
      <c r="A28">
        <f t="shared" si="3"/>
        <v>19</v>
      </c>
      <c r="B28">
        <v>20</v>
      </c>
      <c r="C28">
        <f t="shared" si="0"/>
        <v>1680</v>
      </c>
      <c r="D28" s="1">
        <f t="shared" si="1"/>
        <v>45.238095238095255</v>
      </c>
      <c r="E28" s="1">
        <f t="shared" si="2"/>
        <v>19.345238095238091</v>
      </c>
      <c r="F28">
        <v>-0.32914152709547406</v>
      </c>
      <c r="J28" s="1"/>
      <c r="N28" s="1"/>
      <c r="O28" s="1"/>
      <c r="P28" s="1"/>
      <c r="U28" s="1"/>
    </row>
    <row r="29" spans="1:21">
      <c r="A29">
        <f t="shared" si="3"/>
        <v>20</v>
      </c>
      <c r="B29">
        <v>20</v>
      </c>
      <c r="C29">
        <f t="shared" si="0"/>
        <v>1700</v>
      </c>
      <c r="D29" s="1">
        <f t="shared" si="1"/>
        <v>47.058823529411782</v>
      </c>
      <c r="E29" s="1">
        <f t="shared" si="2"/>
        <v>19.117647058823525</v>
      </c>
      <c r="F29">
        <v>-0.17138165558064244</v>
      </c>
      <c r="J29" s="1"/>
      <c r="N29" s="1"/>
      <c r="O29" s="1"/>
      <c r="P29" s="1"/>
      <c r="U29" s="1"/>
    </row>
    <row r="30" spans="1:21">
      <c r="D30" s="1"/>
      <c r="E30" s="1"/>
      <c r="F30" s="1"/>
      <c r="G30" s="1"/>
      <c r="H30" s="1"/>
    </row>
    <row r="31" spans="1:21">
      <c r="D31" s="1"/>
      <c r="E31" s="1"/>
      <c r="F31" s="1"/>
      <c r="G31" s="1"/>
      <c r="H31" s="1"/>
      <c r="K31" s="1"/>
    </row>
    <row r="32" spans="1:21">
      <c r="D32" s="1"/>
      <c r="E32" s="1"/>
      <c r="F32" s="1"/>
      <c r="G32" s="1"/>
      <c r="H32" s="1"/>
      <c r="K32" s="1"/>
    </row>
    <row r="33" spans="4:11">
      <c r="D33" s="1"/>
      <c r="E33" s="1"/>
      <c r="F33" s="1"/>
      <c r="G33" s="1"/>
      <c r="H33" s="1"/>
      <c r="K33" s="1"/>
    </row>
    <row r="34" spans="4:11">
      <c r="D34" s="1"/>
      <c r="E34" s="1"/>
      <c r="F34" s="1"/>
      <c r="G34" s="1"/>
      <c r="H34" s="1"/>
      <c r="K34" s="1"/>
    </row>
    <row r="35" spans="4:11">
      <c r="D35" s="1"/>
      <c r="E35" s="1"/>
      <c r="F35" s="1"/>
      <c r="G35" s="1"/>
      <c r="H35" s="1"/>
      <c r="K35" s="1"/>
    </row>
    <row r="36" spans="4:11">
      <c r="D36" s="1"/>
      <c r="E36" s="1"/>
      <c r="F36" s="1"/>
      <c r="G36" s="1"/>
      <c r="H36" s="1"/>
      <c r="K36" s="1"/>
    </row>
    <row r="37" spans="4:11">
      <c r="D37" s="1"/>
      <c r="E37" s="1"/>
      <c r="F37" s="1"/>
      <c r="G37" s="1"/>
      <c r="H37" s="1"/>
      <c r="K37" s="1"/>
    </row>
    <row r="38" spans="4:11">
      <c r="D38" s="1"/>
      <c r="E38" s="1"/>
      <c r="F38" s="1"/>
      <c r="G38" s="1"/>
      <c r="H38" s="1"/>
      <c r="K38" s="1"/>
    </row>
    <row r="39" spans="4:11">
      <c r="D39" s="1"/>
      <c r="E39" s="1"/>
      <c r="F39" s="1"/>
      <c r="G39" s="1"/>
      <c r="H39" s="1"/>
      <c r="K39" s="1"/>
    </row>
    <row r="40" spans="4:11">
      <c r="D40" s="1"/>
      <c r="E40" s="1"/>
      <c r="F40" s="1"/>
      <c r="G40" s="1"/>
      <c r="H40" s="1"/>
      <c r="K40" s="1"/>
    </row>
    <row r="41" spans="4:11">
      <c r="D41" s="1"/>
      <c r="E41" s="1"/>
      <c r="F41" s="1"/>
      <c r="G41" s="1"/>
      <c r="H41" s="1"/>
      <c r="K41" s="1"/>
    </row>
    <row r="42" spans="4:11">
      <c r="D42" s="1"/>
      <c r="E42" s="1"/>
      <c r="F42" s="1"/>
      <c r="G42" s="1"/>
      <c r="H42" s="1"/>
      <c r="K42" s="1"/>
    </row>
    <row r="43" spans="4:11">
      <c r="D43" s="1"/>
      <c r="E43" s="1"/>
      <c r="F43" s="1"/>
      <c r="G43" s="1"/>
      <c r="H43" s="1"/>
      <c r="K43" s="1"/>
    </row>
    <row r="44" spans="4:11">
      <c r="D44" s="1"/>
      <c r="E44" s="1"/>
      <c r="F44" s="1"/>
      <c r="G44" s="1"/>
      <c r="H44" s="1"/>
      <c r="K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9D9D-1232-C945-873F-72FEC036592C}">
  <dimension ref="B3:G26"/>
  <sheetViews>
    <sheetView workbookViewId="0">
      <selection activeCell="H15" sqref="H15"/>
    </sheetView>
  </sheetViews>
  <sheetFormatPr baseColWidth="10" defaultRowHeight="16"/>
  <sheetData>
    <row r="3" spans="2:7">
      <c r="B3" t="s">
        <v>20</v>
      </c>
      <c r="C3" t="s">
        <v>17</v>
      </c>
      <c r="D3" t="s">
        <v>18</v>
      </c>
      <c r="E3" t="s">
        <v>19</v>
      </c>
    </row>
    <row r="4" spans="2:7">
      <c r="B4">
        <v>1</v>
      </c>
      <c r="C4">
        <v>-4.7093964269521447</v>
      </c>
      <c r="D4">
        <v>-5.6360642330662287</v>
      </c>
      <c r="E4">
        <v>-5.0991401668179019</v>
      </c>
    </row>
    <row r="5" spans="2:7">
      <c r="B5">
        <f>B4+1</f>
        <v>2</v>
      </c>
      <c r="C5">
        <v>-4.285306727319969</v>
      </c>
      <c r="D5">
        <v>-5.4434060862312954</v>
      </c>
      <c r="E5">
        <v>-4.745065179597975</v>
      </c>
    </row>
    <row r="6" spans="2:7">
      <c r="B6">
        <f t="shared" ref="B6:B23" si="0">B5+1</f>
        <v>3</v>
      </c>
      <c r="C6">
        <v>-3.9433459170584477</v>
      </c>
      <c r="D6">
        <v>-5.0470895994931251</v>
      </c>
      <c r="E6">
        <v>-5.1383233315768901</v>
      </c>
    </row>
    <row r="7" spans="2:7">
      <c r="B7">
        <f t="shared" si="0"/>
        <v>4</v>
      </c>
      <c r="C7">
        <v>-3.9343234104634872</v>
      </c>
      <c r="D7">
        <v>-5.4658100302675212</v>
      </c>
      <c r="E7">
        <v>-4.5092470884955027</v>
      </c>
      <c r="G7" s="1"/>
    </row>
    <row r="8" spans="2:7">
      <c r="B8">
        <f t="shared" si="0"/>
        <v>5</v>
      </c>
      <c r="C8">
        <v>-3.7434701657002045</v>
      </c>
      <c r="D8">
        <v>-5.3416768404308277</v>
      </c>
      <c r="E8">
        <v>-4.5427465363820687</v>
      </c>
      <c r="G8" s="1"/>
    </row>
    <row r="9" spans="2:7">
      <c r="B9">
        <f t="shared" si="0"/>
        <v>6</v>
      </c>
      <c r="C9">
        <v>-3.5734124275212693</v>
      </c>
      <c r="D9">
        <v>-4.3553470934791463</v>
      </c>
      <c r="E9">
        <v>-3.8484794586354685</v>
      </c>
      <c r="G9" s="1"/>
    </row>
    <row r="10" spans="2:7">
      <c r="B10">
        <f t="shared" si="0"/>
        <v>7</v>
      </c>
      <c r="C10">
        <v>-3.1243735170530087</v>
      </c>
      <c r="D10">
        <v>-4.2309643877124312</v>
      </c>
      <c r="E10">
        <v>-3.2386765704332552</v>
      </c>
      <c r="G10" s="1"/>
    </row>
    <row r="11" spans="2:7">
      <c r="B11">
        <f t="shared" si="0"/>
        <v>8</v>
      </c>
      <c r="C11">
        <v>-2.7211626046127195</v>
      </c>
      <c r="D11">
        <v>-3.1890733664273512</v>
      </c>
      <c r="E11">
        <v>-2.6212307320957366</v>
      </c>
      <c r="G11" s="1"/>
    </row>
    <row r="12" spans="2:7">
      <c r="B12">
        <f t="shared" si="0"/>
        <v>9</v>
      </c>
      <c r="C12">
        <v>-1.6704641013576125</v>
      </c>
      <c r="D12">
        <v>-2.1380825404492652</v>
      </c>
      <c r="E12">
        <v>-1.8857694779329746</v>
      </c>
      <c r="G12" s="1"/>
    </row>
    <row r="13" spans="2:7">
      <c r="B13">
        <f t="shared" si="0"/>
        <v>10</v>
      </c>
      <c r="C13">
        <v>-1.2468443133648914</v>
      </c>
      <c r="D13">
        <v>-1.3433817828218608</v>
      </c>
      <c r="E13">
        <v>-1.3843745120805968</v>
      </c>
      <c r="G13" s="1"/>
    </row>
    <row r="14" spans="2:7">
      <c r="B14">
        <f t="shared" si="0"/>
        <v>11</v>
      </c>
      <c r="C14">
        <v>-1.2569748807646299</v>
      </c>
      <c r="D14">
        <v>-0.93937142734097057</v>
      </c>
      <c r="E14">
        <v>-0.99214868842120885</v>
      </c>
      <c r="G14" s="1"/>
    </row>
    <row r="15" spans="2:7">
      <c r="B15">
        <f t="shared" si="0"/>
        <v>12</v>
      </c>
      <c r="C15">
        <v>-1.3159817297950438</v>
      </c>
      <c r="D15">
        <v>-0.75907597618472211</v>
      </c>
      <c r="E15">
        <v>-0.61362850109003164</v>
      </c>
      <c r="G15" s="1"/>
    </row>
    <row r="16" spans="2:7">
      <c r="B16">
        <f t="shared" si="0"/>
        <v>13</v>
      </c>
      <c r="C16">
        <v>-0.91024589088361396</v>
      </c>
      <c r="D16">
        <v>-0.67514124290918498</v>
      </c>
      <c r="E16">
        <v>-0.29924187004017799</v>
      </c>
      <c r="G16" s="1"/>
    </row>
    <row r="17" spans="2:7">
      <c r="B17">
        <f t="shared" si="0"/>
        <v>14</v>
      </c>
      <c r="C17">
        <v>-0.85030930425075379</v>
      </c>
      <c r="D17">
        <v>-0.23342681306389154</v>
      </c>
      <c r="E17">
        <v>-0.70100642366340615</v>
      </c>
      <c r="G17" s="1"/>
    </row>
    <row r="18" spans="2:7">
      <c r="B18">
        <f t="shared" si="0"/>
        <v>15</v>
      </c>
      <c r="C18">
        <v>-0.38598062735897948</v>
      </c>
      <c r="D18">
        <v>-0.44451020565952704</v>
      </c>
      <c r="E18">
        <v>-0.36927508412127624</v>
      </c>
      <c r="G18" s="1"/>
    </row>
    <row r="19" spans="2:7">
      <c r="B19">
        <f t="shared" si="0"/>
        <v>16</v>
      </c>
      <c r="C19">
        <v>-0.14943438739768039</v>
      </c>
      <c r="D19">
        <v>-0.23845113496162296</v>
      </c>
      <c r="E19">
        <v>-0.17845134257862816</v>
      </c>
      <c r="G19" s="1"/>
    </row>
    <row r="20" spans="2:7">
      <c r="B20">
        <f t="shared" si="0"/>
        <v>17</v>
      </c>
      <c r="C20">
        <v>-0.31119826502077069</v>
      </c>
      <c r="D20">
        <v>-0.31231430730390131</v>
      </c>
      <c r="E20">
        <v>-7.2140668891194706E-2</v>
      </c>
      <c r="G20" s="1"/>
    </row>
    <row r="21" spans="2:7">
      <c r="B21">
        <f t="shared" si="0"/>
        <v>18</v>
      </c>
      <c r="C21">
        <v>-0.4788672600845667</v>
      </c>
      <c r="D21">
        <v>-0.2063789042396349</v>
      </c>
      <c r="E21">
        <v>-0.25310521622208559</v>
      </c>
      <c r="G21" s="1"/>
    </row>
    <row r="22" spans="2:7">
      <c r="B22">
        <f t="shared" si="0"/>
        <v>19</v>
      </c>
      <c r="C22">
        <v>-0.32914152709547406</v>
      </c>
      <c r="D22">
        <v>0.16588686417436493</v>
      </c>
      <c r="E22">
        <v>-0.21495645463465801</v>
      </c>
      <c r="G22" s="1"/>
    </row>
    <row r="23" spans="2:7">
      <c r="B23">
        <f t="shared" si="0"/>
        <v>20</v>
      </c>
      <c r="C23">
        <v>-0.17138165558064244</v>
      </c>
      <c r="D23">
        <v>-5.9010857034458297E-2</v>
      </c>
      <c r="E23">
        <v>-0.33315080492861843</v>
      </c>
      <c r="G23" s="1"/>
    </row>
    <row r="24" spans="2:7">
      <c r="G24" s="1"/>
    </row>
    <row r="25" spans="2:7">
      <c r="G25" s="1"/>
    </row>
    <row r="26" spans="2:7">
      <c r="G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itc-fitting</vt:lpstr>
      <vt:lpstr>replicates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2018-10-15T14:14:44Z</dcterms:created>
  <dcterms:modified xsi:type="dcterms:W3CDTF">2018-10-19T13:53:27Z</dcterms:modified>
</cp:coreProperties>
</file>