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v\Documents\studie\scriptie\Master\Master_Thesis\index\data\"/>
    </mc:Choice>
  </mc:AlternateContent>
  <xr:revisionPtr revIDLastSave="0" documentId="13_ncr:1_{6BA3DCC8-7949-44AB-8A39-EFCB2030ACF3}" xr6:coauthVersionLast="47" xr6:coauthVersionMax="47" xr10:uidLastSave="{00000000-0000-0000-0000-000000000000}"/>
  <bookViews>
    <workbookView xWindow="-120" yWindow="-120" windowWidth="29040" windowHeight="15840" xr2:uid="{8251E3DC-A7BA-4CC3-B3AA-E4750F949FDE}"/>
  </bookViews>
  <sheets>
    <sheet name="incubationgraph" sheetId="1" r:id="rId1"/>
    <sheet name="Oxygendecay" sheetId="8" r:id="rId2"/>
    <sheet name="Sheet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9" i="1" l="1"/>
  <c r="I309" i="1" s="1"/>
  <c r="H308" i="1"/>
  <c r="I308" i="1" s="1"/>
  <c r="H287" i="1"/>
  <c r="I287" i="1" s="1"/>
  <c r="H286" i="1"/>
  <c r="I286" i="1" s="1"/>
  <c r="H221" i="1"/>
  <c r="I221" i="1" s="1"/>
  <c r="H220" i="1"/>
  <c r="I220" i="1" s="1"/>
  <c r="H199" i="1"/>
  <c r="I199" i="1" s="1"/>
  <c r="H198" i="1"/>
  <c r="I198" i="1" s="1"/>
  <c r="H133" i="1"/>
  <c r="I133" i="1" s="1"/>
  <c r="I132" i="1"/>
  <c r="H132" i="1"/>
  <c r="H111" i="1"/>
  <c r="I111" i="1" s="1"/>
  <c r="H110" i="1"/>
  <c r="I110" i="1" s="1"/>
  <c r="H45" i="1"/>
  <c r="I45" i="1" s="1"/>
  <c r="H44" i="1"/>
  <c r="I44" i="1" s="1"/>
  <c r="H23" i="1"/>
  <c r="I23" i="1" s="1"/>
  <c r="H22" i="1"/>
  <c r="I22" i="1" s="1"/>
</calcChain>
</file>

<file path=xl/sharedStrings.xml><?xml version="1.0" encoding="utf-8"?>
<sst xmlns="http://schemas.openxmlformats.org/spreadsheetml/2006/main" count="729" uniqueCount="386">
  <si>
    <t>BL-A2.1-inc-0</t>
  </si>
  <si>
    <t>BL-A2.1-inc-5</t>
  </si>
  <si>
    <t>BL-A2.1-inc-6</t>
  </si>
  <si>
    <t>BL-A2.1-inc-2</t>
  </si>
  <si>
    <t>BL-A2.1-inc-7</t>
  </si>
  <si>
    <t>BL-A2.1-inc-3</t>
  </si>
  <si>
    <t>BL-A2.1-inc-8</t>
  </si>
  <si>
    <t>BL-A2.1-inc-4</t>
  </si>
  <si>
    <t>BL-A2.1-inc-9</t>
  </si>
  <si>
    <t>BL-A2.2-inc-0</t>
  </si>
  <si>
    <t>BL-A2.2-inc-5</t>
  </si>
  <si>
    <t>BL-A2.2-inc-6</t>
  </si>
  <si>
    <t>BL-A2.2-inc-2</t>
  </si>
  <si>
    <t>BL-A2.2-inc-7</t>
  </si>
  <si>
    <t>BL-A2.2-inc-3</t>
  </si>
  <si>
    <t>BL-A2.2-inc-8</t>
  </si>
  <si>
    <t>BL-A2.2-inc-4</t>
  </si>
  <si>
    <t>BL-A2.2-inc-9</t>
  </si>
  <si>
    <t>BL-A3.1-inc-0</t>
  </si>
  <si>
    <t>BL-A3.1-inc-5</t>
  </si>
  <si>
    <t>BL-A3.1-inc-6</t>
  </si>
  <si>
    <t>BL-A3.1-inc-2</t>
  </si>
  <si>
    <t>BL-A3.1-inc-7</t>
  </si>
  <si>
    <t>BL-A3.1-inc-3</t>
  </si>
  <si>
    <t>BL-A3.1-inc-8</t>
  </si>
  <si>
    <t>BL-A3.1-inc-4</t>
  </si>
  <si>
    <t>BL-A3.1-inc-9</t>
  </si>
  <si>
    <t>BL-A3.2-inc-0</t>
  </si>
  <si>
    <t>BL-A3.2-inc-5</t>
  </si>
  <si>
    <t>BL-A3.2-inc-6</t>
  </si>
  <si>
    <t>BL-A3.2-inc-2</t>
  </si>
  <si>
    <t>BL-A3.2-inc-7</t>
  </si>
  <si>
    <t>BL-A3.2-inc-3</t>
  </si>
  <si>
    <t>BL-A3.2-inc-8</t>
  </si>
  <si>
    <t>BL-A3.2-inc-4</t>
  </si>
  <si>
    <t>BL-A3.2-inc-9</t>
  </si>
  <si>
    <t>BL-B2.1-inc-0</t>
  </si>
  <si>
    <t>BL-B2.1-inc-5</t>
  </si>
  <si>
    <t>BL-B2.1-inc-6</t>
  </si>
  <si>
    <t>BL-B2.1-inc-2</t>
  </si>
  <si>
    <t>BL-B2.1-inc-7</t>
  </si>
  <si>
    <t>BL-B2.1-inc-3</t>
  </si>
  <si>
    <t>BL-B2.1-inc-8</t>
  </si>
  <si>
    <t>BL-B2.1-inc-4</t>
  </si>
  <si>
    <t>BL-B2.1-inc-9</t>
  </si>
  <si>
    <t>BL-B2.2-inc-0</t>
  </si>
  <si>
    <t>BL-B2.2-inc-5</t>
  </si>
  <si>
    <t>BL-B2.2-inc-6</t>
  </si>
  <si>
    <t>BL-B2.2-inc-2</t>
  </si>
  <si>
    <t>BL-B2.2-inc-7</t>
  </si>
  <si>
    <t>BL-B2.2-inc-3</t>
  </si>
  <si>
    <t>BL-B2.2-inc-8</t>
  </si>
  <si>
    <t>BL-B2.2-inc-4</t>
  </si>
  <si>
    <t>BL-B2.2-inc-9</t>
  </si>
  <si>
    <t>BL-B3.1-inc-0</t>
  </si>
  <si>
    <t>BL-B3.1-inc-5</t>
  </si>
  <si>
    <t>BL-B3.1-inc-6</t>
  </si>
  <si>
    <t>BL-B3.1-inc-2</t>
  </si>
  <si>
    <t>BL-B3.1-inc-7</t>
  </si>
  <si>
    <t>BL-B3.1-inc-3</t>
  </si>
  <si>
    <t>BL-B3.1-inc-8</t>
  </si>
  <si>
    <t>BL-B3.1-inc-4</t>
  </si>
  <si>
    <t>BL-B3.1-inc-9</t>
  </si>
  <si>
    <t>BL-B3.2-inc-0</t>
  </si>
  <si>
    <t>BL-B3.2-inc-5</t>
  </si>
  <si>
    <t>BL-B3.2-inc-6</t>
  </si>
  <si>
    <t>BL-B3.2-inc-2</t>
  </si>
  <si>
    <t>BL-B3.2-inc-7</t>
  </si>
  <si>
    <t>BL-B3.2-inc-3</t>
  </si>
  <si>
    <t>BL-B3.2-inc-8</t>
  </si>
  <si>
    <t>BL-B3.2-inc-4</t>
  </si>
  <si>
    <t>BL-B3.2-inc-9</t>
  </si>
  <si>
    <t>BL-C2.1-inc-0</t>
  </si>
  <si>
    <t>BL-C2.1-inc-5</t>
  </si>
  <si>
    <t>BL-C2.1-inc-6</t>
  </si>
  <si>
    <t>BL-C2.1-inc-2</t>
  </si>
  <si>
    <t>BL-C2.1-inc-7</t>
  </si>
  <si>
    <t>BL-C2.1-inc-3</t>
  </si>
  <si>
    <t>BL-C2.1-inc-8</t>
  </si>
  <si>
    <t>BL-C2.1-inc-4</t>
  </si>
  <si>
    <t>BL-C2.1-inc-9</t>
  </si>
  <si>
    <t>BL-C2.2-inc-0</t>
  </si>
  <si>
    <t>BL-C2.2-inc-5</t>
  </si>
  <si>
    <t>BL-C2.2-inc-6</t>
  </si>
  <si>
    <t>BL-C2.2-inc-2</t>
  </si>
  <si>
    <t>BL-C2.2-inc-7</t>
  </si>
  <si>
    <t>BL-C2.2-inc-3</t>
  </si>
  <si>
    <t>BL-C2.2-inc-8</t>
  </si>
  <si>
    <t>BL-C2.2-inc-4</t>
  </si>
  <si>
    <t>BL-C2.2-inc-9</t>
  </si>
  <si>
    <t>BL-C3.1-inc-0</t>
  </si>
  <si>
    <t>BL-C3.1-inc-5</t>
  </si>
  <si>
    <t>BL-C3.1-inc-6</t>
  </si>
  <si>
    <t>BL-C3.1-inc-2</t>
  </si>
  <si>
    <t>BL-C3.1-inc-7</t>
  </si>
  <si>
    <t>BL-C3.1-inc-3</t>
  </si>
  <si>
    <t>BL-C3.1-inc-8</t>
  </si>
  <si>
    <t>BL-C3.1-inc-4</t>
  </si>
  <si>
    <t>BL-C3.1-inc-9</t>
  </si>
  <si>
    <t>BL-C3.2-inc-0</t>
  </si>
  <si>
    <t>BL-C3.2-inc-5</t>
  </si>
  <si>
    <t>BL-C3.2-inc-6</t>
  </si>
  <si>
    <t>BL-C3.2-inc-2</t>
  </si>
  <si>
    <t>BL-C3.2-inc-7</t>
  </si>
  <si>
    <t>BL-C3.2-inc-3</t>
  </si>
  <si>
    <t>BL-C3.2-inc-8</t>
  </si>
  <si>
    <t>BL-C3.2-inc-4</t>
  </si>
  <si>
    <t>BL-C3.2-inc-9</t>
  </si>
  <si>
    <t>BL-D2.1-inc-0</t>
  </si>
  <si>
    <t>BL-D2.1-inc-5</t>
  </si>
  <si>
    <t>BL-D2.1-inc-6</t>
  </si>
  <si>
    <t>BL-D2.1-inc-2</t>
  </si>
  <si>
    <t>BL-D2.1-inc-7</t>
  </si>
  <si>
    <t>BL-D2.1-inc-3</t>
  </si>
  <si>
    <t>BL-D2.1-inc-8</t>
  </si>
  <si>
    <t>BL-D2.1-inc-4</t>
  </si>
  <si>
    <t>BL-D2.1-inc-9</t>
  </si>
  <si>
    <t>BL-D2.2-inc-0</t>
  </si>
  <si>
    <t>BL-D2.2-inc-5</t>
  </si>
  <si>
    <t>BL-D2.2-inc-6</t>
  </si>
  <si>
    <t>BL-D2.2-inc-2</t>
  </si>
  <si>
    <t>BL-D2.2-inc-7</t>
  </si>
  <si>
    <t>BL-D2.2-inc-3</t>
  </si>
  <si>
    <t>BL-D2.2-inc-8</t>
  </si>
  <si>
    <t>BL-D2.2-inc-4</t>
  </si>
  <si>
    <t>BL-D2.2-inc-9</t>
  </si>
  <si>
    <t>BL-D3.1-inc-0</t>
  </si>
  <si>
    <t>BL-D3.1-inc-5</t>
  </si>
  <si>
    <t>BL-D3.1-inc-6</t>
  </si>
  <si>
    <t>BL-D3.1-inc-2</t>
  </si>
  <si>
    <t>BL-D3.1-inc-7</t>
  </si>
  <si>
    <t>BL-D3.1-inc-3</t>
  </si>
  <si>
    <t>BL-D3.1-inc-8</t>
  </si>
  <si>
    <t>BL-D3.1-inc-4</t>
  </si>
  <si>
    <t>BL-D3.1-inc-9</t>
  </si>
  <si>
    <t>BL-D3.2-inc-0</t>
  </si>
  <si>
    <t>BL-D3.2-inc-5</t>
  </si>
  <si>
    <t>BL-D3.2-inc-6</t>
  </si>
  <si>
    <t>BL-D3.2-inc-2</t>
  </si>
  <si>
    <t>BL-D3.2-inc-7</t>
  </si>
  <si>
    <t>BL-D3.2-inc-3</t>
  </si>
  <si>
    <t>BL-D3.2-inc-8</t>
  </si>
  <si>
    <t>BL-D3.2-inc-4</t>
  </si>
  <si>
    <t>BL-D3.2-inc-9</t>
  </si>
  <si>
    <t>Number</t>
  </si>
  <si>
    <t>date:</t>
  </si>
  <si>
    <t>BL-A2.1</t>
  </si>
  <si>
    <t>BL-A2.1-inc-10</t>
  </si>
  <si>
    <t>BL-A2.1-inc-11</t>
  </si>
  <si>
    <t>BL-A2.1-inc-12</t>
  </si>
  <si>
    <t>BL-A2.1-inc-13</t>
  </si>
  <si>
    <t>BL-A2.1-inc-14</t>
  </si>
  <si>
    <t>BL-A2.1-inc-15</t>
  </si>
  <si>
    <t>BL-A2.1-inc-16</t>
  </si>
  <si>
    <t>BL-A2.1-inc-17</t>
  </si>
  <si>
    <t>BL-A2.1-inc-18</t>
  </si>
  <si>
    <t>BL-A2.1-inc-19</t>
  </si>
  <si>
    <t>BL-A2.1-inc-20</t>
  </si>
  <si>
    <t>BL-A2.1-inc-21</t>
  </si>
  <si>
    <t>BL-A2.2</t>
  </si>
  <si>
    <t>BL-A2.2-inc-10</t>
  </si>
  <si>
    <t>BL-A2.2-inc-11</t>
  </si>
  <si>
    <t>BL-A2.2-inc-12</t>
  </si>
  <si>
    <t>BL-A2.2-inc-13</t>
  </si>
  <si>
    <t>BL-A2.2-inc-14</t>
  </si>
  <si>
    <t>BL-A2.2-inc-15</t>
  </si>
  <si>
    <t>BL-A2.2-inc-16</t>
  </si>
  <si>
    <t>BL-A2.2-inc-17</t>
  </si>
  <si>
    <t>BL-A2.2-inc-18</t>
  </si>
  <si>
    <t>BL-A2.2-inc-19</t>
  </si>
  <si>
    <t>BL-A2.2-inc-20</t>
  </si>
  <si>
    <t>BL-A2.2-inc-21</t>
  </si>
  <si>
    <t>BL-A3.1</t>
  </si>
  <si>
    <t>BL-A3.1-inc-10</t>
  </si>
  <si>
    <t>BL-A3.1-inc-11</t>
  </si>
  <si>
    <t>BL-A3.1-inc-12</t>
  </si>
  <si>
    <t>BL-A3.1-inc-13</t>
  </si>
  <si>
    <t>BL-A3.1-inc-14</t>
  </si>
  <si>
    <t>BL-A3.1-inc-15</t>
  </si>
  <si>
    <t>BL-A3.1-inc-16</t>
  </si>
  <si>
    <t>BL-A3.1-inc-17</t>
  </si>
  <si>
    <t>BL-A3.1-inc-18</t>
  </si>
  <si>
    <t>BL-A3.1-inc-19</t>
  </si>
  <si>
    <t>BL-A3.1-inc-20</t>
  </si>
  <si>
    <t>BL-A3.1-inc-21</t>
  </si>
  <si>
    <t>BL-A3.2</t>
  </si>
  <si>
    <t>BL-A3.2-inc-10</t>
  </si>
  <si>
    <t>BL-A3.2-inc-11</t>
  </si>
  <si>
    <t>BL-A3.2-inc-12</t>
  </si>
  <si>
    <t>BL-A3.2-inc-13</t>
  </si>
  <si>
    <t>BL-A3.2-inc-14</t>
  </si>
  <si>
    <t>BL-A3.2-inc-15</t>
  </si>
  <si>
    <t>BL-A3.2-inc-16</t>
  </si>
  <si>
    <t>BL-A3.2-inc-17</t>
  </si>
  <si>
    <t>BL-A3.2-inc-18</t>
  </si>
  <si>
    <t>BL-A3.2-inc-19</t>
  </si>
  <si>
    <t>BL-A3.2-inc-20</t>
  </si>
  <si>
    <t>BL-A3.2-inc-21</t>
  </si>
  <si>
    <t>BL-B2.1</t>
  </si>
  <si>
    <t>BL-B2.1-inc-10</t>
  </si>
  <si>
    <t>BL-B2.1-inc-11</t>
  </si>
  <si>
    <t>BL-B2.1-inc-12</t>
  </si>
  <si>
    <t>BL-B2.1-inc-13</t>
  </si>
  <si>
    <t>BL-B2.1-inc-14</t>
  </si>
  <si>
    <t>BL-B2.1-inc-15</t>
  </si>
  <si>
    <t>BL-B2.1-inc-16</t>
  </si>
  <si>
    <t>BL-B2.1-inc-17</t>
  </si>
  <si>
    <t>BL-B2.1-inc-18</t>
  </si>
  <si>
    <t>BL-B2.1-inc-19</t>
  </si>
  <si>
    <t>BL-B2.1-inc-20</t>
  </si>
  <si>
    <t>BL-B2.1-inc-21</t>
  </si>
  <si>
    <t>BL-B2.2</t>
  </si>
  <si>
    <t>BL-B2.2-inc-10</t>
  </si>
  <si>
    <t>BL-B2.2-inc-11</t>
  </si>
  <si>
    <t>BL-B2.2-inc-12</t>
  </si>
  <si>
    <t>BL-B2.2-inc-13</t>
  </si>
  <si>
    <t>BL-B2.2-inc-14</t>
  </si>
  <si>
    <t>BL-B2.2-inc-15</t>
  </si>
  <si>
    <t>BL-B2.2-inc-16</t>
  </si>
  <si>
    <t>BL-B2.2-inc-17</t>
  </si>
  <si>
    <t>BL-B2.2-inc-18</t>
  </si>
  <si>
    <t>BL-B2.2-inc-19</t>
  </si>
  <si>
    <t>BL-B2.2-inc-20</t>
  </si>
  <si>
    <t>BL-B2.2-inc-21</t>
  </si>
  <si>
    <t>BL-B3.1</t>
  </si>
  <si>
    <t>BL-B3.1-inc-10</t>
  </si>
  <si>
    <t>BL-B3.1-inc-11</t>
  </si>
  <si>
    <t>BL-B3.1-inc-12</t>
  </si>
  <si>
    <t>BL-B3.1-inc-13</t>
  </si>
  <si>
    <t>BL-B3.1-inc-14</t>
  </si>
  <si>
    <t>BL-B3.1-inc-15</t>
  </si>
  <si>
    <t>BL-B3.1-inc-16</t>
  </si>
  <si>
    <t>BL-B3.1-inc-17</t>
  </si>
  <si>
    <t>BL-B3.1-inc-18</t>
  </si>
  <si>
    <t>BL-B3.1-inc-19</t>
  </si>
  <si>
    <t>BL-B3.1-inc-20</t>
  </si>
  <si>
    <t>BL-B3.1-inc-21</t>
  </si>
  <si>
    <t>BL-B1.3</t>
  </si>
  <si>
    <t>BL-B3.2-inc-10</t>
  </si>
  <si>
    <t>BL-B3.2-inc-11</t>
  </si>
  <si>
    <t>BL-B3.2-inc-12</t>
  </si>
  <si>
    <t>BL-B3.2-inc-13</t>
  </si>
  <si>
    <t>BL-B3.2-inc-14</t>
  </si>
  <si>
    <t>BL-B3.2-inc-15</t>
  </si>
  <si>
    <t>BL-B3.2-inc-16</t>
  </si>
  <si>
    <t>BL-B3.2-inc-17</t>
  </si>
  <si>
    <t>BL-B3.2-inc-18</t>
  </si>
  <si>
    <t>BL-B3.2-inc-19</t>
  </si>
  <si>
    <t>BL-B3.2-inc-20</t>
  </si>
  <si>
    <t>BL-B3.2-inc-21</t>
  </si>
  <si>
    <t>BL-C2.1</t>
  </si>
  <si>
    <t>BL-C2.1-inc-10</t>
  </si>
  <si>
    <t>BL-C2.1-inc-11</t>
  </si>
  <si>
    <t>BL-C2.1-inc-12</t>
  </si>
  <si>
    <t>BL-C2.1-inc-13</t>
  </si>
  <si>
    <t>BL-C2.1-inc-14</t>
  </si>
  <si>
    <t>BL-C2.1-inc-15</t>
  </si>
  <si>
    <t>BL-C2.1-inc-16</t>
  </si>
  <si>
    <t>BL-C2.1-inc-17</t>
  </si>
  <si>
    <t>BL-C2.1-inc-18</t>
  </si>
  <si>
    <t>BL-C2.1-inc-19</t>
  </si>
  <si>
    <t>BL-C2.1-inc-20</t>
  </si>
  <si>
    <t>BL-C2.1-inc-21</t>
  </si>
  <si>
    <t>BL-C2.2</t>
  </si>
  <si>
    <t>BL-C2.2-inc-10</t>
  </si>
  <si>
    <t>BL-C2.2-inc-11</t>
  </si>
  <si>
    <t>BL-C2.2-inc-12</t>
  </si>
  <si>
    <t>BL-C2.2-inc-13</t>
  </si>
  <si>
    <t>BL-C2.2-inc-14</t>
  </si>
  <si>
    <t>BL-C2.2-inc-15</t>
  </si>
  <si>
    <t>BL-C2.2-inc-16</t>
  </si>
  <si>
    <t>BL-C2.2-inc-17</t>
  </si>
  <si>
    <t>BL-C2.2-inc-18</t>
  </si>
  <si>
    <t>BL-C2.2-inc-19</t>
  </si>
  <si>
    <t>BL-C2.2-inc-20</t>
  </si>
  <si>
    <t>BL-C2.2-inc-21</t>
  </si>
  <si>
    <t>BL-C3.1</t>
  </si>
  <si>
    <t>BL-C3.1-inc-10</t>
  </si>
  <si>
    <t>BL-C3.1-inc-11</t>
  </si>
  <si>
    <t>BL-C3.1-inc-12</t>
  </si>
  <si>
    <t>BL-C3.1-inc-13</t>
  </si>
  <si>
    <t>BL-C3.1-inc-14</t>
  </si>
  <si>
    <t>BL-C3.1-inc-15</t>
  </si>
  <si>
    <t>BL-C3.1-inc-16</t>
  </si>
  <si>
    <t>BL-C3.1-inc-17</t>
  </si>
  <si>
    <t>BL-C3.1-inc-18</t>
  </si>
  <si>
    <t>BL-C3.1-inc-19</t>
  </si>
  <si>
    <t>BL-C3.1-inc-20</t>
  </si>
  <si>
    <t>BL-C3.1-inc-21</t>
  </si>
  <si>
    <t>BL-C3.2</t>
  </si>
  <si>
    <t>BL-C3.2-inc-10</t>
  </si>
  <si>
    <t>BL-C3.2-inc-11</t>
  </si>
  <si>
    <t>BL-C3.2-inc-12</t>
  </si>
  <si>
    <t>BL-C3.2-inc-13</t>
  </si>
  <si>
    <t>BL-C3.2-inc-14</t>
  </si>
  <si>
    <t>BL-C3.2-inc-15</t>
  </si>
  <si>
    <t>BL-C3.2-inc-16</t>
  </si>
  <si>
    <t>BL-C3.2-inc-17</t>
  </si>
  <si>
    <t>BL-C3.2-inc-18</t>
  </si>
  <si>
    <t>BL-C3.2-inc-19</t>
  </si>
  <si>
    <t>BL-C3.2-inc-20</t>
  </si>
  <si>
    <t>BL-C3.2-inc-21</t>
  </si>
  <si>
    <t>BL-D2.1</t>
  </si>
  <si>
    <t>BL-D2.1-inc-10</t>
  </si>
  <si>
    <t>BL-D2.1-inc-11</t>
  </si>
  <si>
    <t>BL-D2.1-inc-12</t>
  </si>
  <si>
    <t>BL-D2.1-inc-13</t>
  </si>
  <si>
    <t>BL-D2.1-inc-14</t>
  </si>
  <si>
    <t>BL-D2.1-inc-15</t>
  </si>
  <si>
    <t>BL-D2.1-inc-16</t>
  </si>
  <si>
    <t>BL-D2.1-inc-17</t>
  </si>
  <si>
    <t>BL-D2.1-inc-18</t>
  </si>
  <si>
    <t>BL-D2.1-inc-19</t>
  </si>
  <si>
    <t>BL-D2.1-inc-20</t>
  </si>
  <si>
    <t>BL-D2.1-inc-21</t>
  </si>
  <si>
    <t>BL-D2.2</t>
  </si>
  <si>
    <t>BL-D2.2-inc-10</t>
  </si>
  <si>
    <t>BL-D2.2-inc-11</t>
  </si>
  <si>
    <t>BL-D2.2-inc-12</t>
  </si>
  <si>
    <t>BL-D2.2-inc-13</t>
  </si>
  <si>
    <t>BL-D2.2-inc-14</t>
  </si>
  <si>
    <t>BL-D2.2-inc-15</t>
  </si>
  <si>
    <t>BL-D2.2-inc-16</t>
  </si>
  <si>
    <t>BL-D2.2-inc-17</t>
  </si>
  <si>
    <t>BL-D2.2-inc-18</t>
  </si>
  <si>
    <t>BL-D2.2-inc-19</t>
  </si>
  <si>
    <t>BL-D2.2-inc-20</t>
  </si>
  <si>
    <t>BL-D2.2-inc-21</t>
  </si>
  <si>
    <t>BL-D3.1</t>
  </si>
  <si>
    <t>BL-D3.1-inc-10</t>
  </si>
  <si>
    <t>BL-D3.1-inc-11</t>
  </si>
  <si>
    <t>BL-D3.1-inc-12</t>
  </si>
  <si>
    <t>BL-D3.1-inc-13</t>
  </si>
  <si>
    <t>BL-D3.1-inc-14</t>
  </si>
  <si>
    <t>BL-D3.1-inc-15</t>
  </si>
  <si>
    <t>BL-D3.1-inc-16</t>
  </si>
  <si>
    <t>BL-D3.1-inc-17</t>
  </si>
  <si>
    <t>BL-D3.1-inc-18</t>
  </si>
  <si>
    <t>BL-D3.1-inc-19</t>
  </si>
  <si>
    <t>BL-D3.1-inc-20</t>
  </si>
  <si>
    <t>BL-D3.1-inc-21</t>
  </si>
  <si>
    <t>BL-D3.2</t>
  </si>
  <si>
    <t>BL-D3.2-inc-10</t>
  </si>
  <si>
    <t>BL-D3.2-inc-11</t>
  </si>
  <si>
    <t>BL-D3.2-inc-12</t>
  </si>
  <si>
    <t>BL-D3.2-inc-13</t>
  </si>
  <si>
    <t>BL-D3.2-inc-14</t>
  </si>
  <si>
    <t>BL-D3.2-inc-15</t>
  </si>
  <si>
    <t>BL-D3.2-inc-16</t>
  </si>
  <si>
    <t>BL-D3.2-inc-17</t>
  </si>
  <si>
    <t>BL-D3.2-inc-18</t>
  </si>
  <si>
    <t>BL-D3.2-inc-19</t>
  </si>
  <si>
    <t>BL-D3.2-inc-20</t>
  </si>
  <si>
    <t>BL-D3.2-inc-21</t>
  </si>
  <si>
    <t>NH4</t>
  </si>
  <si>
    <t>t (min)</t>
  </si>
  <si>
    <t>Core</t>
  </si>
  <si>
    <t>BL-B3.2</t>
  </si>
  <si>
    <t>BL-A2.1-inc-1</t>
  </si>
  <si>
    <t>BL-A2.2-inc-1</t>
  </si>
  <si>
    <t>BL-A3.1-inc-1</t>
  </si>
  <si>
    <t>BL-A3.2-in-1</t>
  </si>
  <si>
    <t>BL-B2.1-inc-1</t>
  </si>
  <si>
    <t>BL-B2.2-inc-1</t>
  </si>
  <si>
    <t>BL-B3.1-inc-1</t>
  </si>
  <si>
    <t>BL-B3.2-inc-1</t>
  </si>
  <si>
    <t>BL-C2.1-inc-1</t>
  </si>
  <si>
    <t>BL-C2.2-inc-1</t>
  </si>
  <si>
    <t>BL-C3.1-inc-1</t>
  </si>
  <si>
    <t>BL-C3.2-inc-1</t>
  </si>
  <si>
    <t>BL-D2.1-inc-1</t>
  </si>
  <si>
    <t>BL-D2.2-inc-1</t>
  </si>
  <si>
    <t>BL-D3.1-inc-1</t>
  </si>
  <si>
    <t>BL-D3.2-inc-1</t>
  </si>
  <si>
    <t>cmevap</t>
  </si>
  <si>
    <t>delay(days)</t>
  </si>
  <si>
    <t>samplenr</t>
  </si>
  <si>
    <t>water_column_(cm)</t>
  </si>
  <si>
    <t>volume_(ml)</t>
  </si>
  <si>
    <t>DO(mg/L)</t>
  </si>
  <si>
    <t>H2SuM</t>
  </si>
  <si>
    <t>time</t>
  </si>
  <si>
    <t>FeTot</t>
  </si>
  <si>
    <t>FeIII</t>
  </si>
  <si>
    <t>Preal</t>
  </si>
  <si>
    <t>FeII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</si>
</sst>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14" fontId="3" fillId="0" borderId="0" xfId="0" applyNumberFormat="1" applyFont="1"/>
    <xf numFmtId="1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3" fontId="0" fillId="0" borderId="0" xfId="0" applyNumberFormat="1"/>
    <xf numFmtId="164" fontId="6" fillId="0" borderId="0" xfId="0" quotePrefix="1" applyNumberFormat="1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AA23-6217-443D-8F96-C11B8D580A31}">
  <dimension ref="A1:T353"/>
  <sheetViews>
    <sheetView tabSelected="1" workbookViewId="0">
      <selection activeCell="K2" sqref="K2"/>
    </sheetView>
  </sheetViews>
  <sheetFormatPr defaultRowHeight="15" x14ac:dyDescent="0.25"/>
  <cols>
    <col min="3" max="3" width="13.7109375" bestFit="1" customWidth="1"/>
    <col min="5" max="5" width="9.42578125" bestFit="1" customWidth="1"/>
    <col min="9" max="9" width="9.140625" style="7"/>
    <col min="10" max="10" width="9.140625" style="9"/>
    <col min="11" max="13" width="9.140625" style="7"/>
    <col min="14" max="14" width="9.140625" style="9"/>
    <col min="15" max="15" width="9" style="7" customWidth="1"/>
  </cols>
  <sheetData>
    <row r="1" spans="1:20" ht="45" x14ac:dyDescent="0.25">
      <c r="A1" s="2" t="s">
        <v>144</v>
      </c>
      <c r="B1" s="3" t="s">
        <v>356</v>
      </c>
      <c r="C1" s="4" t="s">
        <v>376</v>
      </c>
      <c r="D1" s="4" t="s">
        <v>375</v>
      </c>
      <c r="E1" s="4" t="s">
        <v>145</v>
      </c>
      <c r="F1" s="4" t="s">
        <v>381</v>
      </c>
      <c r="G1" s="4" t="s">
        <v>374</v>
      </c>
      <c r="H1" s="4" t="s">
        <v>377</v>
      </c>
      <c r="I1" s="5" t="s">
        <v>378</v>
      </c>
      <c r="J1" s="8" t="s">
        <v>380</v>
      </c>
      <c r="K1" s="5" t="s">
        <v>385</v>
      </c>
      <c r="L1" s="5" t="s">
        <v>382</v>
      </c>
      <c r="M1" s="5" t="s">
        <v>383</v>
      </c>
      <c r="N1" s="11" t="s">
        <v>384</v>
      </c>
      <c r="O1" s="5" t="s">
        <v>354</v>
      </c>
      <c r="P1" s="5" t="s">
        <v>379</v>
      </c>
    </row>
    <row r="2" spans="1:20" x14ac:dyDescent="0.25">
      <c r="A2" s="1">
        <v>661</v>
      </c>
      <c r="B2" s="1" t="s">
        <v>146</v>
      </c>
      <c r="C2" s="1" t="s">
        <v>0</v>
      </c>
      <c r="D2" s="1">
        <v>0</v>
      </c>
      <c r="E2" s="6">
        <v>44251</v>
      </c>
      <c r="F2" s="1">
        <v>0</v>
      </c>
      <c r="G2" s="1">
        <v>0</v>
      </c>
      <c r="H2">
        <v>17.8</v>
      </c>
      <c r="I2" s="7">
        <v>503.28314310508489</v>
      </c>
      <c r="J2" s="10">
        <v>1.7580933241264838</v>
      </c>
      <c r="K2" s="7">
        <v>5.129796128536106</v>
      </c>
      <c r="L2" s="7">
        <v>9.0649435707818213</v>
      </c>
      <c r="M2" s="7">
        <v>3.9351474422457153</v>
      </c>
      <c r="N2" s="9">
        <v>-0.48962835770817337</v>
      </c>
      <c r="O2" s="7">
        <v>23.186558525576821</v>
      </c>
    </row>
    <row r="3" spans="1:20" x14ac:dyDescent="0.25">
      <c r="A3" s="1">
        <v>662</v>
      </c>
      <c r="B3" s="1" t="s">
        <v>146</v>
      </c>
      <c r="C3" s="1" t="s">
        <v>358</v>
      </c>
      <c r="D3" s="1">
        <v>0</v>
      </c>
      <c r="E3" s="6">
        <v>44252</v>
      </c>
      <c r="F3" s="1">
        <v>1</v>
      </c>
      <c r="G3" s="1">
        <v>0.3</v>
      </c>
      <c r="H3">
        <v>17.5</v>
      </c>
      <c r="I3" s="7">
        <v>494.80084294039239</v>
      </c>
      <c r="J3" s="10">
        <v>2.6371399861897262</v>
      </c>
      <c r="K3" s="7">
        <v>4.3410981214803632</v>
      </c>
      <c r="L3" s="7">
        <v>6.2812207419590589</v>
      </c>
      <c r="M3" s="7">
        <v>1.9401226204786957</v>
      </c>
      <c r="N3" s="9">
        <v>-0.48962835770817337</v>
      </c>
      <c r="O3" s="7">
        <v>34.978784165783381</v>
      </c>
    </row>
    <row r="4" spans="1:20" x14ac:dyDescent="0.25">
      <c r="A4" s="1">
        <v>663</v>
      </c>
      <c r="B4" s="1" t="s">
        <v>146</v>
      </c>
      <c r="C4" s="1" t="s">
        <v>3</v>
      </c>
      <c r="D4" s="1">
        <v>0</v>
      </c>
      <c r="E4" s="6">
        <v>44253</v>
      </c>
      <c r="F4" s="1">
        <v>2</v>
      </c>
      <c r="G4" s="1">
        <v>0.3</v>
      </c>
      <c r="H4">
        <v>17.5</v>
      </c>
      <c r="I4" s="7">
        <v>494.80084294039239</v>
      </c>
      <c r="J4" s="10">
        <v>2.6371399861897262</v>
      </c>
      <c r="K4" s="7">
        <v>3.4090004767781226</v>
      </c>
      <c r="L4" s="7">
        <v>4.6395380480379425</v>
      </c>
      <c r="M4" s="7">
        <v>1.2305375712598199</v>
      </c>
      <c r="N4" s="9">
        <v>-1.1974658061460133</v>
      </c>
      <c r="O4" s="7">
        <v>39.906878463183126</v>
      </c>
    </row>
    <row r="5" spans="1:20" x14ac:dyDescent="0.25">
      <c r="A5" s="1">
        <v>664</v>
      </c>
      <c r="B5" s="1" t="s">
        <v>146</v>
      </c>
      <c r="C5" s="1" t="s">
        <v>5</v>
      </c>
      <c r="D5" s="1">
        <v>0</v>
      </c>
      <c r="E5" s="6">
        <v>44256</v>
      </c>
      <c r="F5" s="1">
        <v>5</v>
      </c>
      <c r="G5" s="1">
        <v>1</v>
      </c>
      <c r="H5">
        <v>16.8</v>
      </c>
      <c r="I5" s="7">
        <v>475.00880922277673</v>
      </c>
      <c r="J5" s="10">
        <v>4.3952333103162102</v>
      </c>
      <c r="K5" s="7">
        <v>1.6882048250201405</v>
      </c>
      <c r="L5" s="7">
        <v>2.4982127950973556</v>
      </c>
      <c r="M5" s="7">
        <v>0.81000797007721514</v>
      </c>
      <c r="N5" s="9">
        <v>-1.1974658061460133</v>
      </c>
      <c r="O5" s="7">
        <v>69.827450983110197</v>
      </c>
    </row>
    <row r="6" spans="1:20" x14ac:dyDescent="0.25">
      <c r="A6" s="1">
        <v>665</v>
      </c>
      <c r="B6" s="1" t="s">
        <v>146</v>
      </c>
      <c r="C6" s="1" t="s">
        <v>7</v>
      </c>
      <c r="D6" s="1">
        <v>0</v>
      </c>
      <c r="E6" s="6">
        <v>44257</v>
      </c>
      <c r="F6" s="1">
        <v>6</v>
      </c>
      <c r="G6" s="1">
        <v>0.3</v>
      </c>
      <c r="H6">
        <v>17.5</v>
      </c>
      <c r="I6" s="7">
        <v>494.80084294039239</v>
      </c>
      <c r="J6" s="10">
        <v>2.6371399861897262</v>
      </c>
      <c r="K6" s="7">
        <v>1.5448051873736417</v>
      </c>
      <c r="L6" s="7">
        <v>2.1413252529405908</v>
      </c>
      <c r="M6" s="7">
        <v>0.59652006556694914</v>
      </c>
      <c r="N6" s="9">
        <v>-0.48962835770817337</v>
      </c>
      <c r="O6" s="7">
        <v>75.811565487095606</v>
      </c>
    </row>
    <row r="7" spans="1:20" x14ac:dyDescent="0.25">
      <c r="A7" s="1">
        <v>666</v>
      </c>
      <c r="B7" s="1" t="s">
        <v>146</v>
      </c>
      <c r="C7" s="1" t="s">
        <v>1</v>
      </c>
      <c r="D7" s="1">
        <v>0</v>
      </c>
      <c r="E7" s="6">
        <v>44258</v>
      </c>
      <c r="F7" s="1">
        <v>7</v>
      </c>
      <c r="G7" s="1">
        <v>0.4</v>
      </c>
      <c r="H7">
        <v>17.400000000000002</v>
      </c>
      <c r="I7" s="7">
        <v>491.97340955216163</v>
      </c>
      <c r="J7" s="9">
        <v>0</v>
      </c>
      <c r="K7" s="7">
        <v>1.8247355059700945</v>
      </c>
      <c r="L7" s="7">
        <v>1.3021835629794922</v>
      </c>
      <c r="M7" s="7">
        <v>-0.52255194299060226</v>
      </c>
      <c r="N7" s="9">
        <v>0.39077558053335643</v>
      </c>
      <c r="O7" s="7">
        <v>81.309720504525046</v>
      </c>
      <c r="T7" s="7"/>
    </row>
    <row r="8" spans="1:20" x14ac:dyDescent="0.25">
      <c r="A8" s="1">
        <v>667</v>
      </c>
      <c r="B8" s="1" t="s">
        <v>146</v>
      </c>
      <c r="C8" s="1" t="s">
        <v>2</v>
      </c>
      <c r="D8" s="1">
        <v>0</v>
      </c>
      <c r="E8" s="6">
        <v>44259</v>
      </c>
      <c r="F8" s="1">
        <v>8</v>
      </c>
      <c r="G8" s="1">
        <v>0.7</v>
      </c>
      <c r="H8">
        <v>17.100000000000001</v>
      </c>
      <c r="I8" s="7">
        <v>483.49110938746924</v>
      </c>
      <c r="J8" s="9">
        <v>0</v>
      </c>
      <c r="K8" s="7">
        <v>1.7044833408237881</v>
      </c>
      <c r="L8" s="7">
        <v>1.1540040540887213</v>
      </c>
      <c r="M8" s="7">
        <v>-0.55047928673506674</v>
      </c>
      <c r="N8" s="9">
        <v>0.39077558053335643</v>
      </c>
      <c r="O8" s="7">
        <v>89.154943822526235</v>
      </c>
      <c r="T8" s="7"/>
    </row>
    <row r="9" spans="1:20" x14ac:dyDescent="0.25">
      <c r="A9" s="1">
        <v>668</v>
      </c>
      <c r="B9" s="1" t="s">
        <v>146</v>
      </c>
      <c r="C9" s="1" t="s">
        <v>4</v>
      </c>
      <c r="D9" s="1">
        <v>0</v>
      </c>
      <c r="E9" s="6">
        <v>44260</v>
      </c>
      <c r="F9" s="1">
        <v>9</v>
      </c>
      <c r="G9" s="1">
        <v>1</v>
      </c>
      <c r="H9">
        <v>16.8</v>
      </c>
      <c r="I9" s="7">
        <v>475.00880922277673</v>
      </c>
      <c r="J9" s="9">
        <v>0</v>
      </c>
      <c r="K9" s="7">
        <v>2.3591895732870132</v>
      </c>
      <c r="L9" s="7">
        <v>1.8455084289123174</v>
      </c>
      <c r="M9" s="7">
        <v>-0.51368114437469581</v>
      </c>
      <c r="N9" s="9">
        <v>0.39077558053335643</v>
      </c>
      <c r="O9" s="7">
        <v>98.846102038880602</v>
      </c>
      <c r="T9" s="7"/>
    </row>
    <row r="10" spans="1:20" x14ac:dyDescent="0.25">
      <c r="A10" s="1">
        <v>669</v>
      </c>
      <c r="B10" s="1" t="s">
        <v>146</v>
      </c>
      <c r="C10" s="1" t="s">
        <v>6</v>
      </c>
      <c r="D10" s="1">
        <v>0</v>
      </c>
      <c r="E10" s="6">
        <v>44263</v>
      </c>
      <c r="F10" s="1">
        <v>12</v>
      </c>
      <c r="G10" s="1">
        <v>0.6</v>
      </c>
      <c r="H10">
        <v>17.2</v>
      </c>
      <c r="I10" s="7">
        <v>486.3185427757</v>
      </c>
      <c r="J10" s="9">
        <v>0</v>
      </c>
      <c r="K10" s="7">
        <v>2.2589794356650916</v>
      </c>
      <c r="L10" s="7">
        <v>1.9795756036230145</v>
      </c>
      <c r="M10" s="7">
        <v>-0.27940383204207708</v>
      </c>
      <c r="N10" s="9">
        <v>0.39077558053335643</v>
      </c>
      <c r="O10" s="7">
        <v>96.53868341593909</v>
      </c>
      <c r="T10" s="7"/>
    </row>
    <row r="11" spans="1:20" x14ac:dyDescent="0.25">
      <c r="A11" s="1">
        <v>670</v>
      </c>
      <c r="B11" s="1" t="s">
        <v>146</v>
      </c>
      <c r="C11" s="1" t="s">
        <v>8</v>
      </c>
      <c r="D11" s="1">
        <v>0</v>
      </c>
      <c r="E11" s="6">
        <v>44265</v>
      </c>
      <c r="F11" s="1">
        <v>14</v>
      </c>
      <c r="G11" s="1">
        <v>0.4</v>
      </c>
      <c r="H11">
        <v>17.400000000000002</v>
      </c>
      <c r="I11" s="7">
        <v>491.97340955216163</v>
      </c>
      <c r="J11" s="9">
        <v>12.306653268885386</v>
      </c>
      <c r="K11" s="7">
        <v>2.8869629647624713</v>
      </c>
      <c r="L11" s="7">
        <v>2.6146306417263165</v>
      </c>
      <c r="M11" s="7">
        <v>-0.27233232303615473</v>
      </c>
      <c r="N11" s="9">
        <v>0.39077558053335643</v>
      </c>
      <c r="O11" s="7">
        <v>97.461650865115701</v>
      </c>
      <c r="R11" s="1"/>
      <c r="T11" s="7"/>
    </row>
    <row r="12" spans="1:20" x14ac:dyDescent="0.25">
      <c r="A12" s="1">
        <v>671</v>
      </c>
      <c r="B12" s="1" t="s">
        <v>146</v>
      </c>
      <c r="C12" s="1" t="s">
        <v>147</v>
      </c>
      <c r="D12" s="1">
        <v>0</v>
      </c>
      <c r="E12" s="6">
        <v>44267</v>
      </c>
      <c r="F12" s="1">
        <v>16</v>
      </c>
      <c r="G12" s="1">
        <v>0.6</v>
      </c>
      <c r="H12">
        <v>17.2</v>
      </c>
      <c r="I12" s="7">
        <v>486.3185427757</v>
      </c>
      <c r="J12" s="7">
        <v>3.9557099792845882</v>
      </c>
      <c r="K12" s="7">
        <v>2.5189466923571029</v>
      </c>
      <c r="L12" s="7">
        <v>2.9588512204820381</v>
      </c>
      <c r="M12" s="7">
        <v>0.43990452812493519</v>
      </c>
      <c r="N12" s="15">
        <v>1.912585460683162</v>
      </c>
      <c r="O12" s="7">
        <v>90.645981153293278</v>
      </c>
      <c r="R12" s="1"/>
      <c r="T12" s="7"/>
    </row>
    <row r="13" spans="1:20" x14ac:dyDescent="0.25">
      <c r="A13" s="1">
        <v>672</v>
      </c>
      <c r="B13" s="1" t="s">
        <v>146</v>
      </c>
      <c r="C13" s="1" t="s">
        <v>148</v>
      </c>
      <c r="D13" s="1">
        <v>0</v>
      </c>
      <c r="E13" s="6">
        <v>44270</v>
      </c>
      <c r="F13" s="1">
        <v>19</v>
      </c>
      <c r="G13" s="1">
        <v>0.8</v>
      </c>
      <c r="H13">
        <v>17</v>
      </c>
      <c r="I13" s="7">
        <v>480.66367599923836</v>
      </c>
      <c r="J13" s="7">
        <v>2.9008539848086987</v>
      </c>
      <c r="K13" s="7">
        <v>1.0777135517019976</v>
      </c>
      <c r="L13" s="7">
        <v>1.5126152819999763</v>
      </c>
      <c r="M13" s="7">
        <v>0.43490173029797874</v>
      </c>
      <c r="N13" s="15">
        <v>1.6770456381392729</v>
      </c>
      <c r="O13" s="7">
        <v>66.718995951859128</v>
      </c>
      <c r="R13" s="1"/>
      <c r="T13" s="7"/>
    </row>
    <row r="14" spans="1:20" x14ac:dyDescent="0.25">
      <c r="A14" s="1">
        <v>673</v>
      </c>
      <c r="B14" s="1" t="s">
        <v>146</v>
      </c>
      <c r="C14" s="1" t="s">
        <v>149</v>
      </c>
      <c r="D14" s="1">
        <v>0</v>
      </c>
      <c r="E14" s="6">
        <v>44273</v>
      </c>
      <c r="F14" s="1">
        <v>22</v>
      </c>
      <c r="G14">
        <v>0.9</v>
      </c>
      <c r="H14">
        <v>16.900000000000002</v>
      </c>
      <c r="I14" s="7">
        <v>477.83624261100761</v>
      </c>
      <c r="J14" s="7">
        <v>2.6371399861897244</v>
      </c>
      <c r="K14" s="7">
        <v>0.67501605651895258</v>
      </c>
      <c r="L14" s="7">
        <v>1.2868613794076549</v>
      </c>
      <c r="M14" s="7">
        <v>0.6118453228887023</v>
      </c>
      <c r="N14" s="15">
        <v>1.8340721865018637</v>
      </c>
      <c r="O14" s="7">
        <v>40.680305294924722</v>
      </c>
      <c r="R14" s="1"/>
      <c r="T14" s="7"/>
    </row>
    <row r="15" spans="1:20" x14ac:dyDescent="0.25">
      <c r="A15" s="1">
        <v>674</v>
      </c>
      <c r="B15" s="1" t="s">
        <v>146</v>
      </c>
      <c r="C15" s="1" t="s">
        <v>150</v>
      </c>
      <c r="D15" s="1">
        <v>0</v>
      </c>
      <c r="E15" s="6">
        <v>44277</v>
      </c>
      <c r="F15" s="1">
        <v>26</v>
      </c>
      <c r="G15">
        <v>1</v>
      </c>
      <c r="H15">
        <v>16.8</v>
      </c>
      <c r="I15" s="7">
        <v>475.00880922277673</v>
      </c>
      <c r="J15" s="7">
        <v>2.9008539848086987</v>
      </c>
      <c r="K15" s="7">
        <v>0.32883750802826522</v>
      </c>
      <c r="L15" s="7">
        <v>1.046997857903313</v>
      </c>
      <c r="M15" s="7">
        <v>0.71816034987504773</v>
      </c>
      <c r="N15" s="15">
        <v>2.2266385574083438</v>
      </c>
      <c r="O15" s="7">
        <v>-0.94072803767676616</v>
      </c>
      <c r="R15" s="1"/>
      <c r="T15" s="7"/>
    </row>
    <row r="16" spans="1:20" x14ac:dyDescent="0.25">
      <c r="A16" s="1">
        <v>675</v>
      </c>
      <c r="B16" s="1" t="s">
        <v>146</v>
      </c>
      <c r="C16" s="1" t="s">
        <v>151</v>
      </c>
      <c r="D16" s="1">
        <v>0</v>
      </c>
      <c r="E16" s="6">
        <v>44279</v>
      </c>
      <c r="F16" s="1">
        <v>28</v>
      </c>
      <c r="G16">
        <v>0.3</v>
      </c>
      <c r="H16">
        <v>17.5</v>
      </c>
      <c r="I16" s="7">
        <v>494.80084294039239</v>
      </c>
      <c r="J16" s="7">
        <v>2.1097119889517795</v>
      </c>
      <c r="K16" s="7">
        <v>0.66088631984586388</v>
      </c>
      <c r="L16" s="7">
        <v>1.5196700914559866</v>
      </c>
      <c r="M16" s="7">
        <v>0.85878377161012276</v>
      </c>
      <c r="N16" s="15">
        <v>1.7555589123205655</v>
      </c>
      <c r="O16" s="7">
        <v>-2.7799553698866522</v>
      </c>
      <c r="R16" s="1"/>
      <c r="T16" s="7"/>
    </row>
    <row r="17" spans="1:20" x14ac:dyDescent="0.25">
      <c r="A17" s="1">
        <v>676</v>
      </c>
      <c r="B17" s="1" t="s">
        <v>146</v>
      </c>
      <c r="C17" s="1" t="s">
        <v>152</v>
      </c>
      <c r="D17" s="1">
        <v>0</v>
      </c>
      <c r="E17" s="6">
        <v>44281</v>
      </c>
      <c r="F17" s="1">
        <v>30</v>
      </c>
      <c r="G17">
        <v>0.5</v>
      </c>
      <c r="H17">
        <v>17.3</v>
      </c>
      <c r="I17" s="7">
        <v>489.14597616393081</v>
      </c>
      <c r="J17" s="17">
        <v>6.0654219682363717</v>
      </c>
      <c r="K17" s="7">
        <v>0.88454376163873494</v>
      </c>
      <c r="L17" s="7">
        <v>1.0569876168814749</v>
      </c>
      <c r="M17" s="7">
        <v>0.17244385524273997</v>
      </c>
      <c r="N17" s="15">
        <v>0.8772637590029041</v>
      </c>
      <c r="O17" s="7">
        <v>7.9450944136462004E-2</v>
      </c>
      <c r="R17" s="1"/>
      <c r="T17" s="7"/>
    </row>
    <row r="18" spans="1:20" x14ac:dyDescent="0.25">
      <c r="A18" s="1">
        <v>677</v>
      </c>
      <c r="B18" s="1" t="s">
        <v>146</v>
      </c>
      <c r="C18" s="1" t="s">
        <v>153</v>
      </c>
      <c r="D18" s="1">
        <v>0</v>
      </c>
      <c r="E18" s="6">
        <v>44285</v>
      </c>
      <c r="F18" s="1">
        <v>34</v>
      </c>
      <c r="G18">
        <v>0.9</v>
      </c>
      <c r="H18">
        <v>16.900000000000002</v>
      </c>
      <c r="I18" s="7">
        <v>477.83624261100761</v>
      </c>
      <c r="J18" s="17">
        <v>0.61533266344427473</v>
      </c>
      <c r="K18" s="7">
        <v>0.64925260455986833</v>
      </c>
      <c r="L18" s="7">
        <v>0.76509982309830527</v>
      </c>
      <c r="M18" s="7">
        <v>0.11584721853843694</v>
      </c>
      <c r="N18" s="15">
        <v>0.51770905182785043</v>
      </c>
      <c r="O18" s="7">
        <v>3.4077278395448975E-2</v>
      </c>
      <c r="R18" s="1"/>
      <c r="T18" s="7"/>
    </row>
    <row r="19" spans="1:20" x14ac:dyDescent="0.25">
      <c r="A19" s="1">
        <v>678</v>
      </c>
      <c r="B19" s="1" t="s">
        <v>146</v>
      </c>
      <c r="C19" s="1" t="s">
        <v>154</v>
      </c>
      <c r="D19" s="1">
        <v>0</v>
      </c>
      <c r="E19" s="6">
        <v>44292</v>
      </c>
      <c r="F19" s="1">
        <v>41</v>
      </c>
      <c r="G19">
        <v>1.4</v>
      </c>
      <c r="H19">
        <v>16.400000000000002</v>
      </c>
      <c r="I19" s="7">
        <v>463.69907566985353</v>
      </c>
      <c r="J19" s="17">
        <v>1.9339026565391386</v>
      </c>
      <c r="K19" s="7">
        <v>0.64233227641048973</v>
      </c>
      <c r="L19" s="7">
        <v>0.80679807935304393</v>
      </c>
      <c r="M19" s="7">
        <v>0.1644658029425542</v>
      </c>
      <c r="N19" s="15">
        <v>0.33793169824032365</v>
      </c>
      <c r="O19" s="7">
        <v>-5.6670053086573913E-2</v>
      </c>
      <c r="R19" s="1"/>
      <c r="T19" s="7"/>
    </row>
    <row r="20" spans="1:20" x14ac:dyDescent="0.25">
      <c r="A20" s="1">
        <v>679</v>
      </c>
      <c r="B20" s="1" t="s">
        <v>146</v>
      </c>
      <c r="C20" s="1" t="s">
        <v>155</v>
      </c>
      <c r="D20" s="1">
        <v>0</v>
      </c>
      <c r="E20" s="6">
        <v>44298</v>
      </c>
      <c r="F20" s="1">
        <v>47</v>
      </c>
      <c r="G20">
        <v>1.6</v>
      </c>
      <c r="H20">
        <v>16.2</v>
      </c>
      <c r="I20" s="7">
        <v>458.04420889339178</v>
      </c>
      <c r="J20" s="17">
        <v>-2.3734259875707475</v>
      </c>
      <c r="K20" s="7">
        <v>0.40704111933162312</v>
      </c>
      <c r="L20" s="7">
        <v>0.57745766995198267</v>
      </c>
      <c r="M20" s="7">
        <v>0.17041655062035954</v>
      </c>
      <c r="N20" s="15">
        <v>0.37388716895782997</v>
      </c>
      <c r="O20" s="7">
        <v>-1.1296387345562469E-2</v>
      </c>
      <c r="R20" s="1"/>
      <c r="T20" s="7"/>
    </row>
    <row r="21" spans="1:20" x14ac:dyDescent="0.25">
      <c r="A21" s="1">
        <v>680</v>
      </c>
      <c r="B21" s="1" t="s">
        <v>146</v>
      </c>
      <c r="C21" s="1" t="s">
        <v>156</v>
      </c>
      <c r="D21" s="1">
        <v>0</v>
      </c>
      <c r="E21" s="6">
        <v>44300</v>
      </c>
      <c r="F21" s="1">
        <v>49</v>
      </c>
      <c r="G21">
        <v>0.6</v>
      </c>
      <c r="H21">
        <v>17.2</v>
      </c>
      <c r="I21" s="7">
        <v>486.3185427757</v>
      </c>
      <c r="J21" s="17">
        <v>2.8129493186023815</v>
      </c>
      <c r="K21" s="7">
        <v>0.46240374452665023</v>
      </c>
      <c r="L21" s="7">
        <v>0.61915592620672133</v>
      </c>
      <c r="M21" s="7">
        <v>0.1567521816800711</v>
      </c>
      <c r="N21" s="15">
        <v>0.37388716895782997</v>
      </c>
      <c r="O21" s="7">
        <v>-0.10204371882758535</v>
      </c>
      <c r="R21" s="1"/>
      <c r="T21" s="7"/>
    </row>
    <row r="22" spans="1:20" x14ac:dyDescent="0.25">
      <c r="A22" s="1">
        <v>681</v>
      </c>
      <c r="B22" s="1" t="s">
        <v>146</v>
      </c>
      <c r="C22" s="1" t="s">
        <v>157</v>
      </c>
      <c r="D22" s="1">
        <v>0</v>
      </c>
      <c r="E22" s="6">
        <v>44305</v>
      </c>
      <c r="F22" s="1">
        <v>54</v>
      </c>
      <c r="G22" s="1">
        <v>1.2</v>
      </c>
      <c r="H22">
        <f>19.6-1.8-G22</f>
        <v>16.600000000000001</v>
      </c>
      <c r="I22" s="7">
        <f>PI()*H22*9</f>
        <v>469.3539424463151</v>
      </c>
      <c r="J22" s="7">
        <v>27.250446523960544</v>
      </c>
      <c r="K22" s="7">
        <v>0.92195378941823625</v>
      </c>
      <c r="L22" s="7">
        <v>0.73596185863477881</v>
      </c>
      <c r="M22" s="7">
        <v>-0.18599193078345744</v>
      </c>
      <c r="N22" s="15">
        <v>0.15829633430759005</v>
      </c>
      <c r="O22" s="7">
        <v>-3.7687035175311427</v>
      </c>
      <c r="R22" s="1"/>
      <c r="T22" s="7"/>
    </row>
    <row r="23" spans="1:20" x14ac:dyDescent="0.25">
      <c r="A23" s="1">
        <v>682</v>
      </c>
      <c r="B23" s="1" t="s">
        <v>146</v>
      </c>
      <c r="C23" s="1" t="s">
        <v>158</v>
      </c>
      <c r="D23" s="1">
        <v>0</v>
      </c>
      <c r="E23" s="6">
        <v>44308</v>
      </c>
      <c r="F23" s="1">
        <v>57</v>
      </c>
      <c r="G23" s="1">
        <v>0.9</v>
      </c>
      <c r="H23">
        <f>19.6-1.8-G23</f>
        <v>16.900000000000002</v>
      </c>
      <c r="I23" s="7">
        <f>PI()*H23*9</f>
        <v>477.83624261100761</v>
      </c>
      <c r="J23" s="7">
        <v>24.613306537770864</v>
      </c>
      <c r="K23" s="7">
        <v>0.91505481548381395</v>
      </c>
      <c r="L23" s="7">
        <v>1.1452499873871123</v>
      </c>
      <c r="M23" s="7">
        <v>0.2301951719032983</v>
      </c>
      <c r="N23" s="15">
        <v>0.62505670704953342</v>
      </c>
      <c r="O23" s="7">
        <v>-3.7687035175311427</v>
      </c>
      <c r="R23" s="1"/>
      <c r="T23" s="7"/>
    </row>
    <row r="24" spans="1:20" x14ac:dyDescent="0.25">
      <c r="A24" s="1">
        <v>687</v>
      </c>
      <c r="B24" s="1" t="s">
        <v>159</v>
      </c>
      <c r="C24" s="1" t="s">
        <v>9</v>
      </c>
      <c r="D24" s="1">
        <v>0</v>
      </c>
      <c r="E24" s="6">
        <v>44251</v>
      </c>
      <c r="F24" s="1">
        <v>0</v>
      </c>
      <c r="G24" s="1">
        <v>0</v>
      </c>
      <c r="H24">
        <v>13.2</v>
      </c>
      <c r="I24" s="7">
        <v>373.22120724646743</v>
      </c>
      <c r="J24" s="10">
        <v>3.5161866482529676</v>
      </c>
      <c r="K24" s="7">
        <v>4.4127979403036122</v>
      </c>
      <c r="L24" s="7">
        <v>6.0670882166649998</v>
      </c>
      <c r="M24" s="7">
        <v>1.6542902763613876</v>
      </c>
      <c r="N24" s="9">
        <v>-0.48962835770817337</v>
      </c>
      <c r="O24" s="7">
        <v>14.38639013736298</v>
      </c>
      <c r="R24" s="1"/>
      <c r="T24" s="7"/>
    </row>
    <row r="25" spans="1:20" x14ac:dyDescent="0.25">
      <c r="A25" s="1">
        <v>688</v>
      </c>
      <c r="B25" s="1" t="s">
        <v>159</v>
      </c>
      <c r="C25" s="1" t="s">
        <v>359</v>
      </c>
      <c r="D25" s="1">
        <v>0</v>
      </c>
      <c r="E25" s="6">
        <v>44252</v>
      </c>
      <c r="F25" s="1">
        <v>1</v>
      </c>
      <c r="G25" s="1">
        <v>0.2</v>
      </c>
      <c r="H25">
        <v>13</v>
      </c>
      <c r="I25" s="7">
        <v>367.5663404700058</v>
      </c>
      <c r="J25" s="10">
        <v>2.6371399861897262</v>
      </c>
      <c r="K25" s="7">
        <v>3.3373006579548732</v>
      </c>
      <c r="L25" s="7">
        <v>4.4254055227438833</v>
      </c>
      <c r="M25" s="7">
        <v>1.0881048647890101</v>
      </c>
      <c r="N25" s="9">
        <v>-1.1974658061460133</v>
      </c>
      <c r="O25" s="7">
        <v>24.770588835455317</v>
      </c>
      <c r="R25" s="1"/>
      <c r="T25" s="7"/>
    </row>
    <row r="26" spans="1:20" x14ac:dyDescent="0.25">
      <c r="A26" s="1">
        <v>689</v>
      </c>
      <c r="B26" s="1" t="s">
        <v>159</v>
      </c>
      <c r="C26" s="1" t="s">
        <v>12</v>
      </c>
      <c r="D26" s="1">
        <v>0</v>
      </c>
      <c r="E26" s="6">
        <v>44253</v>
      </c>
      <c r="F26" s="1">
        <v>2</v>
      </c>
      <c r="G26" s="1">
        <v>0.2</v>
      </c>
      <c r="H26">
        <v>13</v>
      </c>
      <c r="I26" s="7">
        <v>367.5663404700058</v>
      </c>
      <c r="J26" s="10">
        <v>2.6371399861897262</v>
      </c>
      <c r="K26" s="7">
        <v>2.6920022885456301</v>
      </c>
      <c r="L26" s="7">
        <v>3.497497913136296</v>
      </c>
      <c r="M26" s="7">
        <v>0.80549562459066593</v>
      </c>
      <c r="N26" s="9">
        <v>-1.1974658061460133</v>
      </c>
      <c r="O26" s="7">
        <v>30.402696603912176</v>
      </c>
      <c r="R26" s="1"/>
      <c r="T26" s="7"/>
    </row>
    <row r="27" spans="1:20" x14ac:dyDescent="0.25">
      <c r="A27" s="1">
        <v>690</v>
      </c>
      <c r="B27" s="1" t="s">
        <v>159</v>
      </c>
      <c r="C27" s="1" t="s">
        <v>14</v>
      </c>
      <c r="D27" s="1">
        <v>0</v>
      </c>
      <c r="E27" s="6">
        <v>44256</v>
      </c>
      <c r="F27" s="1">
        <v>5</v>
      </c>
      <c r="G27" s="1">
        <v>0.4</v>
      </c>
      <c r="H27">
        <v>12.799999999999999</v>
      </c>
      <c r="I27" s="7">
        <v>361.91147369354417</v>
      </c>
      <c r="J27" s="10">
        <v>4.3952333103162102</v>
      </c>
      <c r="K27" s="7">
        <v>1.9750041003131378</v>
      </c>
      <c r="L27" s="7">
        <v>2.7837228288227673</v>
      </c>
      <c r="M27" s="7">
        <v>0.80871872850962956</v>
      </c>
      <c r="N27" s="9">
        <v>-1.1974658061460133</v>
      </c>
      <c r="O27" s="7">
        <v>61.379289330424911</v>
      </c>
      <c r="R27" s="1"/>
      <c r="T27" s="7"/>
    </row>
    <row r="28" spans="1:20" x14ac:dyDescent="0.25">
      <c r="A28" s="1">
        <v>691</v>
      </c>
      <c r="B28" s="1" t="s">
        <v>159</v>
      </c>
      <c r="C28" s="1" t="s">
        <v>16</v>
      </c>
      <c r="D28" s="1">
        <v>0</v>
      </c>
      <c r="E28" s="6">
        <v>44257</v>
      </c>
      <c r="F28" s="1">
        <v>6</v>
      </c>
      <c r="G28" s="1">
        <v>0.4</v>
      </c>
      <c r="H28">
        <v>12.799999999999999</v>
      </c>
      <c r="I28" s="7">
        <v>361.91147369354417</v>
      </c>
      <c r="J28" s="10">
        <v>2.6371399861897262</v>
      </c>
      <c r="K28" s="7">
        <v>3.9108992085408678</v>
      </c>
      <c r="L28" s="7">
        <v>2.2840802698032969</v>
      </c>
      <c r="M28" s="7">
        <v>-1.6268189387375709</v>
      </c>
      <c r="N28" s="9">
        <v>-0.48962835770817337</v>
      </c>
      <c r="O28" s="7">
        <v>69.65144761534593</v>
      </c>
      <c r="R28" s="1"/>
      <c r="T28" s="7"/>
    </row>
    <row r="29" spans="1:20" x14ac:dyDescent="0.25">
      <c r="A29" s="1">
        <v>692</v>
      </c>
      <c r="B29" s="1" t="s">
        <v>159</v>
      </c>
      <c r="C29" s="1" t="s">
        <v>10</v>
      </c>
      <c r="D29" s="1">
        <v>0</v>
      </c>
      <c r="E29" s="6">
        <v>44258</v>
      </c>
      <c r="F29" s="1">
        <v>7</v>
      </c>
      <c r="G29" s="1">
        <v>0.5</v>
      </c>
      <c r="H29">
        <v>12.7</v>
      </c>
      <c r="I29" s="7">
        <v>359.08404030531335</v>
      </c>
      <c r="J29" s="9">
        <v>2.6371399861897262</v>
      </c>
      <c r="K29" s="7">
        <v>2.1320465946773233</v>
      </c>
      <c r="L29" s="7">
        <v>1.3445205655197126</v>
      </c>
      <c r="M29" s="7">
        <v>-0.78752602915761072</v>
      </c>
      <c r="N29" s="9">
        <v>0.39077558053335643</v>
      </c>
      <c r="O29" s="7">
        <v>72.080046012758984</v>
      </c>
      <c r="R29" s="1"/>
      <c r="T29" s="7"/>
    </row>
    <row r="30" spans="1:20" x14ac:dyDescent="0.25">
      <c r="A30" s="1">
        <v>693</v>
      </c>
      <c r="B30" s="1" t="s">
        <v>159</v>
      </c>
      <c r="C30" s="1" t="s">
        <v>11</v>
      </c>
      <c r="D30" s="1">
        <v>0</v>
      </c>
      <c r="E30" s="6">
        <v>44259</v>
      </c>
      <c r="F30" s="1">
        <v>8</v>
      </c>
      <c r="G30" s="1">
        <v>0.6</v>
      </c>
      <c r="H30">
        <v>12.6</v>
      </c>
      <c r="I30" s="7">
        <v>356.25660691708254</v>
      </c>
      <c r="J30" s="9">
        <v>3.5161866482529658</v>
      </c>
      <c r="K30" s="7">
        <v>1.7646094233969414</v>
      </c>
      <c r="L30" s="7">
        <v>1.3092397300695291</v>
      </c>
      <c r="M30" s="7">
        <v>-0.45536969332741228</v>
      </c>
      <c r="N30" s="9">
        <v>0.39077558053335643</v>
      </c>
      <c r="O30" s="7">
        <v>73.003013461935595</v>
      </c>
      <c r="R30" s="1"/>
      <c r="T30" s="7"/>
    </row>
    <row r="31" spans="1:20" x14ac:dyDescent="0.25">
      <c r="A31" s="1">
        <v>694</v>
      </c>
      <c r="B31" s="1" t="s">
        <v>159</v>
      </c>
      <c r="C31" s="1" t="s">
        <v>13</v>
      </c>
      <c r="D31" s="1">
        <v>0</v>
      </c>
      <c r="E31" s="6">
        <v>44260</v>
      </c>
      <c r="F31" s="1">
        <v>9</v>
      </c>
      <c r="G31" s="1">
        <v>0.7</v>
      </c>
      <c r="H31">
        <v>12.5</v>
      </c>
      <c r="I31" s="7">
        <v>353.42917352885172</v>
      </c>
      <c r="J31" s="9">
        <v>6.1533266344426938</v>
      </c>
      <c r="K31" s="7">
        <v>2.16544997388463</v>
      </c>
      <c r="L31" s="7">
        <v>1.6549919174813272</v>
      </c>
      <c r="M31" s="7">
        <v>-0.51045805640330277</v>
      </c>
      <c r="N31" s="9">
        <v>0.39077558053335643</v>
      </c>
      <c r="O31" s="7">
        <v>70.695594838994069</v>
      </c>
    </row>
    <row r="32" spans="1:20" x14ac:dyDescent="0.25">
      <c r="A32" s="1">
        <v>695</v>
      </c>
      <c r="B32" s="1" t="s">
        <v>159</v>
      </c>
      <c r="C32" s="1" t="s">
        <v>15</v>
      </c>
      <c r="D32" s="1">
        <v>0</v>
      </c>
      <c r="E32" s="6">
        <v>44263</v>
      </c>
      <c r="F32" s="1">
        <v>12</v>
      </c>
      <c r="G32" s="1">
        <v>0.8</v>
      </c>
      <c r="H32">
        <v>12.399999999999999</v>
      </c>
      <c r="I32" s="7">
        <v>350.60174014062085</v>
      </c>
      <c r="J32" s="9">
        <v>0</v>
      </c>
      <c r="K32" s="7">
        <v>2.078601187945631</v>
      </c>
      <c r="L32" s="7">
        <v>1.5632617453108495</v>
      </c>
      <c r="M32" s="7">
        <v>-0.51533944263478149</v>
      </c>
      <c r="N32" s="9">
        <v>0.39077558053335643</v>
      </c>
      <c r="O32" s="7">
        <v>64.23482269475781</v>
      </c>
    </row>
    <row r="33" spans="1:20" x14ac:dyDescent="0.25">
      <c r="A33" s="1">
        <v>696</v>
      </c>
      <c r="B33" s="1" t="s">
        <v>159</v>
      </c>
      <c r="C33" s="1" t="s">
        <v>17</v>
      </c>
      <c r="D33" s="1">
        <v>0</v>
      </c>
      <c r="E33" s="6">
        <v>44265</v>
      </c>
      <c r="F33" s="1">
        <v>14</v>
      </c>
      <c r="G33" s="1">
        <v>0.5</v>
      </c>
      <c r="H33">
        <v>12.7</v>
      </c>
      <c r="I33" s="7">
        <v>359.08404030531335</v>
      </c>
      <c r="J33" s="9">
        <v>0.87904666206324111</v>
      </c>
      <c r="K33" s="7">
        <v>2.4126349800187059</v>
      </c>
      <c r="L33" s="7">
        <v>5.9169168398634886</v>
      </c>
      <c r="M33" s="7">
        <v>3.5042818598447827</v>
      </c>
      <c r="N33" s="9">
        <v>0.39077558053335643</v>
      </c>
      <c r="O33" s="7">
        <v>62.850371520992887</v>
      </c>
      <c r="T33" s="7"/>
    </row>
    <row r="34" spans="1:20" x14ac:dyDescent="0.25">
      <c r="A34" s="1">
        <v>697</v>
      </c>
      <c r="B34" s="1" t="s">
        <v>159</v>
      </c>
      <c r="C34" s="1" t="s">
        <v>160</v>
      </c>
      <c r="D34" s="1">
        <v>0</v>
      </c>
      <c r="E34" s="6">
        <v>44267</v>
      </c>
      <c r="F34" s="1">
        <v>16</v>
      </c>
      <c r="G34" s="1">
        <v>0.5</v>
      </c>
      <c r="H34">
        <v>12.7</v>
      </c>
      <c r="I34" s="7">
        <v>359.08404030531335</v>
      </c>
      <c r="J34" s="7">
        <v>2.7250446523960483</v>
      </c>
      <c r="K34" s="7">
        <v>1.558124598587032</v>
      </c>
      <c r="L34" s="7">
        <v>2.0487808006567412</v>
      </c>
      <c r="M34" s="7">
        <v>0.49065620206970917</v>
      </c>
      <c r="N34" s="15">
        <v>2.619204928314824</v>
      </c>
      <c r="O34" s="7">
        <v>38.909197493537427</v>
      </c>
      <c r="T34" s="7"/>
    </row>
    <row r="35" spans="1:20" x14ac:dyDescent="0.25">
      <c r="A35" s="1">
        <v>698</v>
      </c>
      <c r="B35" s="1" t="s">
        <v>159</v>
      </c>
      <c r="C35" s="1" t="s">
        <v>161</v>
      </c>
      <c r="D35" s="1">
        <v>0</v>
      </c>
      <c r="E35" s="6">
        <v>44270</v>
      </c>
      <c r="F35" s="1">
        <v>19</v>
      </c>
      <c r="G35" s="1">
        <v>0.5</v>
      </c>
      <c r="H35">
        <v>12.7</v>
      </c>
      <c r="I35" s="7">
        <v>359.08404030531335</v>
      </c>
      <c r="J35" s="7">
        <v>3.076663317221346</v>
      </c>
      <c r="K35" s="7">
        <v>1.0211946050096399</v>
      </c>
      <c r="L35" s="7">
        <v>1.5126152819999763</v>
      </c>
      <c r="M35" s="7">
        <v>0.49142067699033642</v>
      </c>
      <c r="N35" s="15">
        <v>1.5200190897766819</v>
      </c>
      <c r="O35" s="7">
        <v>5.0027010265940683</v>
      </c>
      <c r="T35" s="7"/>
    </row>
    <row r="36" spans="1:20" x14ac:dyDescent="0.25">
      <c r="A36" s="1">
        <v>699</v>
      </c>
      <c r="B36" s="1" t="s">
        <v>159</v>
      </c>
      <c r="C36" s="1" t="s">
        <v>162</v>
      </c>
      <c r="D36" s="1">
        <v>0</v>
      </c>
      <c r="E36" s="6">
        <v>44273</v>
      </c>
      <c r="F36" s="1">
        <v>22</v>
      </c>
      <c r="G36">
        <v>1.1000000000000001</v>
      </c>
      <c r="H36">
        <v>12.1</v>
      </c>
      <c r="I36" s="7">
        <v>342.11943997592846</v>
      </c>
      <c r="J36" s="7">
        <v>2.9887586510150226</v>
      </c>
      <c r="K36" s="7">
        <v>1.0777135517019976</v>
      </c>
      <c r="L36" s="7">
        <v>1.5902181860160871</v>
      </c>
      <c r="M36" s="7">
        <v>0.51250463431408955</v>
      </c>
      <c r="N36" s="15">
        <v>1.9910987348644547</v>
      </c>
      <c r="O36" s="7">
        <v>-2.183909475189004</v>
      </c>
      <c r="T36" s="7"/>
    </row>
    <row r="37" spans="1:20" x14ac:dyDescent="0.25">
      <c r="A37" s="1">
        <v>700</v>
      </c>
      <c r="B37" s="1" t="s">
        <v>159</v>
      </c>
      <c r="C37" s="1" t="s">
        <v>163</v>
      </c>
      <c r="D37" s="1">
        <v>0</v>
      </c>
      <c r="E37" s="6">
        <v>44277</v>
      </c>
      <c r="F37" s="1">
        <v>26</v>
      </c>
      <c r="G37">
        <v>1.1000000000000001</v>
      </c>
      <c r="H37">
        <v>12.1</v>
      </c>
      <c r="I37" s="7">
        <v>342.11943997592846</v>
      </c>
      <c r="J37" s="7">
        <v>3.2524726496339964</v>
      </c>
      <c r="K37" s="7">
        <v>0.72447013487476553</v>
      </c>
      <c r="L37" s="7">
        <v>1.3080258077756848</v>
      </c>
      <c r="M37" s="7">
        <v>0.58355567290091925</v>
      </c>
      <c r="N37" s="15">
        <v>1.8340721865018637</v>
      </c>
      <c r="O37" s="7">
        <v>-3.0183737277657112</v>
      </c>
      <c r="R37" s="1"/>
      <c r="T37" s="7"/>
    </row>
    <row r="38" spans="1:20" x14ac:dyDescent="0.25">
      <c r="A38" s="1">
        <v>701</v>
      </c>
      <c r="B38" s="1" t="s">
        <v>159</v>
      </c>
      <c r="C38" s="1" t="s">
        <v>164</v>
      </c>
      <c r="D38" s="1">
        <v>0</v>
      </c>
      <c r="E38" s="6">
        <v>44279</v>
      </c>
      <c r="F38" s="1">
        <v>28</v>
      </c>
      <c r="G38">
        <v>0.4</v>
      </c>
      <c r="H38">
        <v>12.799999999999999</v>
      </c>
      <c r="I38" s="7">
        <v>361.91147369354417</v>
      </c>
      <c r="J38" s="7">
        <v>3.6919959806656149</v>
      </c>
      <c r="K38" s="7">
        <v>1.4309569685292289</v>
      </c>
      <c r="L38" s="7">
        <v>1.8512461358884589</v>
      </c>
      <c r="M38" s="7">
        <v>0.42028916735922994</v>
      </c>
      <c r="N38" s="15">
        <v>1.7555589123205655</v>
      </c>
      <c r="O38" s="7">
        <v>-2.3542083022454747</v>
      </c>
      <c r="R38" s="1"/>
      <c r="T38" s="7"/>
    </row>
    <row r="39" spans="1:20" x14ac:dyDescent="0.25">
      <c r="A39" s="1">
        <v>702</v>
      </c>
      <c r="B39" s="1" t="s">
        <v>159</v>
      </c>
      <c r="C39" s="1" t="s">
        <v>165</v>
      </c>
      <c r="D39" s="1">
        <v>0</v>
      </c>
      <c r="E39" s="6">
        <v>44281</v>
      </c>
      <c r="F39" s="1">
        <v>30</v>
      </c>
      <c r="G39">
        <v>0.5</v>
      </c>
      <c r="H39">
        <v>12.7</v>
      </c>
      <c r="I39" s="7">
        <v>359.08404030531335</v>
      </c>
      <c r="J39" s="17">
        <v>8.878371286838739</v>
      </c>
      <c r="K39" s="7">
        <v>0.82226080829432924</v>
      </c>
      <c r="L39" s="7">
        <v>0.99444023249936653</v>
      </c>
      <c r="M39" s="7">
        <v>0.17217942420503729</v>
      </c>
      <c r="N39" s="15">
        <v>0.26602075680531589</v>
      </c>
      <c r="O39" s="7">
        <v>1.1390445524944039E-2</v>
      </c>
      <c r="R39" s="1"/>
      <c r="T39" s="7"/>
    </row>
    <row r="40" spans="1:20" x14ac:dyDescent="0.25">
      <c r="A40" s="1">
        <v>703</v>
      </c>
      <c r="B40" s="1" t="s">
        <v>159</v>
      </c>
      <c r="C40" s="1" t="s">
        <v>166</v>
      </c>
      <c r="D40" s="1">
        <v>0</v>
      </c>
      <c r="E40" s="6">
        <v>44285</v>
      </c>
      <c r="F40" s="1">
        <v>34</v>
      </c>
      <c r="G40">
        <v>1</v>
      </c>
      <c r="H40">
        <v>12.2</v>
      </c>
      <c r="I40" s="7">
        <v>344.94687336415927</v>
      </c>
      <c r="J40" s="17">
        <v>2.1097119889517795</v>
      </c>
      <c r="K40" s="7">
        <v>0.64233227641048973</v>
      </c>
      <c r="L40" s="7">
        <v>0.82069749810462378</v>
      </c>
      <c r="M40" s="7">
        <v>0.17836522169413405</v>
      </c>
      <c r="N40" s="15">
        <v>0.33793169824032365</v>
      </c>
      <c r="O40" s="7">
        <v>0.60124810015809749</v>
      </c>
      <c r="R40" s="1"/>
      <c r="T40" s="7"/>
    </row>
    <row r="41" spans="1:20" x14ac:dyDescent="0.25">
      <c r="A41" s="1">
        <v>704</v>
      </c>
      <c r="B41" s="1" t="s">
        <v>159</v>
      </c>
      <c r="C41" s="1" t="s">
        <v>167</v>
      </c>
      <c r="D41" s="1">
        <v>0</v>
      </c>
      <c r="E41" s="6">
        <v>44292</v>
      </c>
      <c r="F41" s="1">
        <v>41</v>
      </c>
      <c r="G41">
        <v>1.6</v>
      </c>
      <c r="H41">
        <v>11.6</v>
      </c>
      <c r="I41" s="7">
        <v>327.98227303477438</v>
      </c>
      <c r="J41" s="17">
        <v>7.9114199585691836</v>
      </c>
      <c r="K41" s="7">
        <v>0.70461522975489543</v>
      </c>
      <c r="L41" s="7">
        <v>0.84154662623199261</v>
      </c>
      <c r="M41" s="7">
        <v>0.13693139647709718</v>
      </c>
      <c r="N41" s="15">
        <v>0.26602075680531589</v>
      </c>
      <c r="O41" s="7">
        <v>-0.17010421743910331</v>
      </c>
      <c r="R41" s="1"/>
      <c r="T41" s="7"/>
    </row>
    <row r="42" spans="1:20" x14ac:dyDescent="0.25">
      <c r="A42" s="1">
        <v>705</v>
      </c>
      <c r="B42" s="1" t="s">
        <v>159</v>
      </c>
      <c r="C42" s="1" t="s">
        <v>168</v>
      </c>
      <c r="D42" s="1">
        <v>0</v>
      </c>
      <c r="E42" s="6">
        <v>44298</v>
      </c>
      <c r="F42" s="1">
        <v>47</v>
      </c>
      <c r="G42">
        <v>1.3</v>
      </c>
      <c r="H42">
        <v>11.899999999999999</v>
      </c>
      <c r="I42" s="7">
        <v>336.46457319946683</v>
      </c>
      <c r="J42" s="17">
        <v>7.8235152923628579</v>
      </c>
      <c r="K42" s="7">
        <v>0.59388997936484023</v>
      </c>
      <c r="L42" s="7">
        <v>0.75815011372251528</v>
      </c>
      <c r="M42" s="7">
        <v>0.16426013435767506</v>
      </c>
      <c r="N42" s="15">
        <v>0.37388716895782997</v>
      </c>
      <c r="O42" s="7">
        <v>-3.3983220216067402E-2</v>
      </c>
      <c r="R42" s="1"/>
      <c r="T42" s="7"/>
    </row>
    <row r="43" spans="1:20" x14ac:dyDescent="0.25">
      <c r="A43" s="1">
        <v>706</v>
      </c>
      <c r="B43" s="1" t="s">
        <v>159</v>
      </c>
      <c r="C43" s="1" t="s">
        <v>169</v>
      </c>
      <c r="D43" s="1">
        <v>0</v>
      </c>
      <c r="E43" s="6">
        <v>44300</v>
      </c>
      <c r="F43" s="1">
        <v>49</v>
      </c>
      <c r="G43">
        <v>0.4</v>
      </c>
      <c r="H43">
        <v>12.799999999999999</v>
      </c>
      <c r="I43" s="7">
        <v>361.91147369354417</v>
      </c>
      <c r="J43" s="17">
        <v>14.06474659301187</v>
      </c>
      <c r="K43" s="7">
        <v>0.75997785494992254</v>
      </c>
      <c r="L43" s="7">
        <v>0.95274197624462875</v>
      </c>
      <c r="M43" s="7">
        <v>0.19276412129470621</v>
      </c>
      <c r="N43" s="15">
        <v>0.30197622752281728</v>
      </c>
      <c r="O43" s="7">
        <v>1.0096110918272019</v>
      </c>
      <c r="R43" s="1"/>
      <c r="T43" s="7"/>
    </row>
    <row r="44" spans="1:20" x14ac:dyDescent="0.25">
      <c r="A44" s="1">
        <v>707</v>
      </c>
      <c r="B44" s="1" t="s">
        <v>159</v>
      </c>
      <c r="C44" s="1" t="s">
        <v>170</v>
      </c>
      <c r="D44" s="1">
        <v>0</v>
      </c>
      <c r="E44" s="6">
        <v>44305</v>
      </c>
      <c r="F44" s="1">
        <v>54</v>
      </c>
      <c r="G44" s="1">
        <v>0.7</v>
      </c>
      <c r="H44">
        <f>18.2-5-G44</f>
        <v>12.5</v>
      </c>
      <c r="I44" s="7">
        <f>PI()*H44*9</f>
        <v>353.42917352885172</v>
      </c>
      <c r="J44" s="7">
        <v>-29.887586510150225</v>
      </c>
      <c r="K44" s="7">
        <v>1.1013271117132106</v>
      </c>
      <c r="L44" s="7">
        <v>0.87470359719489188</v>
      </c>
      <c r="M44" s="7">
        <v>-0.22662351451831875</v>
      </c>
      <c r="N44" s="15">
        <v>-4.1743825438958417E-2</v>
      </c>
      <c r="O44" s="7">
        <v>-3.4360598147921673</v>
      </c>
      <c r="R44" s="1"/>
      <c r="T44" s="7"/>
    </row>
    <row r="45" spans="1:20" x14ac:dyDescent="0.25">
      <c r="A45" s="1">
        <v>708</v>
      </c>
      <c r="B45" s="1" t="s">
        <v>159</v>
      </c>
      <c r="C45" s="1" t="s">
        <v>171</v>
      </c>
      <c r="D45" s="1">
        <v>0</v>
      </c>
      <c r="E45" s="6">
        <v>44308</v>
      </c>
      <c r="F45" s="1">
        <v>57</v>
      </c>
      <c r="G45" s="1">
        <v>0.8</v>
      </c>
      <c r="H45">
        <f>18.2-5-G45</f>
        <v>12.399999999999999</v>
      </c>
      <c r="I45" s="7">
        <f>PI()*H45*9</f>
        <v>350.60174014062085</v>
      </c>
      <c r="J45" s="7">
        <v>1.758093324126534</v>
      </c>
      <c r="K45" s="7">
        <v>0.9909435287624565</v>
      </c>
      <c r="L45" s="7">
        <v>0.93020029261893677</v>
      </c>
      <c r="M45" s="7">
        <v>-6.074323614351973E-2</v>
      </c>
      <c r="N45" s="15">
        <v>-8.4037988145329E-3</v>
      </c>
      <c r="O45" s="7">
        <v>-3.6855425918463971</v>
      </c>
      <c r="R45" s="1"/>
      <c r="T45" s="7"/>
    </row>
    <row r="46" spans="1:20" x14ac:dyDescent="0.25">
      <c r="A46" s="1">
        <v>713</v>
      </c>
      <c r="B46" s="1" t="s">
        <v>172</v>
      </c>
      <c r="C46" s="1" t="s">
        <v>18</v>
      </c>
      <c r="D46" s="1">
        <v>1</v>
      </c>
      <c r="E46" s="6">
        <v>44251</v>
      </c>
      <c r="F46" s="1">
        <v>0</v>
      </c>
      <c r="G46" s="1">
        <v>0</v>
      </c>
      <c r="H46">
        <v>24.1</v>
      </c>
      <c r="I46" s="7">
        <v>681.4114465636261</v>
      </c>
      <c r="J46" s="10"/>
      <c r="R46" s="1"/>
      <c r="T46" s="7"/>
    </row>
    <row r="47" spans="1:20" x14ac:dyDescent="0.25">
      <c r="A47" s="1">
        <v>714</v>
      </c>
      <c r="B47" s="1" t="s">
        <v>172</v>
      </c>
      <c r="C47" s="1" t="s">
        <v>360</v>
      </c>
      <c r="D47" s="1">
        <v>1</v>
      </c>
      <c r="E47" s="6">
        <v>44252</v>
      </c>
      <c r="F47" s="1">
        <v>1</v>
      </c>
      <c r="G47" s="1">
        <v>0</v>
      </c>
      <c r="H47">
        <v>24.1</v>
      </c>
      <c r="I47" s="7">
        <v>681.4114465636261</v>
      </c>
      <c r="J47" s="10">
        <v>2.6371399861897262</v>
      </c>
      <c r="K47" s="7">
        <v>4.2693983026571152</v>
      </c>
      <c r="L47" s="7">
        <v>6.1384657250963528</v>
      </c>
      <c r="M47" s="7">
        <v>1.8690674224392376</v>
      </c>
      <c r="N47" s="9">
        <v>-1.1974658061460133</v>
      </c>
      <c r="O47" s="7">
        <v>8.2262722656132876</v>
      </c>
      <c r="R47" s="1"/>
      <c r="T47" s="7"/>
    </row>
    <row r="48" spans="1:20" x14ac:dyDescent="0.25">
      <c r="A48" s="1">
        <v>715</v>
      </c>
      <c r="B48" s="1" t="s">
        <v>172</v>
      </c>
      <c r="C48" s="1" t="s">
        <v>21</v>
      </c>
      <c r="D48" s="1">
        <v>1</v>
      </c>
      <c r="E48" s="6">
        <v>44253</v>
      </c>
      <c r="F48" s="1">
        <v>2</v>
      </c>
      <c r="G48" s="1">
        <v>0</v>
      </c>
      <c r="H48">
        <v>24.1</v>
      </c>
      <c r="I48" s="7">
        <v>681.4114465636261</v>
      </c>
      <c r="J48" s="10">
        <v>2.6371399861897262</v>
      </c>
      <c r="K48" s="7">
        <v>3.7674995708943695</v>
      </c>
      <c r="L48" s="7">
        <v>4.9964255901947077</v>
      </c>
      <c r="M48" s="7">
        <v>1.2289260193003382</v>
      </c>
      <c r="N48" s="9">
        <v>-1.1974658061460133</v>
      </c>
      <c r="O48" s="7">
        <v>9.8103025754917805</v>
      </c>
      <c r="P48">
        <v>6.83</v>
      </c>
      <c r="R48" s="1"/>
      <c r="T48" s="7"/>
    </row>
    <row r="49" spans="1:20" x14ac:dyDescent="0.25">
      <c r="A49" s="1">
        <v>716</v>
      </c>
      <c r="B49" s="1" t="s">
        <v>172</v>
      </c>
      <c r="C49" s="1" t="s">
        <v>23</v>
      </c>
      <c r="D49" s="1">
        <v>1</v>
      </c>
      <c r="E49" s="6">
        <v>44256</v>
      </c>
      <c r="F49" s="1">
        <v>5</v>
      </c>
      <c r="G49" s="1">
        <v>0</v>
      </c>
      <c r="H49">
        <v>24.1</v>
      </c>
      <c r="I49" s="7">
        <v>681.4114465636261</v>
      </c>
      <c r="J49" s="10">
        <v>1.7580933241264838</v>
      </c>
      <c r="K49" s="7">
        <v>2.1901035567828848</v>
      </c>
      <c r="L49" s="7">
        <v>2.9264778456854734</v>
      </c>
      <c r="M49" s="7">
        <v>0.7363742889025886</v>
      </c>
      <c r="N49" s="9">
        <v>-1.1974658061460133</v>
      </c>
      <c r="O49" s="7">
        <v>23.362561893341098</v>
      </c>
      <c r="P49">
        <v>0.56999999999999995</v>
      </c>
      <c r="R49" s="1"/>
      <c r="T49" s="7"/>
    </row>
    <row r="50" spans="1:20" x14ac:dyDescent="0.25">
      <c r="A50" s="1">
        <v>717</v>
      </c>
      <c r="B50" s="1" t="s">
        <v>172</v>
      </c>
      <c r="C50" s="1" t="s">
        <v>25</v>
      </c>
      <c r="D50" s="1">
        <v>1</v>
      </c>
      <c r="E50" s="6">
        <v>44257</v>
      </c>
      <c r="F50" s="1">
        <v>6</v>
      </c>
      <c r="G50" s="1">
        <v>0</v>
      </c>
      <c r="H50">
        <v>24.1</v>
      </c>
      <c r="I50" s="7">
        <v>681.4114465636261</v>
      </c>
      <c r="J50" s="10">
        <v>3.5161866482529676</v>
      </c>
      <c r="K50" s="7">
        <v>2.2618033756061342</v>
      </c>
      <c r="L50" s="7">
        <v>3.7830079468617077</v>
      </c>
      <c r="M50" s="7">
        <v>1.5212045712555735</v>
      </c>
      <c r="N50" s="9">
        <v>-1.1974658061460133</v>
      </c>
      <c r="O50" s="7">
        <v>29.522679765090793</v>
      </c>
      <c r="P50">
        <v>6.1</v>
      </c>
      <c r="R50" s="1"/>
      <c r="T50" s="7"/>
    </row>
    <row r="51" spans="1:20" x14ac:dyDescent="0.25">
      <c r="A51" s="1">
        <v>718</v>
      </c>
      <c r="B51" s="1" t="s">
        <v>172</v>
      </c>
      <c r="C51" s="1" t="s">
        <v>19</v>
      </c>
      <c r="D51" s="1">
        <v>1</v>
      </c>
      <c r="E51" s="6">
        <v>44258</v>
      </c>
      <c r="F51" s="1">
        <v>7</v>
      </c>
      <c r="G51" s="1">
        <v>0</v>
      </c>
      <c r="H51">
        <v>24.1</v>
      </c>
      <c r="I51" s="7">
        <v>681.4114465636261</v>
      </c>
      <c r="J51" s="9">
        <v>-1.7580933241264838</v>
      </c>
      <c r="K51" s="7">
        <v>3.3345682461403907</v>
      </c>
      <c r="L51" s="7">
        <v>3.6377748697816377</v>
      </c>
      <c r="M51" s="7">
        <v>0.30320662364124695</v>
      </c>
      <c r="N51" s="9">
        <v>0.39077558053335643</v>
      </c>
      <c r="O51" s="7">
        <v>35.161348045694659</v>
      </c>
      <c r="P51">
        <v>0.56999999999999995</v>
      </c>
      <c r="R51" s="1"/>
      <c r="T51" s="7"/>
    </row>
    <row r="52" spans="1:20" x14ac:dyDescent="0.25">
      <c r="A52" s="1">
        <v>719</v>
      </c>
      <c r="B52" s="1" t="s">
        <v>172</v>
      </c>
      <c r="C52" s="1" t="s">
        <v>20</v>
      </c>
      <c r="D52" s="1">
        <v>1</v>
      </c>
      <c r="E52" s="6">
        <v>44259</v>
      </c>
      <c r="F52" s="1">
        <v>8</v>
      </c>
      <c r="G52" s="1">
        <v>0</v>
      </c>
      <c r="H52">
        <v>24.1</v>
      </c>
      <c r="I52" s="7">
        <v>681.4114465636261</v>
      </c>
      <c r="J52" s="9">
        <v>0</v>
      </c>
      <c r="K52" s="7">
        <v>16.502180329660987</v>
      </c>
      <c r="L52" s="7">
        <v>21.25702409360326</v>
      </c>
      <c r="M52" s="7">
        <v>4.7548437639422723</v>
      </c>
      <c r="N52" s="9">
        <v>1.1093346156158039</v>
      </c>
      <c r="O52" s="7">
        <v>49.467343507932085</v>
      </c>
      <c r="P52">
        <v>0.26</v>
      </c>
      <c r="R52" s="1"/>
      <c r="T52" s="7"/>
    </row>
    <row r="53" spans="1:20" x14ac:dyDescent="0.25">
      <c r="A53" s="1">
        <v>720</v>
      </c>
      <c r="B53" s="1" t="s">
        <v>172</v>
      </c>
      <c r="C53" s="1" t="s">
        <v>22</v>
      </c>
      <c r="D53" s="1">
        <v>1</v>
      </c>
      <c r="E53" s="6">
        <v>44260</v>
      </c>
      <c r="F53" s="1">
        <v>9</v>
      </c>
      <c r="G53" s="1">
        <v>0</v>
      </c>
      <c r="H53">
        <v>24.1</v>
      </c>
      <c r="I53" s="7">
        <v>681.4114465636261</v>
      </c>
      <c r="J53" s="9">
        <v>6.1533266344426938</v>
      </c>
      <c r="K53" s="7">
        <v>37.840258967288975</v>
      </c>
      <c r="L53" s="7">
        <v>63.332948451492051</v>
      </c>
      <c r="M53" s="7">
        <v>25.492689484203076</v>
      </c>
      <c r="N53" s="9">
        <v>1.8278936506982513</v>
      </c>
      <c r="O53" s="7">
        <v>59.158501724286474</v>
      </c>
      <c r="P53">
        <v>0.23</v>
      </c>
      <c r="R53" s="1"/>
      <c r="T53" s="7"/>
    </row>
    <row r="54" spans="1:20" x14ac:dyDescent="0.25">
      <c r="A54" s="1">
        <v>721</v>
      </c>
      <c r="B54" s="1" t="s">
        <v>172</v>
      </c>
      <c r="C54" s="1" t="s">
        <v>24</v>
      </c>
      <c r="D54" s="1">
        <v>1</v>
      </c>
      <c r="E54" s="6">
        <v>44263</v>
      </c>
      <c r="F54" s="1">
        <v>12</v>
      </c>
      <c r="G54" s="1">
        <v>0</v>
      </c>
      <c r="H54">
        <v>24.1</v>
      </c>
      <c r="I54" s="7">
        <v>681.4114465636261</v>
      </c>
      <c r="J54" s="9">
        <v>1.7580933241264838</v>
      </c>
      <c r="K54" s="7">
        <v>50.239593329041497</v>
      </c>
      <c r="L54" s="7">
        <v>70.106227388191769</v>
      </c>
      <c r="M54" s="7">
        <v>19.866634059150272</v>
      </c>
      <c r="N54" s="9">
        <v>1.8278936506982513</v>
      </c>
      <c r="O54" s="7">
        <v>59.619985448874779</v>
      </c>
      <c r="P54">
        <v>0.32</v>
      </c>
      <c r="R54" s="1"/>
      <c r="T54" s="7"/>
    </row>
    <row r="55" spans="1:20" x14ac:dyDescent="0.25">
      <c r="A55" s="1">
        <v>722</v>
      </c>
      <c r="B55" s="1" t="s">
        <v>172</v>
      </c>
      <c r="C55" s="1" t="s">
        <v>26</v>
      </c>
      <c r="D55" s="1">
        <v>1</v>
      </c>
      <c r="E55" s="6">
        <v>44265</v>
      </c>
      <c r="F55" s="1">
        <v>14</v>
      </c>
      <c r="G55" s="1">
        <v>0</v>
      </c>
      <c r="H55">
        <v>24.1</v>
      </c>
      <c r="I55" s="7">
        <v>681.4114465636261</v>
      </c>
      <c r="J55" s="9">
        <v>0</v>
      </c>
      <c r="K55" s="7">
        <v>46.919297435835148</v>
      </c>
      <c r="L55" s="7">
        <v>70.255048366818045</v>
      </c>
      <c r="M55" s="7">
        <v>23.335750930982897</v>
      </c>
      <c r="N55" s="9">
        <v>1.8278936506982513</v>
      </c>
      <c r="O55" s="7">
        <v>61.465920347227993</v>
      </c>
      <c r="P55">
        <v>0.35</v>
      </c>
      <c r="R55" s="1"/>
      <c r="T55" s="7"/>
    </row>
    <row r="56" spans="1:20" x14ac:dyDescent="0.25">
      <c r="A56" s="1">
        <v>723</v>
      </c>
      <c r="B56" s="1" t="s">
        <v>172</v>
      </c>
      <c r="C56" s="1" t="s">
        <v>173</v>
      </c>
      <c r="D56" s="1">
        <v>1</v>
      </c>
      <c r="E56" s="6">
        <v>44267</v>
      </c>
      <c r="F56" s="1">
        <v>16</v>
      </c>
      <c r="G56" s="1">
        <v>0</v>
      </c>
      <c r="H56">
        <v>24.1</v>
      </c>
      <c r="I56" s="7">
        <v>681.4114465636261</v>
      </c>
      <c r="J56" s="7">
        <v>5.5379939709984241</v>
      </c>
      <c r="K56" s="7">
        <v>64.117533718689799</v>
      </c>
      <c r="L56" s="7">
        <v>81.898000282192385</v>
      </c>
      <c r="M56" s="7">
        <v>17.780466563502586</v>
      </c>
      <c r="N56" s="15">
        <v>5.1708863392069393</v>
      </c>
      <c r="O56" s="7">
        <v>57.625038587043576</v>
      </c>
      <c r="P56">
        <v>0.28000000000000003</v>
      </c>
      <c r="R56" s="1"/>
      <c r="T56" s="7"/>
    </row>
    <row r="57" spans="1:20" x14ac:dyDescent="0.25">
      <c r="A57" s="1">
        <v>724</v>
      </c>
      <c r="B57" s="1" t="s">
        <v>172</v>
      </c>
      <c r="C57" s="1" t="s">
        <v>174</v>
      </c>
      <c r="D57" s="1">
        <v>1</v>
      </c>
      <c r="E57" s="6">
        <v>44270</v>
      </c>
      <c r="F57" s="1">
        <v>19</v>
      </c>
      <c r="G57" s="1">
        <v>0</v>
      </c>
      <c r="H57">
        <v>24.1</v>
      </c>
      <c r="I57" s="7">
        <v>681.4114465636261</v>
      </c>
      <c r="J57" s="7">
        <v>7.5598012937438792</v>
      </c>
      <c r="K57" s="7">
        <v>60.351958895311505</v>
      </c>
      <c r="L57" s="7">
        <v>94.258026449121985</v>
      </c>
      <c r="M57" s="7">
        <v>33.90606755381048</v>
      </c>
      <c r="N57" s="15">
        <v>6.8589217341048077</v>
      </c>
      <c r="O57" s="7">
        <v>90.526771974353736</v>
      </c>
      <c r="P57">
        <v>1.1200000000000001</v>
      </c>
      <c r="R57" s="1"/>
      <c r="T57" s="7"/>
    </row>
    <row r="58" spans="1:20" x14ac:dyDescent="0.25">
      <c r="A58" s="1">
        <v>725</v>
      </c>
      <c r="B58" s="1" t="s">
        <v>172</v>
      </c>
      <c r="C58" s="1" t="s">
        <v>175</v>
      </c>
      <c r="D58" s="1">
        <v>1</v>
      </c>
      <c r="E58" s="6">
        <v>44273</v>
      </c>
      <c r="F58" s="1">
        <v>22</v>
      </c>
      <c r="G58" s="1">
        <v>0</v>
      </c>
      <c r="H58">
        <v>24.1</v>
      </c>
      <c r="I58" s="7">
        <v>681.4114465636261</v>
      </c>
      <c r="J58" s="7">
        <v>6.0654219682363681</v>
      </c>
      <c r="K58" s="7">
        <v>69.635195889531161</v>
      </c>
      <c r="L58" s="7">
        <v>99.619681635689631</v>
      </c>
      <c r="M58" s="7">
        <v>29.98448574615847</v>
      </c>
      <c r="N58" s="15">
        <v>7.3300013791925807</v>
      </c>
      <c r="O58" s="7">
        <v>81.603113436594668</v>
      </c>
      <c r="P58">
        <v>0.37</v>
      </c>
      <c r="R58" s="1"/>
      <c r="T58" s="7"/>
    </row>
    <row r="59" spans="1:20" x14ac:dyDescent="0.25">
      <c r="A59" s="1">
        <v>726</v>
      </c>
      <c r="B59" s="1" t="s">
        <v>172</v>
      </c>
      <c r="C59" s="1" t="s">
        <v>176</v>
      </c>
      <c r="D59" s="1">
        <v>1</v>
      </c>
      <c r="E59" s="6">
        <v>44277</v>
      </c>
      <c r="F59" s="1">
        <v>26</v>
      </c>
      <c r="G59" s="1">
        <v>0</v>
      </c>
      <c r="H59">
        <v>24.1</v>
      </c>
      <c r="I59" s="7">
        <v>681.4114465636261</v>
      </c>
      <c r="J59" s="7">
        <v>7.208182628918582</v>
      </c>
      <c r="K59" s="7">
        <v>63.827874116891465</v>
      </c>
      <c r="L59" s="7">
        <v>110.92148638421774</v>
      </c>
      <c r="M59" s="7">
        <v>47.093612267326279</v>
      </c>
      <c r="N59" s="15">
        <v>10.509788983535065</v>
      </c>
      <c r="O59" s="7">
        <v>94.852362181588106</v>
      </c>
      <c r="P59">
        <v>0.28999999999999998</v>
      </c>
      <c r="R59" s="1"/>
      <c r="T59" s="7"/>
    </row>
    <row r="60" spans="1:20" x14ac:dyDescent="0.25">
      <c r="A60" s="1">
        <v>727</v>
      </c>
      <c r="B60" s="1" t="s">
        <v>172</v>
      </c>
      <c r="C60" s="1" t="s">
        <v>177</v>
      </c>
      <c r="D60" s="1">
        <v>1</v>
      </c>
      <c r="E60" s="6">
        <v>44279</v>
      </c>
      <c r="F60" s="1">
        <v>28</v>
      </c>
      <c r="G60" s="1">
        <v>0</v>
      </c>
      <c r="H60">
        <v>24.1</v>
      </c>
      <c r="I60" s="7">
        <v>681.4114465636261</v>
      </c>
      <c r="J60" s="7">
        <v>6.0654219682363681</v>
      </c>
      <c r="K60" s="7">
        <v>63.481695568400781</v>
      </c>
      <c r="L60" s="7">
        <v>78.427034029835426</v>
      </c>
      <c r="M60" s="7">
        <v>14.945338461434645</v>
      </c>
      <c r="N60" s="15">
        <v>3.1295412104932461</v>
      </c>
      <c r="O60" s="7">
        <v>80.155573406614678</v>
      </c>
      <c r="P60">
        <v>0.38</v>
      </c>
      <c r="R60" s="1"/>
      <c r="T60" s="7"/>
    </row>
    <row r="61" spans="1:20" x14ac:dyDescent="0.25">
      <c r="A61" s="1">
        <v>728</v>
      </c>
      <c r="B61" s="1" t="s">
        <v>172</v>
      </c>
      <c r="C61" s="1" t="s">
        <v>178</v>
      </c>
      <c r="D61" s="1">
        <v>1</v>
      </c>
      <c r="E61" s="6">
        <v>44281</v>
      </c>
      <c r="F61" s="1">
        <v>30</v>
      </c>
      <c r="G61" s="1">
        <v>0</v>
      </c>
      <c r="H61">
        <v>24.1</v>
      </c>
      <c r="I61" s="7">
        <v>681.4114465636261</v>
      </c>
      <c r="J61" s="17">
        <v>11.867129937853763</v>
      </c>
      <c r="K61" s="7">
        <v>47.391665408425197</v>
      </c>
      <c r="L61" s="7">
        <v>63.31817033105888</v>
      </c>
      <c r="M61" s="7">
        <v>15.926504922633683</v>
      </c>
      <c r="N61" s="15">
        <v>1.5244622319179986</v>
      </c>
      <c r="O61" s="7">
        <v>85.10970054279241</v>
      </c>
      <c r="P61">
        <v>0.36</v>
      </c>
      <c r="R61" s="1"/>
      <c r="T61" s="7"/>
    </row>
    <row r="62" spans="1:20" x14ac:dyDescent="0.25">
      <c r="A62" s="1">
        <v>729</v>
      </c>
      <c r="B62" s="1" t="s">
        <v>172</v>
      </c>
      <c r="C62" s="1" t="s">
        <v>179</v>
      </c>
      <c r="D62" s="1">
        <v>1</v>
      </c>
      <c r="E62" s="6">
        <v>44285</v>
      </c>
      <c r="F62" s="1">
        <v>34</v>
      </c>
      <c r="G62" s="1">
        <v>0</v>
      </c>
      <c r="H62">
        <v>24.1</v>
      </c>
      <c r="I62" s="7">
        <v>681.4114465636261</v>
      </c>
      <c r="J62" s="17">
        <v>13.8010325943929</v>
      </c>
      <c r="K62" s="7">
        <v>66.630177663697225</v>
      </c>
      <c r="L62" s="7">
        <v>81.10942633308062</v>
      </c>
      <c r="M62" s="7">
        <v>14.479248669383395</v>
      </c>
      <c r="N62" s="15">
        <v>4.5087663014709412</v>
      </c>
      <c r="O62" s="7">
        <v>87.764059988641606</v>
      </c>
      <c r="R62" s="1"/>
      <c r="T62" s="7"/>
    </row>
    <row r="63" spans="1:20" x14ac:dyDescent="0.25">
      <c r="A63" s="1">
        <v>730</v>
      </c>
      <c r="B63" s="1" t="s">
        <v>172</v>
      </c>
      <c r="C63" s="1" t="s">
        <v>180</v>
      </c>
      <c r="D63" s="1">
        <v>1</v>
      </c>
      <c r="E63" s="6">
        <v>44292</v>
      </c>
      <c r="F63" s="1">
        <v>41</v>
      </c>
      <c r="G63" s="1">
        <v>0</v>
      </c>
      <c r="H63">
        <v>24.1</v>
      </c>
      <c r="I63" s="7">
        <v>681.4114465636261</v>
      </c>
      <c r="J63" s="17">
        <v>6.7686592978869609</v>
      </c>
      <c r="K63" s="7">
        <v>66.56097438220344</v>
      </c>
      <c r="L63" s="7">
        <v>103.83497599191305</v>
      </c>
      <c r="M63" s="7">
        <v>37.274001609709615</v>
      </c>
      <c r="N63" s="15">
        <v>4.7244991257759743</v>
      </c>
      <c r="O63" s="7">
        <v>92.687102721541393</v>
      </c>
      <c r="R63" s="1"/>
      <c r="T63" s="7"/>
    </row>
    <row r="64" spans="1:20" x14ac:dyDescent="0.25">
      <c r="A64" s="1">
        <v>731</v>
      </c>
      <c r="B64" s="1" t="s">
        <v>172</v>
      </c>
      <c r="C64" s="1" t="s">
        <v>181</v>
      </c>
      <c r="D64" s="1">
        <v>1</v>
      </c>
      <c r="E64" s="6">
        <v>44298</v>
      </c>
      <c r="F64" s="1">
        <v>47</v>
      </c>
      <c r="G64" s="1">
        <v>0</v>
      </c>
      <c r="H64">
        <v>24.1</v>
      </c>
      <c r="I64" s="7">
        <v>681.4114465636261</v>
      </c>
      <c r="J64" s="17">
        <v>13.888937260599228</v>
      </c>
      <c r="K64" s="7">
        <v>69.329105641954811</v>
      </c>
      <c r="L64" s="7">
        <v>111.61865049279758</v>
      </c>
      <c r="M64" s="7">
        <v>42.289544850842773</v>
      </c>
      <c r="N64" s="15">
        <v>6.9537383102613042</v>
      </c>
      <c r="O64" s="7">
        <v>100.76361522344146</v>
      </c>
      <c r="R64" s="1"/>
      <c r="T64" s="7"/>
    </row>
    <row r="65" spans="1:20" x14ac:dyDescent="0.25">
      <c r="A65" s="1">
        <v>732</v>
      </c>
      <c r="B65" s="1" t="s">
        <v>172</v>
      </c>
      <c r="C65" s="1" t="s">
        <v>182</v>
      </c>
      <c r="D65" s="1">
        <v>1</v>
      </c>
      <c r="E65" s="6">
        <v>44300</v>
      </c>
      <c r="F65" s="1">
        <v>49</v>
      </c>
      <c r="G65" s="1">
        <v>0</v>
      </c>
      <c r="H65">
        <v>24.1</v>
      </c>
      <c r="I65" s="7">
        <v>681.4114465636261</v>
      </c>
      <c r="J65" s="17">
        <v>7.5598012937438765</v>
      </c>
      <c r="K65" s="7">
        <v>66.284161256228302</v>
      </c>
      <c r="L65" s="7">
        <v>74.576699519838257</v>
      </c>
      <c r="M65" s="7">
        <v>8.2925382636099556</v>
      </c>
      <c r="N65" s="15">
        <v>1.0570411125904309</v>
      </c>
      <c r="O65" s="7">
        <v>100.37793906464286</v>
      </c>
      <c r="R65" s="1"/>
      <c r="T65" s="7"/>
    </row>
    <row r="66" spans="1:20" x14ac:dyDescent="0.25">
      <c r="A66" s="1">
        <v>733</v>
      </c>
      <c r="B66" s="1" t="s">
        <v>172</v>
      </c>
      <c r="C66" s="1" t="s">
        <v>183</v>
      </c>
      <c r="D66" s="1">
        <v>1</v>
      </c>
      <c r="E66" s="6">
        <v>44305</v>
      </c>
      <c r="F66" s="1">
        <v>54</v>
      </c>
      <c r="G66" s="1">
        <v>0</v>
      </c>
      <c r="H66">
        <v>24.1</v>
      </c>
      <c r="I66" s="7">
        <v>681.4114465636261</v>
      </c>
      <c r="J66" s="7">
        <v>12.306653268885494</v>
      </c>
      <c r="K66" s="7">
        <v>88.005820225282903</v>
      </c>
      <c r="L66" s="7">
        <v>106.28247817970836</v>
      </c>
      <c r="M66" s="7">
        <v>18.27665795442546</v>
      </c>
      <c r="N66" s="15">
        <v>3.6923391564965926</v>
      </c>
      <c r="O66" s="7">
        <v>119.10156418167769</v>
      </c>
      <c r="R66" s="1"/>
      <c r="T66" s="7"/>
    </row>
    <row r="67" spans="1:20" x14ac:dyDescent="0.25">
      <c r="A67" s="1">
        <v>734</v>
      </c>
      <c r="B67" s="1" t="s">
        <v>172</v>
      </c>
      <c r="C67" s="1" t="s">
        <v>184</v>
      </c>
      <c r="D67" s="1">
        <v>1</v>
      </c>
      <c r="E67" s="6">
        <v>44308</v>
      </c>
      <c r="F67" s="1">
        <v>57</v>
      </c>
      <c r="G67" s="1">
        <v>0</v>
      </c>
      <c r="H67">
        <v>24.1</v>
      </c>
      <c r="I67" s="7">
        <v>681.4114465636261</v>
      </c>
      <c r="J67" s="7">
        <v>7.0323732965060142</v>
      </c>
      <c r="K67" s="7">
        <v>98.561250344948746</v>
      </c>
      <c r="L67" s="7">
        <v>108.98794208163056</v>
      </c>
      <c r="M67" s="7">
        <v>10.426691736681818</v>
      </c>
      <c r="N67" s="15">
        <v>3.5923190766233164</v>
      </c>
      <c r="O67" s="7">
        <v>120.22423667842172</v>
      </c>
      <c r="R67" s="1"/>
      <c r="T67" s="7"/>
    </row>
    <row r="68" spans="1:20" x14ac:dyDescent="0.25">
      <c r="A68" s="1">
        <v>739</v>
      </c>
      <c r="B68" s="1" t="s">
        <v>185</v>
      </c>
      <c r="C68" s="1" t="s">
        <v>27</v>
      </c>
      <c r="D68" s="1">
        <v>2</v>
      </c>
      <c r="E68" s="6">
        <v>44251</v>
      </c>
      <c r="F68" s="1">
        <v>0</v>
      </c>
      <c r="G68" s="1">
        <v>0</v>
      </c>
      <c r="H68">
        <v>27.7</v>
      </c>
      <c r="I68" s="7">
        <v>783.19904853993535</v>
      </c>
      <c r="J68" s="10"/>
      <c r="R68" s="1"/>
      <c r="T68" s="7"/>
    </row>
    <row r="69" spans="1:20" x14ac:dyDescent="0.25">
      <c r="A69" s="1">
        <v>740</v>
      </c>
      <c r="B69" s="1" t="s">
        <v>185</v>
      </c>
      <c r="C69" s="1" t="s">
        <v>361</v>
      </c>
      <c r="D69" s="1">
        <v>2</v>
      </c>
      <c r="E69" s="6">
        <v>44252</v>
      </c>
      <c r="F69" s="1">
        <v>1</v>
      </c>
      <c r="G69" s="1">
        <v>0</v>
      </c>
      <c r="H69">
        <v>27.7</v>
      </c>
      <c r="I69" s="7">
        <v>783.19904853993535</v>
      </c>
      <c r="J69" s="10">
        <v>2.6371399861897262</v>
      </c>
      <c r="K69" s="7">
        <v>4.6278973967733608</v>
      </c>
      <c r="L69" s="7">
        <v>8.2084134696055866</v>
      </c>
      <c r="M69" s="7">
        <v>3.5805160728322258</v>
      </c>
      <c r="N69" s="9">
        <v>-0.48962835770817337</v>
      </c>
      <c r="O69" s="7">
        <v>47.475023277047043</v>
      </c>
      <c r="R69" s="1"/>
      <c r="T69" s="7"/>
    </row>
    <row r="70" spans="1:20" x14ac:dyDescent="0.25">
      <c r="A70" s="1">
        <v>741</v>
      </c>
      <c r="B70" s="1" t="s">
        <v>185</v>
      </c>
      <c r="C70" s="1" t="s">
        <v>30</v>
      </c>
      <c r="D70" s="1">
        <v>2</v>
      </c>
      <c r="E70" s="6">
        <v>44253</v>
      </c>
      <c r="F70" s="1">
        <v>2</v>
      </c>
      <c r="G70" s="1">
        <v>0</v>
      </c>
      <c r="H70">
        <v>27.7</v>
      </c>
      <c r="I70" s="7">
        <v>783.19904853993535</v>
      </c>
      <c r="J70" s="10">
        <v>3.5161866482529676</v>
      </c>
      <c r="K70" s="7">
        <v>3.9108992085408678</v>
      </c>
      <c r="L70" s="7">
        <v>6.5667307756844702</v>
      </c>
      <c r="M70" s="7">
        <v>2.6558315671436024</v>
      </c>
      <c r="N70" s="9">
        <v>-0.48962835770817337</v>
      </c>
      <c r="O70" s="7">
        <v>39.730875095418853</v>
      </c>
      <c r="R70" s="1"/>
      <c r="T70" s="7"/>
    </row>
    <row r="71" spans="1:20" x14ac:dyDescent="0.25">
      <c r="A71" s="1">
        <v>742</v>
      </c>
      <c r="B71" s="1" t="s">
        <v>185</v>
      </c>
      <c r="C71" s="1" t="s">
        <v>32</v>
      </c>
      <c r="D71" s="1">
        <v>2</v>
      </c>
      <c r="E71" s="6">
        <v>44254</v>
      </c>
      <c r="F71" s="1">
        <v>5</v>
      </c>
      <c r="G71" s="1">
        <v>0</v>
      </c>
      <c r="H71">
        <v>27.7</v>
      </c>
      <c r="I71" s="7">
        <v>783.19904853993535</v>
      </c>
      <c r="J71" s="10">
        <v>7.0323732965059351</v>
      </c>
      <c r="K71" s="7">
        <v>2.6203024697223807</v>
      </c>
      <c r="L71" s="7">
        <v>3.9257629637244138</v>
      </c>
      <c r="M71" s="7">
        <v>1.3054604940020331</v>
      </c>
      <c r="N71" s="9">
        <v>0</v>
      </c>
      <c r="O71" s="7">
        <v>42.722932347411557</v>
      </c>
      <c r="P71">
        <v>2.98</v>
      </c>
      <c r="R71" s="1"/>
      <c r="T71" s="7"/>
    </row>
    <row r="72" spans="1:20" x14ac:dyDescent="0.25">
      <c r="A72" s="1">
        <v>743</v>
      </c>
      <c r="B72" s="1" t="s">
        <v>185</v>
      </c>
      <c r="C72" s="1" t="s">
        <v>34</v>
      </c>
      <c r="D72" s="1">
        <v>2</v>
      </c>
      <c r="E72" s="6">
        <v>44255</v>
      </c>
      <c r="F72" s="1">
        <v>6</v>
      </c>
      <c r="G72" s="1">
        <v>0</v>
      </c>
      <c r="H72">
        <v>27.7</v>
      </c>
      <c r="I72" s="7">
        <v>783.19904853993535</v>
      </c>
      <c r="J72" s="10">
        <v>1.7580933241264838</v>
      </c>
      <c r="K72" s="7">
        <v>2.3335031944293836</v>
      </c>
      <c r="L72" s="7">
        <v>3.2119878794108843</v>
      </c>
      <c r="M72" s="7">
        <v>0.87848468498150067</v>
      </c>
      <c r="N72" s="9">
        <v>0</v>
      </c>
      <c r="O72" s="7">
        <v>40.610891934240236</v>
      </c>
      <c r="P72">
        <v>1.24</v>
      </c>
      <c r="R72" s="1"/>
      <c r="T72" s="7"/>
    </row>
    <row r="73" spans="1:20" x14ac:dyDescent="0.25">
      <c r="A73" s="1">
        <v>744</v>
      </c>
      <c r="B73" s="1" t="s">
        <v>185</v>
      </c>
      <c r="C73" s="1" t="s">
        <v>28</v>
      </c>
      <c r="D73" s="1">
        <v>2</v>
      </c>
      <c r="E73" s="6">
        <v>44256</v>
      </c>
      <c r="F73" s="1">
        <v>7</v>
      </c>
      <c r="G73" s="1">
        <v>0</v>
      </c>
      <c r="H73">
        <v>27.7</v>
      </c>
      <c r="I73" s="7">
        <v>783.19904853993535</v>
      </c>
      <c r="J73" s="9">
        <v>2.6371399861897262</v>
      </c>
      <c r="K73" s="7">
        <v>2.4660803867503973</v>
      </c>
      <c r="L73" s="7">
        <v>1.9866317707130514</v>
      </c>
      <c r="M73" s="7">
        <v>-0.4794486160373459</v>
      </c>
      <c r="N73" s="9">
        <v>0.39077558053335643</v>
      </c>
      <c r="O73" s="7">
        <v>36.084315494871269</v>
      </c>
      <c r="P73">
        <v>0.21</v>
      </c>
      <c r="R73" s="1"/>
      <c r="T73" s="7"/>
    </row>
    <row r="74" spans="1:20" x14ac:dyDescent="0.25">
      <c r="A74" s="1">
        <v>745</v>
      </c>
      <c r="B74" s="1" t="s">
        <v>185</v>
      </c>
      <c r="C74" s="1" t="s">
        <v>29</v>
      </c>
      <c r="D74" s="1">
        <v>2</v>
      </c>
      <c r="E74" s="6">
        <v>44257</v>
      </c>
      <c r="F74" s="1">
        <v>8</v>
      </c>
      <c r="G74" s="1">
        <v>0</v>
      </c>
      <c r="H74">
        <v>27.7</v>
      </c>
      <c r="I74" s="7">
        <v>783.19904853993535</v>
      </c>
      <c r="J74" s="9">
        <v>2.6371399861897262</v>
      </c>
      <c r="K74" s="7">
        <v>1.6978026649823263</v>
      </c>
      <c r="L74" s="7">
        <v>1.7678905909219136</v>
      </c>
      <c r="M74" s="7">
        <v>7.0087925939587237E-2</v>
      </c>
      <c r="N74" s="9">
        <v>0.39077558053335643</v>
      </c>
      <c r="O74" s="7">
        <v>48.544376058755475</v>
      </c>
      <c r="P74">
        <v>0.23</v>
      </c>
      <c r="R74" s="1"/>
      <c r="T74" s="7"/>
    </row>
    <row r="75" spans="1:20" x14ac:dyDescent="0.25">
      <c r="A75" s="1">
        <v>746</v>
      </c>
      <c r="B75" s="1" t="s">
        <v>185</v>
      </c>
      <c r="C75" s="1" t="s">
        <v>31</v>
      </c>
      <c r="D75" s="1">
        <v>2</v>
      </c>
      <c r="E75" s="6">
        <v>44258</v>
      </c>
      <c r="F75" s="1">
        <v>9</v>
      </c>
      <c r="G75" s="1">
        <v>0</v>
      </c>
      <c r="H75">
        <v>27.7</v>
      </c>
      <c r="I75" s="7">
        <v>783.19904853993535</v>
      </c>
      <c r="J75" s="9">
        <v>14.943793255075112</v>
      </c>
      <c r="K75" s="7">
        <v>15.773986662941683</v>
      </c>
      <c r="L75" s="7">
        <v>20.861878736561202</v>
      </c>
      <c r="M75" s="7">
        <v>5.0878920736195195</v>
      </c>
      <c r="N75" s="9">
        <v>1.1093346156158039</v>
      </c>
      <c r="O75" s="7">
        <v>52.697729580050208</v>
      </c>
      <c r="P75">
        <v>0.18</v>
      </c>
      <c r="R75" s="1"/>
      <c r="T75" s="7"/>
    </row>
    <row r="76" spans="1:20" x14ac:dyDescent="0.25">
      <c r="A76" s="1">
        <v>747</v>
      </c>
      <c r="B76" s="1" t="s">
        <v>185</v>
      </c>
      <c r="C76" s="1" t="s">
        <v>33</v>
      </c>
      <c r="D76" s="1">
        <v>2</v>
      </c>
      <c r="E76" s="6">
        <v>44259</v>
      </c>
      <c r="F76" s="1">
        <v>12</v>
      </c>
      <c r="G76" s="1">
        <v>0</v>
      </c>
      <c r="H76">
        <v>27.7</v>
      </c>
      <c r="I76" s="7">
        <v>783.19904853993535</v>
      </c>
      <c r="J76" s="9">
        <v>31.645679834276706</v>
      </c>
      <c r="K76" s="7">
        <v>20.490543807013495</v>
      </c>
      <c r="L76" s="7">
        <v>23.028122033202468</v>
      </c>
      <c r="M76" s="7">
        <v>2.5375782261889732</v>
      </c>
      <c r="N76" s="9">
        <v>1.1093346156158039</v>
      </c>
      <c r="O76" s="7">
        <v>55.466631927580039</v>
      </c>
      <c r="P76">
        <v>0.21</v>
      </c>
      <c r="R76" s="1"/>
      <c r="T76" s="7"/>
    </row>
    <row r="77" spans="1:20" x14ac:dyDescent="0.25">
      <c r="A77" s="1">
        <v>748</v>
      </c>
      <c r="B77" s="1" t="s">
        <v>185</v>
      </c>
      <c r="C77" s="1" t="s">
        <v>35</v>
      </c>
      <c r="D77" s="1">
        <v>2</v>
      </c>
      <c r="E77" s="6">
        <v>44260</v>
      </c>
      <c r="F77" s="1">
        <v>14</v>
      </c>
      <c r="G77" s="1">
        <v>0</v>
      </c>
      <c r="H77">
        <v>27.7</v>
      </c>
      <c r="I77" s="7">
        <v>783.19904853993535</v>
      </c>
      <c r="J77" s="9">
        <v>11.427606606822144</v>
      </c>
      <c r="K77" s="7">
        <v>16.983188990246212</v>
      </c>
      <c r="L77" s="7">
        <v>19.641161829984856</v>
      </c>
      <c r="M77" s="7">
        <v>2.657972839738644</v>
      </c>
      <c r="N77" s="9">
        <v>1.1093346156158039</v>
      </c>
      <c r="O77" s="7">
        <v>59.619985448874779</v>
      </c>
      <c r="P77">
        <v>0.24</v>
      </c>
      <c r="R77" s="1"/>
      <c r="T77" s="7"/>
    </row>
    <row r="78" spans="1:20" x14ac:dyDescent="0.25">
      <c r="A78" s="1">
        <v>749</v>
      </c>
      <c r="B78" s="1" t="s">
        <v>185</v>
      </c>
      <c r="C78" s="1" t="s">
        <v>186</v>
      </c>
      <c r="D78" s="1">
        <v>2</v>
      </c>
      <c r="E78" s="6">
        <v>44261</v>
      </c>
      <c r="F78" s="1">
        <v>16</v>
      </c>
      <c r="G78" s="1">
        <v>0</v>
      </c>
      <c r="H78">
        <v>27.7</v>
      </c>
      <c r="I78" s="7">
        <v>783.19904853993535</v>
      </c>
      <c r="J78" s="7">
        <v>2.6371399861897244</v>
      </c>
      <c r="K78" s="7">
        <v>16.662813102119468</v>
      </c>
      <c r="L78" s="7">
        <v>21.844576134220958</v>
      </c>
      <c r="M78" s="7">
        <v>5.1817630321014896</v>
      </c>
      <c r="N78" s="15">
        <v>3.5613642184903753</v>
      </c>
      <c r="O78" s="7">
        <v>44.631238082634844</v>
      </c>
      <c r="P78">
        <v>0.21</v>
      </c>
      <c r="R78" s="1"/>
      <c r="T78" s="7"/>
    </row>
    <row r="79" spans="1:20" x14ac:dyDescent="0.25">
      <c r="A79" s="1">
        <v>750</v>
      </c>
      <c r="B79" s="1" t="s">
        <v>185</v>
      </c>
      <c r="C79" s="1" t="s">
        <v>187</v>
      </c>
      <c r="D79" s="1">
        <v>2</v>
      </c>
      <c r="E79" s="6">
        <v>44262</v>
      </c>
      <c r="F79" s="1">
        <v>19</v>
      </c>
      <c r="G79" s="1">
        <v>0</v>
      </c>
      <c r="H79">
        <v>27.7</v>
      </c>
      <c r="I79" s="7">
        <v>783.19904853993535</v>
      </c>
      <c r="J79" s="7">
        <v>3.6919959806656149</v>
      </c>
      <c r="K79" s="7">
        <v>21.141939627488767</v>
      </c>
      <c r="L79" s="7">
        <v>27.827054552917481</v>
      </c>
      <c r="M79" s="7">
        <v>6.6851149254287137</v>
      </c>
      <c r="N79" s="15">
        <v>4.5035235086659267</v>
      </c>
      <c r="O79" s="7">
        <v>60.792596770293933</v>
      </c>
      <c r="P79">
        <v>0.18</v>
      </c>
      <c r="R79" s="1"/>
      <c r="T79" s="7"/>
    </row>
    <row r="80" spans="1:20" x14ac:dyDescent="0.25">
      <c r="A80" s="1">
        <v>751</v>
      </c>
      <c r="B80" s="1" t="s">
        <v>185</v>
      </c>
      <c r="C80" s="1" t="s">
        <v>188</v>
      </c>
      <c r="D80" s="1">
        <v>2</v>
      </c>
      <c r="E80" s="6">
        <v>44263</v>
      </c>
      <c r="F80" s="1">
        <v>22</v>
      </c>
      <c r="G80" s="1">
        <v>0</v>
      </c>
      <c r="H80">
        <v>27.7</v>
      </c>
      <c r="I80" s="7">
        <v>783.19904853993535</v>
      </c>
      <c r="J80" s="7">
        <v>5.0105659737604782</v>
      </c>
      <c r="K80" s="7">
        <v>26.511239563262691</v>
      </c>
      <c r="L80" s="7">
        <v>33.111106835469009</v>
      </c>
      <c r="M80" s="7">
        <v>6.5998672722063176</v>
      </c>
      <c r="N80" s="15">
        <v>5.4849394359321275</v>
      </c>
      <c r="O80" s="7">
        <v>64.573230730947571</v>
      </c>
      <c r="P80">
        <v>0.18</v>
      </c>
      <c r="R80" s="1"/>
      <c r="T80" s="7"/>
    </row>
    <row r="81" spans="1:20" x14ac:dyDescent="0.25">
      <c r="A81" s="1">
        <v>752</v>
      </c>
      <c r="B81" s="1" t="s">
        <v>185</v>
      </c>
      <c r="C81" s="1" t="s">
        <v>189</v>
      </c>
      <c r="D81" s="1">
        <v>2</v>
      </c>
      <c r="E81" s="6">
        <v>44264</v>
      </c>
      <c r="F81" s="1">
        <v>26</v>
      </c>
      <c r="G81" s="1">
        <v>0</v>
      </c>
      <c r="H81">
        <v>27.7</v>
      </c>
      <c r="I81" s="7">
        <v>783.19904853993535</v>
      </c>
      <c r="J81" s="7">
        <v>10.548559944758901</v>
      </c>
      <c r="K81" s="7">
        <v>31.534360950545924</v>
      </c>
      <c r="L81" s="7">
        <v>44.053116301740609</v>
      </c>
      <c r="M81" s="7">
        <v>12.518755351194685</v>
      </c>
      <c r="N81" s="15">
        <v>7.6833111130084113</v>
      </c>
      <c r="O81" s="7">
        <v>70.005763314049005</v>
      </c>
      <c r="P81">
        <v>0.18</v>
      </c>
      <c r="R81" s="1"/>
      <c r="T81" s="7"/>
    </row>
    <row r="82" spans="1:20" x14ac:dyDescent="0.25">
      <c r="A82" s="1">
        <v>753</v>
      </c>
      <c r="B82" s="1" t="s">
        <v>185</v>
      </c>
      <c r="C82" s="1" t="s">
        <v>190</v>
      </c>
      <c r="D82" s="1">
        <v>2</v>
      </c>
      <c r="E82" s="6">
        <v>44265</v>
      </c>
      <c r="F82" s="1">
        <v>28</v>
      </c>
      <c r="G82" s="1">
        <v>0</v>
      </c>
      <c r="H82">
        <v>27.7</v>
      </c>
      <c r="I82" s="7">
        <v>783.19904853993535</v>
      </c>
      <c r="J82" s="7">
        <v>4.131519311697236</v>
      </c>
      <c r="K82" s="7">
        <v>28.658959537572262</v>
      </c>
      <c r="L82" s="7">
        <v>38.867831351573216</v>
      </c>
      <c r="M82" s="7">
        <v>10.208871814000954</v>
      </c>
      <c r="N82" s="15">
        <v>6.3878420890170293</v>
      </c>
      <c r="O82" s="7">
        <v>65.935621347399348</v>
      </c>
      <c r="P82">
        <v>0.25</v>
      </c>
      <c r="R82" s="1"/>
      <c r="T82" s="7"/>
    </row>
    <row r="83" spans="1:20" x14ac:dyDescent="0.25">
      <c r="A83" s="1">
        <v>754</v>
      </c>
      <c r="B83" s="1" t="s">
        <v>185</v>
      </c>
      <c r="C83" s="1" t="s">
        <v>191</v>
      </c>
      <c r="D83" s="1">
        <v>2</v>
      </c>
      <c r="E83" s="6">
        <v>44266</v>
      </c>
      <c r="F83" s="1">
        <v>30</v>
      </c>
      <c r="G83" s="1">
        <v>0</v>
      </c>
      <c r="H83">
        <v>27.7</v>
      </c>
      <c r="I83" s="7">
        <v>783.19904853993535</v>
      </c>
      <c r="J83" s="17">
        <v>7.9114199585691836</v>
      </c>
      <c r="K83" s="7">
        <v>16.621369973325283</v>
      </c>
      <c r="L83" s="7">
        <v>24.672100075815013</v>
      </c>
      <c r="M83" s="7">
        <v>8.0507301024897302</v>
      </c>
      <c r="N83" s="15">
        <v>1.9918833512455711</v>
      </c>
      <c r="O83" s="7">
        <v>63.670643480164394</v>
      </c>
      <c r="P83">
        <v>0.23</v>
      </c>
      <c r="R83" s="1"/>
      <c r="T83" s="7"/>
    </row>
    <row r="84" spans="1:20" x14ac:dyDescent="0.25">
      <c r="A84" s="1">
        <v>755</v>
      </c>
      <c r="B84" s="1" t="s">
        <v>185</v>
      </c>
      <c r="C84" s="1" t="s">
        <v>192</v>
      </c>
      <c r="D84" s="1">
        <v>2</v>
      </c>
      <c r="E84" s="6">
        <v>44285</v>
      </c>
      <c r="F84" s="1">
        <v>34</v>
      </c>
      <c r="G84" s="1">
        <v>0</v>
      </c>
      <c r="H84">
        <v>27.7</v>
      </c>
      <c r="I84" s="7">
        <v>783.19904853993535</v>
      </c>
      <c r="J84" s="17">
        <v>-0.96695132826956931</v>
      </c>
      <c r="K84" s="7">
        <v>20.72512456590669</v>
      </c>
      <c r="L84" s="7">
        <v>30.551554207733133</v>
      </c>
      <c r="M84" s="7">
        <v>9.8264296418264436</v>
      </c>
      <c r="N84" s="15">
        <v>2.7469482363131799</v>
      </c>
      <c r="O84" s="7">
        <v>85.971800191871637</v>
      </c>
      <c r="R84" s="1"/>
      <c r="T84" s="7"/>
    </row>
    <row r="85" spans="1:20" x14ac:dyDescent="0.25">
      <c r="A85" s="1">
        <v>756</v>
      </c>
      <c r="B85" s="1" t="s">
        <v>185</v>
      </c>
      <c r="C85" s="1" t="s">
        <v>193</v>
      </c>
      <c r="D85" s="1">
        <v>2</v>
      </c>
      <c r="E85" s="6">
        <v>44292</v>
      </c>
      <c r="F85" s="1">
        <v>41</v>
      </c>
      <c r="G85" s="1">
        <v>0</v>
      </c>
      <c r="H85">
        <v>27.7</v>
      </c>
      <c r="I85" s="7">
        <v>783.19904853993535</v>
      </c>
      <c r="J85" s="17">
        <v>22.855213213644284</v>
      </c>
      <c r="K85" s="7">
        <v>37.098620967336046</v>
      </c>
      <c r="L85" s="7">
        <v>54.187515794794045</v>
      </c>
      <c r="M85" s="7">
        <v>17.088894827457999</v>
      </c>
      <c r="N85" s="15">
        <v>5.4076530694085756</v>
      </c>
      <c r="O85" s="7">
        <v>75.671978068661986</v>
      </c>
      <c r="R85" s="1"/>
      <c r="T85" s="7"/>
    </row>
    <row r="86" spans="1:20" x14ac:dyDescent="0.25">
      <c r="A86" s="1">
        <v>757</v>
      </c>
      <c r="B86" s="1" t="s">
        <v>185</v>
      </c>
      <c r="C86" s="1" t="s">
        <v>194</v>
      </c>
      <c r="D86" s="1">
        <v>2</v>
      </c>
      <c r="E86" s="6">
        <v>44298</v>
      </c>
      <c r="F86" s="1">
        <v>47</v>
      </c>
      <c r="G86" s="1">
        <v>0</v>
      </c>
      <c r="H86">
        <v>27.7</v>
      </c>
      <c r="I86" s="7">
        <v>783.19904853993535</v>
      </c>
      <c r="J86" s="17">
        <v>12.658271933710679</v>
      </c>
      <c r="K86" s="7">
        <v>48.371835522673507</v>
      </c>
      <c r="L86" s="7">
        <v>64.813621430376557</v>
      </c>
      <c r="M86" s="7">
        <v>16.44178590770305</v>
      </c>
      <c r="N86" s="15">
        <v>7.7447586660464243</v>
      </c>
      <c r="O86" s="7">
        <v>87.355696996972483</v>
      </c>
      <c r="R86" s="1"/>
      <c r="T86" s="7"/>
    </row>
    <row r="87" spans="1:20" x14ac:dyDescent="0.25">
      <c r="A87" s="1">
        <v>758</v>
      </c>
      <c r="B87" s="1" t="s">
        <v>185</v>
      </c>
      <c r="C87" s="1" t="s">
        <v>195</v>
      </c>
      <c r="D87" s="1">
        <v>2</v>
      </c>
      <c r="E87" s="6">
        <v>44300</v>
      </c>
      <c r="F87" s="1">
        <v>49</v>
      </c>
      <c r="G87" s="1">
        <v>0</v>
      </c>
      <c r="H87">
        <v>27.7</v>
      </c>
      <c r="I87" s="7">
        <v>783.19904853993535</v>
      </c>
      <c r="J87" s="17">
        <v>16.438172580582627</v>
      </c>
      <c r="K87" s="7">
        <v>32.628088982837582</v>
      </c>
      <c r="L87" s="7">
        <v>43.575309577963104</v>
      </c>
      <c r="M87" s="7">
        <v>10.947220595125522</v>
      </c>
      <c r="N87" s="15">
        <v>3.7896568871208345</v>
      </c>
      <c r="O87" s="7">
        <v>87.968241484476152</v>
      </c>
      <c r="R87" s="1"/>
      <c r="T87" s="7"/>
    </row>
    <row r="88" spans="1:20" x14ac:dyDescent="0.25">
      <c r="A88" s="1">
        <v>759</v>
      </c>
      <c r="B88" s="1" t="s">
        <v>185</v>
      </c>
      <c r="C88" s="1" t="s">
        <v>196</v>
      </c>
      <c r="D88" s="1">
        <v>2</v>
      </c>
      <c r="E88" s="6">
        <v>44305</v>
      </c>
      <c r="F88" s="1">
        <v>54</v>
      </c>
      <c r="G88" s="1">
        <v>0</v>
      </c>
      <c r="H88">
        <v>27.7</v>
      </c>
      <c r="I88" s="7">
        <v>783.19904853993535</v>
      </c>
      <c r="J88" s="7">
        <v>7.9114199585692813</v>
      </c>
      <c r="K88" s="7">
        <v>23.500413938436139</v>
      </c>
      <c r="L88" s="7">
        <v>28.517733716765022</v>
      </c>
      <c r="M88" s="7">
        <v>5.0173197783288828</v>
      </c>
      <c r="N88" s="15">
        <v>2.7921584376371271</v>
      </c>
      <c r="O88" s="7">
        <v>94.236447401939316</v>
      </c>
      <c r="R88" s="1"/>
      <c r="T88" s="7"/>
    </row>
    <row r="89" spans="1:20" x14ac:dyDescent="0.25">
      <c r="A89" s="1">
        <v>760</v>
      </c>
      <c r="B89" s="1" t="s">
        <v>185</v>
      </c>
      <c r="C89" s="1" t="s">
        <v>197</v>
      </c>
      <c r="D89" s="1">
        <v>2</v>
      </c>
      <c r="E89" s="6">
        <v>44308</v>
      </c>
      <c r="F89" s="1">
        <v>57</v>
      </c>
      <c r="G89" s="1">
        <v>0</v>
      </c>
      <c r="H89">
        <v>27.7</v>
      </c>
      <c r="I89" s="7">
        <v>783.19904853993535</v>
      </c>
      <c r="J89" s="7">
        <v>-23.734259875707476</v>
      </c>
      <c r="K89" s="7">
        <v>11.496199292541659</v>
      </c>
      <c r="L89" s="7">
        <v>13.117400736592479</v>
      </c>
      <c r="M89" s="7">
        <v>1.6212014440508202</v>
      </c>
      <c r="N89" s="15">
        <v>1.6919375590311174</v>
      </c>
      <c r="O89" s="7">
        <v>100.63983867966458</v>
      </c>
      <c r="R89" s="1"/>
      <c r="T89" s="7"/>
    </row>
    <row r="90" spans="1:20" x14ac:dyDescent="0.25">
      <c r="A90" s="1">
        <v>765</v>
      </c>
      <c r="B90" s="1" t="s">
        <v>198</v>
      </c>
      <c r="C90" s="1" t="s">
        <v>36</v>
      </c>
      <c r="D90" s="1">
        <v>0</v>
      </c>
      <c r="E90" s="6">
        <v>44251</v>
      </c>
      <c r="F90" s="1">
        <v>0</v>
      </c>
      <c r="G90" s="1">
        <v>0</v>
      </c>
      <c r="H90">
        <v>22.6</v>
      </c>
      <c r="I90" s="7">
        <v>638.99994574016398</v>
      </c>
      <c r="J90" s="10">
        <v>2.6371399861897262</v>
      </c>
      <c r="K90" s="7">
        <v>1.9033042814898884</v>
      </c>
      <c r="L90" s="7">
        <v>2.3554577782346495</v>
      </c>
      <c r="M90" s="7">
        <v>0.45215349674476113</v>
      </c>
      <c r="N90" s="9">
        <v>-0.48962835770817337</v>
      </c>
      <c r="O90" s="7">
        <v>6.6422419557347974</v>
      </c>
      <c r="R90" s="1"/>
      <c r="T90" s="7"/>
    </row>
    <row r="91" spans="1:20" x14ac:dyDescent="0.25">
      <c r="A91" s="1">
        <v>766</v>
      </c>
      <c r="B91" s="1" t="s">
        <v>198</v>
      </c>
      <c r="C91" s="1" t="s">
        <v>362</v>
      </c>
      <c r="D91" s="1">
        <v>0</v>
      </c>
      <c r="E91" s="6">
        <v>44252</v>
      </c>
      <c r="F91" s="1">
        <v>1</v>
      </c>
      <c r="G91" s="1">
        <v>0.2</v>
      </c>
      <c r="H91">
        <v>22.400000000000002</v>
      </c>
      <c r="I91" s="7">
        <v>633.34507896370224</v>
      </c>
      <c r="J91" s="10">
        <v>3.5161866482529676</v>
      </c>
      <c r="K91" s="7">
        <v>1.5448051873736417</v>
      </c>
      <c r="L91" s="7">
        <v>2.0913609970386444</v>
      </c>
      <c r="M91" s="7">
        <v>0.54655580966500272</v>
      </c>
      <c r="N91" s="9">
        <v>-0.48962835770817337</v>
      </c>
      <c r="O91" s="7">
        <v>7.1702520590276277</v>
      </c>
      <c r="R91" s="1"/>
      <c r="T91" s="7"/>
    </row>
    <row r="92" spans="1:20" x14ac:dyDescent="0.25">
      <c r="A92" s="1">
        <v>767</v>
      </c>
      <c r="B92" s="1" t="s">
        <v>198</v>
      </c>
      <c r="C92" s="1" t="s">
        <v>39</v>
      </c>
      <c r="D92" s="1">
        <v>0</v>
      </c>
      <c r="E92" s="6">
        <v>44253</v>
      </c>
      <c r="F92" s="1">
        <v>2</v>
      </c>
      <c r="G92" s="1">
        <v>1.1000000000000001</v>
      </c>
      <c r="H92">
        <v>21.5</v>
      </c>
      <c r="I92" s="7">
        <v>607.89817846962501</v>
      </c>
      <c r="J92" s="10">
        <v>2.6371399861897262</v>
      </c>
      <c r="K92" s="7">
        <v>1.4731053685503923</v>
      </c>
      <c r="L92" s="7">
        <v>1.784437710783827</v>
      </c>
      <c r="M92" s="7">
        <v>0.31133234223343464</v>
      </c>
      <c r="N92" s="9">
        <v>-0.48962835770817337</v>
      </c>
      <c r="O92" s="7">
        <v>9.4582958399632275</v>
      </c>
      <c r="R92" s="1"/>
      <c r="T92" s="7"/>
    </row>
    <row r="93" spans="1:20" x14ac:dyDescent="0.25">
      <c r="A93" s="1">
        <v>768</v>
      </c>
      <c r="B93" s="1" t="s">
        <v>198</v>
      </c>
      <c r="C93" s="1" t="s">
        <v>41</v>
      </c>
      <c r="D93" s="1">
        <v>0</v>
      </c>
      <c r="E93" s="6">
        <v>44254</v>
      </c>
      <c r="F93" s="1">
        <v>5</v>
      </c>
      <c r="G93" s="1">
        <v>0.7</v>
      </c>
      <c r="H93">
        <v>21.900000000000002</v>
      </c>
      <c r="I93" s="7">
        <v>619.20791202254827</v>
      </c>
      <c r="J93" s="10">
        <v>7.0323732965059351</v>
      </c>
      <c r="K93" s="7">
        <v>1.186306093257395</v>
      </c>
      <c r="L93" s="7">
        <v>1.784437710783827</v>
      </c>
      <c r="M93" s="7">
        <v>0.59813161752643196</v>
      </c>
      <c r="N93" s="9">
        <v>-0.48962835770817337</v>
      </c>
      <c r="O93" s="7">
        <v>17.378447389355689</v>
      </c>
      <c r="R93" s="1"/>
      <c r="T93" s="7"/>
    </row>
    <row r="94" spans="1:20" x14ac:dyDescent="0.25">
      <c r="A94" s="1">
        <v>769</v>
      </c>
      <c r="B94" s="1" t="s">
        <v>198</v>
      </c>
      <c r="C94" s="1" t="s">
        <v>43</v>
      </c>
      <c r="D94" s="1">
        <v>0</v>
      </c>
      <c r="E94" s="6">
        <v>44255</v>
      </c>
      <c r="F94" s="1">
        <v>6</v>
      </c>
      <c r="G94" s="1">
        <v>0.4</v>
      </c>
      <c r="H94">
        <v>22.200000000000003</v>
      </c>
      <c r="I94" s="7">
        <v>627.69021218724072</v>
      </c>
      <c r="J94" s="10">
        <v>2.6371399861897262</v>
      </c>
      <c r="K94" s="7">
        <v>1.0429064556108965</v>
      </c>
      <c r="L94" s="7">
        <v>1.85581521921518</v>
      </c>
      <c r="M94" s="7">
        <v>0.81290876360428355</v>
      </c>
      <c r="N94" s="9">
        <v>-0.48962835770817337</v>
      </c>
      <c r="O94" s="7">
        <v>40.610891934240236</v>
      </c>
      <c r="R94" s="1"/>
      <c r="T94" s="7"/>
    </row>
    <row r="95" spans="1:20" x14ac:dyDescent="0.25">
      <c r="A95" s="1">
        <v>770</v>
      </c>
      <c r="B95" s="1" t="s">
        <v>198</v>
      </c>
      <c r="C95" s="1" t="s">
        <v>37</v>
      </c>
      <c r="D95" s="1">
        <v>0</v>
      </c>
      <c r="E95" s="6">
        <v>44256</v>
      </c>
      <c r="F95" s="1">
        <v>7</v>
      </c>
      <c r="G95" s="1">
        <v>0.2</v>
      </c>
      <c r="H95">
        <v>22.400000000000002</v>
      </c>
      <c r="I95" s="7">
        <v>633.34507896370224</v>
      </c>
      <c r="J95" s="9">
        <v>0.87904666206324111</v>
      </c>
      <c r="K95" s="7">
        <v>1.5441471206287123</v>
      </c>
      <c r="L95" s="7">
        <v>1.111667051548501</v>
      </c>
      <c r="M95" s="7">
        <v>-0.4324800690802113</v>
      </c>
      <c r="N95" s="9">
        <v>1.1093346156158039</v>
      </c>
      <c r="O95" s="7">
        <v>19.009417685104026</v>
      </c>
      <c r="R95" s="1"/>
      <c r="T95" s="7"/>
    </row>
    <row r="96" spans="1:20" x14ac:dyDescent="0.25">
      <c r="A96" s="1">
        <v>771</v>
      </c>
      <c r="B96" s="1" t="s">
        <v>198</v>
      </c>
      <c r="C96" s="1" t="s">
        <v>38</v>
      </c>
      <c r="D96" s="1">
        <v>0</v>
      </c>
      <c r="E96" s="6">
        <v>44257</v>
      </c>
      <c r="F96" s="1">
        <v>8</v>
      </c>
      <c r="G96" s="1">
        <v>0.4</v>
      </c>
      <c r="H96">
        <v>22.200000000000003</v>
      </c>
      <c r="I96" s="7">
        <v>627.69021218724072</v>
      </c>
      <c r="J96" s="9">
        <v>0.87904666206324111</v>
      </c>
      <c r="K96" s="7">
        <v>1.484021038055559</v>
      </c>
      <c r="L96" s="7">
        <v>1.0340492135580981</v>
      </c>
      <c r="M96" s="7">
        <v>-0.44997182449746087</v>
      </c>
      <c r="N96" s="9">
        <v>0.39077558053335643</v>
      </c>
      <c r="O96" s="7">
        <v>15.779031612985897</v>
      </c>
      <c r="R96" s="1"/>
      <c r="T96" s="7"/>
    </row>
    <row r="97" spans="1:20" x14ac:dyDescent="0.25">
      <c r="A97" s="1">
        <v>772</v>
      </c>
      <c r="B97" s="1" t="s">
        <v>198</v>
      </c>
      <c r="C97" s="1" t="s">
        <v>40</v>
      </c>
      <c r="D97" s="1">
        <v>0</v>
      </c>
      <c r="E97" s="6">
        <v>44258</v>
      </c>
      <c r="F97" s="1">
        <v>9</v>
      </c>
      <c r="G97" s="1">
        <v>0.9</v>
      </c>
      <c r="H97">
        <v>21.700000000000003</v>
      </c>
      <c r="I97" s="7">
        <v>613.55304524608675</v>
      </c>
      <c r="J97" s="9">
        <v>1.7580933241264838</v>
      </c>
      <c r="K97" s="7">
        <v>1.6443572582506347</v>
      </c>
      <c r="L97" s="7">
        <v>1.0622738819182447</v>
      </c>
      <c r="M97" s="7">
        <v>-0.58208337633239005</v>
      </c>
      <c r="N97" s="9">
        <v>1.8278936506982513</v>
      </c>
      <c r="O97" s="7">
        <v>9.3182594687496429</v>
      </c>
      <c r="R97" s="1"/>
      <c r="T97" s="7"/>
    </row>
    <row r="98" spans="1:20" x14ac:dyDescent="0.25">
      <c r="A98" s="1">
        <v>773</v>
      </c>
      <c r="B98" s="1" t="s">
        <v>198</v>
      </c>
      <c r="C98" s="1" t="s">
        <v>42</v>
      </c>
      <c r="D98" s="1">
        <v>0</v>
      </c>
      <c r="E98" s="6">
        <v>44259</v>
      </c>
      <c r="F98" s="1">
        <v>12</v>
      </c>
      <c r="G98" s="1">
        <v>0.2</v>
      </c>
      <c r="H98">
        <v>22.400000000000002</v>
      </c>
      <c r="I98" s="7">
        <v>633.34507896370224</v>
      </c>
      <c r="J98" s="9">
        <v>0.87904666206324111</v>
      </c>
      <c r="K98" s="7">
        <v>2.1854920014090151</v>
      </c>
      <c r="L98" s="7">
        <v>2.5229004695558399</v>
      </c>
      <c r="M98" s="7">
        <v>0.33740846814682479</v>
      </c>
      <c r="N98" s="9">
        <v>1.8278936506982513</v>
      </c>
      <c r="O98" s="7">
        <v>8.3952920195730325</v>
      </c>
      <c r="R98" s="1"/>
      <c r="T98" s="7"/>
    </row>
    <row r="99" spans="1:20" x14ac:dyDescent="0.25">
      <c r="A99" s="1">
        <v>774</v>
      </c>
      <c r="B99" s="1" t="s">
        <v>198</v>
      </c>
      <c r="C99" s="1" t="s">
        <v>44</v>
      </c>
      <c r="D99" s="1">
        <v>0</v>
      </c>
      <c r="E99" s="6">
        <v>44260</v>
      </c>
      <c r="F99" s="1">
        <v>14</v>
      </c>
      <c r="G99" s="1">
        <v>0.4</v>
      </c>
      <c r="H99">
        <v>22.200000000000003</v>
      </c>
      <c r="I99" s="7">
        <v>627.69021218724072</v>
      </c>
      <c r="J99" s="9">
        <v>0.87904666206324111</v>
      </c>
      <c r="K99" s="7">
        <v>1.4172142796409442</v>
      </c>
      <c r="L99" s="7">
        <v>0.96348754265773107</v>
      </c>
      <c r="M99" s="7">
        <v>-0.45372673698321309</v>
      </c>
      <c r="N99" s="9">
        <v>2.5464526857806988</v>
      </c>
      <c r="O99" s="7">
        <v>6.5493571212198223</v>
      </c>
      <c r="R99" s="1"/>
      <c r="T99" s="7"/>
    </row>
    <row r="100" spans="1:20" x14ac:dyDescent="0.25">
      <c r="A100" s="1">
        <v>775</v>
      </c>
      <c r="B100" s="1" t="s">
        <v>198</v>
      </c>
      <c r="C100" s="1" t="s">
        <v>199</v>
      </c>
      <c r="D100" s="1">
        <v>0</v>
      </c>
      <c r="E100" s="6">
        <v>44261</v>
      </c>
      <c r="F100" s="1">
        <v>16</v>
      </c>
      <c r="G100" s="1">
        <v>0.7</v>
      </c>
      <c r="H100">
        <v>21.900000000000002</v>
      </c>
      <c r="I100" s="7">
        <v>619.20791202254827</v>
      </c>
      <c r="J100" s="7">
        <v>3.076663317221346</v>
      </c>
      <c r="K100" s="7">
        <v>0.8657675016056583</v>
      </c>
      <c r="L100" s="7">
        <v>1.3503546645117452</v>
      </c>
      <c r="M100" s="7">
        <v>0.48458716290608694</v>
      </c>
      <c r="N100" s="15">
        <v>3.247311121765188</v>
      </c>
      <c r="O100" s="7">
        <v>5.1219102055335988</v>
      </c>
      <c r="R100" s="1"/>
      <c r="T100" s="7"/>
    </row>
    <row r="101" spans="1:20" x14ac:dyDescent="0.25">
      <c r="A101" s="1">
        <v>776</v>
      </c>
      <c r="B101" s="1" t="s">
        <v>198</v>
      </c>
      <c r="C101" s="1" t="s">
        <v>200</v>
      </c>
      <c r="D101" s="1">
        <v>0</v>
      </c>
      <c r="E101" s="6">
        <v>44262</v>
      </c>
      <c r="F101" s="1">
        <v>19</v>
      </c>
      <c r="G101" s="1">
        <v>0.8</v>
      </c>
      <c r="H101">
        <v>21.8</v>
      </c>
      <c r="I101" s="7">
        <v>616.38047863431746</v>
      </c>
      <c r="J101" s="7">
        <v>2.8129493186023753</v>
      </c>
      <c r="K101" s="7">
        <v>1.7700706486833713</v>
      </c>
      <c r="L101" s="7">
        <v>2.2463154654250226</v>
      </c>
      <c r="M101" s="7">
        <v>0.47624481674165131</v>
      </c>
      <c r="N101" s="15">
        <v>5.2101429762975888</v>
      </c>
      <c r="O101" s="7">
        <v>0.31948328254111907</v>
      </c>
      <c r="R101" s="1"/>
      <c r="T101" s="7"/>
    </row>
    <row r="102" spans="1:20" x14ac:dyDescent="0.25">
      <c r="A102" s="1">
        <v>777</v>
      </c>
      <c r="B102" s="1" t="s">
        <v>198</v>
      </c>
      <c r="C102" s="1" t="s">
        <v>201</v>
      </c>
      <c r="D102" s="1">
        <v>0</v>
      </c>
      <c r="E102" s="6">
        <v>44263</v>
      </c>
      <c r="F102" s="1">
        <v>22</v>
      </c>
      <c r="G102">
        <v>0.8</v>
      </c>
      <c r="H102">
        <v>21.8</v>
      </c>
      <c r="I102" s="7">
        <v>616.38047863431746</v>
      </c>
      <c r="J102" s="7">
        <v>3.6919959806656149</v>
      </c>
      <c r="K102" s="7">
        <v>0.82337829158639031</v>
      </c>
      <c r="L102" s="7">
        <v>1.2656969510396252</v>
      </c>
      <c r="M102" s="7">
        <v>0.4423186594532349</v>
      </c>
      <c r="N102" s="15">
        <v>5.6419659842947176</v>
      </c>
      <c r="O102" s="7">
        <v>0.86443952912182509</v>
      </c>
      <c r="R102" s="1"/>
      <c r="T102" s="7"/>
    </row>
    <row r="103" spans="1:20" x14ac:dyDescent="0.25">
      <c r="A103" s="1">
        <v>778</v>
      </c>
      <c r="B103" s="1" t="s">
        <v>198</v>
      </c>
      <c r="C103" s="1" t="s">
        <v>202</v>
      </c>
      <c r="D103" s="1">
        <v>0</v>
      </c>
      <c r="E103" s="6">
        <v>44264</v>
      </c>
      <c r="F103" s="1">
        <v>26</v>
      </c>
      <c r="G103">
        <v>1.1000000000000001</v>
      </c>
      <c r="H103">
        <v>21.5</v>
      </c>
      <c r="I103" s="7">
        <v>607.89817846962501</v>
      </c>
      <c r="J103" s="7">
        <v>6.5049452992679893</v>
      </c>
      <c r="K103" s="7">
        <v>0.81631342324984546</v>
      </c>
      <c r="L103" s="7">
        <v>1.4491219968958859</v>
      </c>
      <c r="M103" s="7">
        <v>0.63280857364604048</v>
      </c>
      <c r="N103" s="15">
        <v>7.1729748308299897</v>
      </c>
      <c r="O103" s="7">
        <v>0.40463269606935465</v>
      </c>
      <c r="R103" s="1"/>
      <c r="T103" s="7"/>
    </row>
    <row r="104" spans="1:20" x14ac:dyDescent="0.25">
      <c r="A104" s="1">
        <v>779</v>
      </c>
      <c r="B104" s="1" t="s">
        <v>198</v>
      </c>
      <c r="C104" s="1" t="s">
        <v>203</v>
      </c>
      <c r="D104" s="1">
        <v>0</v>
      </c>
      <c r="E104" s="6">
        <v>44265</v>
      </c>
      <c r="F104" s="1">
        <v>28</v>
      </c>
      <c r="G104">
        <v>0.5</v>
      </c>
      <c r="H104">
        <v>22.1</v>
      </c>
      <c r="I104" s="7">
        <v>624.8627787990099</v>
      </c>
      <c r="J104" s="7">
        <v>2.6371399861897244</v>
      </c>
      <c r="K104" s="7">
        <v>0.75272960822094381</v>
      </c>
      <c r="L104" s="7">
        <v>1.7524788035043182</v>
      </c>
      <c r="M104" s="7">
        <v>0.99974919528337436</v>
      </c>
      <c r="N104" s="15">
        <v>6.1523022664731402</v>
      </c>
      <c r="O104" s="7">
        <v>-1.9284612346042973</v>
      </c>
      <c r="R104" s="1"/>
      <c r="T104" s="7"/>
    </row>
    <row r="105" spans="1:20" x14ac:dyDescent="0.25">
      <c r="A105" s="1">
        <v>780</v>
      </c>
      <c r="B105" s="1" t="s">
        <v>198</v>
      </c>
      <c r="C105" s="1" t="s">
        <v>204</v>
      </c>
      <c r="D105" s="1">
        <v>0</v>
      </c>
      <c r="E105" s="6">
        <v>44266</v>
      </c>
      <c r="F105" s="1">
        <v>30</v>
      </c>
      <c r="G105">
        <v>0.6</v>
      </c>
      <c r="H105">
        <v>22</v>
      </c>
      <c r="I105" s="7">
        <v>622.03534541077897</v>
      </c>
      <c r="J105" s="17">
        <v>11.427606606822142</v>
      </c>
      <c r="K105" s="7">
        <v>0.68385424530676053</v>
      </c>
      <c r="L105" s="7">
        <v>0.84849633560778259</v>
      </c>
      <c r="M105" s="7">
        <v>0.16464209030102206</v>
      </c>
      <c r="N105" s="15">
        <v>3.7537014164033331</v>
      </c>
      <c r="O105" s="7">
        <v>0.69199543164012034</v>
      </c>
      <c r="R105" s="1"/>
      <c r="T105" s="7"/>
    </row>
    <row r="106" spans="1:20" x14ac:dyDescent="0.25">
      <c r="A106" s="1">
        <v>781</v>
      </c>
      <c r="B106" s="1" t="s">
        <v>198</v>
      </c>
      <c r="C106" s="1" t="s">
        <v>205</v>
      </c>
      <c r="D106" s="1">
        <v>0</v>
      </c>
      <c r="E106" s="6">
        <v>44285</v>
      </c>
      <c r="F106" s="1">
        <v>34</v>
      </c>
      <c r="G106">
        <v>0.7</v>
      </c>
      <c r="H106">
        <v>21.900000000000002</v>
      </c>
      <c r="I106" s="7">
        <v>619.20791202254827</v>
      </c>
      <c r="J106" s="17">
        <v>6.2412313006490248</v>
      </c>
      <c r="K106" s="7">
        <v>0.81534048014495053</v>
      </c>
      <c r="L106" s="7">
        <v>0.98054081374778757</v>
      </c>
      <c r="M106" s="7">
        <v>0.16520033360283704</v>
      </c>
      <c r="N106" s="15">
        <v>3.5020131213807932</v>
      </c>
      <c r="O106" s="7">
        <v>0.62393493302860092</v>
      </c>
      <c r="R106" s="1"/>
      <c r="T106" s="7"/>
    </row>
    <row r="107" spans="1:20" x14ac:dyDescent="0.25">
      <c r="A107" s="1">
        <v>782</v>
      </c>
      <c r="B107" s="1" t="s">
        <v>198</v>
      </c>
      <c r="C107" s="1" t="s">
        <v>206</v>
      </c>
      <c r="D107" s="1">
        <v>0</v>
      </c>
      <c r="E107" s="6">
        <v>44292</v>
      </c>
      <c r="F107" s="1">
        <v>41</v>
      </c>
      <c r="G107">
        <v>1.1000000000000001</v>
      </c>
      <c r="H107">
        <v>21.5</v>
      </c>
      <c r="I107" s="7">
        <v>607.89817846962501</v>
      </c>
      <c r="J107" s="17">
        <v>3.6919959806656117</v>
      </c>
      <c r="K107" s="7">
        <v>1.4174090291408739</v>
      </c>
      <c r="L107" s="7">
        <v>1.6060146575688639</v>
      </c>
      <c r="M107" s="7">
        <v>0.18860562842799</v>
      </c>
      <c r="N107" s="15">
        <v>3.7896568871208345</v>
      </c>
      <c r="O107" s="7">
        <v>3.006052384431718</v>
      </c>
      <c r="R107" s="1"/>
      <c r="T107" s="7"/>
    </row>
    <row r="108" spans="1:20" x14ac:dyDescent="0.25">
      <c r="A108" s="1">
        <v>783</v>
      </c>
      <c r="B108" s="1" t="s">
        <v>198</v>
      </c>
      <c r="C108" s="1" t="s">
        <v>207</v>
      </c>
      <c r="D108" s="1">
        <v>0</v>
      </c>
      <c r="E108" s="6">
        <v>44298</v>
      </c>
      <c r="F108" s="1">
        <v>47</v>
      </c>
      <c r="G108">
        <v>1.3</v>
      </c>
      <c r="H108">
        <v>21.3</v>
      </c>
      <c r="I108" s="7">
        <v>602.24331169316338</v>
      </c>
      <c r="J108" s="17">
        <v>-0.87904666206324267</v>
      </c>
      <c r="K108" s="7">
        <v>0.95374704313251923</v>
      </c>
      <c r="L108" s="7">
        <v>0.95274197624462875</v>
      </c>
      <c r="M108" s="7">
        <v>-1.0050668878904823E-3</v>
      </c>
      <c r="N108" s="15">
        <v>3.861567828555847</v>
      </c>
      <c r="O108" s="7">
        <v>1.4860345821078262</v>
      </c>
      <c r="R108" s="1"/>
      <c r="T108" s="7"/>
    </row>
    <row r="109" spans="1:20" x14ac:dyDescent="0.25">
      <c r="A109" s="1">
        <v>784</v>
      </c>
      <c r="B109" s="1" t="s">
        <v>198</v>
      </c>
      <c r="C109" s="1" t="s">
        <v>208</v>
      </c>
      <c r="D109" s="1">
        <v>0</v>
      </c>
      <c r="E109" s="6">
        <v>44300</v>
      </c>
      <c r="F109" s="1">
        <v>49</v>
      </c>
      <c r="G109">
        <v>0.4</v>
      </c>
      <c r="H109">
        <v>22.200000000000003</v>
      </c>
      <c r="I109" s="7">
        <v>627.69021218724072</v>
      </c>
      <c r="J109" s="17">
        <v>-0.61533266344426252</v>
      </c>
      <c r="K109" s="7">
        <v>0.89146408978811353</v>
      </c>
      <c r="L109" s="7">
        <v>1.0361384887541052</v>
      </c>
      <c r="M109" s="7">
        <v>0.14467439896599166</v>
      </c>
      <c r="N109" s="15">
        <v>3.9694342407083609</v>
      </c>
      <c r="O109" s="7">
        <v>4.8209990140721857</v>
      </c>
    </row>
    <row r="110" spans="1:20" x14ac:dyDescent="0.25">
      <c r="A110" s="1">
        <v>785</v>
      </c>
      <c r="B110" s="1" t="s">
        <v>198</v>
      </c>
      <c r="C110" s="1" t="s">
        <v>209</v>
      </c>
      <c r="D110" s="1">
        <v>0</v>
      </c>
      <c r="E110" s="6">
        <v>44305</v>
      </c>
      <c r="F110" s="1">
        <v>54</v>
      </c>
      <c r="G110" s="1">
        <v>0.9</v>
      </c>
      <c r="H110">
        <f>27.1-4.5-G110</f>
        <v>21.700000000000003</v>
      </c>
      <c r="I110" s="7">
        <f>PI()*H110*9</f>
        <v>613.55304524608675</v>
      </c>
      <c r="J110" s="7">
        <v>108.1227394337788</v>
      </c>
      <c r="K110" s="7">
        <v>1.4600737563031605</v>
      </c>
      <c r="L110" s="7">
        <v>1.3464255082992762</v>
      </c>
      <c r="M110" s="7">
        <v>-0.11364824800388429</v>
      </c>
      <c r="N110" s="15">
        <v>3.6589991298721674</v>
      </c>
      <c r="O110" s="7">
        <v>-1.6480999125701781</v>
      </c>
    </row>
    <row r="111" spans="1:20" x14ac:dyDescent="0.25">
      <c r="A111" s="1">
        <v>786</v>
      </c>
      <c r="B111" s="1" t="s">
        <v>198</v>
      </c>
      <c r="C111" s="1" t="s">
        <v>210</v>
      </c>
      <c r="D111" s="1">
        <v>0</v>
      </c>
      <c r="E111" s="6">
        <v>44308</v>
      </c>
      <c r="F111" s="1">
        <v>57</v>
      </c>
      <c r="G111" s="1">
        <v>0.4</v>
      </c>
      <c r="H111">
        <f>27.1-4.5-G111</f>
        <v>22.200000000000003</v>
      </c>
      <c r="I111" s="7">
        <f>PI()*H111*9</f>
        <v>627.69021218724072</v>
      </c>
      <c r="J111" s="7">
        <v>30.766633172213492</v>
      </c>
      <c r="K111" s="7">
        <v>0.97024660695919052</v>
      </c>
      <c r="L111" s="7">
        <v>0.79839564098682947</v>
      </c>
      <c r="M111" s="7">
        <v>-0.17185096597236105</v>
      </c>
      <c r="N111" s="15">
        <v>3.5923190766233164</v>
      </c>
      <c r="O111" s="7">
        <v>-3.2281575005803078</v>
      </c>
      <c r="T111" s="7"/>
    </row>
    <row r="112" spans="1:20" x14ac:dyDescent="0.25">
      <c r="A112" s="1">
        <v>791</v>
      </c>
      <c r="B112" s="1" t="s">
        <v>211</v>
      </c>
      <c r="C112" s="1" t="s">
        <v>45</v>
      </c>
      <c r="D112" s="1">
        <v>0</v>
      </c>
      <c r="E112" s="6">
        <v>44251</v>
      </c>
      <c r="F112" s="1">
        <v>0</v>
      </c>
      <c r="G112" s="1">
        <v>0</v>
      </c>
      <c r="H112">
        <v>21.8</v>
      </c>
      <c r="I112" s="7">
        <v>616.38047863431746</v>
      </c>
      <c r="J112" s="10">
        <v>3.5161866482529676</v>
      </c>
      <c r="K112" s="7">
        <v>1.831604462666639</v>
      </c>
      <c r="L112" s="7">
        <v>2.2840802698032969</v>
      </c>
      <c r="M112" s="7">
        <v>0.45247580713665791</v>
      </c>
      <c r="N112" s="9">
        <v>-0.48962835770817337</v>
      </c>
      <c r="O112" s="7">
        <v>8.9302857366703954</v>
      </c>
      <c r="T112" s="7"/>
    </row>
    <row r="113" spans="1:20" x14ac:dyDescent="0.25">
      <c r="A113" s="1">
        <v>792</v>
      </c>
      <c r="B113" s="1" t="s">
        <v>211</v>
      </c>
      <c r="C113" s="1" t="s">
        <v>363</v>
      </c>
      <c r="D113" s="1">
        <v>0</v>
      </c>
      <c r="E113" s="6">
        <v>44252</v>
      </c>
      <c r="F113" s="1">
        <v>1</v>
      </c>
      <c r="G113" s="1">
        <v>0.1</v>
      </c>
      <c r="H113">
        <v>21.7</v>
      </c>
      <c r="I113" s="7">
        <v>613.55304524608664</v>
      </c>
      <c r="J113" s="10">
        <v>3.5161866482529676</v>
      </c>
      <c r="K113" s="7">
        <v>1.6165050061968911</v>
      </c>
      <c r="L113" s="7">
        <v>2.4982127950973556</v>
      </c>
      <c r="M113" s="7">
        <v>0.88170778890046453</v>
      </c>
      <c r="N113" s="9">
        <v>-0.48962835770817337</v>
      </c>
      <c r="O113" s="7">
        <v>17.906457492648517</v>
      </c>
      <c r="T113" s="7"/>
    </row>
    <row r="114" spans="1:20" x14ac:dyDescent="0.25">
      <c r="A114" s="1">
        <v>793</v>
      </c>
      <c r="B114" s="1" t="s">
        <v>211</v>
      </c>
      <c r="C114" s="1" t="s">
        <v>48</v>
      </c>
      <c r="D114" s="1">
        <v>0</v>
      </c>
      <c r="E114" s="6">
        <v>44253</v>
      </c>
      <c r="F114" s="1">
        <v>2</v>
      </c>
      <c r="G114" s="1">
        <v>0.5</v>
      </c>
      <c r="H114">
        <v>21.3</v>
      </c>
      <c r="I114" s="7">
        <v>602.24331169316338</v>
      </c>
      <c r="J114" s="10">
        <v>3.5161866482529676</v>
      </c>
      <c r="K114" s="7">
        <v>1.4731053685503923</v>
      </c>
      <c r="L114" s="7">
        <v>1.9271927276465328</v>
      </c>
      <c r="M114" s="7">
        <v>0.45408735909614051</v>
      </c>
      <c r="N114" s="9">
        <v>-0.48962835770817337</v>
      </c>
      <c r="O114" s="7">
        <v>19.138481066998455</v>
      </c>
      <c r="T114" s="7"/>
    </row>
    <row r="115" spans="1:20" x14ac:dyDescent="0.25">
      <c r="A115" s="1">
        <v>794</v>
      </c>
      <c r="B115" s="1" t="s">
        <v>211</v>
      </c>
      <c r="C115" s="1" t="s">
        <v>50</v>
      </c>
      <c r="D115" s="1">
        <v>0</v>
      </c>
      <c r="E115" s="6">
        <v>44254</v>
      </c>
      <c r="F115" s="1">
        <v>5</v>
      </c>
      <c r="G115" s="1">
        <v>1</v>
      </c>
      <c r="H115">
        <v>20.8</v>
      </c>
      <c r="I115" s="7">
        <v>588.1061447520093</v>
      </c>
      <c r="J115" s="10">
        <v>2.6371399861897262</v>
      </c>
      <c r="K115" s="7">
        <v>1.1146062744341456</v>
      </c>
      <c r="L115" s="7">
        <v>1.784437710783827</v>
      </c>
      <c r="M115" s="7">
        <v>0.66983143634968134</v>
      </c>
      <c r="N115" s="9">
        <v>0.21820909072966643</v>
      </c>
      <c r="O115" s="7">
        <v>42.722932347411557</v>
      </c>
      <c r="R115" s="1"/>
      <c r="T115" s="7"/>
    </row>
    <row r="116" spans="1:20" x14ac:dyDescent="0.25">
      <c r="A116" s="1">
        <v>795</v>
      </c>
      <c r="B116" s="1" t="s">
        <v>211</v>
      </c>
      <c r="C116" s="1" t="s">
        <v>52</v>
      </c>
      <c r="D116" s="1">
        <v>0</v>
      </c>
      <c r="E116" s="6">
        <v>44255</v>
      </c>
      <c r="F116" s="1">
        <v>6</v>
      </c>
      <c r="G116" s="1">
        <v>0.4</v>
      </c>
      <c r="H116">
        <v>21.400000000000002</v>
      </c>
      <c r="I116" s="7">
        <v>605.07074508139431</v>
      </c>
      <c r="J116" s="10">
        <v>7.9114199585691765</v>
      </c>
      <c r="K116" s="7">
        <v>1.0429064556108965</v>
      </c>
      <c r="L116" s="7">
        <v>1.5703051854897681</v>
      </c>
      <c r="M116" s="7">
        <v>0.5273987298788716</v>
      </c>
      <c r="N116" s="9">
        <v>1.6338839876053461</v>
      </c>
      <c r="O116" s="7">
        <v>43.954955921761496</v>
      </c>
      <c r="R116" s="1"/>
      <c r="T116" s="7"/>
    </row>
    <row r="117" spans="1:20" x14ac:dyDescent="0.25">
      <c r="A117" s="1">
        <v>796</v>
      </c>
      <c r="B117" s="1" t="s">
        <v>211</v>
      </c>
      <c r="C117" s="1" t="s">
        <v>46</v>
      </c>
      <c r="D117" s="1">
        <v>0</v>
      </c>
      <c r="E117" s="6">
        <v>44256</v>
      </c>
      <c r="F117" s="1">
        <v>7</v>
      </c>
      <c r="G117" s="1">
        <v>0.5</v>
      </c>
      <c r="H117">
        <v>21.3</v>
      </c>
      <c r="I117" s="7">
        <v>602.24331169316338</v>
      </c>
      <c r="J117" s="9">
        <v>2.6371399861897262</v>
      </c>
      <c r="K117" s="7">
        <v>1.5107437414214049</v>
      </c>
      <c r="L117" s="7">
        <v>0.94937520847765733</v>
      </c>
      <c r="M117" s="7">
        <v>-0.56136853294374756</v>
      </c>
      <c r="N117" s="9">
        <v>3.2650117208631459</v>
      </c>
      <c r="O117" s="7">
        <v>45.775473711225658</v>
      </c>
      <c r="R117" s="1"/>
      <c r="T117" s="7"/>
    </row>
    <row r="118" spans="1:20" x14ac:dyDescent="0.25">
      <c r="A118" s="1">
        <v>797</v>
      </c>
      <c r="B118" s="1" t="s">
        <v>211</v>
      </c>
      <c r="C118" s="1" t="s">
        <v>47</v>
      </c>
      <c r="D118" s="1">
        <v>0</v>
      </c>
      <c r="E118" s="6">
        <v>44257</v>
      </c>
      <c r="F118" s="1">
        <v>8</v>
      </c>
      <c r="G118" s="1">
        <v>0.7</v>
      </c>
      <c r="H118">
        <v>21.1</v>
      </c>
      <c r="I118" s="7">
        <v>596.58844491670175</v>
      </c>
      <c r="J118" s="9">
        <v>1.7580933241264838</v>
      </c>
      <c r="K118" s="7">
        <v>1.4305756313238664</v>
      </c>
      <c r="L118" s="7">
        <v>0.85764503630718059</v>
      </c>
      <c r="M118" s="7">
        <v>-0.57293059501668586</v>
      </c>
      <c r="N118" s="9">
        <v>4.7021297910280309</v>
      </c>
      <c r="O118" s="7">
        <v>54.082180753815123</v>
      </c>
      <c r="R118" s="1"/>
      <c r="T118" s="7"/>
    </row>
    <row r="119" spans="1:20" x14ac:dyDescent="0.25">
      <c r="A119" s="1">
        <v>798</v>
      </c>
      <c r="B119" s="1" t="s">
        <v>211</v>
      </c>
      <c r="C119" s="1" t="s">
        <v>49</v>
      </c>
      <c r="D119" s="1">
        <v>0</v>
      </c>
      <c r="E119" s="6">
        <v>44258</v>
      </c>
      <c r="F119" s="1">
        <v>9</v>
      </c>
      <c r="G119" s="1">
        <v>1.1000000000000001</v>
      </c>
      <c r="H119">
        <v>20.7</v>
      </c>
      <c r="I119" s="7">
        <v>585.27871136377848</v>
      </c>
      <c r="J119" s="9">
        <v>10.5485599447589</v>
      </c>
      <c r="K119" s="7">
        <v>1.3904915762750973</v>
      </c>
      <c r="L119" s="7">
        <v>0.80119569958688641</v>
      </c>
      <c r="M119" s="7">
        <v>-0.58929587668821093</v>
      </c>
      <c r="N119" s="9">
        <v>6.8578068962753731</v>
      </c>
      <c r="O119" s="7">
        <v>57.774050550521558</v>
      </c>
      <c r="R119" s="1"/>
      <c r="T119" s="7"/>
    </row>
    <row r="120" spans="1:20" x14ac:dyDescent="0.25">
      <c r="A120" s="1">
        <v>799</v>
      </c>
      <c r="B120" s="1" t="s">
        <v>211</v>
      </c>
      <c r="C120" s="1" t="s">
        <v>51</v>
      </c>
      <c r="D120" s="1">
        <v>0</v>
      </c>
      <c r="E120" s="6">
        <v>44259</v>
      </c>
      <c r="F120" s="1">
        <v>12</v>
      </c>
      <c r="G120" s="1">
        <v>0.5</v>
      </c>
      <c r="H120">
        <v>21.3</v>
      </c>
      <c r="I120" s="7">
        <v>602.24331169316338</v>
      </c>
      <c r="J120" s="9">
        <v>7.9114199585691765</v>
      </c>
      <c r="K120" s="7">
        <v>1.3637688729092516</v>
      </c>
      <c r="L120" s="7">
        <v>0.76591486413670395</v>
      </c>
      <c r="M120" s="7">
        <v>-0.59785400877254768</v>
      </c>
      <c r="N120" s="9">
        <v>7.5763659313578202</v>
      </c>
      <c r="O120" s="7">
        <v>55.466631927580039</v>
      </c>
      <c r="R120" s="1"/>
      <c r="T120" s="7"/>
    </row>
    <row r="121" spans="1:20" x14ac:dyDescent="0.25">
      <c r="A121" s="1">
        <v>800</v>
      </c>
      <c r="B121" s="1" t="s">
        <v>211</v>
      </c>
      <c r="C121" s="1" t="s">
        <v>53</v>
      </c>
      <c r="D121" s="1">
        <v>0</v>
      </c>
      <c r="E121" s="6">
        <v>44260</v>
      </c>
      <c r="F121" s="1">
        <v>14</v>
      </c>
      <c r="G121" s="1">
        <v>0.6</v>
      </c>
      <c r="H121">
        <v>21.2</v>
      </c>
      <c r="I121" s="7">
        <v>599.41587830493245</v>
      </c>
      <c r="J121" s="9">
        <v>46.589473089351827</v>
      </c>
      <c r="K121" s="7">
        <v>1.3504075212263291</v>
      </c>
      <c r="L121" s="7">
        <v>0.78002719831677669</v>
      </c>
      <c r="M121" s="7">
        <v>-0.57038032290955243</v>
      </c>
      <c r="N121" s="9">
        <v>10.45060207168761</v>
      </c>
      <c r="O121" s="7">
        <v>56.389599376756642</v>
      </c>
      <c r="R121" s="1"/>
      <c r="T121" s="7"/>
    </row>
    <row r="122" spans="1:20" x14ac:dyDescent="0.25">
      <c r="A122" s="1">
        <v>801</v>
      </c>
      <c r="B122" s="1" t="s">
        <v>211</v>
      </c>
      <c r="C122" s="1" t="s">
        <v>212</v>
      </c>
      <c r="D122" s="1">
        <v>0</v>
      </c>
      <c r="E122" s="6">
        <v>44261</v>
      </c>
      <c r="F122" s="1">
        <v>16</v>
      </c>
      <c r="G122" s="1">
        <v>0.6</v>
      </c>
      <c r="H122">
        <v>21.2</v>
      </c>
      <c r="I122" s="7">
        <v>599.41587830493245</v>
      </c>
      <c r="J122" s="7">
        <v>4.4831379765225341</v>
      </c>
      <c r="K122" s="7">
        <v>0.71740526653822068</v>
      </c>
      <c r="L122" s="7">
        <v>2.6202203665935553</v>
      </c>
      <c r="M122" s="7">
        <v>1.9028151000553346</v>
      </c>
      <c r="N122" s="15">
        <v>16.987134103491982</v>
      </c>
      <c r="O122" s="7">
        <v>60.23061064100758</v>
      </c>
      <c r="R122" s="1"/>
      <c r="T122" s="7"/>
    </row>
    <row r="123" spans="1:20" x14ac:dyDescent="0.25">
      <c r="A123" s="1">
        <v>802</v>
      </c>
      <c r="B123" s="1" t="s">
        <v>211</v>
      </c>
      <c r="C123" s="1" t="s">
        <v>213</v>
      </c>
      <c r="D123" s="1">
        <v>0</v>
      </c>
      <c r="E123" s="6">
        <v>44262</v>
      </c>
      <c r="F123" s="1">
        <v>19</v>
      </c>
      <c r="G123" s="1">
        <v>1.3</v>
      </c>
      <c r="H123">
        <v>20.5</v>
      </c>
      <c r="I123" s="7">
        <v>579.62384458731674</v>
      </c>
      <c r="J123" s="7">
        <v>2.6371399861897244</v>
      </c>
      <c r="K123" s="7">
        <v>0.63969171483622933</v>
      </c>
      <c r="L123" s="7">
        <v>1.801862469696389</v>
      </c>
      <c r="M123" s="7">
        <v>1.1621707548601596</v>
      </c>
      <c r="N123" s="15">
        <v>20.598744715831604</v>
      </c>
      <c r="O123" s="7">
        <v>38.040673475549426</v>
      </c>
      <c r="R123" s="1"/>
      <c r="T123" s="7"/>
    </row>
    <row r="124" spans="1:20" x14ac:dyDescent="0.25">
      <c r="A124" s="1">
        <v>803</v>
      </c>
      <c r="B124" s="1" t="s">
        <v>211</v>
      </c>
      <c r="C124" s="1" t="s">
        <v>214</v>
      </c>
      <c r="D124" s="1">
        <v>0</v>
      </c>
      <c r="E124" s="6">
        <v>44263</v>
      </c>
      <c r="F124" s="1">
        <v>22</v>
      </c>
      <c r="G124">
        <v>1.2</v>
      </c>
      <c r="H124">
        <v>20.6</v>
      </c>
      <c r="I124" s="7">
        <v>582.45127797554778</v>
      </c>
      <c r="J124" s="7">
        <v>3.5161866482529676</v>
      </c>
      <c r="K124" s="7">
        <v>0.64675658317277418</v>
      </c>
      <c r="L124" s="7">
        <v>1.1528199997434641</v>
      </c>
      <c r="M124" s="7">
        <v>0.50606341657068987</v>
      </c>
      <c r="N124" s="15">
        <v>20.441718167469006</v>
      </c>
      <c r="O124" s="7">
        <v>20.142266751914331</v>
      </c>
      <c r="R124" s="1"/>
      <c r="T124" s="7"/>
    </row>
    <row r="125" spans="1:20" x14ac:dyDescent="0.25">
      <c r="A125" s="1">
        <v>804</v>
      </c>
      <c r="B125" s="1" t="s">
        <v>211</v>
      </c>
      <c r="C125" s="1" t="s">
        <v>215</v>
      </c>
      <c r="D125" s="1">
        <v>0</v>
      </c>
      <c r="E125" s="6">
        <v>44264</v>
      </c>
      <c r="F125" s="1">
        <v>26</v>
      </c>
      <c r="G125">
        <v>1</v>
      </c>
      <c r="H125">
        <v>20.8</v>
      </c>
      <c r="I125" s="7">
        <v>588.1061447520093</v>
      </c>
      <c r="J125" s="7">
        <v>4.131519311697236</v>
      </c>
      <c r="K125" s="7">
        <v>0.63262684649968548</v>
      </c>
      <c r="L125" s="7">
        <v>1.1598748091994742</v>
      </c>
      <c r="M125" s="7">
        <v>0.52724796269978869</v>
      </c>
      <c r="N125" s="15">
        <v>21.266107546372609</v>
      </c>
      <c r="O125" s="7">
        <v>-2.490447363890651</v>
      </c>
      <c r="R125" s="1"/>
      <c r="T125" s="7"/>
    </row>
    <row r="126" spans="1:20" x14ac:dyDescent="0.25">
      <c r="A126" s="1">
        <v>805</v>
      </c>
      <c r="B126" s="1" t="s">
        <v>211</v>
      </c>
      <c r="C126" s="1" t="s">
        <v>216</v>
      </c>
      <c r="D126" s="1">
        <v>0</v>
      </c>
      <c r="E126" s="6">
        <v>44265</v>
      </c>
      <c r="F126" s="1">
        <v>28</v>
      </c>
      <c r="G126">
        <v>0.9</v>
      </c>
      <c r="H126">
        <v>20.900000000000002</v>
      </c>
      <c r="I126" s="7">
        <v>590.93357814024012</v>
      </c>
      <c r="J126" s="7">
        <v>0.79114199585691891</v>
      </c>
      <c r="K126" s="7">
        <v>0.73859987154785423</v>
      </c>
      <c r="L126" s="7">
        <v>1.2092584753915441</v>
      </c>
      <c r="M126" s="7">
        <v>0.47065860384368985</v>
      </c>
      <c r="N126" s="15">
        <v>20.598744715831604</v>
      </c>
      <c r="O126" s="7">
        <v>-1.485684284257472</v>
      </c>
      <c r="R126" s="1"/>
      <c r="T126" s="7"/>
    </row>
    <row r="127" spans="1:20" x14ac:dyDescent="0.25">
      <c r="A127" s="1">
        <v>806</v>
      </c>
      <c r="B127" s="1" t="s">
        <v>211</v>
      </c>
      <c r="C127" s="1" t="s">
        <v>217</v>
      </c>
      <c r="D127" s="1">
        <v>0</v>
      </c>
      <c r="E127" s="6">
        <v>44266</v>
      </c>
      <c r="F127" s="1">
        <v>30</v>
      </c>
      <c r="G127">
        <v>0.9</v>
      </c>
      <c r="H127">
        <v>20.900000000000002</v>
      </c>
      <c r="I127" s="7">
        <v>590.93357814024012</v>
      </c>
      <c r="J127" s="17">
        <v>8.9662759530450682</v>
      </c>
      <c r="K127" s="7">
        <v>0.67001358900800323</v>
      </c>
      <c r="L127" s="7">
        <v>0.80679807935304393</v>
      </c>
      <c r="M127" s="7">
        <v>0.1367844903450407</v>
      </c>
      <c r="N127" s="15">
        <v>10.405463499141815</v>
      </c>
      <c r="O127" s="7">
        <v>-0.10204371882758535</v>
      </c>
      <c r="R127" s="1"/>
      <c r="T127" s="7"/>
    </row>
    <row r="128" spans="1:20" x14ac:dyDescent="0.25">
      <c r="A128" s="1">
        <v>807</v>
      </c>
      <c r="B128" s="1" t="s">
        <v>211</v>
      </c>
      <c r="C128" s="1" t="s">
        <v>218</v>
      </c>
      <c r="D128" s="1">
        <v>0</v>
      </c>
      <c r="E128" s="6">
        <v>44285</v>
      </c>
      <c r="F128" s="1">
        <v>34</v>
      </c>
      <c r="G128">
        <v>1.3</v>
      </c>
      <c r="H128">
        <v>20.5</v>
      </c>
      <c r="I128" s="7">
        <v>579.62384458731674</v>
      </c>
      <c r="J128" s="17">
        <v>3.4282819820466437</v>
      </c>
      <c r="K128" s="7">
        <v>2.7807136745684238</v>
      </c>
      <c r="L128" s="7">
        <v>0.77899924184988512</v>
      </c>
      <c r="M128" s="7">
        <v>-2.0017144327185385</v>
      </c>
      <c r="N128" s="15">
        <v>10.44141896985932</v>
      </c>
      <c r="O128" s="7">
        <v>-0.10204371882758535</v>
      </c>
      <c r="R128" s="1"/>
      <c r="T128" s="7"/>
    </row>
    <row r="129" spans="1:20" x14ac:dyDescent="0.25">
      <c r="A129" s="1">
        <v>808</v>
      </c>
      <c r="B129" s="1" t="s">
        <v>211</v>
      </c>
      <c r="C129" s="1" t="s">
        <v>219</v>
      </c>
      <c r="D129" s="1">
        <v>0</v>
      </c>
      <c r="E129" s="6">
        <v>44292</v>
      </c>
      <c r="F129" s="1">
        <v>41</v>
      </c>
      <c r="G129">
        <v>1.3</v>
      </c>
      <c r="H129">
        <v>20.5</v>
      </c>
      <c r="I129" s="7">
        <v>579.62384458731674</v>
      </c>
      <c r="J129" s="17">
        <v>10.724369277171553</v>
      </c>
      <c r="K129" s="7">
        <v>0.91914540238562714</v>
      </c>
      <c r="L129" s="7">
        <v>0.79289866060146408</v>
      </c>
      <c r="M129" s="7">
        <v>-0.12624674178416306</v>
      </c>
      <c r="N129" s="15">
        <v>10.513329911294333</v>
      </c>
      <c r="O129" s="7">
        <v>-1.1296387345562469E-2</v>
      </c>
      <c r="R129" s="1"/>
      <c r="T129" s="7"/>
    </row>
    <row r="130" spans="1:20" x14ac:dyDescent="0.25">
      <c r="A130" s="1">
        <v>809</v>
      </c>
      <c r="B130" s="1" t="s">
        <v>211</v>
      </c>
      <c r="C130" s="1" t="s">
        <v>220</v>
      </c>
      <c r="D130" s="1">
        <v>0</v>
      </c>
      <c r="E130" s="6">
        <v>44298</v>
      </c>
      <c r="F130" s="1">
        <v>47</v>
      </c>
      <c r="G130">
        <v>2.2999999999999998</v>
      </c>
      <c r="H130">
        <v>19.5</v>
      </c>
      <c r="I130" s="7">
        <v>551.3495107050087</v>
      </c>
      <c r="J130" s="17">
        <v>7.383991961331235</v>
      </c>
      <c r="K130" s="7">
        <v>1.8395490462529576</v>
      </c>
      <c r="L130" s="7">
        <v>0.73035127621935647</v>
      </c>
      <c r="M130" s="7">
        <v>-1.1091977700336011</v>
      </c>
      <c r="N130" s="15">
        <v>10.513329911294333</v>
      </c>
      <c r="O130" s="7">
        <v>-5.6670053086573913E-2</v>
      </c>
      <c r="R130" s="1"/>
      <c r="T130" s="7"/>
    </row>
    <row r="131" spans="1:20" x14ac:dyDescent="0.25">
      <c r="A131" s="1">
        <v>810</v>
      </c>
      <c r="B131" s="1" t="s">
        <v>211</v>
      </c>
      <c r="C131" s="1" t="s">
        <v>221</v>
      </c>
      <c r="D131" s="1">
        <v>0</v>
      </c>
      <c r="E131" s="6">
        <v>44300</v>
      </c>
      <c r="F131" s="1">
        <v>49</v>
      </c>
      <c r="G131">
        <v>0.9</v>
      </c>
      <c r="H131">
        <v>20.900000000000002</v>
      </c>
      <c r="I131" s="7">
        <v>590.93357814024012</v>
      </c>
      <c r="J131" s="17">
        <v>16.526077246788944</v>
      </c>
      <c r="K131" s="7">
        <v>0.61465096381297613</v>
      </c>
      <c r="L131" s="7">
        <v>0.79984836997725395</v>
      </c>
      <c r="M131" s="7">
        <v>0.18519740616427782</v>
      </c>
      <c r="N131" s="15">
        <v>9.5425322019216878</v>
      </c>
      <c r="O131" s="7">
        <v>0.21557194135949631</v>
      </c>
      <c r="R131" s="1"/>
      <c r="T131" s="7"/>
    </row>
    <row r="132" spans="1:20" x14ac:dyDescent="0.25">
      <c r="A132" s="1">
        <v>811</v>
      </c>
      <c r="B132" s="1" t="s">
        <v>211</v>
      </c>
      <c r="C132" s="1" t="s">
        <v>222</v>
      </c>
      <c r="D132" s="1">
        <v>0</v>
      </c>
      <c r="E132" s="6">
        <v>44305</v>
      </c>
      <c r="F132" s="1">
        <v>54</v>
      </c>
      <c r="G132" s="1">
        <v>1.6</v>
      </c>
      <c r="H132">
        <f>23-1.2-G132</f>
        <v>20.2</v>
      </c>
      <c r="I132" s="7">
        <f>PI()*H132*9</f>
        <v>571.14154442262441</v>
      </c>
      <c r="J132" s="7">
        <v>75.598012937438895</v>
      </c>
      <c r="K132" s="7">
        <v>1.0806301899099446</v>
      </c>
      <c r="L132" s="7">
        <v>0.99263407497098755</v>
      </c>
      <c r="M132" s="7">
        <v>-8.7996114938957093E-2</v>
      </c>
      <c r="N132" s="15">
        <v>9.5601838423953129</v>
      </c>
      <c r="O132" s="7">
        <v>-3.5608012033192833</v>
      </c>
      <c r="R132" s="1"/>
      <c r="T132" s="7"/>
    </row>
    <row r="133" spans="1:20" x14ac:dyDescent="0.25">
      <c r="A133" s="1">
        <v>812</v>
      </c>
      <c r="B133" s="1" t="s">
        <v>211</v>
      </c>
      <c r="C133" s="1" t="s">
        <v>223</v>
      </c>
      <c r="D133" s="1">
        <v>0</v>
      </c>
      <c r="E133" s="6">
        <v>44308</v>
      </c>
      <c r="F133" s="1">
        <v>57</v>
      </c>
      <c r="G133" s="1">
        <v>1.2</v>
      </c>
      <c r="H133">
        <f>23-1.2-G133</f>
        <v>20.6</v>
      </c>
      <c r="I133" s="7">
        <f>PI()*H133*9</f>
        <v>582.45127797554778</v>
      </c>
      <c r="J133" s="7">
        <v>82.63038623394479</v>
      </c>
      <c r="K133" s="7">
        <v>1.0254383984345672</v>
      </c>
      <c r="L133" s="7">
        <v>0.90938903183492026</v>
      </c>
      <c r="M133" s="7">
        <v>-0.11604936659964693</v>
      </c>
      <c r="N133" s="15">
        <v>9.3268036560243424</v>
      </c>
      <c r="O133" s="7">
        <v>-3.5608012033192833</v>
      </c>
      <c r="R133" s="1"/>
      <c r="T133" s="7"/>
    </row>
    <row r="134" spans="1:20" x14ac:dyDescent="0.25">
      <c r="A134" s="1">
        <v>817</v>
      </c>
      <c r="B134" s="1" t="s">
        <v>224</v>
      </c>
      <c r="C134" s="1" t="s">
        <v>54</v>
      </c>
      <c r="D134" s="1">
        <v>0</v>
      </c>
      <c r="E134" s="6">
        <v>44251</v>
      </c>
      <c r="F134" s="1">
        <v>0</v>
      </c>
      <c r="G134" s="1">
        <v>0</v>
      </c>
      <c r="H134">
        <v>20</v>
      </c>
      <c r="I134" s="7">
        <v>565.48667764616278</v>
      </c>
      <c r="J134" s="10">
        <v>2.6371399861897262</v>
      </c>
      <c r="K134" s="7">
        <v>1.831604462666639</v>
      </c>
      <c r="L134" s="7">
        <v>2.1413252529405908</v>
      </c>
      <c r="M134" s="7">
        <v>0.30972079027395183</v>
      </c>
      <c r="N134" s="9">
        <v>0.21820909072966643</v>
      </c>
      <c r="O134" s="7">
        <v>11.218329517605998</v>
      </c>
      <c r="R134" s="1"/>
      <c r="T134" s="7"/>
    </row>
    <row r="135" spans="1:20" x14ac:dyDescent="0.25">
      <c r="A135" s="1">
        <v>818</v>
      </c>
      <c r="B135" s="1" t="s">
        <v>224</v>
      </c>
      <c r="C135" s="1" t="s">
        <v>364</v>
      </c>
      <c r="D135" s="1">
        <v>0</v>
      </c>
      <c r="E135" s="6">
        <v>44252</v>
      </c>
      <c r="F135" s="1">
        <v>1</v>
      </c>
      <c r="G135" s="1">
        <v>0</v>
      </c>
      <c r="H135">
        <v>20</v>
      </c>
      <c r="I135" s="7">
        <v>565.48667764616278</v>
      </c>
      <c r="J135" s="10">
        <v>3.5161866482529676</v>
      </c>
      <c r="K135" s="7">
        <v>0.8278069991411493</v>
      </c>
      <c r="L135" s="7">
        <v>1.2847951517643563</v>
      </c>
      <c r="M135" s="7">
        <v>0.45698815262320702</v>
      </c>
      <c r="N135" s="9">
        <v>-0.48962835770817337</v>
      </c>
      <c r="O135" s="7">
        <v>16.498430550534305</v>
      </c>
    </row>
    <row r="136" spans="1:20" x14ac:dyDescent="0.25">
      <c r="A136" s="1">
        <v>819</v>
      </c>
      <c r="B136" s="1" t="s">
        <v>224</v>
      </c>
      <c r="C136" s="1" t="s">
        <v>57</v>
      </c>
      <c r="D136" s="1">
        <v>0</v>
      </c>
      <c r="E136" s="6">
        <v>44253</v>
      </c>
      <c r="F136" s="1">
        <v>2</v>
      </c>
      <c r="G136" s="1">
        <v>0</v>
      </c>
      <c r="H136">
        <v>20</v>
      </c>
      <c r="I136" s="7">
        <v>565.48667764616278</v>
      </c>
      <c r="J136" s="10">
        <v>3.5161866482529676</v>
      </c>
      <c r="K136" s="7">
        <v>0.54100772384815199</v>
      </c>
      <c r="L136" s="7">
        <v>0.99928511803894438</v>
      </c>
      <c r="M136" s="7">
        <v>0.45827739419079239</v>
      </c>
      <c r="N136" s="9">
        <v>-0.48962835770817337</v>
      </c>
      <c r="O136" s="7">
        <v>17.202444021591415</v>
      </c>
      <c r="P136">
        <v>0.95</v>
      </c>
    </row>
    <row r="137" spans="1:20" x14ac:dyDescent="0.25">
      <c r="A137" s="1">
        <v>820</v>
      </c>
      <c r="B137" s="1" t="s">
        <v>224</v>
      </c>
      <c r="C137" s="1" t="s">
        <v>59</v>
      </c>
      <c r="D137" s="1">
        <v>0</v>
      </c>
      <c r="E137" s="6">
        <v>44254</v>
      </c>
      <c r="F137" s="1">
        <v>5</v>
      </c>
      <c r="G137" s="1">
        <v>0</v>
      </c>
      <c r="H137">
        <v>20</v>
      </c>
      <c r="I137" s="7">
        <v>565.48667764616278</v>
      </c>
      <c r="J137" s="10">
        <v>7.0323732965059351</v>
      </c>
      <c r="K137" s="7">
        <v>1.1146062744341456</v>
      </c>
      <c r="L137" s="7">
        <v>1.5703051854897681</v>
      </c>
      <c r="M137" s="7">
        <v>0.45569891105562244</v>
      </c>
      <c r="N137" s="9">
        <v>3.0495588844810255</v>
      </c>
      <c r="O137" s="7">
        <v>42.194922244118729</v>
      </c>
      <c r="P137">
        <v>0.37</v>
      </c>
      <c r="T137" s="7"/>
    </row>
    <row r="138" spans="1:20" x14ac:dyDescent="0.25">
      <c r="A138" s="1">
        <v>821</v>
      </c>
      <c r="B138" s="1" t="s">
        <v>224</v>
      </c>
      <c r="C138" s="1" t="s">
        <v>61</v>
      </c>
      <c r="D138" s="1">
        <v>0</v>
      </c>
      <c r="E138" s="6">
        <v>44255</v>
      </c>
      <c r="F138" s="1">
        <v>6</v>
      </c>
      <c r="G138" s="1">
        <v>0</v>
      </c>
      <c r="H138">
        <v>20</v>
      </c>
      <c r="I138" s="7">
        <v>565.48667764616278</v>
      </c>
      <c r="J138" s="10">
        <v>6.153326634442692</v>
      </c>
      <c r="K138" s="7">
        <v>2.5486026508991317</v>
      </c>
      <c r="L138" s="7">
        <v>3.0692328625481795</v>
      </c>
      <c r="M138" s="7">
        <v>0.52063021164904777</v>
      </c>
      <c r="N138" s="9">
        <v>5.1730712297945356</v>
      </c>
      <c r="O138" s="7">
        <v>58.387232078432206</v>
      </c>
      <c r="P138">
        <v>0.3</v>
      </c>
      <c r="T138" s="7"/>
    </row>
    <row r="139" spans="1:20" x14ac:dyDescent="0.25">
      <c r="A139" s="1">
        <v>822</v>
      </c>
      <c r="B139" s="1" t="s">
        <v>224</v>
      </c>
      <c r="C139" s="1" t="s">
        <v>55</v>
      </c>
      <c r="D139" s="1">
        <v>0</v>
      </c>
      <c r="E139" s="6">
        <v>44256</v>
      </c>
      <c r="F139" s="1">
        <v>7</v>
      </c>
      <c r="G139" s="1">
        <v>0</v>
      </c>
      <c r="H139">
        <v>20</v>
      </c>
      <c r="I139" s="7">
        <v>565.48667764616278</v>
      </c>
      <c r="J139" s="9">
        <v>1.7580933241264838</v>
      </c>
      <c r="K139" s="7">
        <v>3.2944841910916223</v>
      </c>
      <c r="L139" s="7">
        <v>2.8192594873373804</v>
      </c>
      <c r="M139" s="7">
        <v>-0.47522470375424186</v>
      </c>
      <c r="N139" s="9">
        <v>6.139247861192926</v>
      </c>
      <c r="O139" s="7">
        <v>55.466631927580039</v>
      </c>
      <c r="P139">
        <v>0.19</v>
      </c>
      <c r="T139" s="7"/>
    </row>
    <row r="140" spans="1:20" x14ac:dyDescent="0.25">
      <c r="A140" s="1">
        <v>823</v>
      </c>
      <c r="B140" s="1" t="s">
        <v>224</v>
      </c>
      <c r="C140" s="1" t="s">
        <v>56</v>
      </c>
      <c r="D140" s="1">
        <v>0</v>
      </c>
      <c r="E140" s="6">
        <v>44257</v>
      </c>
      <c r="F140" s="1">
        <v>8</v>
      </c>
      <c r="G140" s="1">
        <v>0</v>
      </c>
      <c r="H140">
        <v>20</v>
      </c>
      <c r="I140" s="7">
        <v>565.48667764616278</v>
      </c>
      <c r="J140" s="9">
        <v>0.87904666206324111</v>
      </c>
      <c r="K140" s="7">
        <v>2.078601187945631</v>
      </c>
      <c r="L140" s="7">
        <v>1.4997562415005194</v>
      </c>
      <c r="M140" s="7">
        <v>-0.57884494644511153</v>
      </c>
      <c r="N140" s="9">
        <v>3.9835707559455935</v>
      </c>
      <c r="O140" s="7">
        <v>60.542952898051382</v>
      </c>
      <c r="P140">
        <v>0.28000000000000003</v>
      </c>
      <c r="T140" s="7"/>
    </row>
    <row r="141" spans="1:20" x14ac:dyDescent="0.25">
      <c r="A141" s="1">
        <v>824</v>
      </c>
      <c r="B141" s="1" t="s">
        <v>224</v>
      </c>
      <c r="C141" s="1" t="s">
        <v>58</v>
      </c>
      <c r="D141" s="1">
        <v>0</v>
      </c>
      <c r="E141" s="6">
        <v>44258</v>
      </c>
      <c r="F141" s="1">
        <v>9</v>
      </c>
      <c r="G141" s="1">
        <v>0</v>
      </c>
      <c r="H141">
        <v>20</v>
      </c>
      <c r="I141" s="7">
        <v>565.48667764616278</v>
      </c>
      <c r="J141" s="9">
        <v>61.533266344426934</v>
      </c>
      <c r="K141" s="7">
        <v>6.3208303472736773</v>
      </c>
      <c r="L141" s="7">
        <v>5.7264003284324989</v>
      </c>
      <c r="M141" s="7">
        <v>-0.59443001884117841</v>
      </c>
      <c r="N141" s="9">
        <v>9.0134840015227162</v>
      </c>
      <c r="O141" s="7">
        <v>64.696306419346115</v>
      </c>
      <c r="P141">
        <v>0.17</v>
      </c>
      <c r="R141" s="1"/>
      <c r="T141" s="7"/>
    </row>
    <row r="142" spans="1:20" x14ac:dyDescent="0.25">
      <c r="A142" s="1">
        <v>825</v>
      </c>
      <c r="B142" s="1" t="s">
        <v>224</v>
      </c>
      <c r="C142" s="1" t="s">
        <v>60</v>
      </c>
      <c r="D142" s="1">
        <v>0</v>
      </c>
      <c r="E142" s="6">
        <v>44259</v>
      </c>
      <c r="F142" s="1">
        <v>12</v>
      </c>
      <c r="G142" s="1">
        <v>0</v>
      </c>
      <c r="H142">
        <v>20</v>
      </c>
      <c r="I142" s="7">
        <v>565.48667764616278</v>
      </c>
      <c r="J142" s="9">
        <v>9.6695132826956609</v>
      </c>
      <c r="K142" s="7">
        <v>3.3011648669330831</v>
      </c>
      <c r="L142" s="7">
        <v>2.8263156544274173</v>
      </c>
      <c r="M142" s="7">
        <v>-0.47484921250566581</v>
      </c>
      <c r="N142" s="9">
        <v>9.0134840015227162</v>
      </c>
      <c r="O142" s="7">
        <v>73.925980911112205</v>
      </c>
      <c r="P142">
        <v>0.17</v>
      </c>
      <c r="R142" s="1"/>
      <c r="T142" s="7"/>
    </row>
    <row r="143" spans="1:20" x14ac:dyDescent="0.25">
      <c r="A143" s="1">
        <v>826</v>
      </c>
      <c r="B143" s="1" t="s">
        <v>224</v>
      </c>
      <c r="C143" s="1" t="s">
        <v>62</v>
      </c>
      <c r="D143" s="1">
        <v>0</v>
      </c>
      <c r="E143" s="6">
        <v>44260</v>
      </c>
      <c r="F143" s="1">
        <v>14</v>
      </c>
      <c r="G143" s="1">
        <v>0</v>
      </c>
      <c r="H143">
        <v>20</v>
      </c>
      <c r="I143" s="7">
        <v>565.48667764616278</v>
      </c>
      <c r="J143" s="9">
        <v>16.701886579201595</v>
      </c>
      <c r="K143" s="7">
        <v>2.0251557812139396</v>
      </c>
      <c r="L143" s="7">
        <v>1.4433069047802263</v>
      </c>
      <c r="M143" s="7">
        <v>-0.5818488764337133</v>
      </c>
      <c r="N143" s="9">
        <v>1.1093346156158039</v>
      </c>
      <c r="O143" s="7">
        <v>69.311143665229153</v>
      </c>
      <c r="P143">
        <v>0.17</v>
      </c>
      <c r="R143" s="1"/>
      <c r="T143" s="7"/>
    </row>
    <row r="144" spans="1:20" x14ac:dyDescent="0.25">
      <c r="A144" s="1">
        <v>827</v>
      </c>
      <c r="B144" s="1" t="s">
        <v>224</v>
      </c>
      <c r="C144" s="1" t="s">
        <v>225</v>
      </c>
      <c r="D144" s="1">
        <v>0</v>
      </c>
      <c r="E144" s="6">
        <v>44261</v>
      </c>
      <c r="F144" s="1">
        <v>16</v>
      </c>
      <c r="G144" s="1">
        <v>0</v>
      </c>
      <c r="H144">
        <v>20</v>
      </c>
      <c r="I144" s="7">
        <v>565.48667764616278</v>
      </c>
      <c r="J144" s="7">
        <v>26.107685863278284</v>
      </c>
      <c r="K144" s="7">
        <v>3.6493256262042446</v>
      </c>
      <c r="L144" s="7">
        <v>4.4544708251561698</v>
      </c>
      <c r="M144" s="7">
        <v>0.80514519895192516</v>
      </c>
      <c r="N144" s="15">
        <v>14.502976210022565</v>
      </c>
      <c r="O144" s="7">
        <v>68.268715278073017</v>
      </c>
      <c r="P144">
        <v>0.14000000000000001</v>
      </c>
      <c r="R144" s="1"/>
      <c r="T144" s="7"/>
    </row>
    <row r="145" spans="1:20" x14ac:dyDescent="0.25">
      <c r="A145" s="1">
        <v>828</v>
      </c>
      <c r="B145" s="1" t="s">
        <v>224</v>
      </c>
      <c r="C145" s="1" t="s">
        <v>226</v>
      </c>
      <c r="D145" s="1">
        <v>0</v>
      </c>
      <c r="E145" s="6">
        <v>44262</v>
      </c>
      <c r="F145" s="1">
        <v>19</v>
      </c>
      <c r="G145" s="1">
        <v>0</v>
      </c>
      <c r="H145">
        <v>20</v>
      </c>
      <c r="I145" s="7">
        <v>565.48667764616278</v>
      </c>
      <c r="J145" s="7">
        <v>81.13600690843721</v>
      </c>
      <c r="K145" s="7">
        <v>6.4752729608221005</v>
      </c>
      <c r="L145" s="7">
        <v>7.2411205602801409</v>
      </c>
      <c r="M145" s="7">
        <v>0.76584759945804048</v>
      </c>
      <c r="N145" s="15">
        <v>22.903896547421233</v>
      </c>
      <c r="O145" s="7">
        <v>87.853080389567154</v>
      </c>
      <c r="P145">
        <v>0.16</v>
      </c>
      <c r="R145" s="1"/>
      <c r="T145" s="7"/>
    </row>
    <row r="146" spans="1:20" x14ac:dyDescent="0.25">
      <c r="A146" s="1">
        <v>829</v>
      </c>
      <c r="B146" s="1" t="s">
        <v>224</v>
      </c>
      <c r="C146" s="1" t="s">
        <v>227</v>
      </c>
      <c r="D146" s="1">
        <v>0</v>
      </c>
      <c r="E146" s="6">
        <v>44263</v>
      </c>
      <c r="F146" s="1">
        <v>22</v>
      </c>
      <c r="G146" s="1">
        <v>0</v>
      </c>
      <c r="H146">
        <v>20</v>
      </c>
      <c r="I146" s="7">
        <v>565.48667764616278</v>
      </c>
      <c r="J146" s="7">
        <v>115.59463606131629</v>
      </c>
      <c r="K146" s="7">
        <v>7.7964033397559467</v>
      </c>
      <c r="L146" s="7">
        <v>9.2446864457869964</v>
      </c>
      <c r="M146" s="7">
        <v>1.4482831060310497</v>
      </c>
      <c r="N146" s="15">
        <v>26.044427514673075</v>
      </c>
      <c r="O146" s="7">
        <v>68.285745160778646</v>
      </c>
      <c r="P146">
        <v>0.18</v>
      </c>
      <c r="R146" s="1"/>
      <c r="T146" s="7"/>
    </row>
    <row r="147" spans="1:20" x14ac:dyDescent="0.25">
      <c r="A147" s="1">
        <v>830</v>
      </c>
      <c r="B147" s="1" t="s">
        <v>224</v>
      </c>
      <c r="C147" s="1" t="s">
        <v>228</v>
      </c>
      <c r="D147" s="1">
        <v>0</v>
      </c>
      <c r="E147" s="6">
        <v>44264</v>
      </c>
      <c r="F147" s="1">
        <v>26</v>
      </c>
      <c r="G147" s="1">
        <v>0</v>
      </c>
      <c r="H147">
        <v>20</v>
      </c>
      <c r="I147" s="7">
        <v>565.48667764616278</v>
      </c>
      <c r="J147" s="7">
        <v>180.46827972158354</v>
      </c>
      <c r="K147" s="7">
        <v>7.9871547848426525</v>
      </c>
      <c r="L147" s="7">
        <v>8.7367401649542735</v>
      </c>
      <c r="M147" s="7">
        <v>0.74958538011162101</v>
      </c>
      <c r="N147" s="15">
        <v>28.635365562655839</v>
      </c>
      <c r="O147" s="7">
        <v>34.566577403597414</v>
      </c>
      <c r="P147">
        <v>0.22</v>
      </c>
      <c r="R147" s="1"/>
      <c r="T147" s="7"/>
    </row>
    <row r="148" spans="1:20" x14ac:dyDescent="0.25">
      <c r="A148" s="1">
        <v>831</v>
      </c>
      <c r="B148" s="1" t="s">
        <v>224</v>
      </c>
      <c r="C148" s="1" t="s">
        <v>229</v>
      </c>
      <c r="D148" s="1">
        <v>0</v>
      </c>
      <c r="E148" s="6">
        <v>44265</v>
      </c>
      <c r="F148" s="1">
        <v>28</v>
      </c>
      <c r="G148" s="1">
        <v>0</v>
      </c>
      <c r="H148">
        <v>20</v>
      </c>
      <c r="I148" s="7">
        <v>565.48667764616278</v>
      </c>
      <c r="J148" s="7">
        <v>135.54899529015188</v>
      </c>
      <c r="K148" s="7">
        <v>8.8137443802183739</v>
      </c>
      <c r="L148" s="7">
        <v>11.410512948782085</v>
      </c>
      <c r="M148" s="7">
        <v>2.5967685685637107</v>
      </c>
      <c r="N148" s="15">
        <v>29.970091223737878</v>
      </c>
      <c r="O148" s="7">
        <v>85.860584113006439</v>
      </c>
      <c r="P148">
        <v>0.21</v>
      </c>
      <c r="R148" s="1"/>
      <c r="T148" s="7"/>
    </row>
    <row r="149" spans="1:20" x14ac:dyDescent="0.25">
      <c r="A149" s="1">
        <v>832</v>
      </c>
      <c r="B149" s="1" t="s">
        <v>224</v>
      </c>
      <c r="C149" s="1" t="s">
        <v>230</v>
      </c>
      <c r="D149" s="1">
        <v>0</v>
      </c>
      <c r="E149" s="6">
        <v>44266</v>
      </c>
      <c r="F149" s="1">
        <v>30</v>
      </c>
      <c r="G149" s="1">
        <v>0</v>
      </c>
      <c r="H149">
        <v>20</v>
      </c>
      <c r="I149" s="7">
        <v>565.48667764616278</v>
      </c>
      <c r="J149" s="17">
        <v>278.74569654025402</v>
      </c>
      <c r="K149" s="7">
        <v>7.458855503548242</v>
      </c>
      <c r="L149" s="7">
        <v>7.6105635582511999</v>
      </c>
      <c r="M149" s="7">
        <v>0.1517080547029579</v>
      </c>
      <c r="N149" s="15">
        <v>15.223496575287532</v>
      </c>
      <c r="O149" s="7">
        <v>80.753828631655281</v>
      </c>
      <c r="P149">
        <v>0.17</v>
      </c>
      <c r="R149" s="1"/>
      <c r="T149" s="7"/>
    </row>
    <row r="150" spans="1:20" x14ac:dyDescent="0.25">
      <c r="A150" s="1">
        <v>833</v>
      </c>
      <c r="B150" s="1" t="s">
        <v>224</v>
      </c>
      <c r="C150" s="1" t="s">
        <v>231</v>
      </c>
      <c r="D150" s="1">
        <v>0</v>
      </c>
      <c r="E150" s="6">
        <v>44285</v>
      </c>
      <c r="F150" s="1">
        <v>34</v>
      </c>
      <c r="G150" s="1">
        <v>0</v>
      </c>
      <c r="H150">
        <v>20</v>
      </c>
      <c r="I150" s="7">
        <v>565.48667764616278</v>
      </c>
      <c r="J150" s="17">
        <v>467.38911021902572</v>
      </c>
      <c r="K150" s="7">
        <v>6.310081030751423</v>
      </c>
      <c r="L150" s="7">
        <v>6.992039423805914</v>
      </c>
      <c r="M150" s="7">
        <v>0.68195839305449102</v>
      </c>
      <c r="N150" s="15">
        <v>16.158338813942667</v>
      </c>
      <c r="O150" s="7">
        <v>84.678650718252811</v>
      </c>
      <c r="R150" s="1"/>
      <c r="T150" s="7"/>
    </row>
    <row r="151" spans="1:20" x14ac:dyDescent="0.25">
      <c r="A151" s="1">
        <v>834</v>
      </c>
      <c r="B151" s="1" t="s">
        <v>224</v>
      </c>
      <c r="C151" s="1" t="s">
        <v>232</v>
      </c>
      <c r="D151" s="1">
        <v>0</v>
      </c>
      <c r="E151" s="6">
        <v>44292</v>
      </c>
      <c r="F151" s="1">
        <v>41</v>
      </c>
      <c r="G151" s="1">
        <v>0</v>
      </c>
      <c r="H151">
        <v>20</v>
      </c>
      <c r="I151" s="7">
        <v>565.48667764616278</v>
      </c>
      <c r="J151" s="17">
        <v>628.6062680414243</v>
      </c>
      <c r="K151" s="7">
        <v>4.6630429311993575</v>
      </c>
      <c r="L151" s="7">
        <v>4.7194844579226682</v>
      </c>
      <c r="M151" s="7">
        <v>5.6441526723310709E-2</v>
      </c>
      <c r="N151" s="15">
        <v>18.135889703405461</v>
      </c>
      <c r="O151" s="7">
        <v>88.081675648828664</v>
      </c>
      <c r="R151" s="1"/>
      <c r="T151" s="7"/>
    </row>
    <row r="152" spans="1:20" x14ac:dyDescent="0.25">
      <c r="A152" s="1">
        <v>835</v>
      </c>
      <c r="B152" s="1" t="s">
        <v>224</v>
      </c>
      <c r="C152" s="1" t="s">
        <v>233</v>
      </c>
      <c r="D152" s="1">
        <v>0</v>
      </c>
      <c r="E152" s="6">
        <v>44298</v>
      </c>
      <c r="F152" s="1">
        <v>47</v>
      </c>
      <c r="G152" s="1">
        <v>0</v>
      </c>
      <c r="H152">
        <v>20</v>
      </c>
      <c r="I152" s="7">
        <v>565.48667764616278</v>
      </c>
      <c r="J152" s="17">
        <v>1479.4355322524361</v>
      </c>
      <c r="K152" s="7">
        <v>2.1855654537218792</v>
      </c>
      <c r="L152" s="7">
        <v>2.3287844326509974</v>
      </c>
      <c r="M152" s="7">
        <v>0.14321897892911828</v>
      </c>
      <c r="N152" s="15">
        <v>17.812290466947911</v>
      </c>
      <c r="O152" s="7">
        <v>86.652405177986807</v>
      </c>
      <c r="R152" s="1"/>
      <c r="T152" s="7"/>
    </row>
    <row r="153" spans="1:20" x14ac:dyDescent="0.25">
      <c r="A153" s="1">
        <v>836</v>
      </c>
      <c r="B153" s="1" t="s">
        <v>224</v>
      </c>
      <c r="C153" s="1" t="s">
        <v>234</v>
      </c>
      <c r="D153" s="1">
        <v>0</v>
      </c>
      <c r="E153" s="6">
        <v>44300</v>
      </c>
      <c r="F153" s="1">
        <v>49</v>
      </c>
      <c r="G153" s="1">
        <v>0</v>
      </c>
      <c r="H153">
        <v>20</v>
      </c>
      <c r="I153" s="7">
        <v>565.48667764616278</v>
      </c>
      <c r="J153" s="17">
        <v>1509.3231187625859</v>
      </c>
      <c r="K153" s="7">
        <v>1.9917962655392836</v>
      </c>
      <c r="L153" s="7">
        <v>2.1689411170078334</v>
      </c>
      <c r="M153" s="7">
        <v>0.17714485146854986</v>
      </c>
      <c r="N153" s="15">
        <v>18.495444410580514</v>
      </c>
      <c r="O153" s="7">
        <v>88.626159637720832</v>
      </c>
      <c r="R153" s="1"/>
      <c r="T153" s="7"/>
    </row>
    <row r="154" spans="1:20" x14ac:dyDescent="0.25">
      <c r="A154" s="1">
        <v>837</v>
      </c>
      <c r="B154" s="1" t="s">
        <v>224</v>
      </c>
      <c r="C154" s="1" t="s">
        <v>235</v>
      </c>
      <c r="D154" s="1">
        <v>0</v>
      </c>
      <c r="E154" s="6">
        <v>44305</v>
      </c>
      <c r="F154" s="1">
        <v>54</v>
      </c>
      <c r="G154" s="1">
        <v>0</v>
      </c>
      <c r="H154">
        <v>20</v>
      </c>
      <c r="I154" s="7">
        <v>565.48667764616278</v>
      </c>
      <c r="J154" s="7">
        <v>2072.7920291451246</v>
      </c>
      <c r="K154" s="7">
        <v>2.0119916710569301</v>
      </c>
      <c r="L154" s="7">
        <v>1.9638262448917785</v>
      </c>
      <c r="M154" s="7">
        <v>-4.8165426165151626E-2</v>
      </c>
      <c r="N154" s="15">
        <v>19.82891204271808</v>
      </c>
      <c r="O154" s="7">
        <v>133.90420895356209</v>
      </c>
      <c r="R154" s="1"/>
      <c r="T154" s="7"/>
    </row>
    <row r="155" spans="1:20" x14ac:dyDescent="0.25">
      <c r="A155" s="1">
        <v>838</v>
      </c>
      <c r="B155" s="1" t="s">
        <v>224</v>
      </c>
      <c r="C155" s="1" t="s">
        <v>236</v>
      </c>
      <c r="D155" s="1">
        <v>0</v>
      </c>
      <c r="E155" s="6">
        <v>44308</v>
      </c>
      <c r="F155" s="1">
        <v>57</v>
      </c>
      <c r="G155" s="1">
        <v>0</v>
      </c>
      <c r="H155">
        <v>20</v>
      </c>
      <c r="I155" s="7">
        <v>565.48667764616278</v>
      </c>
      <c r="J155" s="7">
        <v>2411.2249940394722</v>
      </c>
      <c r="K155" s="7">
        <v>2.0395875667946184</v>
      </c>
      <c r="L155" s="7">
        <v>1.8458957671156828</v>
      </c>
      <c r="M155" s="7">
        <v>-0.19369179967893557</v>
      </c>
      <c r="N155" s="15">
        <v>19.162111510229586</v>
      </c>
      <c r="O155" s="7">
        <v>99.683488034290036</v>
      </c>
      <c r="R155" s="1"/>
      <c r="T155" s="7"/>
    </row>
    <row r="156" spans="1:20" x14ac:dyDescent="0.25">
      <c r="A156" s="1">
        <v>843</v>
      </c>
      <c r="B156" s="1" t="s">
        <v>357</v>
      </c>
      <c r="C156" s="1" t="s">
        <v>63</v>
      </c>
      <c r="D156" s="1">
        <v>2</v>
      </c>
      <c r="E156" s="6">
        <v>44251</v>
      </c>
      <c r="F156" s="1">
        <v>0</v>
      </c>
      <c r="G156" s="1">
        <v>0</v>
      </c>
      <c r="H156">
        <v>15.6</v>
      </c>
      <c r="I156" s="7">
        <v>441.07960856400695</v>
      </c>
      <c r="J156" s="10"/>
      <c r="R156" s="1"/>
      <c r="T156" s="7"/>
    </row>
    <row r="157" spans="1:20" x14ac:dyDescent="0.25">
      <c r="A157" s="1">
        <v>844</v>
      </c>
      <c r="B157" s="1" t="s">
        <v>357</v>
      </c>
      <c r="C157" s="1" t="s">
        <v>365</v>
      </c>
      <c r="D157" s="1">
        <v>2</v>
      </c>
      <c r="E157" s="6">
        <v>44252</v>
      </c>
      <c r="F157" s="1">
        <v>1</v>
      </c>
      <c r="G157" s="1">
        <v>0</v>
      </c>
      <c r="H157">
        <v>15.6</v>
      </c>
      <c r="I157" s="7">
        <v>441.07960856400695</v>
      </c>
      <c r="J157" s="10">
        <v>3.5161866482529676</v>
      </c>
      <c r="K157" s="7">
        <v>1.2580059120806444</v>
      </c>
      <c r="L157" s="7">
        <v>1.7130602023524741</v>
      </c>
      <c r="M157" s="7">
        <v>0.45505429027182975</v>
      </c>
      <c r="N157" s="9">
        <v>-0.48962835770817337</v>
      </c>
      <c r="O157" s="7">
        <v>27.410639351919471</v>
      </c>
      <c r="R157" s="1"/>
      <c r="T157" s="7"/>
    </row>
    <row r="158" spans="1:20" x14ac:dyDescent="0.25">
      <c r="A158" s="1">
        <v>845</v>
      </c>
      <c r="B158" s="1" t="s">
        <v>357</v>
      </c>
      <c r="C158" s="1" t="s">
        <v>66</v>
      </c>
      <c r="D158" s="1">
        <v>2</v>
      </c>
      <c r="E158" s="6">
        <v>44253</v>
      </c>
      <c r="F158" s="1">
        <v>2</v>
      </c>
      <c r="G158" s="1">
        <v>0</v>
      </c>
      <c r="H158">
        <v>15.6</v>
      </c>
      <c r="I158" s="7">
        <v>441.07960856400695</v>
      </c>
      <c r="J158" s="10">
        <v>4.3952333103162102</v>
      </c>
      <c r="K158" s="7">
        <v>1.1146062744341456</v>
      </c>
      <c r="L158" s="7">
        <v>1.5703051854897681</v>
      </c>
      <c r="M158" s="7">
        <v>0.45569891105562244</v>
      </c>
      <c r="N158" s="9">
        <v>-0.48962835770817337</v>
      </c>
      <c r="O158" s="7">
        <v>32.16273028155495</v>
      </c>
      <c r="R158" s="1"/>
      <c r="T158" s="7"/>
    </row>
    <row r="159" spans="1:20" x14ac:dyDescent="0.25">
      <c r="A159" s="1">
        <v>846</v>
      </c>
      <c r="B159" s="1" t="s">
        <v>357</v>
      </c>
      <c r="C159" s="1" t="s">
        <v>68</v>
      </c>
      <c r="D159" s="1">
        <v>2</v>
      </c>
      <c r="E159" s="6">
        <v>44254</v>
      </c>
      <c r="F159" s="1">
        <v>5</v>
      </c>
      <c r="G159" s="1">
        <v>0</v>
      </c>
      <c r="H159">
        <v>15.6</v>
      </c>
      <c r="I159" s="7">
        <v>441.07960856400695</v>
      </c>
      <c r="J159" s="10">
        <v>3.5161866482529676</v>
      </c>
      <c r="K159" s="7">
        <v>1.6165050061968911</v>
      </c>
      <c r="L159" s="7">
        <v>2.2127027613719439</v>
      </c>
      <c r="M159" s="7">
        <v>0.5961977551750528</v>
      </c>
      <c r="N159" s="9">
        <v>6.5887461266702152</v>
      </c>
      <c r="O159" s="7">
        <v>51.347097367861117</v>
      </c>
      <c r="P159">
        <v>0.2</v>
      </c>
      <c r="R159" s="1"/>
      <c r="T159" s="7"/>
    </row>
    <row r="160" spans="1:20" x14ac:dyDescent="0.25">
      <c r="A160" s="1">
        <v>847</v>
      </c>
      <c r="B160" s="1" t="s">
        <v>357</v>
      </c>
      <c r="C160" s="1" t="s">
        <v>70</v>
      </c>
      <c r="D160" s="1">
        <v>2</v>
      </c>
      <c r="E160" s="6">
        <v>44255</v>
      </c>
      <c r="F160" s="1">
        <v>6</v>
      </c>
      <c r="G160" s="1">
        <v>0</v>
      </c>
      <c r="H160">
        <v>15.6</v>
      </c>
      <c r="I160" s="7">
        <v>441.07960856400695</v>
      </c>
      <c r="J160" s="10">
        <v>3.5161866482529676</v>
      </c>
      <c r="K160" s="7">
        <v>1.3297057309038938</v>
      </c>
      <c r="L160" s="7">
        <v>1.9271927276465328</v>
      </c>
      <c r="M160" s="7">
        <v>0.59748699674263905</v>
      </c>
      <c r="N160" s="9">
        <v>7.2965835751080546</v>
      </c>
      <c r="O160" s="7">
        <v>59.619255652782144</v>
      </c>
      <c r="P160">
        <v>0.48</v>
      </c>
      <c r="R160" s="1"/>
      <c r="T160" s="7"/>
    </row>
    <row r="161" spans="1:20" x14ac:dyDescent="0.25">
      <c r="A161" s="1">
        <v>848</v>
      </c>
      <c r="B161" s="1" t="s">
        <v>357</v>
      </c>
      <c r="C161" s="1" t="s">
        <v>64</v>
      </c>
      <c r="D161" s="1">
        <v>2</v>
      </c>
      <c r="E161" s="6">
        <v>44256</v>
      </c>
      <c r="F161" s="1">
        <v>7</v>
      </c>
      <c r="G161" s="1">
        <v>0</v>
      </c>
      <c r="H161">
        <v>15.6</v>
      </c>
      <c r="I161" s="7">
        <v>441.07960856400695</v>
      </c>
      <c r="J161" s="9">
        <v>3.5161866482529658</v>
      </c>
      <c r="K161" s="7">
        <v>1.5909118515189422</v>
      </c>
      <c r="L161" s="7">
        <v>0.98465604392784079</v>
      </c>
      <c r="M161" s="7">
        <v>-0.60625580759110143</v>
      </c>
      <c r="N161" s="9">
        <v>3.9835707559455935</v>
      </c>
      <c r="O161" s="7">
        <v>58.235534275109863</v>
      </c>
      <c r="P161">
        <v>0.19</v>
      </c>
      <c r="R161" s="1"/>
      <c r="T161" s="7"/>
    </row>
    <row r="162" spans="1:20" x14ac:dyDescent="0.25">
      <c r="A162" s="1">
        <v>849</v>
      </c>
      <c r="B162" s="1" t="s">
        <v>357</v>
      </c>
      <c r="C162" s="1" t="s">
        <v>65</v>
      </c>
      <c r="D162" s="1">
        <v>2</v>
      </c>
      <c r="E162" s="6">
        <v>44257</v>
      </c>
      <c r="F162" s="1">
        <v>8</v>
      </c>
      <c r="G162" s="1">
        <v>0</v>
      </c>
      <c r="H162">
        <v>15.6</v>
      </c>
      <c r="I162" s="7">
        <v>441.07960856400695</v>
      </c>
      <c r="J162" s="9">
        <v>14.06474659301187</v>
      </c>
      <c r="K162" s="7">
        <v>2.0518784845797851</v>
      </c>
      <c r="L162" s="7">
        <v>1.5209247427706292</v>
      </c>
      <c r="M162" s="7">
        <v>-0.53095374180915589</v>
      </c>
      <c r="N162" s="9">
        <v>7.5763659313578202</v>
      </c>
      <c r="O162" s="7">
        <v>65.15779014393442</v>
      </c>
      <c r="P162">
        <v>0.19</v>
      </c>
      <c r="R162" s="1"/>
      <c r="T162" s="7"/>
    </row>
    <row r="163" spans="1:20" x14ac:dyDescent="0.25">
      <c r="A163" s="1">
        <v>850</v>
      </c>
      <c r="B163" s="1" t="s">
        <v>357</v>
      </c>
      <c r="C163" s="1" t="s">
        <v>67</v>
      </c>
      <c r="D163" s="1">
        <v>2</v>
      </c>
      <c r="E163" s="6">
        <v>44258</v>
      </c>
      <c r="F163" s="1">
        <v>9</v>
      </c>
      <c r="G163" s="1">
        <v>0</v>
      </c>
      <c r="H163">
        <v>15.6</v>
      </c>
      <c r="I163" s="7">
        <v>441.07960856400695</v>
      </c>
      <c r="J163" s="9">
        <v>27.250446523960498</v>
      </c>
      <c r="K163" s="7">
        <v>3.3278875702989299</v>
      </c>
      <c r="L163" s="7">
        <v>2.9039334924178215</v>
      </c>
      <c r="M163" s="7">
        <v>-0.42395407788110839</v>
      </c>
      <c r="N163" s="9">
        <v>14.043397247099847</v>
      </c>
      <c r="O163" s="7">
        <v>81.771204229113351</v>
      </c>
      <c r="P163">
        <v>1.04</v>
      </c>
      <c r="R163" s="1"/>
      <c r="T163" s="7"/>
    </row>
    <row r="164" spans="1:20" x14ac:dyDescent="0.25">
      <c r="A164" s="1">
        <v>851</v>
      </c>
      <c r="B164" s="1" t="s">
        <v>357</v>
      </c>
      <c r="C164" s="1" t="s">
        <v>69</v>
      </c>
      <c r="D164" s="1">
        <v>2</v>
      </c>
      <c r="E164" s="6">
        <v>44259</v>
      </c>
      <c r="F164" s="1">
        <v>12</v>
      </c>
      <c r="G164" s="1">
        <v>0</v>
      </c>
      <c r="H164">
        <v>15.6</v>
      </c>
      <c r="I164" s="7">
        <v>441.07960856400695</v>
      </c>
      <c r="J164" s="9">
        <v>36.919959806656159</v>
      </c>
      <c r="K164" s="7">
        <v>3.1408286467380075</v>
      </c>
      <c r="L164" s="7">
        <v>2.6569676442665369</v>
      </c>
      <c r="M164" s="7">
        <v>-0.48386100247147068</v>
      </c>
      <c r="N164" s="9">
        <v>17.636192422512075</v>
      </c>
      <c r="O164" s="7">
        <v>88.69346009793793</v>
      </c>
      <c r="P164">
        <v>0.16</v>
      </c>
      <c r="R164" s="1"/>
      <c r="T164" s="7"/>
    </row>
    <row r="165" spans="1:20" x14ac:dyDescent="0.25">
      <c r="A165" s="1">
        <v>852</v>
      </c>
      <c r="B165" s="1" t="s">
        <v>357</v>
      </c>
      <c r="C165" s="1" t="s">
        <v>71</v>
      </c>
      <c r="D165" s="1">
        <v>2</v>
      </c>
      <c r="E165" s="6">
        <v>44260</v>
      </c>
      <c r="F165" s="1">
        <v>14</v>
      </c>
      <c r="G165" s="1">
        <v>0</v>
      </c>
      <c r="H165">
        <v>15.6</v>
      </c>
      <c r="I165" s="7">
        <v>441.07960856400695</v>
      </c>
      <c r="J165" s="9">
        <v>39.557099792845875</v>
      </c>
      <c r="K165" s="7">
        <v>3.4748624388110825</v>
      </c>
      <c r="L165" s="7">
        <v>3.4190336899905001</v>
      </c>
      <c r="M165" s="7">
        <v>-5.5828748820582419E-2</v>
      </c>
      <c r="N165" s="9">
        <v>21.228987597924313</v>
      </c>
      <c r="O165" s="7">
        <v>83.617139127466572</v>
      </c>
      <c r="P165">
        <v>0.11</v>
      </c>
      <c r="R165" s="1"/>
      <c r="T165" s="7"/>
    </row>
    <row r="166" spans="1:20" x14ac:dyDescent="0.25">
      <c r="A166" s="1">
        <v>853</v>
      </c>
      <c r="B166" s="1" t="s">
        <v>357</v>
      </c>
      <c r="C166" s="1" t="s">
        <v>238</v>
      </c>
      <c r="D166" s="1">
        <v>2</v>
      </c>
      <c r="E166" s="6">
        <v>44261</v>
      </c>
      <c r="F166" s="1">
        <v>16</v>
      </c>
      <c r="G166" s="1">
        <v>0</v>
      </c>
      <c r="H166">
        <v>15.6</v>
      </c>
      <c r="I166" s="7">
        <v>441.07960856400695</v>
      </c>
      <c r="J166" s="7">
        <v>62.763931671315454</v>
      </c>
      <c r="K166" s="7">
        <v>5.0199100834939046</v>
      </c>
      <c r="L166" s="7">
        <v>6.2816664742627735</v>
      </c>
      <c r="M166" s="7">
        <v>1.2617563907688689</v>
      </c>
      <c r="N166" s="15">
        <v>34.209808029527849</v>
      </c>
      <c r="O166" s="7">
        <v>70.482600029807131</v>
      </c>
      <c r="P166">
        <v>7.0000000000000007E-2</v>
      </c>
      <c r="R166" s="1"/>
      <c r="T166" s="7"/>
    </row>
    <row r="167" spans="1:20" x14ac:dyDescent="0.25">
      <c r="A167" s="1">
        <v>854</v>
      </c>
      <c r="B167" s="1" t="s">
        <v>357</v>
      </c>
      <c r="C167" s="1" t="s">
        <v>239</v>
      </c>
      <c r="D167" s="1">
        <v>2</v>
      </c>
      <c r="E167" s="6">
        <v>44262</v>
      </c>
      <c r="F167" s="1">
        <v>19</v>
      </c>
      <c r="G167" s="1">
        <v>0</v>
      </c>
      <c r="H167">
        <v>15.6</v>
      </c>
      <c r="I167" s="7">
        <v>441.07960856400695</v>
      </c>
      <c r="J167" s="7">
        <v>120.51729736887046</v>
      </c>
      <c r="K167" s="7">
        <v>6.5105973025048236</v>
      </c>
      <c r="L167" s="7">
        <v>7.0435858955118595</v>
      </c>
      <c r="M167" s="7">
        <v>0.53298859300703594</v>
      </c>
      <c r="N167" s="15">
        <v>37.821418641867481</v>
      </c>
      <c r="O167" s="7">
        <v>68.268715278073017</v>
      </c>
      <c r="P167">
        <v>0.19</v>
      </c>
      <c r="R167" s="1"/>
      <c r="T167" s="7"/>
    </row>
    <row r="168" spans="1:20" x14ac:dyDescent="0.25">
      <c r="A168" s="1">
        <v>855</v>
      </c>
      <c r="B168" s="1" t="s">
        <v>357</v>
      </c>
      <c r="C168" s="1" t="s">
        <v>240</v>
      </c>
      <c r="D168" s="1">
        <v>2</v>
      </c>
      <c r="E168" s="6">
        <v>44263</v>
      </c>
      <c r="F168" s="1">
        <v>22</v>
      </c>
      <c r="G168" s="1">
        <v>0</v>
      </c>
      <c r="H168">
        <v>15.6</v>
      </c>
      <c r="I168" s="7">
        <v>441.07960856400695</v>
      </c>
      <c r="J168" s="7">
        <v>128.07709866261433</v>
      </c>
      <c r="K168" s="7">
        <v>6.3269107257546633</v>
      </c>
      <c r="L168" s="7">
        <v>7.1352984184399899</v>
      </c>
      <c r="M168" s="7">
        <v>0.80838769268532662</v>
      </c>
      <c r="N168" s="15">
        <v>38.763577932043013</v>
      </c>
      <c r="O168" s="7">
        <v>83.084713231985972</v>
      </c>
      <c r="P168">
        <v>0.2</v>
      </c>
      <c r="R168" s="1"/>
      <c r="T168" s="7"/>
    </row>
    <row r="169" spans="1:20" x14ac:dyDescent="0.25">
      <c r="A169" s="1">
        <v>856</v>
      </c>
      <c r="B169" s="1" t="s">
        <v>357</v>
      </c>
      <c r="C169" s="1" t="s">
        <v>241</v>
      </c>
      <c r="D169" s="1">
        <v>2</v>
      </c>
      <c r="E169" s="6">
        <v>44264</v>
      </c>
      <c r="F169" s="1">
        <v>26</v>
      </c>
      <c r="G169" s="1">
        <v>0</v>
      </c>
      <c r="H169">
        <v>15.6</v>
      </c>
      <c r="I169" s="7">
        <v>441.07960856400695</v>
      </c>
      <c r="J169" s="7">
        <v>170.53505244026891</v>
      </c>
      <c r="K169" s="7">
        <v>9.3012202954399559</v>
      </c>
      <c r="L169" s="7">
        <v>9.8372904400918415</v>
      </c>
      <c r="M169" s="7">
        <v>0.53607014465188563</v>
      </c>
      <c r="N169" s="15">
        <v>42.924781463651698</v>
      </c>
      <c r="O169" s="7">
        <v>85.502956576187856</v>
      </c>
      <c r="P169">
        <v>0.14000000000000001</v>
      </c>
      <c r="R169" s="1"/>
      <c r="T169" s="7"/>
    </row>
    <row r="170" spans="1:20" x14ac:dyDescent="0.25">
      <c r="A170" s="1">
        <v>857</v>
      </c>
      <c r="B170" s="1" t="s">
        <v>357</v>
      </c>
      <c r="C170" s="1" t="s">
        <v>242</v>
      </c>
      <c r="D170" s="1">
        <v>2</v>
      </c>
      <c r="E170" s="6">
        <v>44265</v>
      </c>
      <c r="F170" s="1">
        <v>28</v>
      </c>
      <c r="G170" s="1">
        <v>0</v>
      </c>
      <c r="H170">
        <v>15.6</v>
      </c>
      <c r="I170" s="7">
        <v>441.07960856400695</v>
      </c>
      <c r="J170" s="7">
        <v>206.57596558486182</v>
      </c>
      <c r="K170" s="7">
        <v>8.184971098265903</v>
      </c>
      <c r="L170" s="7">
        <v>9.4774951578353281</v>
      </c>
      <c r="M170" s="7">
        <v>1.2925240595694252</v>
      </c>
      <c r="N170" s="15">
        <v>46.53639207599133</v>
      </c>
      <c r="O170" s="7">
        <v>79.474378098388797</v>
      </c>
      <c r="P170">
        <v>0.22</v>
      </c>
      <c r="R170" s="1"/>
      <c r="T170" s="7"/>
    </row>
    <row r="171" spans="1:20" x14ac:dyDescent="0.25">
      <c r="A171" s="1">
        <v>858</v>
      </c>
      <c r="B171" s="1" t="s">
        <v>357</v>
      </c>
      <c r="C171" s="1" t="s">
        <v>243</v>
      </c>
      <c r="D171" s="1">
        <v>2</v>
      </c>
      <c r="E171" s="6">
        <v>44266</v>
      </c>
      <c r="F171" s="1">
        <v>30</v>
      </c>
      <c r="G171" s="1">
        <v>0</v>
      </c>
      <c r="H171">
        <v>15.6</v>
      </c>
      <c r="I171" s="7">
        <v>441.07960856400695</v>
      </c>
      <c r="J171" s="17">
        <v>643.81377529511838</v>
      </c>
      <c r="K171" s="7">
        <v>6.1785947959132317</v>
      </c>
      <c r="L171" s="7">
        <v>6.4082638362395743</v>
      </c>
      <c r="M171" s="7">
        <v>0.22966904032634261</v>
      </c>
      <c r="N171" s="15">
        <v>27.448356619239345</v>
      </c>
      <c r="O171" s="7">
        <v>96.974914134066978</v>
      </c>
      <c r="P171">
        <v>0.12</v>
      </c>
      <c r="R171" s="1"/>
      <c r="T171" s="7"/>
    </row>
    <row r="172" spans="1:20" x14ac:dyDescent="0.25">
      <c r="A172" s="1">
        <v>859</v>
      </c>
      <c r="B172" s="1" t="s">
        <v>357</v>
      </c>
      <c r="C172" s="1" t="s">
        <v>244</v>
      </c>
      <c r="D172" s="1">
        <v>2</v>
      </c>
      <c r="E172" s="6">
        <v>44285</v>
      </c>
      <c r="F172" s="1">
        <v>34</v>
      </c>
      <c r="G172" s="1">
        <v>0</v>
      </c>
      <c r="H172">
        <v>15.6</v>
      </c>
      <c r="I172" s="7">
        <v>441.07960856400695</v>
      </c>
      <c r="J172" s="17">
        <v>2591.4295597624368</v>
      </c>
      <c r="K172" s="7">
        <v>1.8741506869998497</v>
      </c>
      <c r="L172" s="7">
        <v>2.0577457669951973</v>
      </c>
      <c r="M172" s="7">
        <v>0.18359507999534763</v>
      </c>
      <c r="N172" s="15">
        <v>34.67540623345792</v>
      </c>
      <c r="O172" s="7">
        <v>112.31121315452897</v>
      </c>
      <c r="R172" s="1"/>
      <c r="T172" s="7"/>
    </row>
    <row r="173" spans="1:20" x14ac:dyDescent="0.25">
      <c r="A173" s="1">
        <v>860</v>
      </c>
      <c r="B173" s="1" t="s">
        <v>357</v>
      </c>
      <c r="C173" s="1" t="s">
        <v>245</v>
      </c>
      <c r="D173" s="1">
        <v>2</v>
      </c>
      <c r="E173" s="6">
        <v>44292</v>
      </c>
      <c r="F173" s="1">
        <v>41</v>
      </c>
      <c r="G173" s="1">
        <v>0</v>
      </c>
      <c r="H173">
        <v>15.6</v>
      </c>
      <c r="I173" s="7">
        <v>441.07960856400695</v>
      </c>
      <c r="J173" s="17">
        <v>6137.5037945255553</v>
      </c>
      <c r="K173" s="7">
        <v>0.74613719865116623</v>
      </c>
      <c r="L173" s="7">
        <v>0.84154662623199261</v>
      </c>
      <c r="M173" s="7">
        <v>9.5409427580826378E-2</v>
      </c>
      <c r="N173" s="15">
        <v>36.293402415745646</v>
      </c>
      <c r="O173" s="7">
        <v>115.57811708788179</v>
      </c>
      <c r="R173" s="1"/>
      <c r="T173" s="7"/>
    </row>
    <row r="174" spans="1:20" x14ac:dyDescent="0.25">
      <c r="A174" s="1">
        <v>861</v>
      </c>
      <c r="B174" s="1" t="s">
        <v>357</v>
      </c>
      <c r="C174" s="1" t="s">
        <v>246</v>
      </c>
      <c r="D174" s="1">
        <v>2</v>
      </c>
      <c r="E174" s="6">
        <v>44298</v>
      </c>
      <c r="F174" s="1">
        <v>47</v>
      </c>
      <c r="G174" s="1">
        <v>0</v>
      </c>
      <c r="H174">
        <v>15.6</v>
      </c>
      <c r="I174" s="7">
        <v>441.07960856400695</v>
      </c>
      <c r="J174" s="17">
        <v>9215.4856817399977</v>
      </c>
      <c r="K174" s="7">
        <v>0.54544768231919183</v>
      </c>
      <c r="L174" s="7">
        <v>0.45236290118776762</v>
      </c>
      <c r="M174" s="7">
        <v>-9.308478113142421E-2</v>
      </c>
      <c r="N174" s="15">
        <v>37.587799361575847</v>
      </c>
      <c r="O174" s="7">
        <v>113.40018113231322</v>
      </c>
      <c r="R174" s="1"/>
      <c r="T174" s="7"/>
    </row>
    <row r="175" spans="1:20" x14ac:dyDescent="0.25">
      <c r="A175" s="1">
        <v>862</v>
      </c>
      <c r="B175" s="1" t="s">
        <v>357</v>
      </c>
      <c r="C175" s="1" t="s">
        <v>247</v>
      </c>
      <c r="D175" s="1">
        <v>2</v>
      </c>
      <c r="E175" s="6">
        <v>44300</v>
      </c>
      <c r="F175" s="1">
        <v>49</v>
      </c>
      <c r="G175" s="1">
        <v>0</v>
      </c>
      <c r="H175">
        <v>15.6</v>
      </c>
      <c r="I175" s="7">
        <v>441.07960856400695</v>
      </c>
      <c r="J175" s="17">
        <v>8899.0288833972281</v>
      </c>
      <c r="K175" s="7">
        <v>0.38628013488348822</v>
      </c>
      <c r="L175" s="7">
        <v>0.4106646449330289</v>
      </c>
      <c r="M175" s="7">
        <v>2.4384510049540675E-2</v>
      </c>
      <c r="N175" s="15">
        <v>36.113625062158121</v>
      </c>
      <c r="O175" s="7">
        <v>115.2151277619537</v>
      </c>
      <c r="R175" s="1"/>
      <c r="T175" s="7"/>
    </row>
    <row r="176" spans="1:20" x14ac:dyDescent="0.25">
      <c r="A176" s="1">
        <v>863</v>
      </c>
      <c r="B176" s="1" t="s">
        <v>357</v>
      </c>
      <c r="C176" s="1" t="s">
        <v>248</v>
      </c>
      <c r="D176" s="1">
        <v>2</v>
      </c>
      <c r="E176" s="6">
        <v>44305</v>
      </c>
      <c r="F176" s="1">
        <v>54</v>
      </c>
      <c r="G176" s="1">
        <v>0</v>
      </c>
      <c r="H176">
        <v>15.6</v>
      </c>
      <c r="I176" s="7">
        <v>441.07960856400695</v>
      </c>
      <c r="J176" s="7">
        <v>3402.7896288468087</v>
      </c>
      <c r="K176" s="7">
        <v>0.74947944105768316</v>
      </c>
      <c r="L176" s="7">
        <v>0.43766712073053593</v>
      </c>
      <c r="M176" s="7">
        <v>-0.31181232032714723</v>
      </c>
      <c r="N176" s="15">
        <v>36.132185062061687</v>
      </c>
      <c r="O176" s="7">
        <v>135.06846191314847</v>
      </c>
      <c r="R176" s="1"/>
      <c r="T176" s="7"/>
    </row>
    <row r="177" spans="1:20" x14ac:dyDescent="0.25">
      <c r="A177" s="1">
        <v>864</v>
      </c>
      <c r="B177" s="1" t="s">
        <v>357</v>
      </c>
      <c r="C177" s="1" t="s">
        <v>249</v>
      </c>
      <c r="D177" s="1">
        <v>2</v>
      </c>
      <c r="E177" s="6">
        <v>44308</v>
      </c>
      <c r="F177" s="1">
        <v>57</v>
      </c>
      <c r="G177" s="1">
        <v>0</v>
      </c>
      <c r="H177">
        <v>15.6</v>
      </c>
      <c r="I177" s="7">
        <v>441.07960856400695</v>
      </c>
      <c r="J177" s="7">
        <v>4404.0237769368414</v>
      </c>
      <c r="K177" s="7">
        <v>0.75637841499210456</v>
      </c>
      <c r="L177" s="7">
        <v>0.56947177236264324</v>
      </c>
      <c r="M177" s="7">
        <v>-0.18690664262946133</v>
      </c>
      <c r="N177" s="15">
        <v>35.63208466269532</v>
      </c>
      <c r="O177" s="7">
        <v>130.66093285185707</v>
      </c>
      <c r="R177" s="1"/>
      <c r="T177" s="7"/>
    </row>
    <row r="178" spans="1:20" x14ac:dyDescent="0.25">
      <c r="A178" s="1">
        <v>869</v>
      </c>
      <c r="B178" s="1" t="s">
        <v>250</v>
      </c>
      <c r="C178" s="1" t="s">
        <v>72</v>
      </c>
      <c r="D178" s="1">
        <v>0</v>
      </c>
      <c r="E178" s="6">
        <v>44251</v>
      </c>
      <c r="F178" s="1">
        <v>0</v>
      </c>
      <c r="G178" s="1">
        <v>0</v>
      </c>
      <c r="H178">
        <v>12.5</v>
      </c>
      <c r="I178" s="7">
        <v>353.42917352885172</v>
      </c>
      <c r="J178" s="10">
        <v>4.3952333103162102</v>
      </c>
      <c r="K178" s="7">
        <v>3.6240999332478707</v>
      </c>
      <c r="L178" s="7">
        <v>4.5681605396065894</v>
      </c>
      <c r="M178" s="7">
        <v>0.94406060635871869</v>
      </c>
      <c r="N178" s="9">
        <v>-0.48962835770817337</v>
      </c>
      <c r="O178" s="7">
        <v>39.730875095418853</v>
      </c>
      <c r="R178" s="1"/>
      <c r="T178" s="7"/>
    </row>
    <row r="179" spans="1:20" x14ac:dyDescent="0.25">
      <c r="A179" s="1">
        <v>870</v>
      </c>
      <c r="B179" s="1" t="s">
        <v>250</v>
      </c>
      <c r="C179" s="1" t="s">
        <v>366</v>
      </c>
      <c r="D179" s="1">
        <v>0</v>
      </c>
      <c r="E179" s="6">
        <v>44252</v>
      </c>
      <c r="F179" s="1">
        <v>1</v>
      </c>
      <c r="G179" s="1">
        <v>0.3</v>
      </c>
      <c r="H179">
        <v>12.2</v>
      </c>
      <c r="I179" s="7">
        <v>344.94687336415927</v>
      </c>
      <c r="J179" s="10">
        <v>4.3952333103162102</v>
      </c>
      <c r="K179" s="7">
        <v>2.6203024697223807</v>
      </c>
      <c r="L179" s="7">
        <v>3.2119878794108843</v>
      </c>
      <c r="M179" s="7">
        <v>0.59168540968850358</v>
      </c>
      <c r="N179" s="9">
        <v>-0.48962835770817337</v>
      </c>
      <c r="O179" s="7">
        <v>59.971262388310691</v>
      </c>
      <c r="R179" s="1"/>
      <c r="T179" s="7"/>
    </row>
    <row r="180" spans="1:20" x14ac:dyDescent="0.25">
      <c r="A180" s="1">
        <v>871</v>
      </c>
      <c r="B180" s="1" t="s">
        <v>250</v>
      </c>
      <c r="C180" s="1" t="s">
        <v>75</v>
      </c>
      <c r="D180" s="1">
        <v>0</v>
      </c>
      <c r="E180" s="6">
        <v>44253</v>
      </c>
      <c r="F180" s="1">
        <v>2</v>
      </c>
      <c r="G180" s="1">
        <v>0</v>
      </c>
      <c r="H180">
        <v>12.5</v>
      </c>
      <c r="I180" s="7">
        <v>353.42917352885172</v>
      </c>
      <c r="J180" s="10">
        <v>3.5161866482529676</v>
      </c>
      <c r="K180" s="7">
        <v>2.1184037379596354</v>
      </c>
      <c r="L180" s="7">
        <v>2.5695903035287087</v>
      </c>
      <c r="M180" s="7">
        <v>0.45118656556907322</v>
      </c>
      <c r="N180" s="9">
        <v>-0.48962835770817337</v>
      </c>
      <c r="O180" s="7">
        <v>71.411481292988682</v>
      </c>
      <c r="R180" s="1"/>
      <c r="T180" s="7"/>
    </row>
    <row r="181" spans="1:20" x14ac:dyDescent="0.25">
      <c r="A181" s="1">
        <v>872</v>
      </c>
      <c r="B181" s="1" t="s">
        <v>250</v>
      </c>
      <c r="C181" s="1" t="s">
        <v>77</v>
      </c>
      <c r="D181" s="1">
        <v>0</v>
      </c>
      <c r="E181" s="6">
        <v>44254</v>
      </c>
      <c r="F181" s="1">
        <v>5</v>
      </c>
      <c r="G181" s="1">
        <v>0.6</v>
      </c>
      <c r="H181">
        <v>11.9</v>
      </c>
      <c r="I181" s="7">
        <v>336.46457319946683</v>
      </c>
      <c r="J181" s="10">
        <v>3.5161866482529676</v>
      </c>
      <c r="K181" s="7">
        <v>1.3297057309038938</v>
      </c>
      <c r="L181" s="7">
        <v>1.85581521921518</v>
      </c>
      <c r="M181" s="7">
        <v>0.52610948831128623</v>
      </c>
      <c r="N181" s="9">
        <v>-0.48962835770817337</v>
      </c>
      <c r="O181" s="7">
        <v>102.38807401950142</v>
      </c>
      <c r="R181" s="1"/>
      <c r="T181" s="7"/>
    </row>
    <row r="182" spans="1:20" x14ac:dyDescent="0.25">
      <c r="A182" s="1">
        <v>873</v>
      </c>
      <c r="B182" s="1" t="s">
        <v>250</v>
      </c>
      <c r="C182" s="1" t="s">
        <v>79</v>
      </c>
      <c r="D182" s="1">
        <v>0</v>
      </c>
      <c r="E182" s="6">
        <v>44255</v>
      </c>
      <c r="F182" s="1">
        <v>6</v>
      </c>
      <c r="G182" s="1">
        <v>0.2</v>
      </c>
      <c r="H182">
        <v>12.3</v>
      </c>
      <c r="I182" s="7">
        <v>347.77430675239015</v>
      </c>
      <c r="J182" s="10">
        <v>3.5161866482529676</v>
      </c>
      <c r="K182" s="7">
        <v>1.2580059120806444</v>
      </c>
      <c r="L182" s="7">
        <v>1.998570236077885</v>
      </c>
      <c r="M182" s="7">
        <v>0.74056432399724059</v>
      </c>
      <c r="N182" s="9">
        <v>-0.48962835770817337</v>
      </c>
      <c r="O182" s="7">
        <v>100.62804034185865</v>
      </c>
      <c r="R182" s="1"/>
      <c r="T182" s="7"/>
    </row>
    <row r="183" spans="1:20" x14ac:dyDescent="0.25">
      <c r="A183" s="1">
        <v>874</v>
      </c>
      <c r="B183" s="1" t="s">
        <v>250</v>
      </c>
      <c r="C183" s="1" t="s">
        <v>73</v>
      </c>
      <c r="D183" s="1">
        <v>0</v>
      </c>
      <c r="E183" s="6">
        <v>44256</v>
      </c>
      <c r="F183" s="1">
        <v>7</v>
      </c>
      <c r="G183" s="1">
        <v>0.1</v>
      </c>
      <c r="H183">
        <v>12.4</v>
      </c>
      <c r="I183" s="7">
        <v>350.6017401406209</v>
      </c>
      <c r="J183" s="9">
        <v>1.7580933241264838</v>
      </c>
      <c r="K183" s="7">
        <v>1.7445673958725563</v>
      </c>
      <c r="L183" s="7">
        <v>1.1822287224488679</v>
      </c>
      <c r="M183" s="7">
        <v>-0.56233867342368837</v>
      </c>
      <c r="N183" s="9">
        <v>1.1093346156158039</v>
      </c>
      <c r="O183" s="7">
        <v>115.45951612405955</v>
      </c>
      <c r="R183" s="1"/>
      <c r="T183" s="7"/>
    </row>
    <row r="184" spans="1:20" x14ac:dyDescent="0.25">
      <c r="A184" s="1">
        <v>875</v>
      </c>
      <c r="B184" s="1" t="s">
        <v>250</v>
      </c>
      <c r="C184" s="1" t="s">
        <v>74</v>
      </c>
      <c r="D184" s="1">
        <v>0</v>
      </c>
      <c r="E184" s="6">
        <v>44257</v>
      </c>
      <c r="F184" s="1">
        <v>8</v>
      </c>
      <c r="G184" s="1">
        <v>0.3</v>
      </c>
      <c r="H184">
        <v>12.2</v>
      </c>
      <c r="I184" s="7">
        <v>344.94687336415927</v>
      </c>
      <c r="J184" s="9">
        <v>0.87904666206324111</v>
      </c>
      <c r="K184" s="7">
        <v>1.724525368348172</v>
      </c>
      <c r="L184" s="7">
        <v>1.1328355528186116</v>
      </c>
      <c r="M184" s="7">
        <v>-0.59168981552956046</v>
      </c>
      <c r="N184" s="9">
        <v>1.1093346156158039</v>
      </c>
      <c r="O184" s="7">
        <v>95.615715966762494</v>
      </c>
      <c r="R184" s="1"/>
      <c r="T184" s="7"/>
    </row>
    <row r="185" spans="1:20" x14ac:dyDescent="0.25">
      <c r="A185" s="1">
        <v>876</v>
      </c>
      <c r="B185" s="1" t="s">
        <v>250</v>
      </c>
      <c r="C185" s="1" t="s">
        <v>76</v>
      </c>
      <c r="D185" s="1">
        <v>0</v>
      </c>
      <c r="E185" s="6">
        <v>44258</v>
      </c>
      <c r="F185" s="1">
        <v>9</v>
      </c>
      <c r="G185" s="1">
        <v>0.6</v>
      </c>
      <c r="H185">
        <v>11.9</v>
      </c>
      <c r="I185" s="7">
        <v>336.46457319946683</v>
      </c>
      <c r="J185" s="9">
        <v>0</v>
      </c>
      <c r="K185" s="7">
        <v>1.4773403622140975</v>
      </c>
      <c r="L185" s="7">
        <v>1.1540040540887213</v>
      </c>
      <c r="M185" s="7">
        <v>-0.32333630812537617</v>
      </c>
      <c r="N185" s="9">
        <v>1.1093346156158039</v>
      </c>
      <c r="O185" s="7">
        <v>54.543664478403429</v>
      </c>
      <c r="R185" s="1"/>
      <c r="T185" s="7"/>
    </row>
    <row r="186" spans="1:20" x14ac:dyDescent="0.25">
      <c r="A186" s="1">
        <v>877</v>
      </c>
      <c r="B186" s="1" t="s">
        <v>250</v>
      </c>
      <c r="C186" s="1" t="s">
        <v>78</v>
      </c>
      <c r="D186" s="1">
        <v>0</v>
      </c>
      <c r="E186" s="6">
        <v>44259</v>
      </c>
      <c r="F186" s="1">
        <v>12</v>
      </c>
      <c r="G186" s="1">
        <v>0.1</v>
      </c>
      <c r="H186">
        <v>12.4</v>
      </c>
      <c r="I186" s="7">
        <v>350.6017401406209</v>
      </c>
      <c r="J186" s="9">
        <v>1.7580933241264838</v>
      </c>
      <c r="K186" s="7">
        <v>1.7111640166652498</v>
      </c>
      <c r="L186" s="7">
        <v>1.1751725553588321</v>
      </c>
      <c r="M186" s="7">
        <v>-0.53599146130641762</v>
      </c>
      <c r="N186" s="9">
        <v>1.8278936506982513</v>
      </c>
      <c r="O186" s="7">
        <v>35.622831770282964</v>
      </c>
      <c r="R186" s="1"/>
      <c r="T186" s="7"/>
    </row>
    <row r="187" spans="1:20" x14ac:dyDescent="0.25">
      <c r="A187" s="1">
        <v>878</v>
      </c>
      <c r="B187" s="1" t="s">
        <v>250</v>
      </c>
      <c r="C187" s="1" t="s">
        <v>80</v>
      </c>
      <c r="D187" s="1">
        <v>0</v>
      </c>
      <c r="E187" s="6">
        <v>44260</v>
      </c>
      <c r="F187" s="1">
        <v>14</v>
      </c>
      <c r="G187" s="1">
        <v>0.3</v>
      </c>
      <c r="H187">
        <v>12.2</v>
      </c>
      <c r="I187" s="7">
        <v>344.94687336415927</v>
      </c>
      <c r="J187" s="9">
        <v>0</v>
      </c>
      <c r="K187" s="7">
        <v>1.9316263194334786</v>
      </c>
      <c r="L187" s="7">
        <v>2.0783619428835283</v>
      </c>
      <c r="M187" s="7">
        <v>0.14673562345004965</v>
      </c>
      <c r="N187" s="9">
        <v>0.39077558053335643</v>
      </c>
      <c r="O187" s="7">
        <v>18.086450235927416</v>
      </c>
      <c r="R187" s="1"/>
      <c r="T187" s="7"/>
    </row>
    <row r="188" spans="1:20" x14ac:dyDescent="0.25">
      <c r="A188" s="1">
        <v>879</v>
      </c>
      <c r="B188" s="1" t="s">
        <v>250</v>
      </c>
      <c r="C188" s="1" t="s">
        <v>251</v>
      </c>
      <c r="D188" s="1">
        <v>0</v>
      </c>
      <c r="E188" s="6">
        <v>44261</v>
      </c>
      <c r="F188" s="1">
        <v>16</v>
      </c>
      <c r="G188" s="1">
        <v>0.3</v>
      </c>
      <c r="H188">
        <v>12.2</v>
      </c>
      <c r="I188" s="7">
        <v>344.94687336415927</v>
      </c>
      <c r="J188" s="7">
        <v>3.3403773158403198</v>
      </c>
      <c r="K188" s="7">
        <v>2.1233140655106033</v>
      </c>
      <c r="L188" s="7">
        <v>2.6978232706096663</v>
      </c>
      <c r="M188" s="7">
        <v>0.574509205099063</v>
      </c>
      <c r="N188" s="15">
        <v>1.716302275229922</v>
      </c>
      <c r="O188" s="7">
        <v>-1.9625210000155926</v>
      </c>
      <c r="R188" s="1"/>
      <c r="T188" s="7"/>
    </row>
    <row r="189" spans="1:20" x14ac:dyDescent="0.25">
      <c r="A189" s="1">
        <v>880</v>
      </c>
      <c r="B189" s="1" t="s">
        <v>250</v>
      </c>
      <c r="C189" s="1" t="s">
        <v>252</v>
      </c>
      <c r="D189" s="1">
        <v>0</v>
      </c>
      <c r="E189" s="6">
        <v>44262</v>
      </c>
      <c r="F189" s="1">
        <v>19</v>
      </c>
      <c r="G189" s="1">
        <v>0.5</v>
      </c>
      <c r="H189">
        <v>12</v>
      </c>
      <c r="I189" s="7">
        <v>339.29200658769764</v>
      </c>
      <c r="J189" s="7">
        <v>2.3734259875707537</v>
      </c>
      <c r="K189" s="7">
        <v>1.7488760436737378</v>
      </c>
      <c r="L189" s="7">
        <v>2.7895357935377967</v>
      </c>
      <c r="M189" s="7">
        <v>1.0406597498640588</v>
      </c>
      <c r="N189" s="15">
        <v>1.9518420977738056</v>
      </c>
      <c r="O189" s="7">
        <v>-1.7581624075478262</v>
      </c>
      <c r="R189" s="1"/>
      <c r="T189" s="7"/>
    </row>
    <row r="190" spans="1:20" x14ac:dyDescent="0.25">
      <c r="A190" s="1">
        <v>881</v>
      </c>
      <c r="B190" s="1" t="s">
        <v>250</v>
      </c>
      <c r="C190" s="1" t="s">
        <v>253</v>
      </c>
      <c r="D190" s="1">
        <v>0</v>
      </c>
      <c r="E190" s="6">
        <v>44263</v>
      </c>
      <c r="F190" s="1">
        <v>22</v>
      </c>
      <c r="G190">
        <v>0.6</v>
      </c>
      <c r="H190">
        <v>11.9</v>
      </c>
      <c r="I190" s="7">
        <v>336.46457319946683</v>
      </c>
      <c r="J190" s="7">
        <v>3.2524726496339964</v>
      </c>
      <c r="K190" s="7">
        <v>2.0244059087989785</v>
      </c>
      <c r="L190" s="7">
        <v>2.4932337963853746</v>
      </c>
      <c r="M190" s="7">
        <v>0.46882788758639604</v>
      </c>
      <c r="N190" s="15">
        <v>1.6377890010486236</v>
      </c>
      <c r="O190" s="7">
        <v>-1.7581624075478262</v>
      </c>
      <c r="R190" s="1"/>
      <c r="T190" s="7"/>
    </row>
    <row r="191" spans="1:20" x14ac:dyDescent="0.25">
      <c r="A191" s="1">
        <v>882</v>
      </c>
      <c r="B191" s="1" t="s">
        <v>250</v>
      </c>
      <c r="C191" s="1" t="s">
        <v>254</v>
      </c>
      <c r="D191" s="1">
        <v>0</v>
      </c>
      <c r="E191" s="6">
        <v>44264</v>
      </c>
      <c r="F191" s="1">
        <v>26</v>
      </c>
      <c r="G191">
        <v>0.7</v>
      </c>
      <c r="H191">
        <v>11.8</v>
      </c>
      <c r="I191" s="7">
        <v>333.63713981123607</v>
      </c>
      <c r="J191" s="7">
        <v>4.7468519751415048</v>
      </c>
      <c r="K191" s="7">
        <v>1.7488760436737378</v>
      </c>
      <c r="L191" s="7">
        <v>3.2198791703544098</v>
      </c>
      <c r="M191" s="7">
        <v>1.471003126680672</v>
      </c>
      <c r="N191" s="15">
        <v>2.0696120090457528</v>
      </c>
      <c r="O191" s="7">
        <v>1.4945451892307688</v>
      </c>
      <c r="R191" s="1"/>
      <c r="T191" s="7"/>
    </row>
    <row r="192" spans="1:20" x14ac:dyDescent="0.25">
      <c r="A192" s="1">
        <v>883</v>
      </c>
      <c r="B192" s="1" t="s">
        <v>250</v>
      </c>
      <c r="C192" s="1" t="s">
        <v>255</v>
      </c>
      <c r="D192" s="1">
        <v>0</v>
      </c>
      <c r="E192" s="6">
        <v>44265</v>
      </c>
      <c r="F192" s="1">
        <v>28</v>
      </c>
      <c r="G192">
        <v>0.4</v>
      </c>
      <c r="H192">
        <v>12.1</v>
      </c>
      <c r="I192" s="7">
        <v>342.11943997592846</v>
      </c>
      <c r="J192" s="7">
        <v>2.9887586510150226</v>
      </c>
      <c r="K192" s="7">
        <v>1.7064868336544698</v>
      </c>
      <c r="L192" s="7">
        <v>2.2110414181449722</v>
      </c>
      <c r="M192" s="7">
        <v>0.50455458449050239</v>
      </c>
      <c r="N192" s="15">
        <v>2.1481252832270457</v>
      </c>
      <c r="O192" s="7">
        <v>-0.77042921062029512</v>
      </c>
      <c r="R192" s="1"/>
      <c r="T192" s="7"/>
    </row>
    <row r="193" spans="1:20" x14ac:dyDescent="0.25">
      <c r="A193" s="1">
        <v>884</v>
      </c>
      <c r="B193" s="1" t="s">
        <v>250</v>
      </c>
      <c r="C193" s="1" t="s">
        <v>256</v>
      </c>
      <c r="D193" s="1">
        <v>0</v>
      </c>
      <c r="E193" s="6">
        <v>44266</v>
      </c>
      <c r="F193" s="1">
        <v>30</v>
      </c>
      <c r="G193">
        <v>0.3</v>
      </c>
      <c r="H193">
        <v>12.2</v>
      </c>
      <c r="I193" s="7">
        <v>344.94687336415927</v>
      </c>
      <c r="J193" s="17">
        <v>49.22661307554155</v>
      </c>
      <c r="K193" s="7">
        <v>2.040238562584932</v>
      </c>
      <c r="L193" s="7">
        <v>2.2662370482688896</v>
      </c>
      <c r="M193" s="7">
        <v>0.22599848568395764</v>
      </c>
      <c r="N193" s="15">
        <v>0.69748640541537721</v>
      </c>
      <c r="O193" s="7">
        <v>6.0687748219500088</v>
      </c>
      <c r="R193" s="1"/>
      <c r="T193" s="7"/>
    </row>
    <row r="194" spans="1:20" x14ac:dyDescent="0.25">
      <c r="A194" s="1">
        <v>885</v>
      </c>
      <c r="B194" s="1" t="s">
        <v>250</v>
      </c>
      <c r="C194" s="1" t="s">
        <v>257</v>
      </c>
      <c r="D194" s="1">
        <v>0</v>
      </c>
      <c r="E194" s="6">
        <v>44285</v>
      </c>
      <c r="F194" s="1">
        <v>34</v>
      </c>
      <c r="G194">
        <v>0.9</v>
      </c>
      <c r="H194">
        <v>11.6</v>
      </c>
      <c r="I194" s="7">
        <v>327.98227303477438</v>
      </c>
      <c r="J194" s="17">
        <v>38.678053130782637</v>
      </c>
      <c r="K194" s="7">
        <v>1.016029996476925</v>
      </c>
      <c r="L194" s="7">
        <v>1.2376800606520078</v>
      </c>
      <c r="M194" s="7">
        <v>0.22165006417508271</v>
      </c>
      <c r="N194" s="15">
        <v>0.69748640541537721</v>
      </c>
      <c r="O194" s="7">
        <v>2.2573868997050255</v>
      </c>
      <c r="R194" s="1"/>
      <c r="T194" s="7"/>
    </row>
    <row r="195" spans="1:20" x14ac:dyDescent="0.25">
      <c r="A195" s="1">
        <v>886</v>
      </c>
      <c r="B195" s="1" t="s">
        <v>250</v>
      </c>
      <c r="C195" s="1" t="s">
        <v>258</v>
      </c>
      <c r="D195" s="1">
        <v>0</v>
      </c>
      <c r="E195" s="6">
        <v>44292</v>
      </c>
      <c r="F195" s="1">
        <v>41</v>
      </c>
      <c r="G195">
        <v>1.2</v>
      </c>
      <c r="H195">
        <v>11.3</v>
      </c>
      <c r="I195" s="7">
        <v>319.49997287008199</v>
      </c>
      <c r="J195" s="17">
        <v>12.218748602679057</v>
      </c>
      <c r="K195" s="7">
        <v>1.0229503246263036</v>
      </c>
      <c r="L195" s="7">
        <v>1.1820823856456901</v>
      </c>
      <c r="M195" s="7">
        <v>0.15913206101938648</v>
      </c>
      <c r="N195" s="15">
        <v>0.48175358111034405</v>
      </c>
      <c r="O195" s="7">
        <v>7.7476004543674435</v>
      </c>
      <c r="R195" s="1"/>
      <c r="T195" s="7"/>
    </row>
    <row r="196" spans="1:20" x14ac:dyDescent="0.25">
      <c r="A196" s="1">
        <v>887</v>
      </c>
      <c r="B196" s="1" t="s">
        <v>250</v>
      </c>
      <c r="C196" s="1" t="s">
        <v>259</v>
      </c>
      <c r="D196" s="1">
        <v>0</v>
      </c>
      <c r="E196" s="6">
        <v>44298</v>
      </c>
      <c r="F196" s="1">
        <v>47</v>
      </c>
      <c r="G196">
        <v>1.2</v>
      </c>
      <c r="H196">
        <v>11.3</v>
      </c>
      <c r="I196" s="7">
        <v>319.49997287008199</v>
      </c>
      <c r="J196" s="17">
        <v>60.126791685125738</v>
      </c>
      <c r="K196" s="7">
        <v>1.092153606120088</v>
      </c>
      <c r="L196" s="7">
        <v>1.2168309325246387</v>
      </c>
      <c r="M196" s="7">
        <v>0.12467732640455065</v>
      </c>
      <c r="N196" s="15">
        <v>0.62557546398036956</v>
      </c>
      <c r="O196" s="7">
        <v>3.3236680446187998</v>
      </c>
      <c r="R196" s="1"/>
      <c r="T196" s="7"/>
    </row>
    <row r="197" spans="1:20" x14ac:dyDescent="0.25">
      <c r="A197" s="1">
        <v>888</v>
      </c>
      <c r="B197" s="1" t="s">
        <v>250</v>
      </c>
      <c r="C197" s="1" t="s">
        <v>260</v>
      </c>
      <c r="D197" s="1">
        <v>0</v>
      </c>
      <c r="E197" s="6">
        <v>44300</v>
      </c>
      <c r="F197" s="1">
        <v>49</v>
      </c>
      <c r="G197">
        <v>0.6</v>
      </c>
      <c r="H197">
        <v>11.9</v>
      </c>
      <c r="I197" s="7">
        <v>336.46457319946683</v>
      </c>
      <c r="J197" s="17">
        <v>83.597337562214292</v>
      </c>
      <c r="K197" s="7">
        <v>1.0852332779707092</v>
      </c>
      <c r="L197" s="7">
        <v>1.5226181450593874</v>
      </c>
      <c r="M197" s="7">
        <v>0.43738486708867819</v>
      </c>
      <c r="N197" s="15">
        <v>0.44579811039284273</v>
      </c>
      <c r="O197" s="7">
        <v>4.2538281923095385</v>
      </c>
      <c r="R197" s="1"/>
      <c r="T197" s="7"/>
    </row>
    <row r="198" spans="1:20" x14ac:dyDescent="0.25">
      <c r="A198" s="1">
        <v>889</v>
      </c>
      <c r="B198" s="1" t="s">
        <v>250</v>
      </c>
      <c r="C198" s="1" t="s">
        <v>261</v>
      </c>
      <c r="D198" s="1">
        <v>0</v>
      </c>
      <c r="E198" s="6">
        <v>44305</v>
      </c>
      <c r="F198" s="1">
        <v>54</v>
      </c>
      <c r="G198" s="1">
        <v>1</v>
      </c>
      <c r="H198">
        <f>18-5.5-G198</f>
        <v>11.5</v>
      </c>
      <c r="I198" s="7">
        <f>PI()*H198*9</f>
        <v>325.15483964654356</v>
      </c>
      <c r="J198" s="7">
        <v>201.30168561248243</v>
      </c>
      <c r="K198" s="7">
        <v>1.5704573392539145</v>
      </c>
      <c r="L198" s="7">
        <v>1.353362595227281</v>
      </c>
      <c r="M198" s="7">
        <v>-0.21709474402663353</v>
      </c>
      <c r="N198" s="15">
        <v>0.35833649405413387</v>
      </c>
      <c r="O198" s="7">
        <v>3.5910384055686757</v>
      </c>
      <c r="R198" s="1"/>
      <c r="T198" s="7"/>
    </row>
    <row r="199" spans="1:20" x14ac:dyDescent="0.25">
      <c r="A199" s="1">
        <v>890</v>
      </c>
      <c r="B199" s="1" t="s">
        <v>250</v>
      </c>
      <c r="C199" s="1" t="s">
        <v>262</v>
      </c>
      <c r="D199" s="1">
        <v>0</v>
      </c>
      <c r="E199" s="6">
        <v>44308</v>
      </c>
      <c r="F199" s="1">
        <v>57</v>
      </c>
      <c r="G199" s="1">
        <v>0.9</v>
      </c>
      <c r="H199">
        <f>18-5.5-G199</f>
        <v>11.6</v>
      </c>
      <c r="I199" s="7">
        <f>PI()*H199*9</f>
        <v>327.98227303477438</v>
      </c>
      <c r="J199" s="7">
        <v>88.783712868387511</v>
      </c>
      <c r="K199" s="7">
        <v>1.6256491307292911</v>
      </c>
      <c r="L199" s="7">
        <v>2.3106805912920612</v>
      </c>
      <c r="M199" s="7">
        <v>0.68503146056277009</v>
      </c>
      <c r="N199" s="15">
        <v>0.22497638755643645</v>
      </c>
      <c r="O199" s="7">
        <v>-1.7728413010972914</v>
      </c>
      <c r="R199" s="1"/>
      <c r="T199" s="7"/>
    </row>
    <row r="200" spans="1:20" x14ac:dyDescent="0.25">
      <c r="A200" s="1">
        <v>895</v>
      </c>
      <c r="B200" s="1" t="s">
        <v>263</v>
      </c>
      <c r="C200" s="1" t="s">
        <v>81</v>
      </c>
      <c r="D200" s="1">
        <v>0</v>
      </c>
      <c r="E200" s="6">
        <v>44251</v>
      </c>
      <c r="F200" s="1">
        <v>0</v>
      </c>
      <c r="G200" s="1">
        <v>0</v>
      </c>
      <c r="H200">
        <v>22.7</v>
      </c>
      <c r="I200" s="7">
        <v>641.82737912839468</v>
      </c>
      <c r="J200" s="10">
        <v>2.6371399861897262</v>
      </c>
      <c r="K200" s="7">
        <v>0.25420844855515456</v>
      </c>
      <c r="L200" s="7">
        <v>10.064228688820764</v>
      </c>
      <c r="M200" s="7">
        <v>9.8100202402656098</v>
      </c>
      <c r="N200" s="9">
        <v>-0.48962835770817337</v>
      </c>
      <c r="O200" s="7">
        <v>18.258464228177068</v>
      </c>
      <c r="R200" s="1"/>
      <c r="T200" s="7"/>
    </row>
    <row r="201" spans="1:20" x14ac:dyDescent="0.25">
      <c r="A201" s="1">
        <v>896</v>
      </c>
      <c r="B201" s="1" t="s">
        <v>263</v>
      </c>
      <c r="C201" s="1" t="s">
        <v>367</v>
      </c>
      <c r="D201" s="1">
        <v>0</v>
      </c>
      <c r="E201" s="6">
        <v>44252</v>
      </c>
      <c r="F201" s="1">
        <v>1</v>
      </c>
      <c r="G201" s="1">
        <v>0.6</v>
      </c>
      <c r="H201">
        <v>22.099999999999998</v>
      </c>
      <c r="I201" s="7">
        <v>624.86277879900979</v>
      </c>
      <c r="J201" s="10">
        <v>5.2742799723794525</v>
      </c>
      <c r="K201" s="7">
        <v>5.9901939544150959</v>
      </c>
      <c r="L201" s="7">
        <v>10.635248756271585</v>
      </c>
      <c r="M201" s="7">
        <v>4.6450548018564888</v>
      </c>
      <c r="N201" s="9">
        <v>-0.48962835770817337</v>
      </c>
      <c r="O201" s="7">
        <v>25.826609042040978</v>
      </c>
      <c r="R201" s="1"/>
      <c r="T201" s="7"/>
    </row>
    <row r="202" spans="1:20" x14ac:dyDescent="0.25">
      <c r="A202" s="1">
        <v>897</v>
      </c>
      <c r="B202" s="1" t="s">
        <v>263</v>
      </c>
      <c r="C202" s="1" t="s">
        <v>84</v>
      </c>
      <c r="D202" s="1">
        <v>0</v>
      </c>
      <c r="E202" s="6">
        <v>44253</v>
      </c>
      <c r="F202" s="1">
        <v>2</v>
      </c>
      <c r="G202" s="1">
        <v>0.5</v>
      </c>
      <c r="H202">
        <v>22.2</v>
      </c>
      <c r="I202" s="7">
        <v>627.6902121872406</v>
      </c>
      <c r="J202" s="10">
        <v>12.306653268885388</v>
      </c>
      <c r="K202" s="7">
        <v>5.5599950414756023</v>
      </c>
      <c r="L202" s="7">
        <v>8.6366785201937049</v>
      </c>
      <c r="M202" s="7">
        <v>3.0766834787181025</v>
      </c>
      <c r="N202" s="9">
        <v>-0.48962835770817337</v>
      </c>
      <c r="O202" s="7">
        <v>30.930706707205008</v>
      </c>
      <c r="R202" s="1"/>
      <c r="T202" s="7"/>
    </row>
    <row r="203" spans="1:20" x14ac:dyDescent="0.25">
      <c r="A203" s="1">
        <v>898</v>
      </c>
      <c r="B203" s="1" t="s">
        <v>263</v>
      </c>
      <c r="C203" s="1" t="s">
        <v>86</v>
      </c>
      <c r="D203" s="1">
        <v>0</v>
      </c>
      <c r="E203" s="6">
        <v>44254</v>
      </c>
      <c r="F203" s="1">
        <v>5</v>
      </c>
      <c r="G203" s="1">
        <v>1</v>
      </c>
      <c r="H203">
        <v>21.7</v>
      </c>
      <c r="I203" s="7">
        <v>613.55304524608664</v>
      </c>
      <c r="J203" s="10">
        <v>3.5161866482529676</v>
      </c>
      <c r="K203" s="7">
        <v>3.9825990273641172</v>
      </c>
      <c r="L203" s="7">
        <v>5.4960681492141781</v>
      </c>
      <c r="M203" s="7">
        <v>1.5134691218500609</v>
      </c>
      <c r="N203" s="9">
        <v>0.21820909072966643</v>
      </c>
      <c r="O203" s="7">
        <v>48.707046851396967</v>
      </c>
      <c r="R203" s="1"/>
      <c r="T203" s="7"/>
    </row>
    <row r="204" spans="1:20" x14ac:dyDescent="0.25">
      <c r="A204" s="1">
        <v>899</v>
      </c>
      <c r="B204" s="1" t="s">
        <v>263</v>
      </c>
      <c r="C204" s="1" t="s">
        <v>88</v>
      </c>
      <c r="D204" s="1">
        <v>0</v>
      </c>
      <c r="E204" s="6">
        <v>44255</v>
      </c>
      <c r="F204" s="1">
        <v>6</v>
      </c>
      <c r="G204" s="1">
        <v>0.5</v>
      </c>
      <c r="H204">
        <v>22.2</v>
      </c>
      <c r="I204" s="7">
        <v>627.6902121872406</v>
      </c>
      <c r="J204" s="10">
        <v>2.6371399861897262</v>
      </c>
      <c r="K204" s="7">
        <v>3.4090004767781226</v>
      </c>
      <c r="L204" s="7">
        <v>4.7822930649006485</v>
      </c>
      <c r="M204" s="7">
        <v>1.373292588122526</v>
      </c>
      <c r="N204" s="9">
        <v>-0.48962835770817337</v>
      </c>
      <c r="O204" s="7">
        <v>48.003033380339858</v>
      </c>
      <c r="R204" s="1"/>
      <c r="T204" s="7"/>
    </row>
    <row r="205" spans="1:20" x14ac:dyDescent="0.25">
      <c r="A205" s="1">
        <v>900</v>
      </c>
      <c r="B205" s="1" t="s">
        <v>263</v>
      </c>
      <c r="C205" s="1" t="s">
        <v>82</v>
      </c>
      <c r="D205" s="1">
        <v>0</v>
      </c>
      <c r="E205" s="6">
        <v>44256</v>
      </c>
      <c r="F205" s="1">
        <v>7</v>
      </c>
      <c r="G205" s="1">
        <v>0.5</v>
      </c>
      <c r="H205">
        <v>22.2</v>
      </c>
      <c r="I205" s="7">
        <v>627.6902121872406</v>
      </c>
      <c r="J205" s="9">
        <v>7.9114199585691765</v>
      </c>
      <c r="K205" s="7">
        <v>3.8289382584085412</v>
      </c>
      <c r="L205" s="7">
        <v>3.7295050419521143</v>
      </c>
      <c r="M205" s="7">
        <v>-9.9433216456426887E-2</v>
      </c>
      <c r="N205" s="9">
        <v>1.1093346156158039</v>
      </c>
      <c r="O205" s="7">
        <v>47.621408609578864</v>
      </c>
      <c r="R205" s="1"/>
      <c r="T205" s="7"/>
    </row>
    <row r="206" spans="1:20" x14ac:dyDescent="0.25">
      <c r="A206" s="1">
        <v>901</v>
      </c>
      <c r="B206" s="1" t="s">
        <v>263</v>
      </c>
      <c r="C206" s="1" t="s">
        <v>83</v>
      </c>
      <c r="D206" s="1">
        <v>0</v>
      </c>
      <c r="E206" s="6">
        <v>44257</v>
      </c>
      <c r="F206" s="1">
        <v>8</v>
      </c>
      <c r="G206" s="1">
        <v>0.8</v>
      </c>
      <c r="H206">
        <v>21.9</v>
      </c>
      <c r="I206" s="7">
        <v>619.20791202254816</v>
      </c>
      <c r="J206" s="9">
        <v>6.1533266344426938</v>
      </c>
      <c r="K206" s="7">
        <v>3.388013652872083</v>
      </c>
      <c r="L206" s="7">
        <v>3.1156185051189222</v>
      </c>
      <c r="M206" s="7">
        <v>-0.27239514775316076</v>
      </c>
      <c r="N206" s="9">
        <v>1.1093346156158039</v>
      </c>
      <c r="O206" s="7">
        <v>39.776185291577704</v>
      </c>
      <c r="R206" s="1"/>
      <c r="T206" s="7"/>
    </row>
    <row r="207" spans="1:20" x14ac:dyDescent="0.25">
      <c r="A207" s="1">
        <v>902</v>
      </c>
      <c r="B207" s="1" t="s">
        <v>263</v>
      </c>
      <c r="C207" s="1" t="s">
        <v>85</v>
      </c>
      <c r="D207" s="1">
        <v>0</v>
      </c>
      <c r="E207" s="6">
        <v>44258</v>
      </c>
      <c r="F207" s="1">
        <v>9</v>
      </c>
      <c r="G207" s="1">
        <v>1.4</v>
      </c>
      <c r="H207">
        <v>21.3</v>
      </c>
      <c r="I207" s="7">
        <v>602.24331169316338</v>
      </c>
      <c r="J207" s="9">
        <v>7.0323732965059333</v>
      </c>
      <c r="K207" s="7">
        <v>2.4794417384333207</v>
      </c>
      <c r="L207" s="7">
        <v>2.3958894619351794</v>
      </c>
      <c r="M207" s="7">
        <v>-8.3552276498141342E-2</v>
      </c>
      <c r="N207" s="9">
        <v>1.1093346156158039</v>
      </c>
      <c r="O207" s="7">
        <v>23.624254930987064</v>
      </c>
      <c r="R207" s="1"/>
      <c r="T207" s="7"/>
    </row>
    <row r="208" spans="1:20" x14ac:dyDescent="0.25">
      <c r="A208" s="1">
        <v>903</v>
      </c>
      <c r="B208" s="1" t="s">
        <v>263</v>
      </c>
      <c r="C208" s="1" t="s">
        <v>87</v>
      </c>
      <c r="D208" s="1">
        <v>0</v>
      </c>
      <c r="E208" s="6">
        <v>44259</v>
      </c>
      <c r="F208" s="1">
        <v>12</v>
      </c>
      <c r="G208" s="1">
        <v>0.4</v>
      </c>
      <c r="H208">
        <v>22.3</v>
      </c>
      <c r="I208" s="7">
        <v>630.51764557547142</v>
      </c>
      <c r="J208" s="9">
        <v>4.3952333103162085</v>
      </c>
      <c r="K208" s="7">
        <v>2.2188953806163227</v>
      </c>
      <c r="L208" s="7">
        <v>2.2124291175942252</v>
      </c>
      <c r="M208" s="7">
        <v>-6.4662630220975181E-3</v>
      </c>
      <c r="N208" s="9">
        <v>0.39077558053335643</v>
      </c>
      <c r="O208" s="7">
        <v>14.39458043922099</v>
      </c>
      <c r="R208" s="1"/>
      <c r="T208" s="7"/>
    </row>
    <row r="209" spans="1:20" x14ac:dyDescent="0.25">
      <c r="A209" s="1">
        <v>904</v>
      </c>
      <c r="B209" s="1" t="s">
        <v>263</v>
      </c>
      <c r="C209" s="1" t="s">
        <v>89</v>
      </c>
      <c r="D209" s="1">
        <v>0</v>
      </c>
      <c r="E209" s="6">
        <v>44260</v>
      </c>
      <c r="F209" s="1">
        <v>14</v>
      </c>
      <c r="G209" s="1">
        <v>0.5</v>
      </c>
      <c r="H209">
        <v>22.2</v>
      </c>
      <c r="I209" s="7">
        <v>627.6902121872406</v>
      </c>
      <c r="J209" s="9">
        <v>10.5485599447589</v>
      </c>
      <c r="K209" s="7">
        <v>2.6865426895186264</v>
      </c>
      <c r="L209" s="7">
        <v>3.1226746722089591</v>
      </c>
      <c r="M209" s="7">
        <v>0.43613198269033271</v>
      </c>
      <c r="N209" s="9">
        <v>1.1093346156158039</v>
      </c>
      <c r="O209" s="7">
        <v>10.24122691792625</v>
      </c>
      <c r="R209" s="1"/>
      <c r="T209" s="7"/>
    </row>
    <row r="210" spans="1:20" x14ac:dyDescent="0.25">
      <c r="A210" s="1">
        <v>905</v>
      </c>
      <c r="B210" s="1" t="s">
        <v>263</v>
      </c>
      <c r="C210" s="1" t="s">
        <v>264</v>
      </c>
      <c r="D210" s="1">
        <v>0</v>
      </c>
      <c r="E210" s="6">
        <v>44261</v>
      </c>
      <c r="F210" s="1">
        <v>16</v>
      </c>
      <c r="G210" s="1">
        <v>0.9</v>
      </c>
      <c r="H210">
        <v>21.8</v>
      </c>
      <c r="I210" s="7">
        <v>616.38047863431746</v>
      </c>
      <c r="J210" s="7">
        <v>3.5161866482529676</v>
      </c>
      <c r="K210" s="7">
        <v>1.6358381502890234</v>
      </c>
      <c r="L210" s="7">
        <v>4.3133746360359684</v>
      </c>
      <c r="M210" s="7">
        <v>2.6775364857469448</v>
      </c>
      <c r="N210" s="15">
        <v>1.5985323639579745</v>
      </c>
      <c r="O210" s="7">
        <v>-1.877371586487357</v>
      </c>
      <c r="R210" s="1"/>
      <c r="T210" s="7"/>
    </row>
    <row r="211" spans="1:20" x14ac:dyDescent="0.25">
      <c r="A211" s="1">
        <v>906</v>
      </c>
      <c r="B211" s="1" t="s">
        <v>263</v>
      </c>
      <c r="C211" s="1" t="s">
        <v>265</v>
      </c>
      <c r="D211" s="1">
        <v>0</v>
      </c>
      <c r="E211" s="6">
        <v>44262</v>
      </c>
      <c r="F211" s="1">
        <v>19</v>
      </c>
      <c r="G211" s="1">
        <v>1.3</v>
      </c>
      <c r="H211">
        <v>21.4</v>
      </c>
      <c r="I211" s="7">
        <v>605.07074508139408</v>
      </c>
      <c r="J211" s="7">
        <v>3.3403773158403198</v>
      </c>
      <c r="K211" s="7">
        <v>1.6146435452793897</v>
      </c>
      <c r="L211" s="7">
        <v>2.1263837046728509</v>
      </c>
      <c r="M211" s="7">
        <v>0.51174015939346118</v>
      </c>
      <c r="N211" s="15">
        <v>1.9910987348644547</v>
      </c>
      <c r="O211" s="7">
        <v>-2.8140151352979452</v>
      </c>
      <c r="R211" s="1"/>
      <c r="T211" s="7"/>
    </row>
    <row r="212" spans="1:20" x14ac:dyDescent="0.25">
      <c r="A212" s="1">
        <v>907</v>
      </c>
      <c r="B212" s="1" t="s">
        <v>263</v>
      </c>
      <c r="C212" s="1" t="s">
        <v>266</v>
      </c>
      <c r="D212" s="1">
        <v>0</v>
      </c>
      <c r="E212" s="6">
        <v>44263</v>
      </c>
      <c r="F212" s="1">
        <v>22</v>
      </c>
      <c r="G212">
        <v>1.1000000000000001</v>
      </c>
      <c r="H212">
        <v>21.599999999999998</v>
      </c>
      <c r="I212" s="7">
        <v>610.72561185785582</v>
      </c>
      <c r="J212" s="7">
        <v>3.076663317221346</v>
      </c>
      <c r="K212" s="7">
        <v>2.1445086705202372</v>
      </c>
      <c r="L212" s="7">
        <v>3.5867292620669331</v>
      </c>
      <c r="M212" s="7">
        <v>1.4422205915466959</v>
      </c>
      <c r="N212" s="15">
        <v>2.3051518315896367</v>
      </c>
      <c r="O212" s="7">
        <v>-2.183909475189004</v>
      </c>
      <c r="R212" s="1"/>
      <c r="T212" s="7"/>
    </row>
    <row r="213" spans="1:20" x14ac:dyDescent="0.25">
      <c r="A213" s="1">
        <v>908</v>
      </c>
      <c r="B213" s="1" t="s">
        <v>263</v>
      </c>
      <c r="C213" s="1" t="s">
        <v>267</v>
      </c>
      <c r="D213" s="1">
        <v>0</v>
      </c>
      <c r="E213" s="6">
        <v>44264</v>
      </c>
      <c r="F213" s="1">
        <v>26</v>
      </c>
      <c r="G213">
        <v>1.5</v>
      </c>
      <c r="H213">
        <v>21.2</v>
      </c>
      <c r="I213" s="7">
        <v>599.41587830493245</v>
      </c>
      <c r="J213" s="7">
        <v>3.4282819820466437</v>
      </c>
      <c r="K213" s="7">
        <v>2.4271034039820227</v>
      </c>
      <c r="L213" s="7">
        <v>2.9094675542899679</v>
      </c>
      <c r="M213" s="7">
        <v>0.48236415030794522</v>
      </c>
      <c r="N213" s="15">
        <v>2.0303553719551037</v>
      </c>
      <c r="O213" s="7">
        <v>-0.53201085274123605</v>
      </c>
    </row>
    <row r="214" spans="1:20" x14ac:dyDescent="0.25">
      <c r="A214" s="1">
        <v>909</v>
      </c>
      <c r="B214" s="1" t="s">
        <v>263</v>
      </c>
      <c r="C214" s="1" t="s">
        <v>268</v>
      </c>
      <c r="D214" s="1">
        <v>0</v>
      </c>
      <c r="E214" s="6">
        <v>44265</v>
      </c>
      <c r="F214" s="1">
        <v>28</v>
      </c>
      <c r="G214">
        <v>0.9</v>
      </c>
      <c r="H214">
        <v>21.8</v>
      </c>
      <c r="I214" s="7">
        <v>616.38047863431746</v>
      </c>
      <c r="J214" s="7">
        <v>1.3185699930948638</v>
      </c>
      <c r="K214" s="7">
        <v>1.3037893384714256</v>
      </c>
      <c r="L214" s="7">
        <v>1.7383691845922986</v>
      </c>
      <c r="M214" s="7">
        <v>0.43457984612087297</v>
      </c>
      <c r="N214" s="15">
        <v>1.4415058155953835</v>
      </c>
      <c r="O214" s="7">
        <v>-3.0354036104713593</v>
      </c>
    </row>
    <row r="215" spans="1:20" x14ac:dyDescent="0.25">
      <c r="A215" s="1">
        <v>910</v>
      </c>
      <c r="B215" s="1" t="s">
        <v>263</v>
      </c>
      <c r="C215" s="1" t="s">
        <v>269</v>
      </c>
      <c r="D215" s="1">
        <v>0</v>
      </c>
      <c r="E215" s="6">
        <v>44266</v>
      </c>
      <c r="F215" s="1">
        <v>30</v>
      </c>
      <c r="G215">
        <v>1</v>
      </c>
      <c r="H215">
        <v>21.7</v>
      </c>
      <c r="I215" s="7">
        <v>613.55304524608664</v>
      </c>
      <c r="J215" s="17">
        <v>16.174458581963648</v>
      </c>
      <c r="K215" s="7">
        <v>1.1613568876138713</v>
      </c>
      <c r="L215" s="7">
        <v>1.7867071013393974</v>
      </c>
      <c r="M215" s="7">
        <v>0.62535021372552602</v>
      </c>
      <c r="N215" s="15">
        <v>0.44579811039284273</v>
      </c>
      <c r="O215" s="7">
        <v>-7.9356885957078849E-2</v>
      </c>
      <c r="T215" s="7"/>
    </row>
    <row r="216" spans="1:20" x14ac:dyDescent="0.25">
      <c r="A216" s="1">
        <v>911</v>
      </c>
      <c r="B216" s="1" t="s">
        <v>263</v>
      </c>
      <c r="C216" s="1" t="s">
        <v>270</v>
      </c>
      <c r="D216" s="1">
        <v>0</v>
      </c>
      <c r="E216" s="6">
        <v>44285</v>
      </c>
      <c r="F216" s="1">
        <v>34</v>
      </c>
      <c r="G216">
        <v>1.6</v>
      </c>
      <c r="H216">
        <v>21.099999999999998</v>
      </c>
      <c r="I216" s="7">
        <v>596.58844491670163</v>
      </c>
      <c r="J216" s="17">
        <v>13.625223261980249</v>
      </c>
      <c r="K216" s="7">
        <v>1.1059942624188444</v>
      </c>
      <c r="L216" s="7">
        <v>1.3002274450341151</v>
      </c>
      <c r="M216" s="7">
        <v>0.19423318261527078</v>
      </c>
      <c r="N216" s="15">
        <v>0.37388716895782997</v>
      </c>
      <c r="O216" s="7">
        <v>0.10213777700696693</v>
      </c>
      <c r="T216" s="7"/>
    </row>
    <row r="217" spans="1:20" x14ac:dyDescent="0.25">
      <c r="A217" s="1">
        <v>912</v>
      </c>
      <c r="B217" s="1" t="s">
        <v>263</v>
      </c>
      <c r="C217" s="1" t="s">
        <v>271</v>
      </c>
      <c r="D217" s="1">
        <v>0</v>
      </c>
      <c r="E217" s="6">
        <v>44292</v>
      </c>
      <c r="F217" s="1">
        <v>41</v>
      </c>
      <c r="G217">
        <v>3</v>
      </c>
      <c r="H217">
        <v>19.7</v>
      </c>
      <c r="I217" s="7">
        <v>557.00437748147033</v>
      </c>
      <c r="J217" s="17">
        <v>15.822839917138353</v>
      </c>
      <c r="K217" s="7">
        <v>0.89146408978811353</v>
      </c>
      <c r="L217" s="7">
        <v>1.0430881981298952</v>
      </c>
      <c r="M217" s="7">
        <v>0.15162410834178164</v>
      </c>
      <c r="N217" s="15">
        <v>0.26602075680531589</v>
      </c>
      <c r="O217" s="7">
        <v>0.10213777700696693</v>
      </c>
      <c r="T217" s="7"/>
    </row>
    <row r="218" spans="1:20" x14ac:dyDescent="0.25">
      <c r="A218" s="1">
        <v>913</v>
      </c>
      <c r="B218" s="1" t="s">
        <v>263</v>
      </c>
      <c r="C218" s="1" t="s">
        <v>272</v>
      </c>
      <c r="D218" s="1">
        <v>0</v>
      </c>
      <c r="E218" s="6">
        <v>44298</v>
      </c>
      <c r="F218" s="1">
        <v>47</v>
      </c>
      <c r="G218">
        <v>2.8</v>
      </c>
      <c r="H218">
        <v>19.899999999999999</v>
      </c>
      <c r="I218" s="7">
        <v>562.65924425793196</v>
      </c>
      <c r="J218" s="17">
        <v>16.613981912995271</v>
      </c>
      <c r="K218" s="7">
        <v>0.79457949569681474</v>
      </c>
      <c r="L218" s="7">
        <v>0.94579226686883888</v>
      </c>
      <c r="M218" s="7">
        <v>0.15121277117202414</v>
      </c>
      <c r="N218" s="15">
        <v>0.33793169824032365</v>
      </c>
      <c r="O218" s="7">
        <v>0.48781393580556653</v>
      </c>
      <c r="T218" s="7"/>
    </row>
    <row r="219" spans="1:20" x14ac:dyDescent="0.25">
      <c r="A219" s="1">
        <v>914</v>
      </c>
      <c r="B219" s="1" t="s">
        <v>263</v>
      </c>
      <c r="C219" s="1" t="s">
        <v>273</v>
      </c>
      <c r="D219" s="1">
        <v>0</v>
      </c>
      <c r="E219" s="6">
        <v>44300</v>
      </c>
      <c r="F219" s="1">
        <v>49</v>
      </c>
      <c r="G219">
        <v>1.2</v>
      </c>
      <c r="H219">
        <v>21.5</v>
      </c>
      <c r="I219" s="7">
        <v>607.89817846962501</v>
      </c>
      <c r="J219" s="17">
        <v>22.327785216406348</v>
      </c>
      <c r="K219" s="7">
        <v>0.89838441793749124</v>
      </c>
      <c r="L219" s="7">
        <v>1.0778367450088437</v>
      </c>
      <c r="M219" s="7">
        <v>0.1794523270713525</v>
      </c>
      <c r="N219" s="15">
        <v>0.40984263967533635</v>
      </c>
      <c r="O219" s="7">
        <v>0.64662176589910736</v>
      </c>
      <c r="R219" s="1"/>
      <c r="T219" s="7"/>
    </row>
    <row r="220" spans="1:20" x14ac:dyDescent="0.25">
      <c r="A220" s="1">
        <v>915</v>
      </c>
      <c r="B220" s="1" t="s">
        <v>263</v>
      </c>
      <c r="C220" s="1" t="s">
        <v>274</v>
      </c>
      <c r="D220" s="1">
        <v>0</v>
      </c>
      <c r="E220" s="6">
        <v>44305</v>
      </c>
      <c r="F220" s="1">
        <v>54</v>
      </c>
      <c r="G220" s="1">
        <v>2.2000000000000002</v>
      </c>
      <c r="H220">
        <f>24.5-1.8-G220</f>
        <v>20.5</v>
      </c>
      <c r="I220" s="7">
        <f>PI()*H220*9</f>
        <v>579.62384458731674</v>
      </c>
      <c r="J220" s="7">
        <v>75.598012937438895</v>
      </c>
      <c r="K220" s="7">
        <v>1.301397355811452</v>
      </c>
      <c r="L220" s="7">
        <v>1.0689420311790498</v>
      </c>
      <c r="M220" s="7">
        <v>-0.23245532463240215</v>
      </c>
      <c r="N220" s="15">
        <v>-0.14176390531223496</v>
      </c>
      <c r="O220" s="7">
        <v>-4.1845081459548616</v>
      </c>
      <c r="R220" s="1"/>
      <c r="T220" s="7"/>
    </row>
    <row r="221" spans="1:20" x14ac:dyDescent="0.25">
      <c r="A221" s="1">
        <v>916</v>
      </c>
      <c r="B221" s="1" t="s">
        <v>263</v>
      </c>
      <c r="C221" s="1" t="s">
        <v>275</v>
      </c>
      <c r="D221" s="1">
        <v>0</v>
      </c>
      <c r="E221" s="6">
        <v>44308</v>
      </c>
      <c r="F221" s="1">
        <v>57</v>
      </c>
      <c r="G221" s="1">
        <v>1.4</v>
      </c>
      <c r="H221">
        <f>24.5-1.8-G221</f>
        <v>21.3</v>
      </c>
      <c r="I221" s="7">
        <f>PI()*H221*9</f>
        <v>602.24331169316338</v>
      </c>
      <c r="J221" s="7">
        <v>74.718966275375621</v>
      </c>
      <c r="K221" s="7">
        <v>1.2738014600737637</v>
      </c>
      <c r="L221" s="7">
        <v>1.1729983350991349</v>
      </c>
      <c r="M221" s="7">
        <v>-0.10080312497462884</v>
      </c>
      <c r="N221" s="15">
        <v>-0.14176390531223496</v>
      </c>
      <c r="O221" s="7">
        <v>-3.1865770377379348</v>
      </c>
      <c r="R221" s="1"/>
      <c r="T221" s="7"/>
    </row>
    <row r="222" spans="1:20" x14ac:dyDescent="0.25">
      <c r="A222" s="1">
        <v>921</v>
      </c>
      <c r="B222" s="1" t="s">
        <v>276</v>
      </c>
      <c r="C222" s="1" t="s">
        <v>90</v>
      </c>
      <c r="D222" s="1">
        <v>0</v>
      </c>
      <c r="E222" s="6">
        <v>44251</v>
      </c>
      <c r="F222" s="1">
        <v>0</v>
      </c>
      <c r="G222" s="1">
        <v>0</v>
      </c>
      <c r="H222">
        <v>21.1</v>
      </c>
      <c r="I222" s="7">
        <v>596.58844491670175</v>
      </c>
      <c r="J222" s="10">
        <v>2.6371399861897262</v>
      </c>
      <c r="K222" s="7">
        <v>3.7674995708943695</v>
      </c>
      <c r="L222" s="7">
        <v>5.5674456576455311</v>
      </c>
      <c r="M222" s="7">
        <v>1.7999460867511616</v>
      </c>
      <c r="N222" s="9">
        <v>-0.48962835770817337</v>
      </c>
      <c r="O222" s="7">
        <v>63.491329743596239</v>
      </c>
      <c r="R222" s="1"/>
      <c r="T222" s="7"/>
    </row>
    <row r="223" spans="1:20" x14ac:dyDescent="0.25">
      <c r="A223" s="1">
        <v>922</v>
      </c>
      <c r="B223" s="1" t="s">
        <v>276</v>
      </c>
      <c r="C223" s="1" t="s">
        <v>368</v>
      </c>
      <c r="D223" s="1">
        <v>0</v>
      </c>
      <c r="E223" s="6">
        <v>44252</v>
      </c>
      <c r="F223" s="1">
        <v>1</v>
      </c>
      <c r="G223" s="1">
        <v>0</v>
      </c>
      <c r="H223">
        <v>21.1</v>
      </c>
      <c r="I223" s="7">
        <v>596.58844491670175</v>
      </c>
      <c r="J223" s="10">
        <v>2.6371399861897262</v>
      </c>
      <c r="K223" s="7">
        <v>2.4769028320758824</v>
      </c>
      <c r="L223" s="7">
        <v>3.3547428962735903</v>
      </c>
      <c r="M223" s="7">
        <v>0.87784006419770799</v>
      </c>
      <c r="N223" s="9">
        <v>-0.48962835770817337</v>
      </c>
      <c r="O223" s="7">
        <v>66.307383627824663</v>
      </c>
      <c r="R223" s="1"/>
      <c r="T223" s="7"/>
    </row>
    <row r="224" spans="1:20" x14ac:dyDescent="0.25">
      <c r="A224" s="1">
        <v>923</v>
      </c>
      <c r="B224" s="1" t="s">
        <v>276</v>
      </c>
      <c r="C224" s="1" t="s">
        <v>93</v>
      </c>
      <c r="D224" s="1">
        <v>0</v>
      </c>
      <c r="E224" s="6">
        <v>44253</v>
      </c>
      <c r="F224" s="1">
        <v>2</v>
      </c>
      <c r="G224" s="1">
        <v>0</v>
      </c>
      <c r="H224">
        <v>21.1</v>
      </c>
      <c r="I224" s="7">
        <v>596.58844491670175</v>
      </c>
      <c r="J224" s="10">
        <v>2.6371399861897262</v>
      </c>
      <c r="K224" s="7">
        <v>12.65827710497728</v>
      </c>
      <c r="L224" s="7">
        <v>13.490349093525701</v>
      </c>
      <c r="M224" s="7">
        <v>0.8320719885484209</v>
      </c>
      <c r="N224" s="9">
        <v>-0.48962835770817337</v>
      </c>
      <c r="O224" s="7">
        <v>64.547349950181896</v>
      </c>
      <c r="P224">
        <v>0.37</v>
      </c>
      <c r="R224" s="1"/>
      <c r="T224" s="7"/>
    </row>
    <row r="225" spans="1:20" x14ac:dyDescent="0.25">
      <c r="A225" s="1">
        <v>924</v>
      </c>
      <c r="B225" s="1" t="s">
        <v>276</v>
      </c>
      <c r="C225" s="1" t="s">
        <v>95</v>
      </c>
      <c r="D225" s="1">
        <v>0</v>
      </c>
      <c r="E225" s="6">
        <v>44254</v>
      </c>
      <c r="F225" s="1">
        <v>5</v>
      </c>
      <c r="G225" s="1">
        <v>0</v>
      </c>
      <c r="H225">
        <v>21.1</v>
      </c>
      <c r="I225" s="7">
        <v>596.58844491670175</v>
      </c>
      <c r="J225" s="10">
        <v>3.5161866482529676</v>
      </c>
      <c r="K225" s="7">
        <v>84.279877944055713</v>
      </c>
      <c r="L225" s="7">
        <v>89.221885539191149</v>
      </c>
      <c r="M225" s="7">
        <v>4.9420075951354363</v>
      </c>
      <c r="N225" s="9">
        <v>0.92604653916750623</v>
      </c>
      <c r="O225" s="7">
        <v>74.05153180945284</v>
      </c>
      <c r="P225">
        <v>0.38</v>
      </c>
      <c r="R225" s="1"/>
      <c r="T225" s="7"/>
    </row>
    <row r="226" spans="1:20" x14ac:dyDescent="0.25">
      <c r="A226" s="1">
        <v>925</v>
      </c>
      <c r="B226" s="1" t="s">
        <v>276</v>
      </c>
      <c r="C226" s="1" t="s">
        <v>97</v>
      </c>
      <c r="D226" s="1">
        <v>0</v>
      </c>
      <c r="E226" s="6">
        <v>44255</v>
      </c>
      <c r="F226" s="1">
        <v>6</v>
      </c>
      <c r="G226" s="1">
        <v>0</v>
      </c>
      <c r="H226">
        <v>21.1</v>
      </c>
      <c r="I226" s="7">
        <v>596.58844491670175</v>
      </c>
      <c r="J226" s="10">
        <v>10.548559944758901</v>
      </c>
      <c r="K226" s="7">
        <v>81.411885191125762</v>
      </c>
      <c r="L226" s="7">
        <v>94.932086213699392</v>
      </c>
      <c r="M226" s="7">
        <v>13.52020102257363</v>
      </c>
      <c r="N226" s="9">
        <v>1.6338839876053461</v>
      </c>
      <c r="O226" s="7">
        <v>79.507636210145421</v>
      </c>
      <c r="P226">
        <v>0.34</v>
      </c>
      <c r="R226" s="1"/>
      <c r="T226" s="7"/>
    </row>
    <row r="227" spans="1:20" x14ac:dyDescent="0.25">
      <c r="A227" s="1">
        <v>926</v>
      </c>
      <c r="B227" s="1" t="s">
        <v>276</v>
      </c>
      <c r="C227" s="1" t="s">
        <v>91</v>
      </c>
      <c r="D227" s="1">
        <v>0</v>
      </c>
      <c r="E227" s="6">
        <v>44256</v>
      </c>
      <c r="F227" s="1">
        <v>7</v>
      </c>
      <c r="G227" s="1">
        <v>0</v>
      </c>
      <c r="H227">
        <v>21.1</v>
      </c>
      <c r="I227" s="7">
        <v>596.58844491670175</v>
      </c>
      <c r="J227" s="9">
        <v>0.87904666206324111</v>
      </c>
      <c r="K227" s="7">
        <v>81.112514727853551</v>
      </c>
      <c r="L227" s="7">
        <v>78.996997921638012</v>
      </c>
      <c r="M227" s="7">
        <v>-2.1155168062155383</v>
      </c>
      <c r="N227" s="9">
        <v>1.8278936506982513</v>
      </c>
      <c r="O227" s="7">
        <v>89.154943822526235</v>
      </c>
      <c r="P227">
        <v>7.0000000000000007E-2</v>
      </c>
      <c r="R227" s="1"/>
      <c r="T227" s="7"/>
    </row>
    <row r="228" spans="1:20" x14ac:dyDescent="0.25">
      <c r="A228" s="1">
        <v>927</v>
      </c>
      <c r="B228" s="1" t="s">
        <v>276</v>
      </c>
      <c r="C228" s="1" t="s">
        <v>92</v>
      </c>
      <c r="D228" s="1">
        <v>0</v>
      </c>
      <c r="E228" s="6">
        <v>44257</v>
      </c>
      <c r="F228" s="1">
        <v>8</v>
      </c>
      <c r="G228" s="1">
        <v>0</v>
      </c>
      <c r="H228">
        <v>21.1</v>
      </c>
      <c r="I228" s="7">
        <v>596.58844491670175</v>
      </c>
      <c r="J228" s="9">
        <v>4.3952333103162085</v>
      </c>
      <c r="K228" s="7">
        <v>71.22511448249054</v>
      </c>
      <c r="L228" s="7">
        <v>73.140379236907535</v>
      </c>
      <c r="M228" s="7">
        <v>1.9152647544169952</v>
      </c>
      <c r="N228" s="9">
        <v>1.1093346156158039</v>
      </c>
      <c r="O228" s="7">
        <v>92.846813619232663</v>
      </c>
      <c r="P228">
        <v>0.24</v>
      </c>
      <c r="R228" s="1"/>
      <c r="T228" s="7"/>
    </row>
    <row r="229" spans="1:20" x14ac:dyDescent="0.25">
      <c r="A229" s="1">
        <v>928</v>
      </c>
      <c r="B229" s="1" t="s">
        <v>276</v>
      </c>
      <c r="C229" s="1" t="s">
        <v>94</v>
      </c>
      <c r="D229" s="1">
        <v>0</v>
      </c>
      <c r="E229" s="6">
        <v>44258</v>
      </c>
      <c r="F229" s="1">
        <v>9</v>
      </c>
      <c r="G229" s="1">
        <v>0</v>
      </c>
      <c r="H229">
        <v>21.1</v>
      </c>
      <c r="I229" s="7">
        <v>596.58844491670175</v>
      </c>
      <c r="J229" s="9">
        <v>6.1533266344426938</v>
      </c>
      <c r="K229" s="7">
        <v>100.41966790967727</v>
      </c>
      <c r="L229" s="7">
        <v>131.84768942601283</v>
      </c>
      <c r="M229" s="7">
        <v>31.428021516335562</v>
      </c>
      <c r="N229" s="9">
        <v>3.2650117208631459</v>
      </c>
      <c r="O229" s="7">
        <v>101.61500438641042</v>
      </c>
      <c r="P229">
        <v>1.32</v>
      </c>
      <c r="R229" s="1"/>
      <c r="T229" s="7"/>
    </row>
    <row r="230" spans="1:20" x14ac:dyDescent="0.25">
      <c r="A230" s="1">
        <v>929</v>
      </c>
      <c r="B230" s="1" t="s">
        <v>276</v>
      </c>
      <c r="C230" s="1" t="s">
        <v>96</v>
      </c>
      <c r="D230" s="1">
        <v>0</v>
      </c>
      <c r="E230" s="6">
        <v>44259</v>
      </c>
      <c r="F230" s="1">
        <v>12</v>
      </c>
      <c r="G230" s="1">
        <v>0</v>
      </c>
      <c r="H230">
        <v>21.1</v>
      </c>
      <c r="I230" s="7">
        <v>596.58844491670175</v>
      </c>
      <c r="J230" s="9">
        <v>0.87904666206324111</v>
      </c>
      <c r="K230" s="7">
        <v>89.329746012851203</v>
      </c>
      <c r="L230" s="7">
        <v>110.74974982680311</v>
      </c>
      <c r="M230" s="7">
        <v>21.420003813951908</v>
      </c>
      <c r="N230" s="9">
        <v>1.8278936506982513</v>
      </c>
      <c r="O230" s="7">
        <v>102.99945556017532</v>
      </c>
      <c r="P230">
        <v>0.09</v>
      </c>
      <c r="R230" s="1"/>
      <c r="T230" s="7"/>
    </row>
    <row r="231" spans="1:20" x14ac:dyDescent="0.25">
      <c r="A231" s="1">
        <v>930</v>
      </c>
      <c r="B231" s="1" t="s">
        <v>276</v>
      </c>
      <c r="C231" s="1" t="s">
        <v>98</v>
      </c>
      <c r="D231" s="1">
        <v>0</v>
      </c>
      <c r="E231" s="6">
        <v>44260</v>
      </c>
      <c r="F231" s="1">
        <v>14</v>
      </c>
      <c r="G231" s="1">
        <v>0</v>
      </c>
      <c r="H231">
        <v>21.1</v>
      </c>
      <c r="I231" s="7">
        <v>596.58844491670175</v>
      </c>
      <c r="J231" s="9">
        <v>0</v>
      </c>
      <c r="K231" s="7">
        <v>90.866301456387333</v>
      </c>
      <c r="L231" s="7">
        <v>102.63515767326092</v>
      </c>
      <c r="M231" s="7">
        <v>11.768856216873587</v>
      </c>
      <c r="N231" s="9">
        <v>2.5464526857806988</v>
      </c>
      <c r="O231" s="7">
        <v>102.53797183558702</v>
      </c>
      <c r="P231">
        <v>0.09</v>
      </c>
      <c r="R231" s="1"/>
      <c r="T231" s="7"/>
    </row>
    <row r="232" spans="1:20" x14ac:dyDescent="0.25">
      <c r="A232" s="1">
        <v>931</v>
      </c>
      <c r="B232" s="1" t="s">
        <v>276</v>
      </c>
      <c r="C232" s="1" t="s">
        <v>277</v>
      </c>
      <c r="D232" s="1">
        <v>0</v>
      </c>
      <c r="E232" s="6">
        <v>44261</v>
      </c>
      <c r="F232" s="1">
        <v>16</v>
      </c>
      <c r="G232" s="1">
        <v>0</v>
      </c>
      <c r="H232">
        <v>21.1</v>
      </c>
      <c r="I232" s="7">
        <v>596.58844491670175</v>
      </c>
      <c r="J232" s="7">
        <v>6.680754631680637</v>
      </c>
      <c r="K232" s="7">
        <v>94.071933204881248</v>
      </c>
      <c r="L232" s="7">
        <v>111.07156142173652</v>
      </c>
      <c r="M232" s="7">
        <v>16.999628216855271</v>
      </c>
      <c r="N232" s="15">
        <v>5.866516050080012</v>
      </c>
      <c r="O232" s="7">
        <v>90.441622560825522</v>
      </c>
      <c r="P232">
        <v>0.06</v>
      </c>
      <c r="R232" s="1"/>
      <c r="T232" s="7"/>
    </row>
    <row r="233" spans="1:20" x14ac:dyDescent="0.25">
      <c r="A233" s="1">
        <v>932</v>
      </c>
      <c r="B233" s="1" t="s">
        <v>276</v>
      </c>
      <c r="C233" s="1" t="s">
        <v>278</v>
      </c>
      <c r="D233" s="1">
        <v>0</v>
      </c>
      <c r="E233" s="6">
        <v>44262</v>
      </c>
      <c r="F233" s="1">
        <v>19</v>
      </c>
      <c r="G233" s="1">
        <v>0</v>
      </c>
      <c r="H233">
        <v>21.1</v>
      </c>
      <c r="I233" s="7">
        <v>596.58844491670175</v>
      </c>
      <c r="J233" s="7">
        <v>7.3839919613312324</v>
      </c>
      <c r="K233" s="7">
        <v>107.49518304431605</v>
      </c>
      <c r="L233" s="7">
        <v>130.89557599312477</v>
      </c>
      <c r="M233" s="7">
        <v>23.400392948808715</v>
      </c>
      <c r="N233" s="15">
        <v>8.0648877271562966</v>
      </c>
      <c r="O233" s="7">
        <v>90.969548924700575</v>
      </c>
      <c r="P233">
        <v>0.12</v>
      </c>
      <c r="R233" s="1"/>
      <c r="T233" s="7"/>
    </row>
    <row r="234" spans="1:20" x14ac:dyDescent="0.25">
      <c r="A234" s="1">
        <v>933</v>
      </c>
      <c r="B234" s="1" t="s">
        <v>276</v>
      </c>
      <c r="C234" s="1" t="s">
        <v>279</v>
      </c>
      <c r="D234" s="1">
        <v>0</v>
      </c>
      <c r="E234" s="6">
        <v>44263</v>
      </c>
      <c r="F234" s="1">
        <v>22</v>
      </c>
      <c r="G234" s="1">
        <v>0</v>
      </c>
      <c r="H234">
        <v>21.1</v>
      </c>
      <c r="I234" s="7">
        <v>596.58844491670175</v>
      </c>
      <c r="J234" s="7">
        <v>11.515511273028469</v>
      </c>
      <c r="K234" s="7">
        <v>118.51637764932569</v>
      </c>
      <c r="L234" s="7">
        <v>142.959300162902</v>
      </c>
      <c r="M234" s="7">
        <v>24.442922513576306</v>
      </c>
      <c r="N234" s="15">
        <v>10.184746130051295</v>
      </c>
      <c r="O234" s="7">
        <v>93.609180744075871</v>
      </c>
      <c r="P234">
        <v>0.11</v>
      </c>
      <c r="R234" s="1"/>
      <c r="T234" s="7"/>
    </row>
    <row r="235" spans="1:20" x14ac:dyDescent="0.25">
      <c r="A235" s="1">
        <v>934</v>
      </c>
      <c r="B235" s="1" t="s">
        <v>276</v>
      </c>
      <c r="C235" s="1" t="s">
        <v>280</v>
      </c>
      <c r="D235" s="1">
        <v>0</v>
      </c>
      <c r="E235" s="6">
        <v>44264</v>
      </c>
      <c r="F235" s="1">
        <v>26</v>
      </c>
      <c r="G235" s="1">
        <v>0</v>
      </c>
      <c r="H235">
        <v>21.1</v>
      </c>
      <c r="I235" s="7">
        <v>596.58844491670175</v>
      </c>
      <c r="J235" s="7">
        <v>10.724369277171549</v>
      </c>
      <c r="K235" s="7">
        <v>104.5279383429673</v>
      </c>
      <c r="L235" s="7">
        <v>137.10380831441364</v>
      </c>
      <c r="M235" s="7">
        <v>32.575869971446338</v>
      </c>
      <c r="N235" s="15">
        <v>12.30460453294628</v>
      </c>
      <c r="O235" s="7">
        <v>100.1997453511613</v>
      </c>
      <c r="P235">
        <v>0.12</v>
      </c>
      <c r="R235" s="1"/>
      <c r="T235" s="7"/>
    </row>
    <row r="236" spans="1:20" x14ac:dyDescent="0.25">
      <c r="A236" s="1">
        <v>935</v>
      </c>
      <c r="B236" s="1" t="s">
        <v>276</v>
      </c>
      <c r="C236" s="1" t="s">
        <v>281</v>
      </c>
      <c r="D236" s="1">
        <v>0</v>
      </c>
      <c r="E236" s="6">
        <v>44265</v>
      </c>
      <c r="F236" s="1">
        <v>28</v>
      </c>
      <c r="G236" s="1">
        <v>0</v>
      </c>
      <c r="H236">
        <v>21.1</v>
      </c>
      <c r="I236" s="7">
        <v>596.58844491670175</v>
      </c>
      <c r="J236" s="7">
        <v>8.1751339571881481</v>
      </c>
      <c r="K236" s="7">
        <v>105.09312780989087</v>
      </c>
      <c r="L236" s="7">
        <v>135.12846166673083</v>
      </c>
      <c r="M236" s="7">
        <v>30.035333856839955</v>
      </c>
      <c r="N236" s="15">
        <v>9.4781266624196316</v>
      </c>
      <c r="O236" s="7">
        <v>103.69087130581894</v>
      </c>
      <c r="P236">
        <v>0.15</v>
      </c>
      <c r="R236" s="1"/>
      <c r="T236" s="7"/>
    </row>
    <row r="237" spans="1:20" x14ac:dyDescent="0.25">
      <c r="A237" s="1">
        <v>936</v>
      </c>
      <c r="B237" s="1" t="s">
        <v>276</v>
      </c>
      <c r="C237" s="1" t="s">
        <v>282</v>
      </c>
      <c r="D237" s="1">
        <v>0</v>
      </c>
      <c r="E237" s="6">
        <v>44266</v>
      </c>
      <c r="F237" s="1">
        <v>30</v>
      </c>
      <c r="G237" s="1">
        <v>0</v>
      </c>
      <c r="H237">
        <v>21.1</v>
      </c>
      <c r="I237" s="7">
        <v>596.58844491670175</v>
      </c>
      <c r="J237" s="17">
        <v>28.56901651705536</v>
      </c>
      <c r="K237" s="7">
        <v>90.851326186521717</v>
      </c>
      <c r="L237" s="7">
        <v>120.09729593126106</v>
      </c>
      <c r="M237" s="7">
        <v>29.245969744739341</v>
      </c>
      <c r="N237" s="15">
        <v>4.7604545964934815</v>
      </c>
      <c r="O237" s="7">
        <v>117.27962955316973</v>
      </c>
      <c r="P237">
        <v>0.1</v>
      </c>
      <c r="R237" s="1"/>
      <c r="T237" s="7"/>
    </row>
    <row r="238" spans="1:20" x14ac:dyDescent="0.25">
      <c r="A238" s="1">
        <v>937</v>
      </c>
      <c r="B238" s="1" t="s">
        <v>276</v>
      </c>
      <c r="C238" s="1" t="s">
        <v>283</v>
      </c>
      <c r="D238" s="1">
        <v>0</v>
      </c>
      <c r="E238" s="6">
        <v>44285</v>
      </c>
      <c r="F238" s="1">
        <v>34</v>
      </c>
      <c r="G238" s="1">
        <v>0</v>
      </c>
      <c r="H238">
        <v>21.1</v>
      </c>
      <c r="I238" s="7">
        <v>596.58844491670175</v>
      </c>
      <c r="J238" s="17">
        <v>21.976166551581052</v>
      </c>
      <c r="K238" s="7">
        <v>117.42538628013487</v>
      </c>
      <c r="L238" s="7">
        <v>151.85746777862019</v>
      </c>
      <c r="M238" s="7">
        <v>34.432081498485317</v>
      </c>
      <c r="N238" s="15">
        <v>8.5717344925490444</v>
      </c>
      <c r="O238" s="7">
        <v>117.61993204622732</v>
      </c>
      <c r="R238" s="1"/>
      <c r="T238" s="7"/>
    </row>
    <row r="239" spans="1:20" x14ac:dyDescent="0.25">
      <c r="A239" s="1">
        <v>938</v>
      </c>
      <c r="B239" s="1" t="s">
        <v>276</v>
      </c>
      <c r="C239" s="1" t="s">
        <v>284</v>
      </c>
      <c r="D239" s="1">
        <v>0</v>
      </c>
      <c r="E239" s="6">
        <v>44292</v>
      </c>
      <c r="F239" s="1">
        <v>41</v>
      </c>
      <c r="G239" s="1">
        <v>0</v>
      </c>
      <c r="H239">
        <v>21.1</v>
      </c>
      <c r="I239" s="7">
        <v>596.58844491670175</v>
      </c>
      <c r="J239" s="17">
        <v>20.569691892279863</v>
      </c>
      <c r="K239" s="7">
        <v>74.31174190950729</v>
      </c>
      <c r="L239" s="7">
        <v>135.73414202678796</v>
      </c>
      <c r="M239" s="7">
        <v>61.422400117280674</v>
      </c>
      <c r="N239" s="15">
        <v>12.634702683627149</v>
      </c>
      <c r="O239" s="7">
        <v>128.26005666249458</v>
      </c>
    </row>
    <row r="240" spans="1:20" x14ac:dyDescent="0.25">
      <c r="A240" s="1">
        <v>939</v>
      </c>
      <c r="B240" s="1" t="s">
        <v>276</v>
      </c>
      <c r="C240" s="1" t="s">
        <v>285</v>
      </c>
      <c r="D240" s="1">
        <v>0</v>
      </c>
      <c r="E240" s="6">
        <v>44298</v>
      </c>
      <c r="F240" s="1">
        <v>47</v>
      </c>
      <c r="G240" s="1">
        <v>0</v>
      </c>
      <c r="H240">
        <v>21.1</v>
      </c>
      <c r="I240" s="7">
        <v>596.58844491670175</v>
      </c>
      <c r="J240" s="17">
        <v>29.184349180499634</v>
      </c>
      <c r="K240" s="7">
        <v>94.795913231667441</v>
      </c>
      <c r="L240" s="7">
        <v>139.00050543340919</v>
      </c>
      <c r="M240" s="7">
        <v>44.204592201741747</v>
      </c>
      <c r="N240" s="15">
        <v>14.001010570892351</v>
      </c>
      <c r="O240" s="7">
        <v>129.39439830601984</v>
      </c>
    </row>
    <row r="241" spans="1:20" x14ac:dyDescent="0.25">
      <c r="A241" s="1">
        <v>940</v>
      </c>
      <c r="B241" s="1" t="s">
        <v>276</v>
      </c>
      <c r="C241" s="1" t="s">
        <v>286</v>
      </c>
      <c r="D241" s="1">
        <v>0</v>
      </c>
      <c r="E241" s="6">
        <v>44300</v>
      </c>
      <c r="F241" s="1">
        <v>49</v>
      </c>
      <c r="G241" s="1">
        <v>0</v>
      </c>
      <c r="H241">
        <v>21.1</v>
      </c>
      <c r="I241" s="7">
        <v>596.58844491670175</v>
      </c>
      <c r="J241" s="17">
        <v>29.09644451429331</v>
      </c>
      <c r="K241" s="7">
        <v>96.872011676480966</v>
      </c>
      <c r="L241" s="7">
        <v>130.86934546373516</v>
      </c>
      <c r="M241" s="7">
        <v>33.997333787254192</v>
      </c>
      <c r="N241" s="15">
        <v>9.8661314383792398</v>
      </c>
      <c r="O241" s="7">
        <v>130.2791847879696</v>
      </c>
      <c r="T241" s="7"/>
    </row>
    <row r="242" spans="1:20" x14ac:dyDescent="0.25">
      <c r="A242" s="1">
        <v>941</v>
      </c>
      <c r="B242" s="1" t="s">
        <v>276</v>
      </c>
      <c r="C242" s="1" t="s">
        <v>287</v>
      </c>
      <c r="D242" s="1">
        <v>0</v>
      </c>
      <c r="E242" s="6">
        <v>44305</v>
      </c>
      <c r="F242" s="1">
        <v>54</v>
      </c>
      <c r="G242" s="1">
        <v>0</v>
      </c>
      <c r="H242">
        <v>21.1</v>
      </c>
      <c r="I242" s="7">
        <v>596.58844491670175</v>
      </c>
      <c r="J242" s="7">
        <v>95.81608616489342</v>
      </c>
      <c r="K242" s="7">
        <v>100.97589122199651</v>
      </c>
      <c r="L242" s="7">
        <v>129.66046112708739</v>
      </c>
      <c r="M242" s="7">
        <v>28.684569905090882</v>
      </c>
      <c r="N242" s="15">
        <v>20.595732655079843</v>
      </c>
      <c r="O242" s="7">
        <v>158.93564758466994</v>
      </c>
      <c r="T242" s="7"/>
    </row>
    <row r="243" spans="1:20" x14ac:dyDescent="0.25">
      <c r="A243" s="1">
        <v>942</v>
      </c>
      <c r="B243" s="1" t="s">
        <v>276</v>
      </c>
      <c r="C243" s="1" t="s">
        <v>288</v>
      </c>
      <c r="D243" s="1">
        <v>0</v>
      </c>
      <c r="E243" s="6">
        <v>44308</v>
      </c>
      <c r="F243" s="1">
        <v>57</v>
      </c>
      <c r="G243" s="1">
        <v>0</v>
      </c>
      <c r="H243">
        <v>21.1</v>
      </c>
      <c r="I243" s="7">
        <v>596.58844491670175</v>
      </c>
      <c r="J243" s="7">
        <v>114.27606606822152</v>
      </c>
      <c r="K243" s="7">
        <v>111.87627003838345</v>
      </c>
      <c r="L243" s="7">
        <v>137.70748196357394</v>
      </c>
      <c r="M243" s="7">
        <v>25.831211925190487</v>
      </c>
      <c r="N243" s="15">
        <v>16.561589433524471</v>
      </c>
      <c r="O243" s="7">
        <v>150.16216992492946</v>
      </c>
      <c r="T243" s="7"/>
    </row>
    <row r="244" spans="1:20" x14ac:dyDescent="0.25">
      <c r="A244" s="1">
        <v>947</v>
      </c>
      <c r="B244" s="1" t="s">
        <v>289</v>
      </c>
      <c r="C244" s="1" t="s">
        <v>99</v>
      </c>
      <c r="D244" s="1">
        <v>1</v>
      </c>
      <c r="E244" s="6">
        <v>44251</v>
      </c>
      <c r="F244" s="1">
        <v>0</v>
      </c>
      <c r="G244" s="1">
        <v>0</v>
      </c>
      <c r="H244">
        <v>25.2</v>
      </c>
      <c r="I244" s="7">
        <v>712.51321383416507</v>
      </c>
      <c r="J244" s="10"/>
      <c r="T244" s="7"/>
    </row>
    <row r="245" spans="1:20" x14ac:dyDescent="0.25">
      <c r="A245" s="1">
        <v>948</v>
      </c>
      <c r="B245" s="1" t="s">
        <v>289</v>
      </c>
      <c r="C245" s="1" t="s">
        <v>369</v>
      </c>
      <c r="D245" s="1">
        <v>1</v>
      </c>
      <c r="E245" s="6">
        <v>44252</v>
      </c>
      <c r="F245" s="1">
        <v>1</v>
      </c>
      <c r="G245" s="1">
        <v>0</v>
      </c>
      <c r="H245">
        <v>25.2</v>
      </c>
      <c r="I245" s="7">
        <v>712.51321383416507</v>
      </c>
      <c r="J245" s="10">
        <v>2.6371399861897262</v>
      </c>
      <c r="K245" s="7">
        <v>5.6316948602988512</v>
      </c>
      <c r="L245" s="7">
        <v>7.4232608768607058</v>
      </c>
      <c r="M245" s="7">
        <v>1.7915660165618545</v>
      </c>
      <c r="N245" s="9">
        <v>-0.48962835770817337</v>
      </c>
      <c r="O245" s="7">
        <v>36.210807740133319</v>
      </c>
      <c r="R245" s="1"/>
      <c r="T245" s="7"/>
    </row>
    <row r="246" spans="1:20" x14ac:dyDescent="0.25">
      <c r="A246" s="1">
        <v>949</v>
      </c>
      <c r="B246" s="1" t="s">
        <v>289</v>
      </c>
      <c r="C246" s="1" t="s">
        <v>102</v>
      </c>
      <c r="D246" s="1">
        <v>1</v>
      </c>
      <c r="E246" s="6">
        <v>44253</v>
      </c>
      <c r="F246" s="1">
        <v>2</v>
      </c>
      <c r="G246" s="1">
        <v>0</v>
      </c>
      <c r="H246">
        <v>25.2</v>
      </c>
      <c r="I246" s="7">
        <v>712.51321383416507</v>
      </c>
      <c r="J246" s="10">
        <v>3.5161866482529676</v>
      </c>
      <c r="K246" s="7">
        <v>4.1259986650106164</v>
      </c>
      <c r="L246" s="7">
        <v>6.7808633009785293</v>
      </c>
      <c r="M246" s="7">
        <v>2.6548646359679129</v>
      </c>
      <c r="N246" s="9">
        <v>0.21820909072966643</v>
      </c>
      <c r="O246" s="7">
        <v>40.786895302004517</v>
      </c>
      <c r="P246">
        <v>5.32</v>
      </c>
      <c r="R246" s="1"/>
      <c r="T246" s="7"/>
    </row>
    <row r="247" spans="1:20" x14ac:dyDescent="0.25">
      <c r="A247" s="1">
        <v>950</v>
      </c>
      <c r="B247" s="1" t="s">
        <v>289</v>
      </c>
      <c r="C247" s="1" t="s">
        <v>104</v>
      </c>
      <c r="D247" s="1">
        <v>1</v>
      </c>
      <c r="E247" s="6">
        <v>44254</v>
      </c>
      <c r="F247" s="1">
        <v>5</v>
      </c>
      <c r="G247" s="1">
        <v>0</v>
      </c>
      <c r="H247">
        <v>25.2</v>
      </c>
      <c r="I247" s="7">
        <v>712.51321383416507</v>
      </c>
      <c r="J247" s="10">
        <v>3.5161866482529676</v>
      </c>
      <c r="K247" s="7">
        <v>14.952671307321257</v>
      </c>
      <c r="L247" s="7">
        <v>17.273357040387406</v>
      </c>
      <c r="M247" s="7">
        <v>2.3206857330661492</v>
      </c>
      <c r="N247" s="9">
        <v>0.92604653916750623</v>
      </c>
      <c r="O247" s="7">
        <v>61.555292698189191</v>
      </c>
      <c r="P247">
        <v>0.68</v>
      </c>
      <c r="R247" s="1"/>
      <c r="T247" s="7"/>
    </row>
    <row r="248" spans="1:20" x14ac:dyDescent="0.25">
      <c r="A248" s="1">
        <v>951</v>
      </c>
      <c r="B248" s="1" t="s">
        <v>289</v>
      </c>
      <c r="C248" s="1" t="s">
        <v>106</v>
      </c>
      <c r="D248" s="1">
        <v>1</v>
      </c>
      <c r="E248" s="6">
        <v>44255</v>
      </c>
      <c r="F248" s="1">
        <v>6</v>
      </c>
      <c r="G248" s="1">
        <v>0</v>
      </c>
      <c r="H248">
        <v>25.2</v>
      </c>
      <c r="I248" s="7">
        <v>712.51321383416507</v>
      </c>
      <c r="J248" s="10">
        <v>3.5161866482529676</v>
      </c>
      <c r="K248" s="7">
        <v>38.255112424877275</v>
      </c>
      <c r="L248" s="7">
        <v>41.541709907047391</v>
      </c>
      <c r="M248" s="7">
        <v>3.2865974821701158</v>
      </c>
      <c r="N248" s="9">
        <v>3.7573963329188556</v>
      </c>
      <c r="O248" s="7">
        <v>74.403538544981402</v>
      </c>
      <c r="P248">
        <v>0.9</v>
      </c>
      <c r="R248" s="1"/>
      <c r="T248" s="7"/>
    </row>
    <row r="249" spans="1:20" x14ac:dyDescent="0.25">
      <c r="A249" s="1">
        <v>952</v>
      </c>
      <c r="B249" s="1" t="s">
        <v>289</v>
      </c>
      <c r="C249" s="1" t="s">
        <v>100</v>
      </c>
      <c r="D249" s="1">
        <v>1</v>
      </c>
      <c r="E249" s="6">
        <v>44256</v>
      </c>
      <c r="F249" s="1">
        <v>7</v>
      </c>
      <c r="G249" s="1">
        <v>0</v>
      </c>
      <c r="H249">
        <v>25.2</v>
      </c>
      <c r="I249" s="7">
        <v>712.51321383416507</v>
      </c>
      <c r="J249" s="9">
        <v>2.6371399861897262</v>
      </c>
      <c r="K249" s="7">
        <v>51.716022690004486</v>
      </c>
      <c r="L249" s="7">
        <v>57.052959741359395</v>
      </c>
      <c r="M249" s="7">
        <v>5.3369370513549086</v>
      </c>
      <c r="N249" s="9">
        <v>5.420688826110478</v>
      </c>
      <c r="O249" s="7">
        <v>73.003013461935595</v>
      </c>
      <c r="P249">
        <v>0.19</v>
      </c>
      <c r="R249" s="1"/>
      <c r="T249" s="7"/>
    </row>
    <row r="250" spans="1:20" x14ac:dyDescent="0.25">
      <c r="A250" s="1">
        <v>953</v>
      </c>
      <c r="B250" s="1" t="s">
        <v>289</v>
      </c>
      <c r="C250" s="1" t="s">
        <v>101</v>
      </c>
      <c r="D250" s="1">
        <v>1</v>
      </c>
      <c r="E250" s="6">
        <v>44257</v>
      </c>
      <c r="F250" s="1">
        <v>8</v>
      </c>
      <c r="G250" s="1">
        <v>0</v>
      </c>
      <c r="H250">
        <v>25.2</v>
      </c>
      <c r="I250" s="7">
        <v>712.51321383416507</v>
      </c>
      <c r="J250" s="9">
        <v>18.459979903328083</v>
      </c>
      <c r="K250" s="7">
        <v>72.895283442855927</v>
      </c>
      <c r="L250" s="7">
        <v>87.958330125984588</v>
      </c>
      <c r="M250" s="7">
        <v>15.063046683128661</v>
      </c>
      <c r="N250" s="9">
        <v>11.169161106770058</v>
      </c>
      <c r="O250" s="7">
        <v>97.461650865115701</v>
      </c>
      <c r="P250">
        <v>0.16</v>
      </c>
      <c r="R250" s="1"/>
      <c r="T250" s="7"/>
    </row>
    <row r="251" spans="1:20" x14ac:dyDescent="0.25">
      <c r="A251" s="1">
        <v>954</v>
      </c>
      <c r="B251" s="1" t="s">
        <v>289</v>
      </c>
      <c r="C251" s="1" t="s">
        <v>103</v>
      </c>
      <c r="D251" s="1">
        <v>1</v>
      </c>
      <c r="E251" s="6">
        <v>44258</v>
      </c>
      <c r="F251" s="1">
        <v>9</v>
      </c>
      <c r="G251" s="1">
        <v>0</v>
      </c>
      <c r="H251">
        <v>25.2</v>
      </c>
      <c r="I251" s="7">
        <v>712.51321383416507</v>
      </c>
      <c r="J251" s="9">
        <v>41.31519311697236</v>
      </c>
      <c r="K251" s="7">
        <v>93.004117725655007</v>
      </c>
      <c r="L251" s="7">
        <v>94.661688861519465</v>
      </c>
      <c r="M251" s="7">
        <v>1.6575711358644583</v>
      </c>
      <c r="N251" s="9">
        <v>19.791869527759417</v>
      </c>
      <c r="O251" s="7">
        <v>96.53868341593909</v>
      </c>
      <c r="P251">
        <v>0.62</v>
      </c>
      <c r="R251" s="1"/>
      <c r="T251" s="7"/>
    </row>
    <row r="252" spans="1:20" x14ac:dyDescent="0.25">
      <c r="A252" s="1">
        <v>955</v>
      </c>
      <c r="B252" s="1" t="s">
        <v>289</v>
      </c>
      <c r="C252" s="1" t="s">
        <v>105</v>
      </c>
      <c r="D252" s="1">
        <v>1</v>
      </c>
      <c r="E252" s="6">
        <v>44259</v>
      </c>
      <c r="F252" s="1">
        <v>12</v>
      </c>
      <c r="G252" s="1">
        <v>0</v>
      </c>
      <c r="H252">
        <v>25.2</v>
      </c>
      <c r="I252" s="7">
        <v>712.51321383416507</v>
      </c>
      <c r="J252" s="9">
        <v>76.477059599502041</v>
      </c>
      <c r="K252" s="7">
        <v>88.928905462363488</v>
      </c>
      <c r="L252" s="7">
        <v>123.87422061427135</v>
      </c>
      <c r="M252" s="7">
        <v>34.945315151907863</v>
      </c>
      <c r="N252" s="9">
        <v>19.073310492676971</v>
      </c>
      <c r="O252" s="7">
        <v>103.46093928476363</v>
      </c>
      <c r="P252">
        <v>0.35</v>
      </c>
      <c r="R252" s="1"/>
      <c r="T252" s="7"/>
    </row>
    <row r="253" spans="1:20" x14ac:dyDescent="0.25">
      <c r="A253" s="1">
        <v>956</v>
      </c>
      <c r="B253" s="1" t="s">
        <v>289</v>
      </c>
      <c r="C253" s="1" t="s">
        <v>107</v>
      </c>
      <c r="D253" s="1">
        <v>1</v>
      </c>
      <c r="E253" s="6">
        <v>44260</v>
      </c>
      <c r="F253" s="1">
        <v>14</v>
      </c>
      <c r="G253" s="1">
        <v>0</v>
      </c>
      <c r="H253">
        <v>25.2</v>
      </c>
      <c r="I253" s="7">
        <v>712.51321383416507</v>
      </c>
      <c r="J253" s="9">
        <v>8.7904666206324187</v>
      </c>
      <c r="K253" s="7">
        <v>77.504949773464347</v>
      </c>
      <c r="L253" s="7">
        <v>97.695840710235231</v>
      </c>
      <c r="M253" s="7">
        <v>20.190890936770884</v>
      </c>
      <c r="N253" s="9">
        <v>11.887720141852505</v>
      </c>
      <c r="O253" s="7">
        <v>104.84539045852854</v>
      </c>
      <c r="P253">
        <v>0.13</v>
      </c>
      <c r="R253" s="1"/>
      <c r="T253" s="7"/>
    </row>
    <row r="254" spans="1:20" x14ac:dyDescent="0.25">
      <c r="A254" s="1">
        <v>957</v>
      </c>
      <c r="B254" s="1" t="s">
        <v>289</v>
      </c>
      <c r="C254" s="1" t="s">
        <v>290</v>
      </c>
      <c r="D254" s="1">
        <v>1</v>
      </c>
      <c r="E254" s="6">
        <v>44261</v>
      </c>
      <c r="F254" s="1">
        <v>16</v>
      </c>
      <c r="G254" s="1">
        <v>0</v>
      </c>
      <c r="H254">
        <v>25.2</v>
      </c>
      <c r="I254" s="7">
        <v>712.51321383416507</v>
      </c>
      <c r="J254" s="7">
        <v>16.43817258058262</v>
      </c>
      <c r="K254" s="7">
        <v>81.143224149004553</v>
      </c>
      <c r="L254" s="7">
        <v>96.397557753235589</v>
      </c>
      <c r="M254" s="7">
        <v>15.254333604231036</v>
      </c>
      <c r="N254" s="15">
        <v>12.540144355490176</v>
      </c>
      <c r="O254" s="7">
        <v>83.629669478566683</v>
      </c>
      <c r="P254">
        <v>0.09</v>
      </c>
      <c r="R254" s="1"/>
      <c r="T254" s="7"/>
    </row>
    <row r="255" spans="1:20" x14ac:dyDescent="0.25">
      <c r="A255" s="1">
        <v>958</v>
      </c>
      <c r="B255" s="1" t="s">
        <v>289</v>
      </c>
      <c r="C255" s="1" t="s">
        <v>291</v>
      </c>
      <c r="D255" s="1">
        <v>1</v>
      </c>
      <c r="E255" s="6">
        <v>44262</v>
      </c>
      <c r="F255" s="1">
        <v>19</v>
      </c>
      <c r="G255" s="1">
        <v>0</v>
      </c>
      <c r="H255">
        <v>25.2</v>
      </c>
      <c r="I255" s="7">
        <v>712.51321383416507</v>
      </c>
      <c r="J255" s="7">
        <v>13.185699930948628</v>
      </c>
      <c r="K255" s="7">
        <v>95.202312138728388</v>
      </c>
      <c r="L255" s="7">
        <v>114.66951424430165</v>
      </c>
      <c r="M255" s="7">
        <v>19.467202105573264</v>
      </c>
      <c r="N255" s="15">
        <v>20.862551418707547</v>
      </c>
      <c r="O255" s="7">
        <v>98.088039895661041</v>
      </c>
      <c r="P255">
        <v>7.0000000000000007E-2</v>
      </c>
      <c r="R255" s="1"/>
      <c r="T255" s="7"/>
    </row>
    <row r="256" spans="1:20" x14ac:dyDescent="0.25">
      <c r="A256" s="1">
        <v>959</v>
      </c>
      <c r="B256" s="1" t="s">
        <v>289</v>
      </c>
      <c r="C256" s="1" t="s">
        <v>292</v>
      </c>
      <c r="D256" s="1">
        <v>1</v>
      </c>
      <c r="E256" s="6">
        <v>44263</v>
      </c>
      <c r="F256" s="1">
        <v>22</v>
      </c>
      <c r="G256" s="1">
        <v>0</v>
      </c>
      <c r="H256">
        <v>25.2</v>
      </c>
      <c r="I256" s="7">
        <v>712.51321383416507</v>
      </c>
      <c r="J256" s="7">
        <v>15.38331658610673</v>
      </c>
      <c r="K256" s="7">
        <v>93.577392421323125</v>
      </c>
      <c r="L256" s="7">
        <v>114.74006233886173</v>
      </c>
      <c r="M256" s="7">
        <v>21.162669917538608</v>
      </c>
      <c r="N256" s="15">
        <v>2.0978788893778066</v>
      </c>
      <c r="O256" s="7">
        <v>93.677300274898471</v>
      </c>
      <c r="P256">
        <v>0.13</v>
      </c>
      <c r="R256" s="1"/>
      <c r="T256" s="7"/>
    </row>
    <row r="257" spans="1:20" x14ac:dyDescent="0.25">
      <c r="A257" s="1">
        <v>960</v>
      </c>
      <c r="B257" s="1" t="s">
        <v>289</v>
      </c>
      <c r="C257" s="1" t="s">
        <v>293</v>
      </c>
      <c r="D257" s="1">
        <v>1</v>
      </c>
      <c r="E257" s="6">
        <v>44264</v>
      </c>
      <c r="F257" s="1">
        <v>26</v>
      </c>
      <c r="G257" s="1">
        <v>0</v>
      </c>
      <c r="H257">
        <v>25.2</v>
      </c>
      <c r="I257" s="7">
        <v>712.51321383416507</v>
      </c>
      <c r="J257" s="7">
        <v>14.064746593011867</v>
      </c>
      <c r="K257" s="7">
        <v>101.41939627488766</v>
      </c>
      <c r="L257" s="7">
        <v>142.60655969010148</v>
      </c>
      <c r="M257" s="7">
        <v>41.187163415213817</v>
      </c>
      <c r="N257" s="15">
        <v>40.647896512394126</v>
      </c>
      <c r="O257" s="7">
        <v>103.77602071934717</v>
      </c>
      <c r="P257">
        <v>0.09</v>
      </c>
      <c r="R257" s="1"/>
      <c r="T257" s="7"/>
    </row>
    <row r="258" spans="1:20" x14ac:dyDescent="0.25">
      <c r="A258" s="1">
        <v>961</v>
      </c>
      <c r="B258" s="1" t="s">
        <v>289</v>
      </c>
      <c r="C258" s="1" t="s">
        <v>294</v>
      </c>
      <c r="D258" s="1">
        <v>1</v>
      </c>
      <c r="E258" s="6">
        <v>44265</v>
      </c>
      <c r="F258" s="1">
        <v>28</v>
      </c>
      <c r="G258" s="1">
        <v>0</v>
      </c>
      <c r="H258">
        <v>25.2</v>
      </c>
      <c r="I258" s="7">
        <v>712.51321383416507</v>
      </c>
      <c r="J258" s="7">
        <v>14.855888588868789</v>
      </c>
      <c r="K258" s="7">
        <v>78.670520231213928</v>
      </c>
      <c r="L258" s="7">
        <v>93.50508587627148</v>
      </c>
      <c r="M258" s="7">
        <v>14.834565645057552</v>
      </c>
      <c r="N258" s="15">
        <v>14.110409839116084</v>
      </c>
      <c r="O258" s="7">
        <v>105.6322779342627</v>
      </c>
      <c r="P258">
        <v>0.1</v>
      </c>
      <c r="R258" s="1"/>
      <c r="T258" s="7"/>
    </row>
    <row r="259" spans="1:20" x14ac:dyDescent="0.25">
      <c r="A259" s="1">
        <v>962</v>
      </c>
      <c r="B259" s="1" t="s">
        <v>289</v>
      </c>
      <c r="C259" s="1" t="s">
        <v>295</v>
      </c>
      <c r="D259" s="1">
        <v>1</v>
      </c>
      <c r="E259" s="6">
        <v>44266</v>
      </c>
      <c r="F259" s="1">
        <v>30</v>
      </c>
      <c r="G259" s="1">
        <v>0</v>
      </c>
      <c r="H259">
        <v>25.2</v>
      </c>
      <c r="I259" s="7">
        <v>712.51321383416507</v>
      </c>
      <c r="J259" s="17">
        <v>35.425580481148636</v>
      </c>
      <c r="K259" s="7">
        <v>70.920781116311858</v>
      </c>
      <c r="L259" s="7">
        <v>79.371998989133189</v>
      </c>
      <c r="M259" s="7">
        <v>8.4512178728213314</v>
      </c>
      <c r="N259" s="15">
        <v>7.0975601931313248</v>
      </c>
      <c r="O259" s="7">
        <v>104.73381097578</v>
      </c>
      <c r="P259">
        <v>0.11</v>
      </c>
      <c r="R259" s="1"/>
      <c r="T259" s="7"/>
    </row>
    <row r="260" spans="1:20" x14ac:dyDescent="0.25">
      <c r="A260" s="1">
        <v>963</v>
      </c>
      <c r="B260" s="1" t="s">
        <v>289</v>
      </c>
      <c r="C260" s="1" t="s">
        <v>296</v>
      </c>
      <c r="D260" s="1">
        <v>1</v>
      </c>
      <c r="E260" s="6">
        <v>44285</v>
      </c>
      <c r="F260" s="1">
        <v>34</v>
      </c>
      <c r="G260" s="1">
        <v>0</v>
      </c>
      <c r="H260">
        <v>25.2</v>
      </c>
      <c r="I260" s="7">
        <v>712.51321383416507</v>
      </c>
      <c r="J260" s="17">
        <v>37.271578471481455</v>
      </c>
      <c r="K260" s="7">
        <v>95.833962454074197</v>
      </c>
      <c r="L260" s="7">
        <v>117.38690927470307</v>
      </c>
      <c r="M260" s="7">
        <v>21.552946820628875</v>
      </c>
      <c r="N260" s="15">
        <v>22.666279013811135</v>
      </c>
      <c r="O260" s="7">
        <v>110.42820602627695</v>
      </c>
      <c r="R260" s="1"/>
      <c r="T260" s="7"/>
    </row>
    <row r="261" spans="1:20" x14ac:dyDescent="0.25">
      <c r="A261" s="1">
        <v>964</v>
      </c>
      <c r="B261" s="1" t="s">
        <v>289</v>
      </c>
      <c r="C261" s="1" t="s">
        <v>297</v>
      </c>
      <c r="D261" s="1">
        <v>1</v>
      </c>
      <c r="E261" s="6">
        <v>44292</v>
      </c>
      <c r="F261" s="1">
        <v>41</v>
      </c>
      <c r="G261" s="1">
        <v>0</v>
      </c>
      <c r="H261">
        <v>25.2</v>
      </c>
      <c r="I261" s="7">
        <v>712.51321383416507</v>
      </c>
      <c r="J261" s="17">
        <v>31.645679834276706</v>
      </c>
      <c r="K261" s="7">
        <v>68.152649856560487</v>
      </c>
      <c r="L261" s="7">
        <v>92.784938084407372</v>
      </c>
      <c r="M261" s="7">
        <v>24.632288227846885</v>
      </c>
      <c r="N261" s="15">
        <v>22.486501660223606</v>
      </c>
      <c r="O261" s="7">
        <v>124.06299258145098</v>
      </c>
      <c r="R261" s="1"/>
      <c r="T261" s="7"/>
    </row>
    <row r="262" spans="1:20" x14ac:dyDescent="0.25">
      <c r="A262" s="1">
        <v>965</v>
      </c>
      <c r="B262" s="1" t="s">
        <v>289</v>
      </c>
      <c r="C262" s="1" t="s">
        <v>298</v>
      </c>
      <c r="D262" s="1">
        <v>1</v>
      </c>
      <c r="E262" s="6">
        <v>44298</v>
      </c>
      <c r="F262" s="1">
        <v>47</v>
      </c>
      <c r="G262" s="1">
        <v>0</v>
      </c>
      <c r="H262">
        <v>25.2</v>
      </c>
      <c r="I262" s="7">
        <v>712.51321383416507</v>
      </c>
      <c r="J262" s="17">
        <v>52.215371726556562</v>
      </c>
      <c r="K262" s="7">
        <v>89.882480245608747</v>
      </c>
      <c r="L262" s="7">
        <v>120.09729593126106</v>
      </c>
      <c r="M262" s="7">
        <v>30.214815685652312</v>
      </c>
      <c r="N262" s="15">
        <v>41.974366789111492</v>
      </c>
      <c r="O262" s="7">
        <v>130.80098194399122</v>
      </c>
      <c r="R262" s="1"/>
      <c r="T262" s="7"/>
    </row>
    <row r="263" spans="1:20" x14ac:dyDescent="0.25">
      <c r="A263" s="1">
        <v>966</v>
      </c>
      <c r="B263" s="1" t="s">
        <v>289</v>
      </c>
      <c r="C263" s="1" t="s">
        <v>299</v>
      </c>
      <c r="D263" s="1">
        <v>1</v>
      </c>
      <c r="E263" s="6">
        <v>44300</v>
      </c>
      <c r="F263" s="1">
        <v>49</v>
      </c>
      <c r="G263" s="1">
        <v>0</v>
      </c>
      <c r="H263">
        <v>25.2</v>
      </c>
      <c r="I263" s="7">
        <v>712.51321383416507</v>
      </c>
      <c r="J263" s="17">
        <v>37.886911134925732</v>
      </c>
      <c r="K263" s="7">
        <v>58.671800291912035</v>
      </c>
      <c r="L263" s="7">
        <v>66.723527925195839</v>
      </c>
      <c r="M263" s="7">
        <v>8.0517276332838037</v>
      </c>
      <c r="N263" s="15">
        <v>14.720119985242459</v>
      </c>
      <c r="O263" s="7">
        <v>134.09057271021456</v>
      </c>
      <c r="R263" s="1"/>
      <c r="T263" s="7"/>
    </row>
    <row r="264" spans="1:20" x14ac:dyDescent="0.25">
      <c r="A264" s="1">
        <v>967</v>
      </c>
      <c r="B264" s="1" t="s">
        <v>289</v>
      </c>
      <c r="C264" s="1" t="s">
        <v>300</v>
      </c>
      <c r="D264" s="1">
        <v>1</v>
      </c>
      <c r="E264" s="6">
        <v>44305</v>
      </c>
      <c r="F264" s="1">
        <v>54</v>
      </c>
      <c r="G264" s="1">
        <v>0</v>
      </c>
      <c r="H264">
        <v>25.2</v>
      </c>
      <c r="I264" s="7">
        <v>712.51321383416507</v>
      </c>
      <c r="J264" s="7">
        <v>145.92174590249817</v>
      </c>
      <c r="K264" s="7">
        <v>89.247635533478913</v>
      </c>
      <c r="L264" s="7">
        <v>114.39886988547497</v>
      </c>
      <c r="M264" s="7">
        <v>25.151234351996052</v>
      </c>
      <c r="N264" s="15">
        <v>38.566007005644678</v>
      </c>
      <c r="O264" s="7">
        <v>152.61541723262943</v>
      </c>
      <c r="R264" s="1"/>
      <c r="T264" s="7"/>
    </row>
    <row r="265" spans="1:20" x14ac:dyDescent="0.25">
      <c r="A265" s="1">
        <v>968</v>
      </c>
      <c r="B265" s="1" t="s">
        <v>289</v>
      </c>
      <c r="C265" s="1" t="s">
        <v>301</v>
      </c>
      <c r="D265" s="1">
        <v>1</v>
      </c>
      <c r="E265" s="6">
        <v>44308</v>
      </c>
      <c r="F265" s="1">
        <v>57</v>
      </c>
      <c r="G265" s="1">
        <v>0</v>
      </c>
      <c r="H265">
        <v>25.2</v>
      </c>
      <c r="I265" s="7">
        <v>712.51321383416507</v>
      </c>
      <c r="J265" s="7">
        <v>123.06653268885397</v>
      </c>
      <c r="K265" s="7">
        <v>89.454604751511582</v>
      </c>
      <c r="L265" s="7">
        <v>109.47353816659096</v>
      </c>
      <c r="M265" s="7">
        <v>20.018933415079374</v>
      </c>
      <c r="N265" s="15">
        <v>39.799587990748392</v>
      </c>
      <c r="O265" s="7">
        <v>153.0728023238955</v>
      </c>
      <c r="R265" s="1"/>
      <c r="T265" s="7"/>
    </row>
    <row r="266" spans="1:20" x14ac:dyDescent="0.25">
      <c r="A266" s="1">
        <v>973</v>
      </c>
      <c r="B266" s="1" t="s">
        <v>302</v>
      </c>
      <c r="C266" s="1" t="s">
        <v>108</v>
      </c>
      <c r="D266" s="1">
        <v>0</v>
      </c>
      <c r="E266" s="6">
        <v>44251</v>
      </c>
      <c r="F266" s="1">
        <v>0</v>
      </c>
      <c r="G266" s="1">
        <v>0</v>
      </c>
      <c r="H266">
        <v>24.5</v>
      </c>
      <c r="I266" s="7">
        <v>692.72118011654936</v>
      </c>
      <c r="J266" s="10">
        <v>4.3952333103162102</v>
      </c>
      <c r="K266" s="7">
        <v>4.2693983026571152</v>
      </c>
      <c r="L266" s="7">
        <v>5.2105581154887659</v>
      </c>
      <c r="M266" s="7">
        <v>0.94115981283165073</v>
      </c>
      <c r="N266" s="9">
        <v>0.92604653916750623</v>
      </c>
      <c r="O266" s="7">
        <v>31.282713442733563</v>
      </c>
      <c r="R266" s="1"/>
      <c r="T266" s="7"/>
    </row>
    <row r="267" spans="1:20" x14ac:dyDescent="0.25">
      <c r="A267" s="1">
        <v>974</v>
      </c>
      <c r="B267" s="1" t="s">
        <v>302</v>
      </c>
      <c r="C267" s="1" t="s">
        <v>370</v>
      </c>
      <c r="D267" s="1">
        <v>0</v>
      </c>
      <c r="E267" s="6">
        <v>44252</v>
      </c>
      <c r="F267" s="1">
        <v>1</v>
      </c>
      <c r="G267" s="1">
        <v>0.3</v>
      </c>
      <c r="H267">
        <v>24.2</v>
      </c>
      <c r="I267" s="7">
        <v>684.23887995185692</v>
      </c>
      <c r="J267" s="10">
        <v>4.3952333103162102</v>
      </c>
      <c r="K267" s="7">
        <v>3.6957997520711201</v>
      </c>
      <c r="L267" s="7">
        <v>4.6395380480379425</v>
      </c>
      <c r="M267" s="7">
        <v>0.94373829596682235</v>
      </c>
      <c r="N267" s="9">
        <v>1.6338839876053461</v>
      </c>
      <c r="O267" s="7">
        <v>42.37092561188301</v>
      </c>
      <c r="R267" s="1"/>
      <c r="T267" s="7"/>
    </row>
    <row r="268" spans="1:20" x14ac:dyDescent="0.25">
      <c r="A268" s="1">
        <v>975</v>
      </c>
      <c r="B268" s="1" t="s">
        <v>302</v>
      </c>
      <c r="C268" s="1" t="s">
        <v>111</v>
      </c>
      <c r="D268" s="1">
        <v>0</v>
      </c>
      <c r="E268" s="6">
        <v>44253</v>
      </c>
      <c r="F268" s="1">
        <v>2</v>
      </c>
      <c r="G268" s="1">
        <v>0.4</v>
      </c>
      <c r="H268">
        <v>24.1</v>
      </c>
      <c r="I268" s="7">
        <v>681.4114465636261</v>
      </c>
      <c r="J268" s="10">
        <v>3.5161866482529676</v>
      </c>
      <c r="K268" s="7">
        <v>3.2656008391316238</v>
      </c>
      <c r="L268" s="7">
        <v>4.1398954890184729</v>
      </c>
      <c r="M268" s="7">
        <v>0.87429464988684913</v>
      </c>
      <c r="N268" s="9">
        <v>2.3417214360431857</v>
      </c>
      <c r="O268" s="7">
        <v>54.51515798761811</v>
      </c>
      <c r="R268" s="1"/>
      <c r="T268" s="7"/>
    </row>
    <row r="269" spans="1:20" x14ac:dyDescent="0.25">
      <c r="A269" s="1">
        <v>976</v>
      </c>
      <c r="B269" s="1" t="s">
        <v>302</v>
      </c>
      <c r="C269" s="1" t="s">
        <v>113</v>
      </c>
      <c r="D269" s="1">
        <v>0</v>
      </c>
      <c r="E269" s="6">
        <v>44254</v>
      </c>
      <c r="F269" s="1">
        <v>5</v>
      </c>
      <c r="G269" s="1">
        <v>0.9</v>
      </c>
      <c r="H269">
        <v>23.6</v>
      </c>
      <c r="I269" s="7">
        <v>667.27427962247214</v>
      </c>
      <c r="J269" s="10">
        <v>3.5161866482529676</v>
      </c>
      <c r="K269" s="7">
        <v>2.7637021073688794</v>
      </c>
      <c r="L269" s="7">
        <v>3.7830079468617077</v>
      </c>
      <c r="M269" s="7">
        <v>1.0193058394928283</v>
      </c>
      <c r="N269" s="9">
        <v>6.5887461266702152</v>
      </c>
      <c r="O269" s="7">
        <v>142.16483513422801</v>
      </c>
      <c r="R269" s="1"/>
      <c r="T269" s="7"/>
    </row>
    <row r="270" spans="1:20" x14ac:dyDescent="0.25">
      <c r="A270" s="1">
        <v>977</v>
      </c>
      <c r="B270" s="1" t="s">
        <v>302</v>
      </c>
      <c r="C270" s="1" t="s">
        <v>115</v>
      </c>
      <c r="D270" s="1">
        <v>0</v>
      </c>
      <c r="E270" s="6">
        <v>44255</v>
      </c>
      <c r="F270" s="1">
        <v>6</v>
      </c>
      <c r="G270" s="1">
        <v>0.3</v>
      </c>
      <c r="H270">
        <v>24.2</v>
      </c>
      <c r="I270" s="7">
        <v>684.23887995185692</v>
      </c>
      <c r="J270" s="10">
        <v>2.6371399861897262</v>
      </c>
      <c r="K270" s="7">
        <v>2.9788015638386276</v>
      </c>
      <c r="L270" s="7">
        <v>4.2826505058811772</v>
      </c>
      <c r="M270" s="7">
        <v>1.3038489420425496</v>
      </c>
      <c r="N270" s="9">
        <v>8.0044210235458948</v>
      </c>
      <c r="O270" s="7">
        <v>79.859642945673983</v>
      </c>
      <c r="R270" s="1"/>
      <c r="T270" s="7"/>
    </row>
    <row r="271" spans="1:20" x14ac:dyDescent="0.25">
      <c r="A271" s="1">
        <v>978</v>
      </c>
      <c r="B271" s="1" t="s">
        <v>302</v>
      </c>
      <c r="C271" s="1" t="s">
        <v>109</v>
      </c>
      <c r="D271" s="1">
        <v>0</v>
      </c>
      <c r="E271" s="6">
        <v>44256</v>
      </c>
      <c r="F271" s="1">
        <v>7</v>
      </c>
      <c r="G271" s="1">
        <v>0.6</v>
      </c>
      <c r="H271">
        <v>23.9</v>
      </c>
      <c r="I271" s="7">
        <v>675.75657978716447</v>
      </c>
      <c r="J271" s="9">
        <v>2.6371399861897262</v>
      </c>
      <c r="K271" s="7">
        <v>3.1942740534696998</v>
      </c>
      <c r="L271" s="7">
        <v>2.8263156544274173</v>
      </c>
      <c r="M271" s="7">
        <v>-0.36795839904228256</v>
      </c>
      <c r="N271" s="9">
        <v>11.887720141852505</v>
      </c>
      <c r="O271" s="7">
        <v>88.69346009793793</v>
      </c>
      <c r="R271" s="1"/>
      <c r="T271" s="7"/>
    </row>
    <row r="272" spans="1:20" x14ac:dyDescent="0.25">
      <c r="A272" s="1">
        <v>979</v>
      </c>
      <c r="B272" s="1" t="s">
        <v>302</v>
      </c>
      <c r="C272" s="1" t="s">
        <v>110</v>
      </c>
      <c r="D272" s="1">
        <v>0</v>
      </c>
      <c r="E272" s="6">
        <v>44257</v>
      </c>
      <c r="F272" s="1">
        <v>8</v>
      </c>
      <c r="G272" s="1">
        <v>0.7</v>
      </c>
      <c r="H272">
        <v>23.8</v>
      </c>
      <c r="I272" s="7">
        <v>672.92914639893365</v>
      </c>
      <c r="J272" s="9">
        <v>0.87904666206324111</v>
      </c>
      <c r="K272" s="7">
        <v>3.7888542033597719</v>
      </c>
      <c r="L272" s="7">
        <v>3.4754830267107932</v>
      </c>
      <c r="M272" s="7">
        <v>-0.31337117664897862</v>
      </c>
      <c r="N272" s="9">
        <v>13.324838212017401</v>
      </c>
      <c r="O272" s="7">
        <v>92.385329894644357</v>
      </c>
      <c r="R272" s="1"/>
      <c r="T272" s="7"/>
    </row>
    <row r="273" spans="1:20" x14ac:dyDescent="0.25">
      <c r="A273" s="1">
        <v>980</v>
      </c>
      <c r="B273" s="1" t="s">
        <v>302</v>
      </c>
      <c r="C273" s="1" t="s">
        <v>112</v>
      </c>
      <c r="D273" s="1">
        <v>0</v>
      </c>
      <c r="E273" s="6">
        <v>44258</v>
      </c>
      <c r="F273" s="1">
        <v>9</v>
      </c>
      <c r="G273" s="1">
        <v>0.9</v>
      </c>
      <c r="H273">
        <v>23.6</v>
      </c>
      <c r="I273" s="7">
        <v>667.27427962247214</v>
      </c>
      <c r="J273" s="9">
        <v>3.5161866482529658</v>
      </c>
      <c r="K273" s="7">
        <v>4.2965855673108457</v>
      </c>
      <c r="L273" s="7">
        <v>4.7103122674672155</v>
      </c>
      <c r="M273" s="7">
        <v>0.41372670015636981</v>
      </c>
      <c r="N273" s="9">
        <v>15.480515317264743</v>
      </c>
      <c r="O273" s="7">
        <v>93.769781068409273</v>
      </c>
      <c r="R273" s="1"/>
      <c r="T273" s="7"/>
    </row>
    <row r="274" spans="1:20" x14ac:dyDescent="0.25">
      <c r="A274" s="1">
        <v>981</v>
      </c>
      <c r="B274" s="1" t="s">
        <v>302</v>
      </c>
      <c r="C274" s="1" t="s">
        <v>114</v>
      </c>
      <c r="D274" s="1">
        <v>0</v>
      </c>
      <c r="E274" s="6">
        <v>44259</v>
      </c>
      <c r="F274" s="1">
        <v>12</v>
      </c>
      <c r="G274" s="1">
        <v>0.2</v>
      </c>
      <c r="H274">
        <v>24.3</v>
      </c>
      <c r="I274" s="7">
        <v>687.06631334008785</v>
      </c>
      <c r="J274" s="9">
        <v>4.3952333103162085</v>
      </c>
      <c r="K274" s="7">
        <v>2.6999040412015498</v>
      </c>
      <c r="L274" s="7">
        <v>2.3112154568547387</v>
      </c>
      <c r="M274" s="7">
        <v>-0.38868858434681108</v>
      </c>
      <c r="N274" s="9">
        <v>16.199074352347179</v>
      </c>
      <c r="O274" s="7">
        <v>85.463074025819793</v>
      </c>
      <c r="R274" s="1"/>
      <c r="T274" s="7"/>
    </row>
    <row r="275" spans="1:20" x14ac:dyDescent="0.25">
      <c r="A275" s="1">
        <v>982</v>
      </c>
      <c r="B275" s="1" t="s">
        <v>302</v>
      </c>
      <c r="C275" s="1" t="s">
        <v>116</v>
      </c>
      <c r="D275" s="1">
        <v>0</v>
      </c>
      <c r="E275" s="6">
        <v>44260</v>
      </c>
      <c r="F275" s="1">
        <v>14</v>
      </c>
      <c r="G275" s="1">
        <v>0.4</v>
      </c>
      <c r="H275">
        <v>24.1</v>
      </c>
      <c r="I275" s="7">
        <v>681.4114465636261</v>
      </c>
      <c r="J275" s="9">
        <v>3.5161866482529658</v>
      </c>
      <c r="K275" s="7">
        <v>2.5930132277381657</v>
      </c>
      <c r="L275" s="7">
        <v>2.3394401252148853</v>
      </c>
      <c r="M275" s="7">
        <v>-0.25357310252328036</v>
      </c>
      <c r="N275" s="9">
        <v>29.133136983831225</v>
      </c>
      <c r="O275" s="7">
        <v>81.771204229113351</v>
      </c>
      <c r="R275" s="1"/>
      <c r="T275" s="7"/>
    </row>
    <row r="276" spans="1:20" x14ac:dyDescent="0.25">
      <c r="A276" s="1">
        <v>983</v>
      </c>
      <c r="B276" s="1" t="s">
        <v>302</v>
      </c>
      <c r="C276" s="1" t="s">
        <v>303</v>
      </c>
      <c r="D276" s="1">
        <v>0</v>
      </c>
      <c r="E276" s="6">
        <v>44261</v>
      </c>
      <c r="F276" s="1">
        <v>16</v>
      </c>
      <c r="G276" s="1">
        <v>0.6</v>
      </c>
      <c r="H276">
        <v>23.9</v>
      </c>
      <c r="I276" s="7">
        <v>675.75657978716447</v>
      </c>
      <c r="J276" s="7">
        <v>19.60274056401029</v>
      </c>
      <c r="K276" s="7">
        <v>2.0950545921644252</v>
      </c>
      <c r="L276" s="7">
        <v>5.265773912597326</v>
      </c>
      <c r="M276" s="7">
        <v>3.1707193204329007</v>
      </c>
      <c r="N276" s="15">
        <v>26.672533708123439</v>
      </c>
      <c r="O276" s="7">
        <v>67.417221142790652</v>
      </c>
      <c r="R276" s="1"/>
      <c r="T276" s="7"/>
    </row>
    <row r="277" spans="1:20" x14ac:dyDescent="0.25">
      <c r="A277" s="1">
        <v>984</v>
      </c>
      <c r="B277" s="1" t="s">
        <v>302</v>
      </c>
      <c r="C277" s="1" t="s">
        <v>304</v>
      </c>
      <c r="D277" s="1">
        <v>0</v>
      </c>
      <c r="E277" s="6">
        <v>44262</v>
      </c>
      <c r="F277" s="1">
        <v>19</v>
      </c>
      <c r="G277" s="1">
        <v>1</v>
      </c>
      <c r="H277">
        <v>23.5</v>
      </c>
      <c r="I277" s="7">
        <v>664.44684623424132</v>
      </c>
      <c r="J277" s="7">
        <v>13.449413929567598</v>
      </c>
      <c r="K277" s="7">
        <v>1.0494540783558184</v>
      </c>
      <c r="L277" s="7">
        <v>2.415630892369264</v>
      </c>
      <c r="M277" s="7">
        <v>1.3661768140134456</v>
      </c>
      <c r="N277" s="15">
        <v>25.80888769212919</v>
      </c>
      <c r="O277" s="7">
        <v>32.301603003746358</v>
      </c>
      <c r="R277" s="1"/>
      <c r="T277" s="7"/>
    </row>
    <row r="278" spans="1:20" x14ac:dyDescent="0.25">
      <c r="A278" s="1">
        <v>985</v>
      </c>
      <c r="B278" s="1" t="s">
        <v>302</v>
      </c>
      <c r="C278" s="1" t="s">
        <v>305</v>
      </c>
      <c r="D278" s="1">
        <v>0</v>
      </c>
      <c r="E278" s="6">
        <v>44263</v>
      </c>
      <c r="F278" s="1">
        <v>22</v>
      </c>
      <c r="G278">
        <v>0.8</v>
      </c>
      <c r="H278">
        <v>23.7</v>
      </c>
      <c r="I278" s="7">
        <v>670.10171301070284</v>
      </c>
      <c r="J278" s="7">
        <v>13.27360459715495</v>
      </c>
      <c r="K278" s="7">
        <v>1.0494540783558184</v>
      </c>
      <c r="L278" s="7">
        <v>2.2604250843370419</v>
      </c>
      <c r="M278" s="7">
        <v>1.2109710059812235</v>
      </c>
      <c r="N278" s="15">
        <v>23.767542563415493</v>
      </c>
      <c r="O278" s="7">
        <v>3.1975334597954772</v>
      </c>
      <c r="R278" s="1"/>
      <c r="T278" s="7"/>
    </row>
    <row r="279" spans="1:20" x14ac:dyDescent="0.25">
      <c r="A279" s="1">
        <v>986</v>
      </c>
      <c r="B279" s="1" t="s">
        <v>302</v>
      </c>
      <c r="C279" s="1" t="s">
        <v>306</v>
      </c>
      <c r="D279" s="1">
        <v>0</v>
      </c>
      <c r="E279" s="6">
        <v>44264</v>
      </c>
      <c r="F279" s="1">
        <v>26</v>
      </c>
      <c r="G279">
        <v>1.1000000000000001</v>
      </c>
      <c r="H279">
        <v>23.4</v>
      </c>
      <c r="I279" s="7">
        <v>661.61941284601039</v>
      </c>
      <c r="J279" s="7">
        <v>11.691320605441115</v>
      </c>
      <c r="K279" s="7">
        <v>1.784200385356461</v>
      </c>
      <c r="L279" s="7">
        <v>2.3027539410731026</v>
      </c>
      <c r="M279" s="7">
        <v>0.51855355571664163</v>
      </c>
      <c r="N279" s="15">
        <v>22.825383273239947</v>
      </c>
      <c r="O279" s="7">
        <v>-0.24250284674523442</v>
      </c>
      <c r="R279" s="1"/>
      <c r="T279" s="7"/>
    </row>
    <row r="280" spans="1:20" x14ac:dyDescent="0.25">
      <c r="A280" s="1">
        <v>987</v>
      </c>
      <c r="B280" s="1" t="s">
        <v>302</v>
      </c>
      <c r="C280" s="1" t="s">
        <v>307</v>
      </c>
      <c r="D280" s="1">
        <v>0</v>
      </c>
      <c r="E280" s="6">
        <v>44265</v>
      </c>
      <c r="F280" s="1">
        <v>28</v>
      </c>
      <c r="G280">
        <v>0.6</v>
      </c>
      <c r="H280">
        <v>23.9</v>
      </c>
      <c r="I280" s="7">
        <v>675.75657978716447</v>
      </c>
      <c r="J280" s="7">
        <v>15.119602587487762</v>
      </c>
      <c r="K280" s="7">
        <v>1.741811175337193</v>
      </c>
      <c r="L280" s="7">
        <v>2.2392606559690122</v>
      </c>
      <c r="M280" s="7">
        <v>0.49744948063181926</v>
      </c>
      <c r="N280" s="15">
        <v>21.804710708883093</v>
      </c>
      <c r="O280" s="7">
        <v>-1.2472659263784129</v>
      </c>
      <c r="R280" s="1"/>
      <c r="T280" s="7"/>
    </row>
    <row r="281" spans="1:20" x14ac:dyDescent="0.25">
      <c r="A281" s="1">
        <v>988</v>
      </c>
      <c r="B281" s="1" t="s">
        <v>302</v>
      </c>
      <c r="C281" s="1" t="s">
        <v>308</v>
      </c>
      <c r="D281" s="1">
        <v>0</v>
      </c>
      <c r="E281" s="6">
        <v>44266</v>
      </c>
      <c r="F281" s="1">
        <v>30</v>
      </c>
      <c r="G281">
        <v>0.6</v>
      </c>
      <c r="H281">
        <v>23.9</v>
      </c>
      <c r="I281" s="7">
        <v>675.75657978716447</v>
      </c>
      <c r="J281" s="17">
        <v>47.995947748652995</v>
      </c>
      <c r="K281" s="7">
        <v>1.7634254366097954</v>
      </c>
      <c r="L281" s="7">
        <v>2.5094768764215298</v>
      </c>
      <c r="M281" s="7">
        <v>0.74605143981173438</v>
      </c>
      <c r="N281" s="15">
        <v>22.306724306636081</v>
      </c>
      <c r="O281" s="7">
        <v>2.8245577214676691</v>
      </c>
      <c r="R281" s="1"/>
      <c r="T281" s="7"/>
    </row>
    <row r="282" spans="1:20" x14ac:dyDescent="0.25">
      <c r="A282" s="1">
        <v>989</v>
      </c>
      <c r="B282" s="1" t="s">
        <v>302</v>
      </c>
      <c r="C282" s="1" t="s">
        <v>309</v>
      </c>
      <c r="D282" s="1">
        <v>0</v>
      </c>
      <c r="E282" s="6">
        <v>44285</v>
      </c>
      <c r="F282" s="1">
        <v>34</v>
      </c>
      <c r="G282">
        <v>1.2</v>
      </c>
      <c r="H282">
        <v>23.3</v>
      </c>
      <c r="I282" s="7">
        <v>658.79197945777969</v>
      </c>
      <c r="J282" s="17">
        <v>19.51483589780397</v>
      </c>
      <c r="K282" s="7">
        <v>2.2270874226181503</v>
      </c>
      <c r="L282" s="7">
        <v>4.8028809704321453</v>
      </c>
      <c r="M282" s="7">
        <v>2.5757935478139951</v>
      </c>
      <c r="N282" s="15">
        <v>11.30435026707945</v>
      </c>
      <c r="O282" s="7">
        <v>3.0741128830432345</v>
      </c>
      <c r="R282" s="1"/>
      <c r="T282" s="7"/>
    </row>
    <row r="283" spans="1:20" x14ac:dyDescent="0.25">
      <c r="A283" s="1">
        <v>990</v>
      </c>
      <c r="B283" s="1" t="s">
        <v>302</v>
      </c>
      <c r="C283" s="1" t="s">
        <v>310</v>
      </c>
      <c r="D283" s="1">
        <v>0</v>
      </c>
      <c r="E283" s="6">
        <v>44292</v>
      </c>
      <c r="F283" s="1">
        <v>41</v>
      </c>
      <c r="G283">
        <v>1.6</v>
      </c>
      <c r="H283">
        <v>22.9</v>
      </c>
      <c r="I283" s="7">
        <v>647.48224590485631</v>
      </c>
      <c r="J283" s="17">
        <v>20.569691892279863</v>
      </c>
      <c r="K283" s="7">
        <v>3.0575268005435614</v>
      </c>
      <c r="L283" s="7">
        <v>4.7889815516805658</v>
      </c>
      <c r="M283" s="7">
        <v>1.7314547511370044</v>
      </c>
      <c r="N283" s="15">
        <v>10.657151794164355</v>
      </c>
      <c r="O283" s="7">
        <v>2.6884367242446361</v>
      </c>
      <c r="R283" s="1"/>
      <c r="T283" s="7"/>
    </row>
    <row r="284" spans="1:20" x14ac:dyDescent="0.25">
      <c r="A284" s="1">
        <v>991</v>
      </c>
      <c r="B284" s="1" t="s">
        <v>302</v>
      </c>
      <c r="C284" s="1" t="s">
        <v>311</v>
      </c>
      <c r="D284" s="1">
        <v>0</v>
      </c>
      <c r="E284" s="6">
        <v>44298</v>
      </c>
      <c r="F284" s="1">
        <v>47</v>
      </c>
      <c r="G284">
        <v>1.8</v>
      </c>
      <c r="H284">
        <v>22.7</v>
      </c>
      <c r="I284" s="7">
        <v>641.82737912839468</v>
      </c>
      <c r="J284" s="17">
        <v>17.932551906090136</v>
      </c>
      <c r="K284" s="7">
        <v>2.6561477678796126</v>
      </c>
      <c r="L284" s="7">
        <v>3.6283800859236783</v>
      </c>
      <c r="M284" s="7">
        <v>0.97223231804406574</v>
      </c>
      <c r="N284" s="15">
        <v>10.836929147751881</v>
      </c>
      <c r="O284" s="7">
        <v>3.4371022089713295</v>
      </c>
      <c r="R284" s="1"/>
      <c r="T284" s="7"/>
    </row>
    <row r="285" spans="1:20" x14ac:dyDescent="0.25">
      <c r="A285" s="1">
        <v>992</v>
      </c>
      <c r="B285" s="1" t="s">
        <v>302</v>
      </c>
      <c r="C285" s="1" t="s">
        <v>312</v>
      </c>
      <c r="D285" s="1">
        <v>0</v>
      </c>
      <c r="E285" s="6">
        <v>44300</v>
      </c>
      <c r="F285" s="1">
        <v>49</v>
      </c>
      <c r="G285">
        <v>0.6</v>
      </c>
      <c r="H285">
        <v>23.9</v>
      </c>
      <c r="I285" s="7">
        <v>675.75657978716447</v>
      </c>
      <c r="J285" s="17">
        <v>17.932551906090136</v>
      </c>
      <c r="K285" s="7">
        <v>2.510820876742665</v>
      </c>
      <c r="L285" s="7">
        <v>3.5310841546626222</v>
      </c>
      <c r="M285" s="7">
        <v>1.0202632779199572</v>
      </c>
      <c r="N285" s="15">
        <v>10.117819733401774</v>
      </c>
      <c r="O285" s="7">
        <v>2.5976893927626103</v>
      </c>
      <c r="R285" s="1"/>
      <c r="T285" s="7"/>
    </row>
    <row r="286" spans="1:20" x14ac:dyDescent="0.25">
      <c r="A286" s="1">
        <v>993</v>
      </c>
      <c r="B286" s="1" t="s">
        <v>302</v>
      </c>
      <c r="C286" s="1" t="s">
        <v>313</v>
      </c>
      <c r="D286" s="1">
        <v>0</v>
      </c>
      <c r="E286" s="6">
        <v>44305</v>
      </c>
      <c r="F286" s="1">
        <v>54</v>
      </c>
      <c r="G286" s="1">
        <v>2</v>
      </c>
      <c r="H286">
        <f>26.5-2-G286</f>
        <v>22.5</v>
      </c>
      <c r="I286" s="7">
        <f>PI()*H286*9</f>
        <v>636.17251235193316</v>
      </c>
      <c r="J286" s="7">
        <v>245.25401871564455</v>
      </c>
      <c r="K286" s="7">
        <v>2.7156870123679862</v>
      </c>
      <c r="L286" s="7">
        <v>2.5465415468442534</v>
      </c>
      <c r="M286" s="7">
        <v>-0.16914546552373277</v>
      </c>
      <c r="N286" s="15">
        <v>9.3268036560243424</v>
      </c>
      <c r="O286" s="7">
        <v>1.7199175776619404</v>
      </c>
      <c r="R286" s="1"/>
      <c r="T286" s="7"/>
    </row>
    <row r="287" spans="1:20" x14ac:dyDescent="0.25">
      <c r="A287" s="1">
        <v>994</v>
      </c>
      <c r="B287" s="1" t="s">
        <v>302</v>
      </c>
      <c r="C287" s="1" t="s">
        <v>314</v>
      </c>
      <c r="D287" s="1">
        <v>0</v>
      </c>
      <c r="E287" s="6">
        <v>44308</v>
      </c>
      <c r="F287" s="1">
        <v>57</v>
      </c>
      <c r="G287" s="1">
        <v>0.4</v>
      </c>
      <c r="H287">
        <f>26.5-2-G287</f>
        <v>24.1</v>
      </c>
      <c r="I287" s="7">
        <f>PI()*H287*9</f>
        <v>681.4114465636261</v>
      </c>
      <c r="J287" s="7">
        <v>46.589473089351934</v>
      </c>
      <c r="K287" s="7">
        <v>1.7912245051554228</v>
      </c>
      <c r="L287" s="7">
        <v>1.5892235507794732</v>
      </c>
      <c r="M287" s="7">
        <v>-0.20200095437594956</v>
      </c>
      <c r="N287" s="15">
        <v>8.526643017038154</v>
      </c>
      <c r="O287" s="7">
        <v>-3.1865770377379348</v>
      </c>
      <c r="R287" s="1"/>
      <c r="T287" s="7"/>
    </row>
    <row r="288" spans="1:20" x14ac:dyDescent="0.25">
      <c r="A288" s="1">
        <v>999</v>
      </c>
      <c r="B288" s="1" t="s">
        <v>315</v>
      </c>
      <c r="C288" s="1" t="s">
        <v>117</v>
      </c>
      <c r="D288" s="1">
        <v>0</v>
      </c>
      <c r="E288" s="6">
        <v>44251</v>
      </c>
      <c r="F288" s="1">
        <v>0</v>
      </c>
      <c r="G288" s="1">
        <v>0</v>
      </c>
      <c r="H288">
        <v>11.899999999999999</v>
      </c>
      <c r="I288" s="7">
        <v>336.46457319946683</v>
      </c>
      <c r="J288" s="10">
        <v>5.2742799723794525</v>
      </c>
      <c r="K288" s="7">
        <v>3.8391993897176189</v>
      </c>
      <c r="L288" s="7">
        <v>4.6395380480379425</v>
      </c>
      <c r="M288" s="7">
        <v>0.80033865832032358</v>
      </c>
      <c r="N288" s="9">
        <v>0.92604653916750623</v>
      </c>
      <c r="O288" s="7">
        <v>33.922763959197717</v>
      </c>
      <c r="R288" s="1"/>
      <c r="T288" s="7"/>
    </row>
    <row r="289" spans="1:20" x14ac:dyDescent="0.25">
      <c r="A289" s="1">
        <v>1000</v>
      </c>
      <c r="B289" s="1" t="s">
        <v>315</v>
      </c>
      <c r="C289" s="1" t="s">
        <v>371</v>
      </c>
      <c r="D289" s="1">
        <v>0</v>
      </c>
      <c r="E289" s="6">
        <v>44252</v>
      </c>
      <c r="F289" s="1">
        <v>1</v>
      </c>
      <c r="G289" s="1">
        <v>0.4</v>
      </c>
      <c r="H289">
        <v>11.499999999999998</v>
      </c>
      <c r="I289" s="7">
        <v>325.15483964654351</v>
      </c>
      <c r="J289" s="10">
        <v>4.3952333103162102</v>
      </c>
      <c r="K289" s="7">
        <v>3.2656008391316238</v>
      </c>
      <c r="L289" s="7">
        <v>4.3540280143125303</v>
      </c>
      <c r="M289" s="7">
        <v>1.0884271751809065</v>
      </c>
      <c r="N289" s="9">
        <v>3.0495588844810255</v>
      </c>
      <c r="O289" s="7">
        <v>53.987147884325282</v>
      </c>
      <c r="R289" s="1"/>
      <c r="T289" s="7"/>
    </row>
    <row r="290" spans="1:20" x14ac:dyDescent="0.25">
      <c r="A290" s="1">
        <v>1001</v>
      </c>
      <c r="B290" s="1" t="s">
        <v>315</v>
      </c>
      <c r="C290" s="1" t="s">
        <v>120</v>
      </c>
      <c r="D290" s="1">
        <v>0</v>
      </c>
      <c r="E290" s="6">
        <v>44253</v>
      </c>
      <c r="F290" s="1">
        <v>2</v>
      </c>
      <c r="G290" s="1">
        <v>0.4</v>
      </c>
      <c r="H290">
        <v>11.499999999999998</v>
      </c>
      <c r="I290" s="7">
        <v>325.15483964654351</v>
      </c>
      <c r="J290" s="10">
        <v>4.3952333103162102</v>
      </c>
      <c r="K290" s="7">
        <v>2.9788015638386276</v>
      </c>
      <c r="L290" s="7">
        <v>4.0685179805871199</v>
      </c>
      <c r="M290" s="7">
        <v>1.0897164167484923</v>
      </c>
      <c r="N290" s="9">
        <v>5.880908678232375</v>
      </c>
      <c r="O290" s="7">
        <v>61.203285962660637</v>
      </c>
      <c r="R290" s="1"/>
      <c r="T290" s="7"/>
    </row>
    <row r="291" spans="1:20" x14ac:dyDescent="0.25">
      <c r="A291" s="1">
        <v>1002</v>
      </c>
      <c r="B291" s="1" t="s">
        <v>315</v>
      </c>
      <c r="C291" s="1" t="s">
        <v>122</v>
      </c>
      <c r="D291" s="1">
        <v>0</v>
      </c>
      <c r="E291" s="6">
        <v>44254</v>
      </c>
      <c r="F291" s="1">
        <v>5</v>
      </c>
      <c r="G291" s="1">
        <v>0.6</v>
      </c>
      <c r="H291">
        <v>11.299999999999999</v>
      </c>
      <c r="I291" s="7">
        <v>319.49997287008193</v>
      </c>
      <c r="J291" s="10">
        <v>4.3952333103162102</v>
      </c>
      <c r="K291" s="7">
        <v>2.4769028320758824</v>
      </c>
      <c r="L291" s="7">
        <v>3.0692328625481795</v>
      </c>
      <c r="M291" s="7">
        <v>0.59233003047229715</v>
      </c>
      <c r="N291" s="9">
        <v>15.790632956362122</v>
      </c>
      <c r="O291" s="7">
        <v>91.475865218116255</v>
      </c>
      <c r="R291" s="1"/>
      <c r="T291" s="7"/>
    </row>
    <row r="292" spans="1:20" x14ac:dyDescent="0.25">
      <c r="A292" s="1">
        <v>1003</v>
      </c>
      <c r="B292" s="1" t="s">
        <v>315</v>
      </c>
      <c r="C292" s="1" t="s">
        <v>124</v>
      </c>
      <c r="D292" s="1">
        <v>0</v>
      </c>
      <c r="E292" s="6">
        <v>44255</v>
      </c>
      <c r="F292" s="1">
        <v>6</v>
      </c>
      <c r="G292" s="1">
        <v>0.2</v>
      </c>
      <c r="H292">
        <v>11.7</v>
      </c>
      <c r="I292" s="7">
        <v>330.8097064230052</v>
      </c>
      <c r="J292" s="9">
        <v>3.5161866482529658</v>
      </c>
      <c r="K292" s="7">
        <v>2.3335031944293836</v>
      </c>
      <c r="L292" s="7">
        <v>3.6402529299990021</v>
      </c>
      <c r="M292" s="7">
        <v>1.3067497355696185</v>
      </c>
      <c r="N292" s="9">
        <v>19.329820198551321</v>
      </c>
      <c r="O292" s="7">
        <v>100.62804034185865</v>
      </c>
      <c r="R292" s="1"/>
      <c r="T292" s="7"/>
    </row>
    <row r="293" spans="1:20" x14ac:dyDescent="0.25">
      <c r="A293" s="1">
        <v>1004</v>
      </c>
      <c r="B293" s="1" t="s">
        <v>315</v>
      </c>
      <c r="C293" s="1" t="s">
        <v>118</v>
      </c>
      <c r="D293" s="1">
        <v>0</v>
      </c>
      <c r="E293" s="6">
        <v>44256</v>
      </c>
      <c r="F293" s="1">
        <v>7</v>
      </c>
      <c r="G293" s="1">
        <v>0.1</v>
      </c>
      <c r="H293">
        <v>11.799999999999999</v>
      </c>
      <c r="I293" s="7">
        <v>333.63713981123601</v>
      </c>
      <c r="J293" s="9">
        <v>3.5161866482529658</v>
      </c>
      <c r="K293" s="7">
        <v>2.733307420408857</v>
      </c>
      <c r="L293" s="7">
        <v>2.2477099530444087</v>
      </c>
      <c r="M293" s="7">
        <v>-0.48559746736444831</v>
      </c>
      <c r="N293" s="9">
        <v>21.947546633006759</v>
      </c>
      <c r="O293" s="7">
        <v>104.38390673394024</v>
      </c>
      <c r="R293" s="1"/>
      <c r="T293" s="7"/>
    </row>
    <row r="294" spans="1:20" x14ac:dyDescent="0.25">
      <c r="A294" s="1">
        <v>1005</v>
      </c>
      <c r="B294" s="1" t="s">
        <v>315</v>
      </c>
      <c r="C294" s="1" t="s">
        <v>119</v>
      </c>
      <c r="D294" s="1">
        <v>0</v>
      </c>
      <c r="E294" s="6">
        <v>44257</v>
      </c>
      <c r="F294" s="1">
        <v>8</v>
      </c>
      <c r="G294" s="1">
        <v>0.6</v>
      </c>
      <c r="H294">
        <v>11.299999999999999</v>
      </c>
      <c r="I294" s="7">
        <v>319.49997287008193</v>
      </c>
      <c r="J294" s="9">
        <v>7.0323732965059333</v>
      </c>
      <c r="K294" s="7">
        <v>2.6264166069454729</v>
      </c>
      <c r="L294" s="7">
        <v>2.1771482821440418</v>
      </c>
      <c r="M294" s="7">
        <v>-0.44926832480143108</v>
      </c>
      <c r="N294" s="9">
        <v>-0.32778345454909102</v>
      </c>
      <c r="O294" s="7">
        <v>112.22913005194142</v>
      </c>
      <c r="R294" s="1"/>
      <c r="T294" s="7"/>
    </row>
    <row r="295" spans="1:20" x14ac:dyDescent="0.25">
      <c r="A295" s="1">
        <v>1006</v>
      </c>
      <c r="B295" s="1" t="s">
        <v>315</v>
      </c>
      <c r="C295" s="1" t="s">
        <v>121</v>
      </c>
      <c r="D295" s="1">
        <v>0</v>
      </c>
      <c r="E295" s="6">
        <v>44258</v>
      </c>
      <c r="F295" s="1">
        <v>9</v>
      </c>
      <c r="G295" s="1">
        <v>0.8</v>
      </c>
      <c r="H295">
        <v>11.099999999999998</v>
      </c>
      <c r="I295" s="7">
        <v>313.84510609362025</v>
      </c>
      <c r="J295" s="9">
        <v>1.7580933241264838</v>
      </c>
      <c r="K295" s="7">
        <v>2.6731813378357039</v>
      </c>
      <c r="L295" s="7">
        <v>1.9442947681728311</v>
      </c>
      <c r="M295" s="7">
        <v>-0.7288865696628728</v>
      </c>
      <c r="N295" s="9">
        <v>29.133136983831225</v>
      </c>
      <c r="O295" s="7">
        <v>122.84325571747242</v>
      </c>
      <c r="R295" s="1"/>
      <c r="T295" s="7"/>
    </row>
    <row r="296" spans="1:20" x14ac:dyDescent="0.25">
      <c r="A296" s="1">
        <v>1007</v>
      </c>
      <c r="B296" s="1" t="s">
        <v>315</v>
      </c>
      <c r="C296" s="1" t="s">
        <v>123</v>
      </c>
      <c r="D296" s="1">
        <v>0</v>
      </c>
      <c r="E296" s="6">
        <v>44259</v>
      </c>
      <c r="F296" s="1">
        <v>12</v>
      </c>
      <c r="G296" s="1">
        <v>0.2</v>
      </c>
      <c r="H296">
        <v>11.7</v>
      </c>
      <c r="I296" s="7">
        <v>330.8097064230052</v>
      </c>
      <c r="J296" s="9">
        <v>0</v>
      </c>
      <c r="K296" s="7">
        <v>2.6130552552625503</v>
      </c>
      <c r="L296" s="7">
        <v>2.2194852846842621</v>
      </c>
      <c r="M296" s="7">
        <v>-0.39356997057828824</v>
      </c>
      <c r="N296" s="9">
        <v>29.133136983831225</v>
      </c>
      <c r="O296" s="7">
        <v>108.07577653064668</v>
      </c>
      <c r="R296" s="1"/>
      <c r="T296" s="7"/>
    </row>
    <row r="297" spans="1:20" x14ac:dyDescent="0.25">
      <c r="A297" s="1">
        <v>1008</v>
      </c>
      <c r="B297" s="1" t="s">
        <v>315</v>
      </c>
      <c r="C297" s="1" t="s">
        <v>125</v>
      </c>
      <c r="D297" s="1">
        <v>0</v>
      </c>
      <c r="E297" s="6">
        <v>44260</v>
      </c>
      <c r="F297" s="1">
        <v>14</v>
      </c>
      <c r="G297" s="1">
        <v>0.2</v>
      </c>
      <c r="H297">
        <v>11.7</v>
      </c>
      <c r="I297" s="7">
        <v>330.8097064230052</v>
      </c>
      <c r="J297" s="9">
        <v>2.6371399861897262</v>
      </c>
      <c r="K297" s="7">
        <v>2.4794417384333207</v>
      </c>
      <c r="L297" s="7">
        <v>2.1418674466938583</v>
      </c>
      <c r="M297" s="7">
        <v>-0.33757429173946241</v>
      </c>
      <c r="N297" s="9">
        <v>16.199074352347179</v>
      </c>
      <c r="O297" s="7">
        <v>102.53797183558702</v>
      </c>
      <c r="R297" s="1"/>
      <c r="T297" s="7"/>
    </row>
    <row r="298" spans="1:20" x14ac:dyDescent="0.25">
      <c r="A298" s="1">
        <v>1009</v>
      </c>
      <c r="B298" s="1" t="s">
        <v>315</v>
      </c>
      <c r="C298" s="1" t="s">
        <v>316</v>
      </c>
      <c r="D298" s="1">
        <v>0</v>
      </c>
      <c r="E298" s="6">
        <v>44261</v>
      </c>
      <c r="F298" s="1">
        <v>16</v>
      </c>
      <c r="G298" s="1">
        <v>0.4</v>
      </c>
      <c r="H298">
        <v>11.499999999999998</v>
      </c>
      <c r="I298" s="7">
        <v>325.15483964654351</v>
      </c>
      <c r="J298" s="7">
        <v>5.8017079696173974</v>
      </c>
      <c r="K298" s="7">
        <v>1.9043031470777194</v>
      </c>
      <c r="L298" s="7">
        <v>2.3309731788971426</v>
      </c>
      <c r="M298" s="7">
        <v>0.4266700318194232</v>
      </c>
      <c r="N298" s="15">
        <v>43.709914205464663</v>
      </c>
      <c r="O298" s="7">
        <v>85.792464582183868</v>
      </c>
      <c r="R298" s="1"/>
      <c r="T298" s="7"/>
    </row>
    <row r="299" spans="1:20" x14ac:dyDescent="0.25">
      <c r="A299" s="1">
        <v>1010</v>
      </c>
      <c r="B299" s="1" t="s">
        <v>315</v>
      </c>
      <c r="C299" s="1" t="s">
        <v>317</v>
      </c>
      <c r="D299" s="1">
        <v>0</v>
      </c>
      <c r="E299" s="6">
        <v>44262</v>
      </c>
      <c r="F299" s="1">
        <v>19</v>
      </c>
      <c r="G299" s="1">
        <v>0.7</v>
      </c>
      <c r="H299">
        <v>11.2</v>
      </c>
      <c r="I299" s="7">
        <v>316.67253948185112</v>
      </c>
      <c r="J299" s="7">
        <v>5.2742799723794525</v>
      </c>
      <c r="K299" s="7">
        <v>1.5722543352601217</v>
      </c>
      <c r="L299" s="7">
        <v>2.1334385141288612</v>
      </c>
      <c r="M299" s="7">
        <v>0.5611841788687395</v>
      </c>
      <c r="N299" s="15">
        <v>45.594232785815777</v>
      </c>
      <c r="O299" s="7">
        <v>53.435687441454384</v>
      </c>
      <c r="R299" s="1"/>
      <c r="T299" s="7"/>
    </row>
    <row r="300" spans="1:20" x14ac:dyDescent="0.25">
      <c r="A300" s="1">
        <v>1011</v>
      </c>
      <c r="B300" s="1" t="s">
        <v>315</v>
      </c>
      <c r="C300" s="1" t="s">
        <v>318</v>
      </c>
      <c r="D300" s="1">
        <v>0</v>
      </c>
      <c r="E300" s="6">
        <v>44263</v>
      </c>
      <c r="F300" s="1">
        <v>22</v>
      </c>
      <c r="G300">
        <v>0.6</v>
      </c>
      <c r="H300">
        <v>11.299999999999999</v>
      </c>
      <c r="I300" s="7">
        <v>319.49997287008193</v>
      </c>
      <c r="J300" s="7">
        <v>4.9226613075541552</v>
      </c>
      <c r="K300" s="7">
        <v>1.5722543352601217</v>
      </c>
      <c r="L300" s="7">
        <v>1.99234232500866</v>
      </c>
      <c r="M300" s="7">
        <v>0.42008798974853834</v>
      </c>
      <c r="N300" s="15">
        <v>41.118976157481896</v>
      </c>
      <c r="O300" s="7">
        <v>-1.877371586487357</v>
      </c>
      <c r="R300" s="1"/>
      <c r="T300" s="7"/>
    </row>
    <row r="301" spans="1:20" x14ac:dyDescent="0.25">
      <c r="A301" s="1">
        <v>1012</v>
      </c>
      <c r="B301" s="1" t="s">
        <v>315</v>
      </c>
      <c r="C301" s="1" t="s">
        <v>319</v>
      </c>
      <c r="D301" s="1">
        <v>0</v>
      </c>
      <c r="E301" s="6">
        <v>44264</v>
      </c>
      <c r="F301" s="1">
        <v>26</v>
      </c>
      <c r="G301">
        <v>1.1000000000000001</v>
      </c>
      <c r="H301">
        <v>10.799999999999999</v>
      </c>
      <c r="I301" s="7">
        <v>305.36280592892791</v>
      </c>
      <c r="J301" s="7">
        <v>5.0984706399668029</v>
      </c>
      <c r="K301" s="7">
        <v>1.4026974951830504</v>
      </c>
      <c r="L301" s="7">
        <v>2.0699452290247708</v>
      </c>
      <c r="M301" s="7">
        <v>0.66724773384172043</v>
      </c>
      <c r="N301" s="15">
        <v>43.945454028008569</v>
      </c>
      <c r="O301" s="7">
        <v>-2.0136106481325329</v>
      </c>
      <c r="R301" s="1"/>
      <c r="T301" s="7"/>
    </row>
    <row r="302" spans="1:20" x14ac:dyDescent="0.25">
      <c r="A302" s="1">
        <v>1013</v>
      </c>
      <c r="B302" s="1" t="s">
        <v>315</v>
      </c>
      <c r="C302" s="1" t="s">
        <v>320</v>
      </c>
      <c r="D302" s="1">
        <v>0</v>
      </c>
      <c r="E302" s="6">
        <v>44265</v>
      </c>
      <c r="F302" s="1">
        <v>28</v>
      </c>
      <c r="G302">
        <v>0.3</v>
      </c>
      <c r="H302">
        <v>11.599999999999998</v>
      </c>
      <c r="I302" s="7">
        <v>327.98227303477432</v>
      </c>
      <c r="J302" s="7">
        <v>4.3952333103162102</v>
      </c>
      <c r="K302" s="7">
        <v>1.4945407835581304</v>
      </c>
      <c r="L302" s="7">
        <v>1.9429586588165904</v>
      </c>
      <c r="M302" s="7">
        <v>0.44841787525846</v>
      </c>
      <c r="N302" s="15">
        <v>35.937100061516368</v>
      </c>
      <c r="O302" s="7">
        <v>-3.2057024375278278</v>
      </c>
      <c r="R302" s="1"/>
      <c r="T302" s="7"/>
    </row>
    <row r="303" spans="1:20" x14ac:dyDescent="0.25">
      <c r="A303" s="1">
        <v>1014</v>
      </c>
      <c r="B303" s="1" t="s">
        <v>315</v>
      </c>
      <c r="C303" s="1" t="s">
        <v>321</v>
      </c>
      <c r="D303" s="1">
        <v>0</v>
      </c>
      <c r="E303" s="6">
        <v>44266</v>
      </c>
      <c r="F303" s="1">
        <v>30</v>
      </c>
      <c r="G303">
        <v>0.4</v>
      </c>
      <c r="H303">
        <v>11.499999999999998</v>
      </c>
      <c r="I303" s="7">
        <v>325.15483964654351</v>
      </c>
      <c r="J303" s="17">
        <v>16.526077246788944</v>
      </c>
      <c r="K303" s="7">
        <v>1.4174090291408739</v>
      </c>
      <c r="L303" s="7">
        <v>2.5094768764215298</v>
      </c>
      <c r="M303" s="7">
        <v>1.092067847280656</v>
      </c>
      <c r="N303" s="15">
        <v>17.740379525512907</v>
      </c>
      <c r="O303" s="7">
        <v>1.1390445524944039E-2</v>
      </c>
      <c r="R303" s="1"/>
      <c r="T303" s="7"/>
    </row>
    <row r="304" spans="1:20" x14ac:dyDescent="0.25">
      <c r="A304" s="1">
        <v>1015</v>
      </c>
      <c r="B304" s="1" t="s">
        <v>315</v>
      </c>
      <c r="C304" s="1" t="s">
        <v>322</v>
      </c>
      <c r="D304" s="1">
        <v>0</v>
      </c>
      <c r="E304" s="6">
        <v>44285</v>
      </c>
      <c r="F304" s="1">
        <v>34</v>
      </c>
      <c r="G304">
        <v>1.3</v>
      </c>
      <c r="H304">
        <v>10.599999999999998</v>
      </c>
      <c r="I304" s="7">
        <v>299.70793915246622</v>
      </c>
      <c r="J304" s="17">
        <v>20.393882559867212</v>
      </c>
      <c r="K304" s="7">
        <v>1.4935326387840369</v>
      </c>
      <c r="L304" s="7">
        <v>1.5226181450593874</v>
      </c>
      <c r="M304" s="7">
        <v>2.9085506275350559E-2</v>
      </c>
      <c r="N304" s="15">
        <v>16.661715403987746</v>
      </c>
      <c r="O304" s="7">
        <v>-0.10204371882758535</v>
      </c>
      <c r="R304" s="1"/>
      <c r="T304" s="7"/>
    </row>
    <row r="305" spans="1:20" x14ac:dyDescent="0.25">
      <c r="A305" s="1">
        <v>1016</v>
      </c>
      <c r="B305" s="1" t="s">
        <v>315</v>
      </c>
      <c r="C305" s="1" t="s">
        <v>323</v>
      </c>
      <c r="D305" s="1">
        <v>0</v>
      </c>
      <c r="E305" s="6">
        <v>44292</v>
      </c>
      <c r="F305" s="1">
        <v>41</v>
      </c>
      <c r="G305">
        <v>1.3</v>
      </c>
      <c r="H305">
        <v>10.599999999999998</v>
      </c>
      <c r="I305" s="7">
        <v>299.70793915246622</v>
      </c>
      <c r="J305" s="17">
        <v>18.98740790056603</v>
      </c>
      <c r="K305" s="7">
        <v>1.2167195128088995</v>
      </c>
      <c r="L305" s="7">
        <v>2.4469294920394224</v>
      </c>
      <c r="M305" s="7">
        <v>1.230209979230523</v>
      </c>
      <c r="N305" s="15">
        <v>15.547095811745079</v>
      </c>
      <c r="O305" s="7">
        <v>0.32900610571202571</v>
      </c>
      <c r="R305" s="1"/>
      <c r="T305" s="7"/>
    </row>
    <row r="306" spans="1:20" x14ac:dyDescent="0.25">
      <c r="A306" s="1">
        <v>1017</v>
      </c>
      <c r="B306" s="1" t="s">
        <v>315</v>
      </c>
      <c r="C306" s="1" t="s">
        <v>324</v>
      </c>
      <c r="D306" s="1">
        <v>0</v>
      </c>
      <c r="E306" s="6">
        <v>44298</v>
      </c>
      <c r="F306" s="1">
        <v>47</v>
      </c>
      <c r="G306">
        <v>1.3</v>
      </c>
      <c r="H306">
        <v>10.599999999999998</v>
      </c>
      <c r="I306" s="7">
        <v>299.70793915246622</v>
      </c>
      <c r="J306" s="17">
        <v>20.042263895041913</v>
      </c>
      <c r="K306" s="7">
        <v>1.0852332779707092</v>
      </c>
      <c r="L306" s="7">
        <v>1.2654788981551663</v>
      </c>
      <c r="M306" s="7">
        <v>0.18024562018445711</v>
      </c>
      <c r="N306" s="15">
        <v>12.706613625062158</v>
      </c>
      <c r="O306" s="7">
        <v>1.100358423309225</v>
      </c>
      <c r="R306" s="1"/>
      <c r="T306" s="7"/>
    </row>
    <row r="307" spans="1:20" x14ac:dyDescent="0.25">
      <c r="A307" s="1">
        <v>1018</v>
      </c>
      <c r="B307" s="1" t="s">
        <v>315</v>
      </c>
      <c r="C307" s="1" t="s">
        <v>325</v>
      </c>
      <c r="D307" s="1">
        <v>0</v>
      </c>
      <c r="E307" s="6">
        <v>44300</v>
      </c>
      <c r="F307" s="1">
        <v>49</v>
      </c>
      <c r="G307">
        <v>0.5</v>
      </c>
      <c r="H307">
        <v>11.399999999999999</v>
      </c>
      <c r="I307" s="7">
        <v>322.32740625831275</v>
      </c>
      <c r="J307" s="17">
        <v>-11.251797274409489</v>
      </c>
      <c r="K307" s="7">
        <v>1.3482057476470894</v>
      </c>
      <c r="L307" s="7">
        <v>1.3488754106646439</v>
      </c>
      <c r="M307" s="7">
        <v>6.6966301755444491E-4</v>
      </c>
      <c r="N307" s="15">
        <v>11.412216679231967</v>
      </c>
      <c r="O307" s="7">
        <v>0.12482460987747344</v>
      </c>
      <c r="R307" s="1"/>
      <c r="T307" s="7"/>
    </row>
    <row r="308" spans="1:20" x14ac:dyDescent="0.25">
      <c r="A308" s="1">
        <v>1019</v>
      </c>
      <c r="B308" s="1" t="s">
        <v>315</v>
      </c>
      <c r="C308" s="1" t="s">
        <v>326</v>
      </c>
      <c r="D308" s="1">
        <v>0</v>
      </c>
      <c r="E308" s="6">
        <v>44305</v>
      </c>
      <c r="F308" s="1">
        <v>54</v>
      </c>
      <c r="G308" s="1">
        <v>1.1000000000000001</v>
      </c>
      <c r="H308">
        <f>17.4-5.5-G308</f>
        <v>10.799999999999999</v>
      </c>
      <c r="I308" s="7">
        <f>PI()*H308*9</f>
        <v>305.36280592892791</v>
      </c>
      <c r="J308" s="7">
        <v>75.598012937438895</v>
      </c>
      <c r="K308" s="7">
        <v>1.5566593913850708</v>
      </c>
      <c r="L308" s="7">
        <v>1.3602996821552868</v>
      </c>
      <c r="M308" s="7">
        <v>-0.19635970922978396</v>
      </c>
      <c r="N308" s="15">
        <v>9.7935640287662853</v>
      </c>
      <c r="O308" s="7">
        <v>-2.9370942606837049</v>
      </c>
      <c r="R308" s="1"/>
      <c r="T308" s="7"/>
    </row>
    <row r="309" spans="1:20" x14ac:dyDescent="0.25">
      <c r="A309" s="1">
        <v>1020</v>
      </c>
      <c r="B309" s="1" t="s">
        <v>315</v>
      </c>
      <c r="C309" s="1" t="s">
        <v>327</v>
      </c>
      <c r="D309" s="1">
        <v>0</v>
      </c>
      <c r="E309" s="6">
        <v>44308</v>
      </c>
      <c r="F309" s="1">
        <v>57</v>
      </c>
      <c r="G309" s="1">
        <v>0.9</v>
      </c>
      <c r="H309">
        <f>17.4-5.5-G309</f>
        <v>10.999999999999998</v>
      </c>
      <c r="I309" s="7">
        <f>PI()*H309*9</f>
        <v>311.01767270538949</v>
      </c>
      <c r="J309" s="7">
        <v>118.67129937853774</v>
      </c>
      <c r="K309" s="7">
        <v>2.6328993251549204</v>
      </c>
      <c r="L309" s="7">
        <v>1.2354321174511855</v>
      </c>
      <c r="M309" s="7">
        <v>-1.3974672077037349</v>
      </c>
      <c r="N309" s="15">
        <v>9.1267634962777944</v>
      </c>
      <c r="O309" s="7">
        <v>-3.3113184262650512</v>
      </c>
      <c r="R309" s="1"/>
      <c r="T309" s="7"/>
    </row>
    <row r="310" spans="1:20" x14ac:dyDescent="0.25">
      <c r="A310" s="1">
        <v>1025</v>
      </c>
      <c r="B310" s="1" t="s">
        <v>328</v>
      </c>
      <c r="C310" s="1" t="s">
        <v>126</v>
      </c>
      <c r="D310" s="1">
        <v>0</v>
      </c>
      <c r="E310" s="6">
        <v>44251</v>
      </c>
      <c r="F310" s="1">
        <v>0</v>
      </c>
      <c r="G310" s="1">
        <v>0</v>
      </c>
      <c r="H310">
        <v>21.700000000000003</v>
      </c>
      <c r="I310" s="7">
        <v>613.55304524608675</v>
      </c>
      <c r="J310" s="10">
        <v>5.2742799723794525</v>
      </c>
      <c r="K310" s="7">
        <v>3.9108992085408678</v>
      </c>
      <c r="L310" s="7">
        <v>5.0678030986260598</v>
      </c>
      <c r="M310" s="7">
        <v>1.156903890085192</v>
      </c>
      <c r="N310" s="9">
        <v>1.6338839876053461</v>
      </c>
      <c r="O310" s="7">
        <v>37.794838050011805</v>
      </c>
      <c r="R310" s="1"/>
      <c r="T310" s="7"/>
    </row>
    <row r="311" spans="1:20" x14ac:dyDescent="0.25">
      <c r="A311" s="1">
        <v>1026</v>
      </c>
      <c r="B311" s="1" t="s">
        <v>328</v>
      </c>
      <c r="C311" s="1" t="s">
        <v>372</v>
      </c>
      <c r="D311" s="1">
        <v>0</v>
      </c>
      <c r="E311" s="6">
        <v>44252</v>
      </c>
      <c r="F311" s="1">
        <v>1</v>
      </c>
      <c r="G311" s="1">
        <v>0</v>
      </c>
      <c r="H311">
        <v>21.700000000000003</v>
      </c>
      <c r="I311" s="7">
        <v>613.55304524608675</v>
      </c>
      <c r="J311" s="10">
        <v>4.3952333103162102</v>
      </c>
      <c r="K311" s="7">
        <v>2.9788015638386276</v>
      </c>
      <c r="L311" s="7">
        <v>3.6402529299990021</v>
      </c>
      <c r="M311" s="7">
        <v>0.66145136616037448</v>
      </c>
      <c r="N311" s="9">
        <v>0.92604653916750623</v>
      </c>
      <c r="O311" s="7">
        <v>56.451195033025158</v>
      </c>
      <c r="R311" s="1"/>
      <c r="T311" s="7"/>
    </row>
    <row r="312" spans="1:20" x14ac:dyDescent="0.25">
      <c r="A312" s="1">
        <v>1027</v>
      </c>
      <c r="B312" s="1" t="s">
        <v>328</v>
      </c>
      <c r="C312" s="1" t="s">
        <v>129</v>
      </c>
      <c r="D312" s="1">
        <v>0</v>
      </c>
      <c r="E312" s="6">
        <v>44253</v>
      </c>
      <c r="F312" s="1">
        <v>2</v>
      </c>
      <c r="G312" s="1">
        <v>0</v>
      </c>
      <c r="H312">
        <v>21.700000000000003</v>
      </c>
      <c r="I312" s="7">
        <v>613.55304524608675</v>
      </c>
      <c r="J312" s="10">
        <v>3.5161866482529676</v>
      </c>
      <c r="K312" s="7">
        <v>2.4769028320758824</v>
      </c>
      <c r="L312" s="7">
        <v>2.7837228288227673</v>
      </c>
      <c r="M312" s="7">
        <v>0.30681999674688498</v>
      </c>
      <c r="N312" s="9">
        <v>2.3417214360431857</v>
      </c>
      <c r="O312" s="7">
        <v>65.779373524531835</v>
      </c>
      <c r="P312">
        <v>0.12</v>
      </c>
      <c r="R312" s="1"/>
      <c r="T312" s="7"/>
    </row>
    <row r="313" spans="1:20" x14ac:dyDescent="0.25">
      <c r="A313" s="1">
        <v>1028</v>
      </c>
      <c r="B313" s="1" t="s">
        <v>328</v>
      </c>
      <c r="C313" s="1" t="s">
        <v>131</v>
      </c>
      <c r="D313" s="1">
        <v>0</v>
      </c>
      <c r="E313" s="6">
        <v>44254</v>
      </c>
      <c r="F313" s="1">
        <v>5</v>
      </c>
      <c r="G313" s="1">
        <v>0</v>
      </c>
      <c r="H313">
        <v>21.700000000000003</v>
      </c>
      <c r="I313" s="7">
        <v>613.55304524608675</v>
      </c>
      <c r="J313" s="10">
        <v>18.45997990332808</v>
      </c>
      <c r="K313" s="7">
        <v>10.507282540279801</v>
      </c>
      <c r="L313" s="7">
        <v>11.349023840585115</v>
      </c>
      <c r="M313" s="7">
        <v>0.8417413003053138</v>
      </c>
      <c r="N313" s="9">
        <v>27.82386957980539</v>
      </c>
      <c r="O313" s="7">
        <v>93.05989552799474</v>
      </c>
      <c r="P313">
        <v>0.37</v>
      </c>
      <c r="R313" s="1"/>
      <c r="T313" s="7"/>
    </row>
    <row r="314" spans="1:20" x14ac:dyDescent="0.25">
      <c r="A314" s="1">
        <v>1029</v>
      </c>
      <c r="B314" s="1" t="s">
        <v>328</v>
      </c>
      <c r="C314" s="1" t="s">
        <v>133</v>
      </c>
      <c r="D314" s="1">
        <v>0</v>
      </c>
      <c r="E314" s="6">
        <v>44255</v>
      </c>
      <c r="F314" s="1">
        <v>6</v>
      </c>
      <c r="G314" s="1">
        <v>0</v>
      </c>
      <c r="H314">
        <v>21.700000000000003</v>
      </c>
      <c r="I314" s="7">
        <v>613.55304524608675</v>
      </c>
      <c r="J314" s="10">
        <v>168.77695911614242</v>
      </c>
      <c r="K314" s="7">
        <v>12.084678554391285</v>
      </c>
      <c r="L314" s="7">
        <v>12.990706534506231</v>
      </c>
      <c r="M314" s="7">
        <v>0.90602798011494556</v>
      </c>
      <c r="N314" s="9">
        <v>34.194406615745947</v>
      </c>
      <c r="O314" s="7">
        <v>98.692003296451603</v>
      </c>
      <c r="P314">
        <v>0.37</v>
      </c>
      <c r="R314" s="1"/>
      <c r="T314" s="7"/>
    </row>
    <row r="315" spans="1:20" x14ac:dyDescent="0.25">
      <c r="A315" s="1">
        <v>1030</v>
      </c>
      <c r="B315" s="1" t="s">
        <v>328</v>
      </c>
      <c r="C315" s="1" t="s">
        <v>127</v>
      </c>
      <c r="D315" s="1">
        <v>0</v>
      </c>
      <c r="E315" s="6">
        <v>44256</v>
      </c>
      <c r="F315" s="1">
        <v>7</v>
      </c>
      <c r="G315" s="1">
        <v>0</v>
      </c>
      <c r="H315">
        <v>21.700000000000003</v>
      </c>
      <c r="I315" s="7">
        <v>613.55304524608675</v>
      </c>
      <c r="J315" s="9">
        <v>72.960872951249073</v>
      </c>
      <c r="K315" s="7">
        <v>7.7237722739805896</v>
      </c>
      <c r="L315" s="7">
        <v>7.6597901111025513</v>
      </c>
      <c r="M315" s="7">
        <v>-6.3982162878038373E-2</v>
      </c>
      <c r="N315" s="9">
        <v>60.031175492376441</v>
      </c>
      <c r="O315" s="7">
        <v>153.76266526488877</v>
      </c>
      <c r="P315">
        <v>0.14000000000000001</v>
      </c>
      <c r="R315" s="1"/>
      <c r="T315" s="7"/>
    </row>
    <row r="316" spans="1:20" x14ac:dyDescent="0.25">
      <c r="A316" s="1">
        <v>1031</v>
      </c>
      <c r="B316" s="1" t="s">
        <v>328</v>
      </c>
      <c r="C316" s="1" t="s">
        <v>128</v>
      </c>
      <c r="D316" s="1">
        <v>0</v>
      </c>
      <c r="E316" s="6">
        <v>44257</v>
      </c>
      <c r="F316" s="1">
        <v>8</v>
      </c>
      <c r="G316" s="1">
        <v>0</v>
      </c>
      <c r="H316">
        <v>21.700000000000003</v>
      </c>
      <c r="I316" s="7">
        <v>613.55304524608675</v>
      </c>
      <c r="J316" s="9">
        <v>286.56921183261687</v>
      </c>
      <c r="K316" s="7">
        <v>12.03280819172325</v>
      </c>
      <c r="L316" s="7">
        <v>12.154568547455925</v>
      </c>
      <c r="M316" s="7">
        <v>0.12176035573267541</v>
      </c>
      <c r="N316" s="9">
        <v>49.97134900122218</v>
      </c>
      <c r="O316" s="7">
        <v>128.84254413712034</v>
      </c>
      <c r="P316">
        <v>0.23</v>
      </c>
      <c r="R316" s="1"/>
      <c r="T316" s="7"/>
    </row>
    <row r="317" spans="1:20" x14ac:dyDescent="0.25">
      <c r="A317" s="1">
        <v>1032</v>
      </c>
      <c r="B317" s="1" t="s">
        <v>328</v>
      </c>
      <c r="C317" s="1" t="s">
        <v>130</v>
      </c>
      <c r="D317" s="1">
        <v>0</v>
      </c>
      <c r="E317" s="6">
        <v>44258</v>
      </c>
      <c r="F317" s="1">
        <v>9</v>
      </c>
      <c r="G317" s="1">
        <v>0</v>
      </c>
      <c r="H317">
        <v>21.700000000000003</v>
      </c>
      <c r="I317" s="7">
        <v>613.55304524608675</v>
      </c>
      <c r="J317" s="9">
        <v>529.18609056207151</v>
      </c>
      <c r="K317" s="7">
        <v>7.8841084941756643</v>
      </c>
      <c r="L317" s="7">
        <v>7.984373797244241</v>
      </c>
      <c r="M317" s="7">
        <v>0.10026530306857673</v>
      </c>
      <c r="N317" s="9">
        <v>54.282703211716864</v>
      </c>
      <c r="O317" s="7">
        <v>138.07221862888645</v>
      </c>
      <c r="P317">
        <v>0.83</v>
      </c>
    </row>
    <row r="318" spans="1:20" x14ac:dyDescent="0.25">
      <c r="A318" s="1">
        <v>1033</v>
      </c>
      <c r="B318" s="1" t="s">
        <v>328</v>
      </c>
      <c r="C318" s="1" t="s">
        <v>132</v>
      </c>
      <c r="D318" s="1">
        <v>0</v>
      </c>
      <c r="E318" s="6">
        <v>44259</v>
      </c>
      <c r="F318" s="1">
        <v>12</v>
      </c>
      <c r="G318" s="1">
        <v>0</v>
      </c>
      <c r="H318">
        <v>21.700000000000003</v>
      </c>
      <c r="I318" s="7">
        <v>613.55304524608675</v>
      </c>
      <c r="J318" s="9">
        <v>539.73465050683046</v>
      </c>
      <c r="K318" s="7">
        <v>6.7884776561759805</v>
      </c>
      <c r="L318" s="7">
        <v>6.559028045056829</v>
      </c>
      <c r="M318" s="7">
        <v>-0.22944961111915152</v>
      </c>
      <c r="N318" s="9">
        <v>52.845585141551965</v>
      </c>
      <c r="O318" s="7">
        <v>135.76480000594489</v>
      </c>
      <c r="P318">
        <v>0.19</v>
      </c>
    </row>
    <row r="319" spans="1:20" x14ac:dyDescent="0.25">
      <c r="A319" s="1">
        <v>1034</v>
      </c>
      <c r="B319" s="1" t="s">
        <v>328</v>
      </c>
      <c r="C319" s="1" t="s">
        <v>134</v>
      </c>
      <c r="D319" s="1">
        <v>0</v>
      </c>
      <c r="E319" s="6">
        <v>44260</v>
      </c>
      <c r="F319" s="1">
        <v>14</v>
      </c>
      <c r="G319" s="1">
        <v>0</v>
      </c>
      <c r="H319">
        <v>21.700000000000003</v>
      </c>
      <c r="I319" s="7">
        <v>613.55304524608675</v>
      </c>
      <c r="J319" s="9">
        <v>14.06474659301187</v>
      </c>
      <c r="K319" s="7">
        <v>5.405577756993452</v>
      </c>
      <c r="L319" s="7">
        <v>4.9643342827085357</v>
      </c>
      <c r="M319" s="7">
        <v>-0.44124347428491628</v>
      </c>
      <c r="N319" s="9">
        <v>74.402356194025373</v>
      </c>
      <c r="O319" s="7">
        <v>132.07293020923848</v>
      </c>
      <c r="P319">
        <v>0.14000000000000001</v>
      </c>
      <c r="T319" s="7"/>
    </row>
    <row r="320" spans="1:20" x14ac:dyDescent="0.25">
      <c r="A320" s="1">
        <v>1035</v>
      </c>
      <c r="B320" s="1" t="s">
        <v>328</v>
      </c>
      <c r="C320" s="1" t="s">
        <v>329</v>
      </c>
      <c r="D320" s="1">
        <v>0</v>
      </c>
      <c r="E320" s="6">
        <v>44261</v>
      </c>
      <c r="F320" s="1">
        <v>16</v>
      </c>
      <c r="G320" s="1">
        <v>0</v>
      </c>
      <c r="H320">
        <v>21.700000000000003</v>
      </c>
      <c r="I320" s="7">
        <v>613.55304524608675</v>
      </c>
      <c r="J320" s="7">
        <v>795.53722916723393</v>
      </c>
      <c r="K320" s="7">
        <v>4.7797045600513881</v>
      </c>
      <c r="L320" s="7">
        <v>4.7154987750285411</v>
      </c>
      <c r="M320" s="7">
        <v>-6.4205785022847017E-2</v>
      </c>
      <c r="N320" s="15">
        <v>41.904108899294854</v>
      </c>
      <c r="O320" s="7">
        <v>133.78267404669737</v>
      </c>
      <c r="P320">
        <v>0.13</v>
      </c>
      <c r="T320" s="7"/>
    </row>
    <row r="321" spans="1:20" x14ac:dyDescent="0.25">
      <c r="A321" s="1">
        <v>1036</v>
      </c>
      <c r="B321" s="1" t="s">
        <v>328</v>
      </c>
      <c r="C321" s="1" t="s">
        <v>330</v>
      </c>
      <c r="D321" s="1">
        <v>0</v>
      </c>
      <c r="E321" s="6">
        <v>44262</v>
      </c>
      <c r="F321" s="1">
        <v>19</v>
      </c>
      <c r="G321" s="1">
        <v>0</v>
      </c>
      <c r="H321">
        <v>21.700000000000003</v>
      </c>
      <c r="I321" s="7">
        <v>613.55304524608675</v>
      </c>
      <c r="J321" s="7">
        <v>1404.7165659770603</v>
      </c>
      <c r="K321" s="7">
        <v>3.7199743095696913</v>
      </c>
      <c r="L321" s="7">
        <v>3.3327561216505708</v>
      </c>
      <c r="M321" s="7">
        <v>-0.38721818791912055</v>
      </c>
      <c r="N321" s="15">
        <v>42.139648721838739</v>
      </c>
      <c r="O321" s="7">
        <v>112.1376931278199</v>
      </c>
      <c r="P321">
        <v>0.1</v>
      </c>
      <c r="T321" s="7"/>
    </row>
    <row r="322" spans="1:20" x14ac:dyDescent="0.25">
      <c r="A322" s="1">
        <v>1037</v>
      </c>
      <c r="B322" s="1" t="s">
        <v>328</v>
      </c>
      <c r="C322" s="1" t="s">
        <v>331</v>
      </c>
      <c r="D322" s="1">
        <v>0</v>
      </c>
      <c r="E322" s="6">
        <v>44263</v>
      </c>
      <c r="F322" s="1">
        <v>22</v>
      </c>
      <c r="G322" s="1">
        <v>0</v>
      </c>
      <c r="H322">
        <v>21.700000000000003</v>
      </c>
      <c r="I322" s="7">
        <v>613.55304524608675</v>
      </c>
      <c r="J322" s="7">
        <v>1798.5294705813928</v>
      </c>
      <c r="K322" s="7">
        <v>2.6319845857418174</v>
      </c>
      <c r="L322" s="7">
        <v>3.8054283552032442</v>
      </c>
      <c r="M322" s="7">
        <v>1.1734437694614268</v>
      </c>
      <c r="N322" s="15">
        <v>43.081808012014299</v>
      </c>
      <c r="O322" s="7">
        <v>119.54569210477638</v>
      </c>
      <c r="P322">
        <v>0.09</v>
      </c>
      <c r="T322" s="7"/>
    </row>
    <row r="323" spans="1:20" x14ac:dyDescent="0.25">
      <c r="A323" s="1">
        <v>1038</v>
      </c>
      <c r="B323" s="1" t="s">
        <v>328</v>
      </c>
      <c r="C323" s="1" t="s">
        <v>332</v>
      </c>
      <c r="D323" s="1">
        <v>0</v>
      </c>
      <c r="E323" s="6">
        <v>44264</v>
      </c>
      <c r="F323" s="1">
        <v>26</v>
      </c>
      <c r="G323" s="1">
        <v>0</v>
      </c>
      <c r="H323">
        <v>21.700000000000003</v>
      </c>
      <c r="I323" s="7">
        <v>613.55304524608675</v>
      </c>
      <c r="J323" s="7">
        <v>2193.2214218477884</v>
      </c>
      <c r="K323" s="7">
        <v>1.9537572254335323</v>
      </c>
      <c r="L323" s="7">
        <v>2.472069368017344</v>
      </c>
      <c r="M323" s="7">
        <v>0.51831214258381175</v>
      </c>
      <c r="N323" s="15">
        <v>76.842515909971567</v>
      </c>
      <c r="O323" s="7">
        <v>122.6281008744985</v>
      </c>
      <c r="P323">
        <v>0.11</v>
      </c>
      <c r="R323" s="1"/>
      <c r="T323" s="7"/>
    </row>
    <row r="324" spans="1:20" x14ac:dyDescent="0.25">
      <c r="A324" s="1">
        <v>1039</v>
      </c>
      <c r="B324" s="1" t="s">
        <v>328</v>
      </c>
      <c r="C324" s="1" t="s">
        <v>333</v>
      </c>
      <c r="D324" s="1">
        <v>0</v>
      </c>
      <c r="E324" s="6">
        <v>44265</v>
      </c>
      <c r="F324" s="1">
        <v>28</v>
      </c>
      <c r="G324" s="1">
        <v>0</v>
      </c>
      <c r="H324">
        <v>21.700000000000003</v>
      </c>
      <c r="I324" s="7">
        <v>613.55304524608675</v>
      </c>
      <c r="J324" s="7">
        <v>2100.9215223311476</v>
      </c>
      <c r="K324" s="7">
        <v>4.1156069364161914</v>
      </c>
      <c r="L324" s="7">
        <v>2.577891509857495</v>
      </c>
      <c r="M324" s="7">
        <v>-1.5377154265586963</v>
      </c>
      <c r="N324" s="15">
        <v>72.916852200906774</v>
      </c>
      <c r="O324" s="7">
        <v>114.43672729308226</v>
      </c>
      <c r="P324">
        <v>0.16</v>
      </c>
      <c r="R324" s="1"/>
      <c r="T324" s="7"/>
    </row>
    <row r="325" spans="1:20" x14ac:dyDescent="0.25">
      <c r="A325" s="1">
        <v>1040</v>
      </c>
      <c r="B325" s="1" t="s">
        <v>328</v>
      </c>
      <c r="C325" s="1" t="s">
        <v>334</v>
      </c>
      <c r="D325" s="1">
        <v>0</v>
      </c>
      <c r="E325" s="6">
        <v>44266</v>
      </c>
      <c r="F325" s="1">
        <v>30</v>
      </c>
      <c r="G325" s="1">
        <v>0</v>
      </c>
      <c r="H325">
        <v>21.700000000000003</v>
      </c>
      <c r="I325" s="7">
        <v>613.55304524608675</v>
      </c>
      <c r="J325" s="17">
        <v>344.32257753017183</v>
      </c>
      <c r="K325" s="7">
        <v>2.4277769389501245</v>
      </c>
      <c r="L325" s="7">
        <v>8.6113217083649225</v>
      </c>
      <c r="M325" s="7">
        <v>6.183544769414798</v>
      </c>
      <c r="N325" s="15">
        <v>42.729431674179104</v>
      </c>
      <c r="O325" s="7">
        <v>135.79208517550251</v>
      </c>
      <c r="P325">
        <v>0.14000000000000001</v>
      </c>
      <c r="R325" s="1"/>
      <c r="T325" s="7"/>
    </row>
    <row r="326" spans="1:20" x14ac:dyDescent="0.25">
      <c r="A326" s="1">
        <v>1041</v>
      </c>
      <c r="B326" s="1" t="s">
        <v>328</v>
      </c>
      <c r="C326" s="1" t="s">
        <v>335</v>
      </c>
      <c r="D326" s="1">
        <v>0</v>
      </c>
      <c r="E326" s="6">
        <v>44285</v>
      </c>
      <c r="F326" s="1">
        <v>34</v>
      </c>
      <c r="G326" s="1">
        <v>0</v>
      </c>
      <c r="H326">
        <v>21.700000000000003</v>
      </c>
      <c r="I326" s="7">
        <v>613.55304524608675</v>
      </c>
      <c r="J326" s="17">
        <v>4184.2621114210315</v>
      </c>
      <c r="K326" s="7">
        <v>1.6111782173234697</v>
      </c>
      <c r="L326" s="7">
        <v>1.7450088450846588</v>
      </c>
      <c r="M326" s="7">
        <v>0.13383062776118915</v>
      </c>
      <c r="N326" s="15">
        <v>43.592362971399233</v>
      </c>
      <c r="O326" s="7">
        <v>136.42731649587665</v>
      </c>
      <c r="R326" s="1"/>
      <c r="T326" s="7"/>
    </row>
    <row r="327" spans="1:20" x14ac:dyDescent="0.25">
      <c r="A327" s="1">
        <v>1042</v>
      </c>
      <c r="B327" s="1" t="s">
        <v>328</v>
      </c>
      <c r="C327" s="1" t="s">
        <v>336</v>
      </c>
      <c r="D327" s="1">
        <v>0</v>
      </c>
      <c r="E327" s="6">
        <v>44292</v>
      </c>
      <c r="F327" s="1">
        <v>41</v>
      </c>
      <c r="G327" s="1">
        <v>0</v>
      </c>
      <c r="H327">
        <v>21.700000000000003</v>
      </c>
      <c r="I327" s="7">
        <v>613.55304524608675</v>
      </c>
      <c r="J327" s="17">
        <v>4789.9252615826044</v>
      </c>
      <c r="K327" s="7">
        <v>1.2859227943026836</v>
      </c>
      <c r="L327" s="7">
        <v>2.9473085670962837</v>
      </c>
      <c r="M327" s="7">
        <v>1.6613857727936001</v>
      </c>
      <c r="N327" s="15">
        <v>45.066537270816958</v>
      </c>
      <c r="O327" s="7">
        <v>134.13594637595557</v>
      </c>
      <c r="R327" s="1"/>
      <c r="T327" s="7"/>
    </row>
    <row r="328" spans="1:20" x14ac:dyDescent="0.25">
      <c r="A328" s="1">
        <v>1043</v>
      </c>
      <c r="B328" s="1" t="s">
        <v>328</v>
      </c>
      <c r="C328" s="1" t="s">
        <v>337</v>
      </c>
      <c r="D328" s="1">
        <v>0</v>
      </c>
      <c r="E328" s="6">
        <v>44298</v>
      </c>
      <c r="F328" s="1">
        <v>47</v>
      </c>
      <c r="G328" s="1">
        <v>0</v>
      </c>
      <c r="H328">
        <v>21.700000000000003</v>
      </c>
      <c r="I328" s="7">
        <v>613.55304524608675</v>
      </c>
      <c r="J328" s="17">
        <v>5741.9327965970951</v>
      </c>
      <c r="K328" s="7">
        <v>1.1405959031657364</v>
      </c>
      <c r="L328" s="7">
        <v>1.4531210513014901</v>
      </c>
      <c r="M328" s="7">
        <v>0.31252514813575361</v>
      </c>
      <c r="N328" s="15">
        <v>46.25306780449462</v>
      </c>
      <c r="O328" s="7">
        <v>106.86637326560755</v>
      </c>
      <c r="R328" s="1"/>
      <c r="T328" s="7"/>
    </row>
    <row r="329" spans="1:20" x14ac:dyDescent="0.25">
      <c r="A329" s="1">
        <v>1044</v>
      </c>
      <c r="B329" s="1" t="s">
        <v>328</v>
      </c>
      <c r="C329" s="1" t="s">
        <v>338</v>
      </c>
      <c r="D329" s="1">
        <v>0</v>
      </c>
      <c r="E329" s="6">
        <v>44300</v>
      </c>
      <c r="F329" s="1">
        <v>49</v>
      </c>
      <c r="G329" s="1">
        <v>0</v>
      </c>
      <c r="H329">
        <v>21.700000000000003</v>
      </c>
      <c r="I329" s="7">
        <v>613.55304524608675</v>
      </c>
      <c r="J329" s="17">
        <v>5530.0825510398545</v>
      </c>
      <c r="K329" s="7">
        <v>1.1336755750163579</v>
      </c>
      <c r="L329" s="7">
        <v>3.4963356077836734</v>
      </c>
      <c r="M329" s="7">
        <v>2.3626600327673155</v>
      </c>
      <c r="N329" s="15">
        <v>45.785646685167066</v>
      </c>
      <c r="O329" s="7">
        <v>111.13149784526266</v>
      </c>
      <c r="R329" s="1"/>
      <c r="T329" s="7"/>
    </row>
    <row r="330" spans="1:20" x14ac:dyDescent="0.25">
      <c r="A330" s="1">
        <v>1045</v>
      </c>
      <c r="B330" s="1" t="s">
        <v>328</v>
      </c>
      <c r="C330" s="1" t="s">
        <v>339</v>
      </c>
      <c r="D330" s="1">
        <v>0</v>
      </c>
      <c r="E330" s="6">
        <v>44305</v>
      </c>
      <c r="F330" s="1">
        <v>54</v>
      </c>
      <c r="G330" s="1">
        <v>0</v>
      </c>
      <c r="H330">
        <v>21.700000000000003</v>
      </c>
      <c r="I330" s="7">
        <v>613.55304524608675</v>
      </c>
      <c r="J330" s="7">
        <v>6196.3999208837922</v>
      </c>
      <c r="K330" s="7">
        <v>1.4186799126966285</v>
      </c>
      <c r="L330" s="7">
        <v>1.062004944251044</v>
      </c>
      <c r="M330" s="7">
        <v>-0.35667496844558455</v>
      </c>
      <c r="N330" s="15">
        <v>45.534072570149412</v>
      </c>
      <c r="O330" s="7">
        <v>140.59866347118393</v>
      </c>
      <c r="R330" s="1"/>
      <c r="T330" s="7"/>
    </row>
    <row r="331" spans="1:20" x14ac:dyDescent="0.25">
      <c r="A331" s="1">
        <v>1046</v>
      </c>
      <c r="B331" s="1" t="s">
        <v>328</v>
      </c>
      <c r="C331" s="1" t="s">
        <v>340</v>
      </c>
      <c r="D331" s="1">
        <v>0</v>
      </c>
      <c r="E331" s="6">
        <v>44308</v>
      </c>
      <c r="F331" s="1">
        <v>57</v>
      </c>
      <c r="G331" s="1">
        <v>0</v>
      </c>
      <c r="H331">
        <v>21.700000000000003</v>
      </c>
      <c r="I331" s="7">
        <v>613.55304524608675</v>
      </c>
      <c r="J331" s="7">
        <v>5421.080764944013</v>
      </c>
      <c r="K331" s="7">
        <v>1.8395173226963772</v>
      </c>
      <c r="L331" s="7">
        <v>1.5059785076434058</v>
      </c>
      <c r="M331" s="7">
        <v>-0.33353881505297145</v>
      </c>
      <c r="N331" s="15">
        <v>44.533871771416678</v>
      </c>
      <c r="O331" s="7">
        <v>161.72153859510883</v>
      </c>
      <c r="R331" s="1"/>
      <c r="T331" s="7"/>
    </row>
    <row r="332" spans="1:20" x14ac:dyDescent="0.25">
      <c r="A332" s="1">
        <v>1051</v>
      </c>
      <c r="B332" s="1" t="s">
        <v>341</v>
      </c>
      <c r="C332" s="1" t="s">
        <v>135</v>
      </c>
      <c r="D332" s="1">
        <v>1</v>
      </c>
      <c r="E332" s="6">
        <v>44251</v>
      </c>
      <c r="F332" s="1">
        <v>0</v>
      </c>
      <c r="G332" s="1">
        <v>0</v>
      </c>
      <c r="H332">
        <v>23.5</v>
      </c>
      <c r="I332" s="7">
        <v>664.44684623424132</v>
      </c>
      <c r="J332" s="10" t="e">
        <v>#VALUE!</v>
      </c>
      <c r="K332" s="7" t="e">
        <v>#VALUE!</v>
      </c>
      <c r="L332" s="7">
        <v>-4.139895489018464</v>
      </c>
      <c r="M332" s="7" t="e">
        <v>#VALUE!</v>
      </c>
      <c r="N332" s="9" t="e">
        <v>#VALUE!</v>
      </c>
      <c r="O332" s="7" t="e">
        <v>#VALUE!</v>
      </c>
      <c r="R332" s="1"/>
      <c r="T332" s="7"/>
    </row>
    <row r="333" spans="1:20" x14ac:dyDescent="0.25">
      <c r="A333" s="1">
        <v>1052</v>
      </c>
      <c r="B333" s="1" t="s">
        <v>341</v>
      </c>
      <c r="C333" s="1" t="s">
        <v>373</v>
      </c>
      <c r="D333" s="1">
        <v>1</v>
      </c>
      <c r="E333" s="6">
        <v>44252</v>
      </c>
      <c r="F333" s="1">
        <v>1</v>
      </c>
      <c r="G333" s="1">
        <v>0</v>
      </c>
      <c r="H333">
        <v>23.5</v>
      </c>
      <c r="I333" s="7">
        <v>664.44684623424132</v>
      </c>
      <c r="J333" s="10">
        <v>4.3952333103162102</v>
      </c>
      <c r="K333" s="7">
        <v>3.8391993897176189</v>
      </c>
      <c r="L333" s="7">
        <v>4.4967830311752364</v>
      </c>
      <c r="M333" s="7">
        <v>0.6575836414576175</v>
      </c>
      <c r="N333" s="9">
        <v>2.3417214360431857</v>
      </c>
      <c r="O333" s="7">
        <v>40.610891934240236</v>
      </c>
      <c r="R333" s="1"/>
      <c r="T333" s="7"/>
    </row>
    <row r="334" spans="1:20" x14ac:dyDescent="0.25">
      <c r="A334" s="1">
        <v>1053</v>
      </c>
      <c r="B334" s="1" t="s">
        <v>341</v>
      </c>
      <c r="C334" s="1" t="s">
        <v>138</v>
      </c>
      <c r="D334" s="1">
        <v>1</v>
      </c>
      <c r="E334" s="6">
        <v>44253</v>
      </c>
      <c r="F334" s="1">
        <v>2</v>
      </c>
      <c r="G334" s="1">
        <v>0</v>
      </c>
      <c r="H334">
        <v>23.5</v>
      </c>
      <c r="I334" s="7">
        <v>664.44684623424132</v>
      </c>
      <c r="J334" s="10">
        <v>4.3952333103162102</v>
      </c>
      <c r="K334" s="7">
        <v>1.9750041003131378</v>
      </c>
      <c r="L334" s="7">
        <v>3.2833653878422373</v>
      </c>
      <c r="M334" s="7">
        <v>1.3083612875290995</v>
      </c>
      <c r="N334" s="9">
        <v>5.1730712297945356</v>
      </c>
      <c r="O334" s="7">
        <v>57.85922197513937</v>
      </c>
      <c r="P334">
        <v>5.33</v>
      </c>
      <c r="R334" s="1"/>
      <c r="T334" s="7"/>
    </row>
    <row r="335" spans="1:20" x14ac:dyDescent="0.25">
      <c r="A335" s="1">
        <v>1054</v>
      </c>
      <c r="B335" s="1" t="s">
        <v>341</v>
      </c>
      <c r="C335" s="1" t="s">
        <v>140</v>
      </c>
      <c r="D335" s="1">
        <v>1</v>
      </c>
      <c r="E335" s="6">
        <v>44254</v>
      </c>
      <c r="F335" s="1">
        <v>5</v>
      </c>
      <c r="G335" s="1">
        <v>0</v>
      </c>
      <c r="H335">
        <v>23.5</v>
      </c>
      <c r="I335" s="7">
        <v>664.44684623424132</v>
      </c>
      <c r="J335" s="10">
        <v>4.3952333103162102</v>
      </c>
      <c r="K335" s="7">
        <v>2.8354019261921288</v>
      </c>
      <c r="L335" s="7">
        <v>2.3554577782346495</v>
      </c>
      <c r="M335" s="7">
        <v>-0.47994414795747931</v>
      </c>
      <c r="N335" s="9">
        <v>38.441431306372984</v>
      </c>
      <c r="O335" s="7">
        <v>128.61257581637869</v>
      </c>
      <c r="P335">
        <v>1.66</v>
      </c>
      <c r="R335" s="1"/>
      <c r="T335" s="7"/>
    </row>
    <row r="336" spans="1:20" x14ac:dyDescent="0.25">
      <c r="A336" s="1">
        <v>1055</v>
      </c>
      <c r="B336" s="1" t="s">
        <v>341</v>
      </c>
      <c r="C336" s="1" t="s">
        <v>142</v>
      </c>
      <c r="D336" s="1">
        <v>1</v>
      </c>
      <c r="E336" s="6">
        <v>44255</v>
      </c>
      <c r="F336" s="1">
        <v>6</v>
      </c>
      <c r="G336" s="1">
        <v>0</v>
      </c>
      <c r="H336">
        <v>23.5</v>
      </c>
      <c r="I336" s="7">
        <v>664.44684623424132</v>
      </c>
      <c r="J336" s="10">
        <v>25.492353199834014</v>
      </c>
      <c r="K336" s="7">
        <v>3.2656008391316238</v>
      </c>
      <c r="L336" s="7">
        <v>4.7109155564692955</v>
      </c>
      <c r="M336" s="7">
        <v>1.4453147173376717</v>
      </c>
      <c r="N336" s="9">
        <v>49.058993032940563</v>
      </c>
      <c r="O336" s="7">
        <v>137.06073746906398</v>
      </c>
      <c r="P336">
        <v>0.05</v>
      </c>
      <c r="R336" s="1"/>
      <c r="T336" s="7"/>
    </row>
    <row r="337" spans="1:20" x14ac:dyDescent="0.25">
      <c r="A337" s="1">
        <v>1056</v>
      </c>
      <c r="B337" s="1" t="s">
        <v>341</v>
      </c>
      <c r="C337" s="1" t="s">
        <v>136</v>
      </c>
      <c r="D337" s="1">
        <v>1</v>
      </c>
      <c r="E337" s="6">
        <v>44256</v>
      </c>
      <c r="F337" s="1">
        <v>7</v>
      </c>
      <c r="G337" s="1">
        <v>0</v>
      </c>
      <c r="H337">
        <v>23.5</v>
      </c>
      <c r="I337" s="7">
        <v>664.44684623424132</v>
      </c>
      <c r="J337" s="9">
        <v>179.32551906090134</v>
      </c>
      <c r="K337" s="7">
        <v>11.832387916479405</v>
      </c>
      <c r="L337" s="7">
        <v>11.956995868934898</v>
      </c>
      <c r="M337" s="7">
        <v>0.12460795245549328</v>
      </c>
      <c r="N337" s="9">
        <v>41.348640580232832</v>
      </c>
      <c r="O337" s="7">
        <v>106.69132535688176</v>
      </c>
      <c r="P337">
        <v>0.04</v>
      </c>
      <c r="R337" s="1"/>
      <c r="T337" s="7"/>
    </row>
    <row r="338" spans="1:20" x14ac:dyDescent="0.25">
      <c r="A338" s="1">
        <v>1057</v>
      </c>
      <c r="B338" s="1" t="s">
        <v>341</v>
      </c>
      <c r="C338" s="1" t="s">
        <v>137</v>
      </c>
      <c r="D338" s="1">
        <v>1</v>
      </c>
      <c r="E338" s="6">
        <v>44257</v>
      </c>
      <c r="F338" s="1">
        <v>8</v>
      </c>
      <c r="G338" s="1">
        <v>0</v>
      </c>
      <c r="H338">
        <v>23.5</v>
      </c>
      <c r="I338" s="7">
        <v>664.44684623424132</v>
      </c>
      <c r="J338" s="9">
        <v>305.90823839800811</v>
      </c>
      <c r="K338" s="7">
        <v>8.5321340507974295</v>
      </c>
      <c r="L338" s="7">
        <v>8.414799989736478</v>
      </c>
      <c r="M338" s="7">
        <v>-0.11733406106095146</v>
      </c>
      <c r="N338" s="9">
        <v>83.025064615014742</v>
      </c>
      <c r="O338" s="7">
        <v>151.91673036653555</v>
      </c>
      <c r="P338">
        <v>0.09</v>
      </c>
      <c r="R338" s="1"/>
      <c r="T338" s="7"/>
    </row>
    <row r="339" spans="1:20" x14ac:dyDescent="0.25">
      <c r="A339" s="1">
        <v>1058</v>
      </c>
      <c r="B339" s="1" t="s">
        <v>341</v>
      </c>
      <c r="C339" s="1" t="s">
        <v>139</v>
      </c>
      <c r="D339" s="1">
        <v>1</v>
      </c>
      <c r="E339" s="6">
        <v>44258</v>
      </c>
      <c r="F339" s="1">
        <v>9</v>
      </c>
      <c r="G339" s="1">
        <v>0</v>
      </c>
      <c r="H339">
        <v>23.5</v>
      </c>
      <c r="I339" s="7">
        <v>664.44684623424132</v>
      </c>
      <c r="J339" s="9">
        <v>603.90505683744709</v>
      </c>
      <c r="K339" s="7">
        <v>7.09578874488321</v>
      </c>
      <c r="L339" s="7">
        <v>6.8130500602981492</v>
      </c>
      <c r="M339" s="7">
        <v>-0.2827386845850608</v>
      </c>
      <c r="N339" s="9">
        <v>70.091001983530688</v>
      </c>
      <c r="O339" s="7">
        <v>155.14711643865371</v>
      </c>
      <c r="P339">
        <v>0.57999999999999996</v>
      </c>
      <c r="R339" s="1"/>
      <c r="T339" s="7"/>
    </row>
    <row r="340" spans="1:20" x14ac:dyDescent="0.25">
      <c r="A340" s="1">
        <v>1059</v>
      </c>
      <c r="B340" s="1" t="s">
        <v>341</v>
      </c>
      <c r="C340" s="1" t="s">
        <v>141</v>
      </c>
      <c r="D340" s="1">
        <v>1</v>
      </c>
      <c r="E340" s="6">
        <v>44259</v>
      </c>
      <c r="F340" s="1">
        <v>12</v>
      </c>
      <c r="G340" s="1">
        <v>0</v>
      </c>
      <c r="H340">
        <v>23.5</v>
      </c>
      <c r="I340" s="7">
        <v>664.44684623424132</v>
      </c>
      <c r="J340" s="9">
        <v>649.61548326473576</v>
      </c>
      <c r="K340" s="7">
        <v>4.6439807110668427</v>
      </c>
      <c r="L340" s="7">
        <v>4.2163805711646463</v>
      </c>
      <c r="M340" s="7">
        <v>-0.42760013990219647</v>
      </c>
      <c r="N340" s="9">
        <v>68.653883913365789</v>
      </c>
      <c r="O340" s="7">
        <v>151.91673036653555</v>
      </c>
      <c r="P340">
        <v>0.14000000000000001</v>
      </c>
      <c r="R340" s="1"/>
      <c r="T340" s="7"/>
    </row>
    <row r="341" spans="1:20" x14ac:dyDescent="0.25">
      <c r="A341" s="1">
        <v>1060</v>
      </c>
      <c r="B341" s="1" t="s">
        <v>341</v>
      </c>
      <c r="C341" s="1" t="s">
        <v>143</v>
      </c>
      <c r="D341" s="1">
        <v>1</v>
      </c>
      <c r="E341" s="6">
        <v>44260</v>
      </c>
      <c r="F341" s="1">
        <v>14</v>
      </c>
      <c r="G341" s="1">
        <v>0</v>
      </c>
      <c r="H341">
        <v>23.5</v>
      </c>
      <c r="I341" s="7">
        <v>664.44684623424132</v>
      </c>
      <c r="J341" s="9">
        <v>662.80118319568442</v>
      </c>
      <c r="K341" s="7">
        <v>4.6306193593839193</v>
      </c>
      <c r="L341" s="7">
        <v>4.2728299078849394</v>
      </c>
      <c r="M341" s="7">
        <v>-0.35778945149897989</v>
      </c>
      <c r="N341" s="9">
        <v>52.127026106469522</v>
      </c>
      <c r="O341" s="7">
        <v>156.99305133700688</v>
      </c>
      <c r="P341">
        <v>0.12</v>
      </c>
      <c r="R341" s="1"/>
      <c r="T341" s="7"/>
    </row>
    <row r="342" spans="1:20" x14ac:dyDescent="0.25">
      <c r="A342" s="1">
        <v>1061</v>
      </c>
      <c r="B342" s="1" t="s">
        <v>341</v>
      </c>
      <c r="C342" s="1" t="s">
        <v>342</v>
      </c>
      <c r="D342" s="1">
        <v>1</v>
      </c>
      <c r="E342" s="6">
        <v>44261</v>
      </c>
      <c r="F342" s="1">
        <v>16</v>
      </c>
      <c r="G342" s="1">
        <v>0</v>
      </c>
      <c r="H342">
        <v>23.5</v>
      </c>
      <c r="I342" s="7">
        <v>664.44684623424132</v>
      </c>
      <c r="J342" s="7">
        <v>690.84277171550184</v>
      </c>
      <c r="K342" s="7">
        <v>4.1297366730892797</v>
      </c>
      <c r="L342" s="7">
        <v>4.2428265414758677</v>
      </c>
      <c r="M342" s="7">
        <v>0.11308986838658797</v>
      </c>
      <c r="N342" s="15">
        <v>90.346799069154471</v>
      </c>
      <c r="O342" s="7">
        <v>160.77503813514798</v>
      </c>
      <c r="P342">
        <v>0.08</v>
      </c>
      <c r="R342" s="1"/>
      <c r="T342" s="7"/>
    </row>
    <row r="343" spans="1:20" x14ac:dyDescent="0.25">
      <c r="A343" s="1">
        <v>1062</v>
      </c>
      <c r="B343" s="1" t="s">
        <v>341</v>
      </c>
      <c r="C343" s="1" t="s">
        <v>343</v>
      </c>
      <c r="D343" s="1">
        <v>1</v>
      </c>
      <c r="E343" s="6">
        <v>44262</v>
      </c>
      <c r="F343" s="1">
        <v>19</v>
      </c>
      <c r="G343" s="1">
        <v>0</v>
      </c>
      <c r="H343">
        <v>23.5</v>
      </c>
      <c r="I343" s="7">
        <v>664.44684623424132</v>
      </c>
      <c r="J343" s="7">
        <v>1162.978733909669</v>
      </c>
      <c r="K343" s="7">
        <v>3.5080282594733529</v>
      </c>
      <c r="L343" s="7">
        <v>3.1634406947063294</v>
      </c>
      <c r="M343" s="7">
        <v>-0.34458756476702357</v>
      </c>
      <c r="N343" s="15">
        <v>91.917064552780388</v>
      </c>
      <c r="O343" s="7">
        <v>115.27119154565895</v>
      </c>
      <c r="P343">
        <v>7.0000000000000007E-2</v>
      </c>
    </row>
    <row r="344" spans="1:20" x14ac:dyDescent="0.25">
      <c r="A344" s="1">
        <v>1063</v>
      </c>
      <c r="B344" s="1" t="s">
        <v>341</v>
      </c>
      <c r="C344" s="1" t="s">
        <v>344</v>
      </c>
      <c r="D344" s="1">
        <v>1</v>
      </c>
      <c r="E344" s="6">
        <v>44263</v>
      </c>
      <c r="F344" s="1">
        <v>22</v>
      </c>
      <c r="G344" s="1">
        <v>0</v>
      </c>
      <c r="H344">
        <v>23.5</v>
      </c>
      <c r="I344" s="7">
        <v>664.44684623424132</v>
      </c>
      <c r="J344" s="7">
        <v>1686.0114978372981</v>
      </c>
      <c r="K344" s="7">
        <v>3.2183686576750223</v>
      </c>
      <c r="L344" s="7">
        <v>2.6554944138736056</v>
      </c>
      <c r="M344" s="7">
        <v>-0.56287424380141671</v>
      </c>
      <c r="N344" s="15">
        <v>91.681524730236504</v>
      </c>
      <c r="O344" s="7">
        <v>108.16973045740413</v>
      </c>
      <c r="P344">
        <v>0.05</v>
      </c>
    </row>
    <row r="345" spans="1:20" x14ac:dyDescent="0.25">
      <c r="A345" s="1">
        <v>1064</v>
      </c>
      <c r="B345" s="1" t="s">
        <v>341</v>
      </c>
      <c r="C345" s="1" t="s">
        <v>345</v>
      </c>
      <c r="D345" s="1">
        <v>1</v>
      </c>
      <c r="E345" s="6">
        <v>44264</v>
      </c>
      <c r="F345" s="1">
        <v>26</v>
      </c>
      <c r="G345" s="1">
        <v>0</v>
      </c>
      <c r="H345">
        <v>23.5</v>
      </c>
      <c r="I345" s="7">
        <v>664.44684623424132</v>
      </c>
      <c r="J345" s="7">
        <v>1885.5550901256538</v>
      </c>
      <c r="K345" s="7">
        <v>2.1091843288375136</v>
      </c>
      <c r="L345" s="7">
        <v>2.5355626531214344</v>
      </c>
      <c r="M345" s="7">
        <v>0.42637832428392075</v>
      </c>
      <c r="N345" s="15">
        <v>101.2601441803546</v>
      </c>
      <c r="O345" s="7">
        <v>111.67788629476742</v>
      </c>
      <c r="P345">
        <v>0.11</v>
      </c>
    </row>
    <row r="346" spans="1:20" x14ac:dyDescent="0.25">
      <c r="A346" s="1">
        <v>1065</v>
      </c>
      <c r="B346" s="1" t="s">
        <v>341</v>
      </c>
      <c r="C346" s="1" t="s">
        <v>346</v>
      </c>
      <c r="D346" s="1">
        <v>1</v>
      </c>
      <c r="E346" s="6">
        <v>44265</v>
      </c>
      <c r="F346" s="1">
        <v>28</v>
      </c>
      <c r="G346" s="1">
        <v>0</v>
      </c>
      <c r="H346">
        <v>23.5</v>
      </c>
      <c r="I346" s="7">
        <v>664.44684623424132</v>
      </c>
      <c r="J346" s="7">
        <v>2023.5654160695826</v>
      </c>
      <c r="K346" s="7">
        <v>2.2858060372511297</v>
      </c>
      <c r="L346" s="7">
        <v>4.6731699182924817</v>
      </c>
      <c r="M346" s="7">
        <v>2.387363881041352</v>
      </c>
      <c r="N346" s="15">
        <v>91.838551278599098</v>
      </c>
      <c r="O346" s="7">
        <v>104.11661837346011</v>
      </c>
      <c r="P346">
        <v>0.12</v>
      </c>
    </row>
    <row r="347" spans="1:20" x14ac:dyDescent="0.25">
      <c r="A347" s="1">
        <v>1066</v>
      </c>
      <c r="B347" s="1" t="s">
        <v>341</v>
      </c>
      <c r="C347" s="1" t="s">
        <v>347</v>
      </c>
      <c r="D347" s="1">
        <v>1</v>
      </c>
      <c r="E347" s="6">
        <v>44266</v>
      </c>
      <c r="F347" s="1">
        <v>30</v>
      </c>
      <c r="G347" s="1">
        <v>0</v>
      </c>
      <c r="H347">
        <v>23.5</v>
      </c>
      <c r="I347" s="7">
        <v>664.44684623424132</v>
      </c>
      <c r="J347" s="17">
        <v>3252.4726496339945</v>
      </c>
      <c r="K347" s="7">
        <v>1.7357441240122811</v>
      </c>
      <c r="L347" s="7">
        <v>1.8701036138488738</v>
      </c>
      <c r="M347" s="7">
        <v>0.13435948983659274</v>
      </c>
      <c r="N347" s="15">
        <v>50.74750164418279</v>
      </c>
      <c r="O347" s="7">
        <v>125.46957621942234</v>
      </c>
      <c r="P347">
        <v>7.0000000000000007E-2</v>
      </c>
    </row>
    <row r="348" spans="1:20" x14ac:dyDescent="0.25">
      <c r="A348" s="1">
        <v>1067</v>
      </c>
      <c r="B348" s="1" t="s">
        <v>341</v>
      </c>
      <c r="C348" s="1" t="s">
        <v>348</v>
      </c>
      <c r="D348" s="1">
        <v>1</v>
      </c>
      <c r="E348" s="6">
        <v>44285</v>
      </c>
      <c r="F348" s="1">
        <v>34</v>
      </c>
      <c r="G348" s="1">
        <v>0</v>
      </c>
      <c r="H348">
        <v>23.5</v>
      </c>
      <c r="I348" s="7">
        <v>664.44684623424132</v>
      </c>
      <c r="J348" s="17">
        <v>4083.1717452837579</v>
      </c>
      <c r="K348" s="7">
        <v>1.5073732950827932</v>
      </c>
      <c r="L348" s="7">
        <v>1.5573666919383362</v>
      </c>
      <c r="M348" s="7">
        <v>4.9993396855543049E-2</v>
      </c>
      <c r="N348" s="15">
        <v>54.558781540238357</v>
      </c>
      <c r="O348" s="7">
        <v>122.63372211060911</v>
      </c>
    </row>
    <row r="349" spans="1:20" x14ac:dyDescent="0.25">
      <c r="A349" s="1">
        <v>1068</v>
      </c>
      <c r="B349" s="1" t="s">
        <v>341</v>
      </c>
      <c r="C349" s="1" t="s">
        <v>349</v>
      </c>
      <c r="D349" s="1">
        <v>1</v>
      </c>
      <c r="E349" s="6">
        <v>44292</v>
      </c>
      <c r="F349" s="1">
        <v>41</v>
      </c>
      <c r="G349" s="1">
        <v>0</v>
      </c>
      <c r="H349">
        <v>23.5</v>
      </c>
      <c r="I349" s="7">
        <v>664.44684623424132</v>
      </c>
      <c r="J349" s="17">
        <v>5246.1504791934276</v>
      </c>
      <c r="K349" s="7">
        <v>1.1405959031657364</v>
      </c>
      <c r="L349" s="7">
        <v>1.7380591357088688</v>
      </c>
      <c r="M349" s="7">
        <v>0.59746323254313238</v>
      </c>
      <c r="N349" s="15">
        <v>57.579041080508809</v>
      </c>
      <c r="O349" s="7">
        <v>105.66397112347074</v>
      </c>
    </row>
    <row r="350" spans="1:20" x14ac:dyDescent="0.25">
      <c r="A350" s="1">
        <v>1069</v>
      </c>
      <c r="B350" s="1" t="s">
        <v>341</v>
      </c>
      <c r="C350" s="1" t="s">
        <v>350</v>
      </c>
      <c r="D350" s="1">
        <v>1</v>
      </c>
      <c r="E350" s="6">
        <v>44298</v>
      </c>
      <c r="F350" s="1">
        <v>47</v>
      </c>
      <c r="G350" s="1">
        <v>0</v>
      </c>
      <c r="H350">
        <v>23.5</v>
      </c>
      <c r="I350" s="7">
        <v>664.44684623424132</v>
      </c>
      <c r="J350" s="17">
        <v>6613.0680387017692</v>
      </c>
      <c r="K350" s="7">
        <v>1.1059942624188444</v>
      </c>
      <c r="L350" s="7">
        <v>1.6685620419509715</v>
      </c>
      <c r="M350" s="7">
        <v>0.56256777953212711</v>
      </c>
      <c r="N350" s="15">
        <v>54.882380776695911</v>
      </c>
      <c r="O350" s="7">
        <v>110.01984303460786</v>
      </c>
    </row>
    <row r="351" spans="1:20" x14ac:dyDescent="0.25">
      <c r="A351" s="1">
        <v>1070</v>
      </c>
      <c r="B351" s="1" t="s">
        <v>341</v>
      </c>
      <c r="C351" s="1" t="s">
        <v>351</v>
      </c>
      <c r="D351" s="1">
        <v>1</v>
      </c>
      <c r="E351" s="6">
        <v>44300</v>
      </c>
      <c r="F351" s="1">
        <v>49</v>
      </c>
      <c r="G351" s="1">
        <v>0</v>
      </c>
      <c r="H351">
        <v>23.5</v>
      </c>
      <c r="I351" s="7">
        <v>664.44684623424132</v>
      </c>
      <c r="J351" s="17">
        <v>6609.5518520535152</v>
      </c>
      <c r="K351" s="7">
        <v>1.0575519653731957</v>
      </c>
      <c r="L351" s="7">
        <v>0.98054081374778757</v>
      </c>
      <c r="M351" s="7">
        <v>-7.701115162540817E-2</v>
      </c>
      <c r="N351" s="15">
        <v>57.147575431898751</v>
      </c>
      <c r="O351" s="7">
        <v>122.79252994070264</v>
      </c>
    </row>
    <row r="352" spans="1:20" x14ac:dyDescent="0.25">
      <c r="A352" s="1">
        <v>1071</v>
      </c>
      <c r="B352" s="1" t="s">
        <v>341</v>
      </c>
      <c r="C352" s="1" t="s">
        <v>352</v>
      </c>
      <c r="D352" s="1">
        <v>1</v>
      </c>
      <c r="E352" s="6">
        <v>44305</v>
      </c>
      <c r="F352" s="1">
        <v>54</v>
      </c>
      <c r="G352" s="1">
        <v>0</v>
      </c>
      <c r="H352">
        <v>23.5</v>
      </c>
      <c r="I352" s="7">
        <v>664.44684623424132</v>
      </c>
      <c r="J352" s="7">
        <v>7644.1897733019514</v>
      </c>
      <c r="K352" s="7">
        <v>1.3496901733524072</v>
      </c>
      <c r="L352" s="7">
        <v>1.0481307703950324</v>
      </c>
      <c r="M352" s="7">
        <v>-0.30155940295737471</v>
      </c>
      <c r="N352" s="15">
        <v>48.634695046220898</v>
      </c>
      <c r="O352" s="7">
        <v>149.24739974239728</v>
      </c>
    </row>
    <row r="353" spans="1:15" x14ac:dyDescent="0.25">
      <c r="A353" s="1">
        <v>1072</v>
      </c>
      <c r="B353" s="1" t="s">
        <v>341</v>
      </c>
      <c r="C353" s="1" t="s">
        <v>353</v>
      </c>
      <c r="D353" s="1">
        <v>1</v>
      </c>
      <c r="E353" s="6">
        <v>44308</v>
      </c>
      <c r="F353" s="1">
        <v>57</v>
      </c>
      <c r="G353" s="1">
        <v>0</v>
      </c>
      <c r="H353">
        <v>23.5</v>
      </c>
      <c r="I353" s="7">
        <v>664.44684623424132</v>
      </c>
      <c r="J353" s="7">
        <v>6616.5842253500214</v>
      </c>
      <c r="K353" s="7">
        <v>1.4186799126966285</v>
      </c>
      <c r="L353" s="7">
        <v>1.117501639675089</v>
      </c>
      <c r="M353" s="7">
        <v>-0.30117827302153954</v>
      </c>
      <c r="N353" s="15">
        <v>53.068918587269359</v>
      </c>
      <c r="O353" s="7">
        <v>148.29104909702272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A255-B50F-405C-A695-285A878EABD3}">
  <dimension ref="A1:I186"/>
  <sheetViews>
    <sheetView workbookViewId="0">
      <selection activeCell="B58" sqref="B58"/>
    </sheetView>
  </sheetViews>
  <sheetFormatPr defaultRowHeight="15" x14ac:dyDescent="0.25"/>
  <sheetData>
    <row r="1" spans="1:9" x14ac:dyDescent="0.25">
      <c r="A1" t="s">
        <v>355</v>
      </c>
      <c r="B1" s="12" t="s">
        <v>172</v>
      </c>
      <c r="C1" s="13" t="s">
        <v>185</v>
      </c>
      <c r="D1" s="14" t="s">
        <v>224</v>
      </c>
      <c r="E1" s="13" t="s">
        <v>237</v>
      </c>
      <c r="F1" s="14" t="s">
        <v>276</v>
      </c>
      <c r="G1" s="12" t="s">
        <v>289</v>
      </c>
      <c r="H1" s="14" t="s">
        <v>328</v>
      </c>
      <c r="I1" s="12" t="s">
        <v>341</v>
      </c>
    </row>
    <row r="2" spans="1:9" x14ac:dyDescent="0.25">
      <c r="A2" s="1">
        <v>0</v>
      </c>
      <c r="B2">
        <v>10.42</v>
      </c>
      <c r="C2">
        <v>11.02</v>
      </c>
      <c r="D2">
        <v>10.25</v>
      </c>
      <c r="E2">
        <v>11.01</v>
      </c>
      <c r="F2">
        <v>10.06</v>
      </c>
      <c r="G2">
        <v>10.56</v>
      </c>
      <c r="H2">
        <v>9.6300000000000008</v>
      </c>
      <c r="I2">
        <v>9.5399999999999991</v>
      </c>
    </row>
    <row r="3" spans="1:9" x14ac:dyDescent="0.25">
      <c r="A3" s="1">
        <v>10</v>
      </c>
      <c r="B3">
        <v>10.78</v>
      </c>
      <c r="C3">
        <v>11.06</v>
      </c>
      <c r="D3">
        <v>10.07</v>
      </c>
      <c r="E3">
        <v>11.17</v>
      </c>
      <c r="F3">
        <v>9.81</v>
      </c>
      <c r="G3">
        <v>11.14</v>
      </c>
      <c r="H3">
        <v>10.09</v>
      </c>
      <c r="I3">
        <v>10.8</v>
      </c>
    </row>
    <row r="4" spans="1:9" x14ac:dyDescent="0.25">
      <c r="A4" s="1">
        <v>20</v>
      </c>
      <c r="B4">
        <v>10.94</v>
      </c>
      <c r="C4">
        <v>10.97</v>
      </c>
      <c r="D4">
        <v>10.25</v>
      </c>
      <c r="E4">
        <v>11.23</v>
      </c>
      <c r="F4">
        <v>10.039999999999999</v>
      </c>
      <c r="G4">
        <v>11.37</v>
      </c>
      <c r="H4">
        <v>10.199999999999999</v>
      </c>
      <c r="I4">
        <v>11.18</v>
      </c>
    </row>
    <row r="5" spans="1:9" x14ac:dyDescent="0.25">
      <c r="A5" s="1">
        <v>30</v>
      </c>
      <c r="B5">
        <v>10.9</v>
      </c>
      <c r="C5">
        <v>10.85</v>
      </c>
      <c r="D5">
        <v>10.31</v>
      </c>
      <c r="E5">
        <v>11.24</v>
      </c>
      <c r="F5">
        <v>10.119999999999999</v>
      </c>
      <c r="G5">
        <v>10.76</v>
      </c>
      <c r="H5">
        <v>10.26</v>
      </c>
      <c r="I5">
        <v>10.9</v>
      </c>
    </row>
    <row r="6" spans="1:9" x14ac:dyDescent="0.25">
      <c r="A6" s="1">
        <v>40</v>
      </c>
      <c r="B6">
        <v>10.61</v>
      </c>
      <c r="C6">
        <v>10.76</v>
      </c>
      <c r="D6">
        <v>9.98</v>
      </c>
      <c r="E6">
        <v>11.22</v>
      </c>
      <c r="F6" s="15">
        <v>9.74</v>
      </c>
      <c r="G6">
        <v>10.93</v>
      </c>
      <c r="H6">
        <v>10.119999999999999</v>
      </c>
      <c r="I6">
        <v>10.9</v>
      </c>
    </row>
    <row r="7" spans="1:9" x14ac:dyDescent="0.25">
      <c r="A7" s="1">
        <v>50</v>
      </c>
      <c r="B7">
        <v>10.78</v>
      </c>
      <c r="C7">
        <v>10.69</v>
      </c>
      <c r="D7">
        <v>10.16</v>
      </c>
      <c r="E7">
        <v>11.2</v>
      </c>
      <c r="F7">
        <v>9.9600000000000009</v>
      </c>
      <c r="G7">
        <v>11.3</v>
      </c>
      <c r="H7">
        <v>10.220000000000001</v>
      </c>
      <c r="I7">
        <v>11.13</v>
      </c>
    </row>
    <row r="8" spans="1:9" x14ac:dyDescent="0.25">
      <c r="A8" s="1">
        <v>60</v>
      </c>
      <c r="B8">
        <v>10.78</v>
      </c>
      <c r="C8">
        <v>10.71</v>
      </c>
      <c r="D8">
        <v>10.14</v>
      </c>
      <c r="E8">
        <v>11.2</v>
      </c>
      <c r="F8">
        <v>9.9499999999999993</v>
      </c>
      <c r="G8">
        <v>11.38</v>
      </c>
      <c r="H8">
        <v>10.210000000000001</v>
      </c>
      <c r="I8">
        <v>11.18</v>
      </c>
    </row>
    <row r="9" spans="1:9" x14ac:dyDescent="0.25">
      <c r="A9" s="1">
        <v>70</v>
      </c>
      <c r="B9">
        <v>10.82</v>
      </c>
      <c r="C9">
        <v>10.54</v>
      </c>
      <c r="D9">
        <v>10.17</v>
      </c>
      <c r="E9">
        <v>11.12</v>
      </c>
      <c r="F9">
        <v>10.029999999999999</v>
      </c>
      <c r="G9">
        <v>10.72</v>
      </c>
      <c r="H9">
        <v>10.18</v>
      </c>
      <c r="I9">
        <v>10.77</v>
      </c>
    </row>
    <row r="10" spans="1:9" x14ac:dyDescent="0.25">
      <c r="A10" s="1">
        <v>80</v>
      </c>
      <c r="B10">
        <v>10.61</v>
      </c>
      <c r="C10">
        <v>10.48</v>
      </c>
      <c r="D10">
        <v>10.23</v>
      </c>
      <c r="E10">
        <v>11.14</v>
      </c>
      <c r="F10">
        <v>10.220000000000001</v>
      </c>
      <c r="G10">
        <v>10.7</v>
      </c>
      <c r="H10">
        <v>9.75</v>
      </c>
      <c r="I10">
        <v>10.94</v>
      </c>
    </row>
    <row r="11" spans="1:9" x14ac:dyDescent="0.25">
      <c r="A11" s="1">
        <v>90</v>
      </c>
      <c r="B11">
        <v>10.48</v>
      </c>
      <c r="C11">
        <v>10.4</v>
      </c>
      <c r="E11">
        <v>11.1</v>
      </c>
      <c r="G11">
        <v>11.01</v>
      </c>
      <c r="I11">
        <v>10.77</v>
      </c>
    </row>
    <row r="12" spans="1:9" x14ac:dyDescent="0.25">
      <c r="A12" s="1">
        <v>100</v>
      </c>
      <c r="B12">
        <v>10.59</v>
      </c>
      <c r="C12">
        <v>10.27</v>
      </c>
      <c r="D12">
        <v>10.029999999999999</v>
      </c>
      <c r="E12">
        <v>11.07</v>
      </c>
      <c r="F12">
        <v>9.7200000000000006</v>
      </c>
      <c r="G12">
        <v>10.74</v>
      </c>
      <c r="H12">
        <v>10.18</v>
      </c>
      <c r="I12">
        <v>10.89</v>
      </c>
    </row>
    <row r="13" spans="1:9" x14ac:dyDescent="0.25">
      <c r="A13" s="1">
        <v>110</v>
      </c>
      <c r="B13">
        <v>10.49</v>
      </c>
      <c r="C13">
        <v>10.19</v>
      </c>
      <c r="D13">
        <v>9.9600000000000009</v>
      </c>
      <c r="E13">
        <v>11.02</v>
      </c>
      <c r="F13">
        <v>9.52</v>
      </c>
      <c r="G13">
        <v>10.74</v>
      </c>
      <c r="H13">
        <v>10.06</v>
      </c>
      <c r="I13">
        <v>10.93</v>
      </c>
    </row>
    <row r="14" spans="1:9" x14ac:dyDescent="0.25">
      <c r="A14" s="1">
        <v>120</v>
      </c>
      <c r="B14">
        <v>10.41</v>
      </c>
      <c r="C14">
        <v>10.08</v>
      </c>
      <c r="D14">
        <v>9.83</v>
      </c>
      <c r="E14">
        <v>10.98</v>
      </c>
      <c r="F14">
        <v>9.1199999999999992</v>
      </c>
      <c r="G14">
        <v>10.92</v>
      </c>
      <c r="H14">
        <v>9.98</v>
      </c>
      <c r="I14">
        <v>10.77</v>
      </c>
    </row>
    <row r="15" spans="1:9" x14ac:dyDescent="0.25">
      <c r="A15" s="1">
        <v>130</v>
      </c>
      <c r="B15">
        <v>10.38</v>
      </c>
      <c r="C15">
        <v>9.99</v>
      </c>
      <c r="D15">
        <v>9.5399999999999991</v>
      </c>
      <c r="E15">
        <v>10.95</v>
      </c>
      <c r="F15">
        <v>9.25</v>
      </c>
      <c r="G15">
        <v>11.17</v>
      </c>
      <c r="H15">
        <v>9.82</v>
      </c>
      <c r="I15">
        <v>10.7</v>
      </c>
    </row>
    <row r="16" spans="1:9" x14ac:dyDescent="0.25">
      <c r="A16" s="1">
        <v>140</v>
      </c>
      <c r="B16">
        <v>10.39</v>
      </c>
      <c r="C16">
        <v>9.89</v>
      </c>
      <c r="D16">
        <v>9.59</v>
      </c>
      <c r="E16">
        <v>10.92</v>
      </c>
      <c r="F16">
        <v>9.15</v>
      </c>
      <c r="G16">
        <v>10.71</v>
      </c>
      <c r="H16">
        <v>9.8770000000000007</v>
      </c>
      <c r="I16">
        <v>10.9</v>
      </c>
    </row>
    <row r="17" spans="1:9" x14ac:dyDescent="0.25">
      <c r="A17" s="1">
        <v>150</v>
      </c>
      <c r="B17">
        <v>10.24</v>
      </c>
      <c r="F17">
        <v>9.3000000000000007</v>
      </c>
      <c r="G17">
        <v>10.81</v>
      </c>
      <c r="H17">
        <v>9.7799999999999994</v>
      </c>
      <c r="I17">
        <v>10.79</v>
      </c>
    </row>
    <row r="18" spans="1:9" x14ac:dyDescent="0.25">
      <c r="A18" s="1">
        <v>160</v>
      </c>
      <c r="F18">
        <v>8.75</v>
      </c>
      <c r="H18">
        <v>9.69</v>
      </c>
    </row>
    <row r="19" spans="1:9" x14ac:dyDescent="0.25">
      <c r="A19" s="1">
        <v>170</v>
      </c>
      <c r="D19">
        <v>9.02</v>
      </c>
      <c r="F19">
        <v>8.73</v>
      </c>
      <c r="H19">
        <v>9.57</v>
      </c>
    </row>
    <row r="20" spans="1:9" x14ac:dyDescent="0.25">
      <c r="A20" s="1">
        <v>180</v>
      </c>
      <c r="C20">
        <v>9.4700000000000006</v>
      </c>
      <c r="D20">
        <v>9</v>
      </c>
      <c r="E20">
        <v>10.78</v>
      </c>
      <c r="F20">
        <v>8.82</v>
      </c>
      <c r="H20">
        <v>9.5</v>
      </c>
    </row>
    <row r="21" spans="1:9" x14ac:dyDescent="0.25">
      <c r="A21" s="1">
        <v>190</v>
      </c>
      <c r="C21">
        <v>9.4499999999999993</v>
      </c>
      <c r="D21">
        <v>8.99</v>
      </c>
      <c r="E21">
        <v>10.77</v>
      </c>
      <c r="F21">
        <v>8.76</v>
      </c>
      <c r="H21">
        <v>9.5399999999999991</v>
      </c>
    </row>
    <row r="22" spans="1:9" x14ac:dyDescent="0.25">
      <c r="A22" s="1">
        <v>200</v>
      </c>
      <c r="B22">
        <v>10.19</v>
      </c>
      <c r="C22">
        <v>9.56</v>
      </c>
      <c r="D22">
        <v>8.76</v>
      </c>
      <c r="E22">
        <v>10.77</v>
      </c>
      <c r="F22">
        <v>8.5399999999999991</v>
      </c>
      <c r="G22">
        <v>10.69</v>
      </c>
      <c r="H22">
        <v>9.3699999999999992</v>
      </c>
      <c r="I22">
        <v>10.11</v>
      </c>
    </row>
    <row r="23" spans="1:9" x14ac:dyDescent="0.25">
      <c r="A23" s="1">
        <v>210</v>
      </c>
      <c r="B23">
        <v>9.92</v>
      </c>
      <c r="C23">
        <v>9.25</v>
      </c>
      <c r="D23">
        <v>8.48</v>
      </c>
      <c r="E23">
        <v>10.71</v>
      </c>
      <c r="F23">
        <v>8.19</v>
      </c>
      <c r="G23">
        <v>10.99</v>
      </c>
      <c r="H23">
        <v>9.18</v>
      </c>
      <c r="I23">
        <v>10.58</v>
      </c>
    </row>
    <row r="24" spans="1:9" x14ac:dyDescent="0.25">
      <c r="A24" s="1">
        <v>220</v>
      </c>
      <c r="B24">
        <v>9.7200000000000006</v>
      </c>
      <c r="C24">
        <v>9.23</v>
      </c>
      <c r="D24">
        <v>8.4700000000000006</v>
      </c>
      <c r="E24">
        <v>10.72</v>
      </c>
      <c r="F24">
        <v>8.2799999999999994</v>
      </c>
      <c r="G24">
        <v>9.9700000000000006</v>
      </c>
      <c r="H24">
        <v>9.17</v>
      </c>
      <c r="I24">
        <v>9.74</v>
      </c>
    </row>
    <row r="25" spans="1:9" x14ac:dyDescent="0.25">
      <c r="A25" s="1">
        <v>230</v>
      </c>
      <c r="B25">
        <v>9.34</v>
      </c>
      <c r="C25">
        <v>9.15</v>
      </c>
      <c r="D25">
        <v>8.3699999999999992</v>
      </c>
      <c r="E25">
        <v>10.68</v>
      </c>
      <c r="F25">
        <v>8.1300000000000008</v>
      </c>
      <c r="G25">
        <v>10.02</v>
      </c>
      <c r="H25">
        <v>9.1300000000000008</v>
      </c>
      <c r="I25">
        <v>9.75</v>
      </c>
    </row>
    <row r="26" spans="1:9" x14ac:dyDescent="0.25">
      <c r="A26" s="1">
        <v>240</v>
      </c>
      <c r="B26">
        <v>9.5399999999999991</v>
      </c>
      <c r="C26">
        <v>9.07</v>
      </c>
      <c r="D26">
        <v>8.2899999999999991</v>
      </c>
      <c r="E26">
        <v>10.65</v>
      </c>
      <c r="F26">
        <v>8.07</v>
      </c>
      <c r="G26">
        <v>10.38</v>
      </c>
      <c r="H26">
        <v>9</v>
      </c>
      <c r="I26">
        <v>10.130000000000001</v>
      </c>
    </row>
    <row r="27" spans="1:9" x14ac:dyDescent="0.25">
      <c r="A27" s="1">
        <v>250</v>
      </c>
      <c r="B27">
        <v>9.57</v>
      </c>
      <c r="C27">
        <v>8.56</v>
      </c>
      <c r="D27">
        <v>8.25</v>
      </c>
      <c r="E27">
        <v>10.33</v>
      </c>
      <c r="F27">
        <v>8.09</v>
      </c>
      <c r="G27">
        <v>10.29</v>
      </c>
      <c r="H27">
        <v>9.02</v>
      </c>
      <c r="I27">
        <v>10.130000000000001</v>
      </c>
    </row>
    <row r="28" spans="1:9" x14ac:dyDescent="0.25">
      <c r="A28" s="1">
        <v>260</v>
      </c>
      <c r="B28">
        <v>9.5399999999999991</v>
      </c>
      <c r="C28">
        <v>8.82</v>
      </c>
      <c r="D28">
        <v>8.27</v>
      </c>
      <c r="E28">
        <v>10.45</v>
      </c>
      <c r="F28">
        <v>8.19</v>
      </c>
      <c r="G28">
        <v>10.210000000000001</v>
      </c>
      <c r="H28">
        <v>9.08</v>
      </c>
      <c r="I28">
        <v>10.08</v>
      </c>
    </row>
    <row r="29" spans="1:9" x14ac:dyDescent="0.25">
      <c r="A29" s="1">
        <v>270</v>
      </c>
      <c r="B29">
        <v>9.49</v>
      </c>
      <c r="C29">
        <v>8.74</v>
      </c>
      <c r="D29">
        <v>7.96</v>
      </c>
      <c r="E29">
        <v>10.5</v>
      </c>
      <c r="F29">
        <v>7.77</v>
      </c>
      <c r="G29">
        <v>10.19</v>
      </c>
      <c r="H29">
        <v>8.8699999999999992</v>
      </c>
      <c r="I29">
        <v>10.050000000000001</v>
      </c>
    </row>
    <row r="30" spans="1:9" x14ac:dyDescent="0.25">
      <c r="A30" s="1">
        <v>280</v>
      </c>
      <c r="B30">
        <v>9.49</v>
      </c>
      <c r="C30">
        <v>8.6999999999999993</v>
      </c>
      <c r="D30">
        <v>7.96</v>
      </c>
      <c r="E30">
        <v>10.47</v>
      </c>
      <c r="F30">
        <v>7.64</v>
      </c>
      <c r="G30">
        <v>10.15</v>
      </c>
      <c r="H30">
        <v>8.9</v>
      </c>
      <c r="I30">
        <v>10.01</v>
      </c>
    </row>
    <row r="31" spans="1:9" x14ac:dyDescent="0.25">
      <c r="A31" s="1">
        <v>290</v>
      </c>
      <c r="B31">
        <v>9.57</v>
      </c>
      <c r="C31">
        <v>8.75</v>
      </c>
      <c r="D31">
        <v>7.83</v>
      </c>
      <c r="E31">
        <v>10.55</v>
      </c>
      <c r="F31">
        <v>7.64</v>
      </c>
      <c r="G31">
        <v>10.31</v>
      </c>
      <c r="H31">
        <v>8.85</v>
      </c>
      <c r="I31">
        <v>10.14</v>
      </c>
    </row>
    <row r="32" spans="1:9" x14ac:dyDescent="0.25">
      <c r="A32" s="1">
        <v>300</v>
      </c>
      <c r="B32">
        <v>9.6</v>
      </c>
      <c r="C32">
        <v>8.7200000000000006</v>
      </c>
      <c r="D32">
        <v>7.92</v>
      </c>
      <c r="E32">
        <v>10.6</v>
      </c>
      <c r="F32">
        <v>7.81</v>
      </c>
      <c r="G32">
        <v>9.9600000000000009</v>
      </c>
      <c r="H32">
        <v>8.93</v>
      </c>
      <c r="I32">
        <v>10.17</v>
      </c>
    </row>
    <row r="33" spans="1:9" x14ac:dyDescent="0.25">
      <c r="A33" s="1">
        <v>310</v>
      </c>
      <c r="B33">
        <v>9.51</v>
      </c>
      <c r="C33">
        <v>8.66</v>
      </c>
      <c r="D33">
        <v>7.56</v>
      </c>
      <c r="E33">
        <v>10.47</v>
      </c>
      <c r="F33">
        <v>7.36</v>
      </c>
      <c r="G33">
        <v>10.08</v>
      </c>
      <c r="H33">
        <v>8.64</v>
      </c>
      <c r="I33">
        <v>10.029999999999999</v>
      </c>
    </row>
    <row r="34" spans="1:9" x14ac:dyDescent="0.25">
      <c r="A34" s="1">
        <v>320</v>
      </c>
      <c r="B34">
        <v>9.5299999999999994</v>
      </c>
      <c r="C34">
        <v>8.26</v>
      </c>
      <c r="D34">
        <v>7.25</v>
      </c>
      <c r="E34">
        <v>10.33</v>
      </c>
      <c r="F34">
        <v>7.03</v>
      </c>
      <c r="G34">
        <v>9.7100000000000009</v>
      </c>
      <c r="H34">
        <v>8.48</v>
      </c>
      <c r="I34">
        <v>10.06</v>
      </c>
    </row>
    <row r="35" spans="1:9" x14ac:dyDescent="0.25">
      <c r="A35" s="1">
        <v>330</v>
      </c>
      <c r="B35">
        <v>9.3800000000000008</v>
      </c>
      <c r="C35">
        <v>8.35</v>
      </c>
      <c r="D35">
        <v>7.25</v>
      </c>
      <c r="E35">
        <v>10.45</v>
      </c>
      <c r="F35">
        <v>7.04</v>
      </c>
      <c r="G35">
        <v>9.9499999999999993</v>
      </c>
      <c r="H35">
        <v>8.39</v>
      </c>
      <c r="I35">
        <v>9.8000000000000007</v>
      </c>
    </row>
    <row r="36" spans="1:9" x14ac:dyDescent="0.25">
      <c r="A36" s="1">
        <v>340</v>
      </c>
      <c r="B36">
        <v>9.43</v>
      </c>
      <c r="G36">
        <v>10.15</v>
      </c>
      <c r="I36">
        <v>9.89</v>
      </c>
    </row>
    <row r="37" spans="1:9" x14ac:dyDescent="0.25">
      <c r="A37" s="1">
        <v>350</v>
      </c>
      <c r="B37">
        <v>9.4499999999999993</v>
      </c>
      <c r="G37">
        <v>9.69</v>
      </c>
      <c r="I37">
        <v>9.7799999999999994</v>
      </c>
    </row>
    <row r="38" spans="1:9" x14ac:dyDescent="0.25">
      <c r="A38" s="1">
        <v>360</v>
      </c>
      <c r="B38">
        <v>9.34</v>
      </c>
      <c r="G38">
        <v>9.82</v>
      </c>
      <c r="I38">
        <v>9.7100000000000009</v>
      </c>
    </row>
    <row r="39" spans="1:9" x14ac:dyDescent="0.25">
      <c r="A39" s="1">
        <v>370</v>
      </c>
      <c r="B39">
        <v>9.35</v>
      </c>
      <c r="G39">
        <v>9.82</v>
      </c>
      <c r="I39">
        <v>9.74</v>
      </c>
    </row>
    <row r="40" spans="1:9" x14ac:dyDescent="0.25">
      <c r="A40" s="1">
        <v>380</v>
      </c>
      <c r="B40">
        <v>9.2899999999999991</v>
      </c>
      <c r="G40">
        <v>9.85</v>
      </c>
      <c r="I40">
        <v>9.67</v>
      </c>
    </row>
    <row r="41" spans="1:9" x14ac:dyDescent="0.25">
      <c r="A41" s="1">
        <v>390</v>
      </c>
      <c r="B41">
        <v>9.32</v>
      </c>
      <c r="G41">
        <v>9.99</v>
      </c>
      <c r="I41">
        <v>9.74</v>
      </c>
    </row>
    <row r="42" spans="1:9" x14ac:dyDescent="0.25">
      <c r="A42" s="1">
        <v>400</v>
      </c>
      <c r="B42">
        <v>9.32</v>
      </c>
      <c r="G42">
        <v>9.4600000000000009</v>
      </c>
      <c r="I42">
        <v>9.65</v>
      </c>
    </row>
    <row r="43" spans="1:9" x14ac:dyDescent="0.25">
      <c r="A43" s="1">
        <v>410</v>
      </c>
      <c r="B43">
        <v>9.19</v>
      </c>
      <c r="G43">
        <v>9.6999999999999993</v>
      </c>
      <c r="I43">
        <v>9.51</v>
      </c>
    </row>
    <row r="44" spans="1:9" x14ac:dyDescent="0.25">
      <c r="A44" s="1">
        <v>420</v>
      </c>
      <c r="B44">
        <v>9.23</v>
      </c>
      <c r="G44">
        <v>9.3000000000000007</v>
      </c>
      <c r="I44">
        <v>9.4499999999999993</v>
      </c>
    </row>
    <row r="45" spans="1:9" x14ac:dyDescent="0.25">
      <c r="A45" s="1">
        <v>430</v>
      </c>
      <c r="B45">
        <v>9.09</v>
      </c>
      <c r="G45">
        <v>9.5</v>
      </c>
      <c r="I45">
        <v>9.35</v>
      </c>
    </row>
    <row r="46" spans="1:9" x14ac:dyDescent="0.25">
      <c r="A46" s="1">
        <v>440</v>
      </c>
      <c r="B46">
        <v>9.1300000000000008</v>
      </c>
      <c r="G46">
        <v>9.65</v>
      </c>
      <c r="I46">
        <v>9.44</v>
      </c>
    </row>
    <row r="47" spans="1:9" x14ac:dyDescent="0.25">
      <c r="A47" s="1">
        <v>450</v>
      </c>
      <c r="B47">
        <v>9.17</v>
      </c>
      <c r="G47">
        <v>9.64</v>
      </c>
      <c r="I47">
        <v>9.3699999999999992</v>
      </c>
    </row>
    <row r="48" spans="1:9" x14ac:dyDescent="0.25">
      <c r="A48" s="1">
        <v>460</v>
      </c>
      <c r="B48">
        <v>9.0299999999999994</v>
      </c>
      <c r="G48">
        <v>9.35</v>
      </c>
      <c r="I48">
        <v>9.15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259-6691-404B-B838-E683B1D9A0E8}">
  <dimension ref="B2:B104"/>
  <sheetViews>
    <sheetView topLeftCell="A13" workbookViewId="0">
      <selection activeCell="C2" sqref="C2"/>
    </sheetView>
  </sheetViews>
  <sheetFormatPr defaultRowHeight="15" x14ac:dyDescent="0.25"/>
  <sheetData>
    <row r="2" spans="2:2" x14ac:dyDescent="0.25">
      <c r="B2" s="16">
        <v>170.59224515093348</v>
      </c>
    </row>
    <row r="3" spans="2:2" x14ac:dyDescent="0.25">
      <c r="B3" s="16">
        <v>184.86774683720407</v>
      </c>
    </row>
    <row r="4" spans="2:2" x14ac:dyDescent="0.25">
      <c r="B4" s="16">
        <v>236.25955290777813</v>
      </c>
    </row>
    <row r="5" spans="2:2" x14ac:dyDescent="0.25">
      <c r="B5" s="16">
        <v>116.34533874310526</v>
      </c>
    </row>
    <row r="6" spans="2:2" x14ac:dyDescent="0.25">
      <c r="B6" s="16">
        <v>262.66923102737871</v>
      </c>
    </row>
    <row r="7" spans="2:2" x14ac:dyDescent="0.25">
      <c r="B7" s="16">
        <v>139.89991652545172</v>
      </c>
    </row>
    <row r="8" spans="2:2" x14ac:dyDescent="0.25">
      <c r="B8" s="16">
        <v>119.20043908035939</v>
      </c>
    </row>
    <row r="9" spans="2:2" x14ac:dyDescent="0.25">
      <c r="B9" s="16">
        <v>21.413252529405909</v>
      </c>
    </row>
    <row r="10" spans="2:2" x14ac:dyDescent="0.25">
      <c r="B10" s="16">
        <v>29.264778456854735</v>
      </c>
    </row>
    <row r="11" spans="2:2" x14ac:dyDescent="0.25">
      <c r="B11" s="16">
        <v>19.27192727646533</v>
      </c>
    </row>
    <row r="12" spans="2:2" x14ac:dyDescent="0.25">
      <c r="B12" s="16">
        <v>41.398954890184726</v>
      </c>
    </row>
    <row r="13" spans="2:2" x14ac:dyDescent="0.25">
      <c r="B13" s="16">
        <v>44.967830311752365</v>
      </c>
    </row>
    <row r="14" spans="2:2" x14ac:dyDescent="0.25">
      <c r="B14" s="16">
        <v>49.250480817633544</v>
      </c>
    </row>
    <row r="15" spans="2:2" x14ac:dyDescent="0.25">
      <c r="B15" s="16">
        <v>33.5474289627359</v>
      </c>
    </row>
    <row r="16" spans="2:2" x14ac:dyDescent="0.25">
      <c r="B16" s="16">
        <v>16.559581956073874</v>
      </c>
    </row>
    <row r="17" spans="2:2" x14ac:dyDescent="0.25">
      <c r="B17" s="16">
        <v>12.276931450192704</v>
      </c>
    </row>
    <row r="18" spans="2:2" x14ac:dyDescent="0.25">
      <c r="B18" s="16">
        <v>9.4932086213699396</v>
      </c>
    </row>
    <row r="19" spans="2:2" x14ac:dyDescent="0.25">
      <c r="B19" s="16">
        <v>3.8543854552930608</v>
      </c>
    </row>
    <row r="20" spans="2:2" x14ac:dyDescent="0.25">
      <c r="B20" s="16">
        <v>2.9978553541168265</v>
      </c>
    </row>
    <row r="21" spans="2:2" x14ac:dyDescent="0.25">
      <c r="B21" s="16">
        <v>1.5703051854897681</v>
      </c>
    </row>
    <row r="22" spans="2:2" x14ac:dyDescent="0.25">
      <c r="B22" s="16">
        <v>1.0706626264702974</v>
      </c>
    </row>
    <row r="23" spans="2:2" x14ac:dyDescent="0.25">
      <c r="B23" s="16">
        <v>0.99928511803894438</v>
      </c>
    </row>
    <row r="24" spans="2:2" x14ac:dyDescent="0.25">
      <c r="B24" s="16">
        <v>0.85653010117623951</v>
      </c>
    </row>
    <row r="25" spans="2:2" x14ac:dyDescent="0.25">
      <c r="B25" s="16">
        <v>0.71377508431353354</v>
      </c>
    </row>
    <row r="26" spans="2:2" x14ac:dyDescent="0.25">
      <c r="B26" s="16">
        <v>29.336155965286043</v>
      </c>
    </row>
    <row r="27" spans="2:2" x14ac:dyDescent="0.25">
      <c r="B27" s="16">
        <v>19.771569835484758</v>
      </c>
    </row>
    <row r="28" spans="2:2" x14ac:dyDescent="0.25">
      <c r="B28" s="16">
        <v>22.555292664307519</v>
      </c>
    </row>
    <row r="29" spans="2:2" x14ac:dyDescent="0.25">
      <c r="B29" s="16">
        <v>9.8500961635267039</v>
      </c>
    </row>
    <row r="30" spans="2:2" x14ac:dyDescent="0.25">
      <c r="B30" s="16">
        <v>7.708770910586118</v>
      </c>
    </row>
    <row r="31" spans="2:2" x14ac:dyDescent="0.25">
      <c r="B31" s="16">
        <v>4.8536705733320016</v>
      </c>
    </row>
    <row r="32" spans="2:2" x14ac:dyDescent="0.25">
      <c r="B32" s="16">
        <v>2.2840802698032969</v>
      </c>
    </row>
    <row r="33" spans="2:2" x14ac:dyDescent="0.25">
      <c r="B33" s="16">
        <v>1.784437710783827</v>
      </c>
    </row>
    <row r="34" spans="2:2" x14ac:dyDescent="0.25">
      <c r="B34" s="16">
        <v>1.0706626264702974</v>
      </c>
    </row>
    <row r="35" spans="2:2" x14ac:dyDescent="0.25">
      <c r="B35" s="16">
        <v>1.3561726601957091</v>
      </c>
    </row>
    <row r="36" spans="2:2" x14ac:dyDescent="0.25">
      <c r="B36" s="16">
        <v>0.92790760960759144</v>
      </c>
    </row>
    <row r="37" spans="2:2" x14ac:dyDescent="0.25">
      <c r="B37" s="16">
        <v>0.85653010117623951</v>
      </c>
    </row>
    <row r="38" spans="2:2" x14ac:dyDescent="0.25">
      <c r="B38" s="16">
        <v>0.78515259274488658</v>
      </c>
    </row>
    <row r="39" spans="2:2" x14ac:dyDescent="0.25">
      <c r="B39" s="16">
        <v>0.6423975758821806</v>
      </c>
    </row>
    <row r="40" spans="2:2" x14ac:dyDescent="0.25">
      <c r="B40" s="16">
        <v>0.57102006745082767</v>
      </c>
    </row>
    <row r="41" spans="2:2" x14ac:dyDescent="0.25">
      <c r="B41" s="16">
        <v>0.6423975758821806</v>
      </c>
    </row>
    <row r="42" spans="2:2" x14ac:dyDescent="0.25">
      <c r="B42" s="16">
        <v>1.2134176433330033</v>
      </c>
    </row>
    <row r="43" spans="2:2" x14ac:dyDescent="0.25">
      <c r="B43" s="16">
        <v>0.49964255901947469</v>
      </c>
    </row>
    <row r="44" spans="2:2" x14ac:dyDescent="0.25">
      <c r="B44" s="16">
        <v>0.85653010117623951</v>
      </c>
    </row>
    <row r="45" spans="2:2" x14ac:dyDescent="0.25">
      <c r="B45" s="16">
        <v>0.92790760960759144</v>
      </c>
    </row>
    <row r="46" spans="2:2" x14ac:dyDescent="0.25">
      <c r="B46" s="16">
        <v>0.78515259274488658</v>
      </c>
    </row>
    <row r="47" spans="2:2" x14ac:dyDescent="0.25">
      <c r="B47" s="16">
        <v>0.42826505058812175</v>
      </c>
    </row>
    <row r="48" spans="2:2" x14ac:dyDescent="0.25">
      <c r="B48" s="16">
        <v>0.57102006745082767</v>
      </c>
    </row>
    <row r="49" spans="2:2" x14ac:dyDescent="0.25">
      <c r="B49" s="16">
        <v>0.85653010117623951</v>
      </c>
    </row>
    <row r="50" spans="2:2" x14ac:dyDescent="0.25">
      <c r="B50" s="16">
        <v>0.78515259274488658</v>
      </c>
    </row>
    <row r="51" spans="2:2" x14ac:dyDescent="0.25">
      <c r="B51" s="16">
        <v>146.32389228427348</v>
      </c>
    </row>
    <row r="52" spans="2:2" x14ac:dyDescent="0.25">
      <c r="B52" s="16">
        <v>139.1861414411382</v>
      </c>
    </row>
    <row r="53" spans="2:2" x14ac:dyDescent="0.25">
      <c r="B53" s="16">
        <v>120.62798924898644</v>
      </c>
    </row>
    <row r="54" spans="2:2" x14ac:dyDescent="0.25">
      <c r="B54" s="16">
        <v>134.18971585094349</v>
      </c>
    </row>
    <row r="55" spans="2:2" x14ac:dyDescent="0.25">
      <c r="B55" s="16">
        <v>323.34011319402873</v>
      </c>
    </row>
    <row r="56" spans="2:2" x14ac:dyDescent="0.25">
      <c r="B56" s="16">
        <v>294.7891098214875</v>
      </c>
    </row>
    <row r="57" spans="2:2" x14ac:dyDescent="0.25">
      <c r="B57" s="16">
        <v>349.03601622931569</v>
      </c>
    </row>
    <row r="58" spans="2:2" x14ac:dyDescent="0.25">
      <c r="B58" s="16">
        <v>218.4151757999399</v>
      </c>
    </row>
    <row r="59" spans="2:2" x14ac:dyDescent="0.25">
      <c r="B59" s="16">
        <v>179.87132124700935</v>
      </c>
    </row>
    <row r="60" spans="2:2" x14ac:dyDescent="0.25">
      <c r="B60" s="16">
        <v>129.19329026074877</v>
      </c>
    </row>
    <row r="61" spans="2:2" x14ac:dyDescent="0.25">
      <c r="B61" s="16">
        <v>62.812207419590592</v>
      </c>
    </row>
    <row r="62" spans="2:2" x14ac:dyDescent="0.25">
      <c r="B62" s="16">
        <v>32.119878794108843</v>
      </c>
    </row>
    <row r="63" spans="2:2" x14ac:dyDescent="0.25">
      <c r="B63" s="16">
        <v>31.40610370979531</v>
      </c>
    </row>
    <row r="64" spans="2:2" x14ac:dyDescent="0.25">
      <c r="B64" s="16" t="e">
        <v>#VALUE!</v>
      </c>
    </row>
    <row r="65" spans="2:2" x14ac:dyDescent="0.25">
      <c r="B65" s="16">
        <v>31.40610370979531</v>
      </c>
    </row>
    <row r="66" spans="2:2" x14ac:dyDescent="0.25">
      <c r="B66" s="16">
        <v>27.837228288227674</v>
      </c>
    </row>
    <row r="67" spans="2:2" x14ac:dyDescent="0.25">
      <c r="B67" s="16">
        <v>45.681605396065898</v>
      </c>
    </row>
    <row r="68" spans="2:2" x14ac:dyDescent="0.25">
      <c r="B68" s="16">
        <v>31.40610370979531</v>
      </c>
    </row>
    <row r="69" spans="2:2" x14ac:dyDescent="0.25">
      <c r="B69" s="16">
        <v>24.268352866660027</v>
      </c>
    </row>
    <row r="70" spans="2:2" x14ac:dyDescent="0.25">
      <c r="B70" s="16">
        <v>14.41825670313329</v>
      </c>
    </row>
    <row r="71" spans="2:2" x14ac:dyDescent="0.25">
      <c r="B71" s="16">
        <v>4.9964255901947077</v>
      </c>
    </row>
    <row r="72" spans="2:2" x14ac:dyDescent="0.25">
      <c r="B72" s="16">
        <v>4.5681605396065894</v>
      </c>
    </row>
    <row r="73" spans="2:2" x14ac:dyDescent="0.25">
      <c r="B73" s="16">
        <v>3.7830079468617077</v>
      </c>
    </row>
    <row r="74" spans="2:2" x14ac:dyDescent="0.25">
      <c r="B74" s="16">
        <v>2.3554577782346495</v>
      </c>
    </row>
    <row r="75" spans="2:2" x14ac:dyDescent="0.25">
      <c r="B75" s="16">
        <v>1.2847951517643563</v>
      </c>
    </row>
    <row r="76" spans="2:2" x14ac:dyDescent="0.25">
      <c r="B76" s="16">
        <v>2.4268352866660026</v>
      </c>
    </row>
    <row r="77" spans="2:2" x14ac:dyDescent="0.25">
      <c r="B77" s="16">
        <v>2.5695903035287126</v>
      </c>
    </row>
    <row r="78" spans="2:2" x14ac:dyDescent="0.25">
      <c r="B78" s="16">
        <v>8.8508110454877631</v>
      </c>
    </row>
    <row r="79" spans="2:2" x14ac:dyDescent="0.25">
      <c r="B79" s="16">
        <v>8.2797909780369388</v>
      </c>
    </row>
    <row r="80" spans="2:2" x14ac:dyDescent="0.25">
      <c r="B80" s="16">
        <v>4.7109155564692955</v>
      </c>
    </row>
    <row r="81" spans="2:2" x14ac:dyDescent="0.25">
      <c r="B81" s="16">
        <v>5.0678030986260598</v>
      </c>
    </row>
    <row r="82" spans="2:2" x14ac:dyDescent="0.25">
      <c r="B82" s="16">
        <v>4.0685179805871199</v>
      </c>
    </row>
    <row r="83" spans="2:2" x14ac:dyDescent="0.25">
      <c r="B83" s="16">
        <v>2.9264778456854734</v>
      </c>
    </row>
    <row r="84" spans="2:2" x14ac:dyDescent="0.25">
      <c r="B84" s="16">
        <v>2.2127027613719439</v>
      </c>
    </row>
    <row r="85" spans="2:2" x14ac:dyDescent="0.25">
      <c r="B85" s="16">
        <v>2.1413252529405908</v>
      </c>
    </row>
    <row r="86" spans="2:2" x14ac:dyDescent="0.25">
      <c r="B86" s="16">
        <v>1.784437710783827</v>
      </c>
    </row>
    <row r="87" spans="2:2" x14ac:dyDescent="0.25">
      <c r="B87" s="16">
        <v>3.3547428962735903</v>
      </c>
    </row>
    <row r="88" spans="2:2" x14ac:dyDescent="0.25">
      <c r="B88" s="16">
        <v>3.2119878794108843</v>
      </c>
    </row>
    <row r="89" spans="2:2" x14ac:dyDescent="0.25">
      <c r="B89" s="16">
        <v>3.2833653878422373</v>
      </c>
    </row>
    <row r="90" spans="2:2" x14ac:dyDescent="0.25">
      <c r="B90" s="16">
        <v>3.497497913136296</v>
      </c>
    </row>
    <row r="91" spans="2:2" x14ac:dyDescent="0.25">
      <c r="B91" s="16">
        <v>2.9264778456854734</v>
      </c>
    </row>
    <row r="92" spans="2:2" x14ac:dyDescent="0.25">
      <c r="B92" s="16">
        <v>2.5695903035287087</v>
      </c>
    </row>
    <row r="93" spans="2:2" x14ac:dyDescent="0.25">
      <c r="B93" s="16">
        <v>2.0699477445092378</v>
      </c>
    </row>
    <row r="94" spans="2:2" x14ac:dyDescent="0.25">
      <c r="B94" s="16">
        <v>2.4268352866660026</v>
      </c>
    </row>
    <row r="95" spans="2:2" x14ac:dyDescent="0.25">
      <c r="B95" s="16">
        <v>2.4268352866660026</v>
      </c>
    </row>
    <row r="96" spans="2:2" x14ac:dyDescent="0.25">
      <c r="B96" s="16">
        <v>2.2840802698032969</v>
      </c>
    </row>
    <row r="97" spans="2:2" x14ac:dyDescent="0.25">
      <c r="B97" s="16">
        <v>2.2127027613719439</v>
      </c>
    </row>
    <row r="98" spans="2:2" x14ac:dyDescent="0.25">
      <c r="B98" s="16">
        <v>1.784437710783827</v>
      </c>
    </row>
    <row r="99" spans="2:2" x14ac:dyDescent="0.25">
      <c r="B99" s="16">
        <v>1.6416826939211211</v>
      </c>
    </row>
    <row r="100" spans="2:2" x14ac:dyDescent="0.25">
      <c r="B100" s="16">
        <v>4.5681605396065894</v>
      </c>
    </row>
    <row r="101" spans="2:2" x14ac:dyDescent="0.25">
      <c r="B101" s="16">
        <v>1.2134176433330033</v>
      </c>
    </row>
    <row r="102" spans="2:2" x14ac:dyDescent="0.25">
      <c r="B102" s="16">
        <v>1.0706626264702974</v>
      </c>
    </row>
    <row r="103" spans="2:2" x14ac:dyDescent="0.25">
      <c r="B103" s="16">
        <v>1.1420401349016502</v>
      </c>
    </row>
    <row r="104" spans="2:2" x14ac:dyDescent="0.25">
      <c r="B104" s="16">
        <v>0.85653010117623951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incubationgraph</vt:lpstr>
      <vt:lpstr>Oxygendecay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van Kuppevelt</dc:creator>
  <cp:lastModifiedBy>Harm van Kuppevelt</cp:lastModifiedBy>
  <dcterms:created xsi:type="dcterms:W3CDTF">2021-03-16T09:44:10Z</dcterms:created>
  <dcterms:modified xsi:type="dcterms:W3CDTF">2021-06-22T13:43:15Z</dcterms:modified>
</cp:coreProperties>
</file>