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grave1\HWReps\Project-2\"/>
    </mc:Choice>
  </mc:AlternateContent>
  <xr:revisionPtr revIDLastSave="0" documentId="13_ncr:40009_{FF58A627-9E38-44DC-89D5-4657456205EE}" xr6:coauthVersionLast="33" xr6:coauthVersionMax="33" xr10:uidLastSave="{00000000-0000-0000-0000-000000000000}"/>
  <bookViews>
    <workbookView xWindow="0" yWindow="0" windowWidth="20490" windowHeight="7545"/>
  </bookViews>
  <sheets>
    <sheet name="Overall Scores" sheetId="13" r:id="rId1"/>
    <sheet name="2015" sheetId="12" r:id="rId2"/>
    <sheet name="2014" sheetId="11" r:id="rId3"/>
    <sheet name="2013" sheetId="10" r:id="rId4"/>
    <sheet name="2012" sheetId="9" r:id="rId5"/>
    <sheet name="2011" sheetId="4" r:id="rId6"/>
  </sheets>
  <calcPr calcId="179017"/>
</workbook>
</file>

<file path=xl/calcChain.xml><?xml version="1.0" encoding="utf-8"?>
<calcChain xmlns="http://schemas.openxmlformats.org/spreadsheetml/2006/main">
  <c r="F8" i="13" l="1"/>
  <c r="F14" i="13"/>
  <c r="F39" i="13"/>
  <c r="F30" i="13"/>
  <c r="F41" i="13"/>
  <c r="F11" i="13"/>
  <c r="F16" i="13"/>
  <c r="F25" i="13"/>
  <c r="F5" i="13"/>
  <c r="F26" i="13"/>
  <c r="F27" i="13"/>
  <c r="F3" i="13"/>
  <c r="F2" i="13"/>
  <c r="F4" i="13"/>
  <c r="F10" i="13"/>
  <c r="F33" i="13"/>
  <c r="F49" i="13"/>
  <c r="F28" i="13"/>
  <c r="F17" i="13"/>
  <c r="F35" i="13"/>
  <c r="F45" i="13"/>
  <c r="F21" i="13"/>
  <c r="F36" i="13"/>
  <c r="F18" i="13"/>
  <c r="F43" i="13"/>
  <c r="F34" i="13"/>
  <c r="F48" i="13"/>
  <c r="F38" i="13"/>
  <c r="F22" i="13"/>
  <c r="F9" i="13"/>
  <c r="F7" i="13"/>
  <c r="F24" i="13"/>
  <c r="F12" i="13"/>
  <c r="F44" i="13"/>
  <c r="F31" i="13"/>
  <c r="F29" i="13"/>
  <c r="F13" i="13"/>
  <c r="F46" i="13"/>
  <c r="F40" i="13"/>
  <c r="F23" i="13"/>
  <c r="F32" i="13"/>
  <c r="F47" i="13"/>
  <c r="F37" i="13"/>
  <c r="F20" i="13"/>
  <c r="F6" i="13"/>
  <c r="F15" i="13"/>
  <c r="F42" i="13"/>
  <c r="F51" i="13"/>
  <c r="F50" i="13"/>
  <c r="F19" i="13"/>
  <c r="E19" i="13"/>
  <c r="E8" i="13"/>
  <c r="E14" i="13"/>
  <c r="E39" i="13"/>
  <c r="E30" i="13"/>
  <c r="E41" i="13"/>
  <c r="E11" i="13"/>
  <c r="E16" i="13"/>
  <c r="E25" i="13"/>
  <c r="E5" i="13"/>
  <c r="E26" i="13"/>
  <c r="E27" i="13"/>
  <c r="E3" i="13"/>
  <c r="E2" i="13"/>
  <c r="E4" i="13"/>
  <c r="E10" i="13"/>
  <c r="E33" i="13"/>
  <c r="E49" i="13"/>
  <c r="E28" i="13"/>
  <c r="E17" i="13"/>
  <c r="E35" i="13"/>
  <c r="E45" i="13"/>
  <c r="E21" i="13"/>
  <c r="E36" i="13"/>
  <c r="E18" i="13"/>
  <c r="E43" i="13"/>
  <c r="E34" i="13"/>
  <c r="E48" i="13"/>
  <c r="E38" i="13"/>
  <c r="E22" i="13"/>
  <c r="E9" i="13"/>
  <c r="E7" i="13"/>
  <c r="E24" i="13"/>
  <c r="E12" i="13"/>
  <c r="E44" i="13"/>
  <c r="E31" i="13"/>
  <c r="E29" i="13"/>
  <c r="E13" i="13"/>
  <c r="E46" i="13"/>
  <c r="E40" i="13"/>
  <c r="E23" i="13"/>
  <c r="E32" i="13"/>
  <c r="E47" i="13"/>
  <c r="E37" i="13"/>
  <c r="E20" i="13"/>
  <c r="E6" i="13"/>
  <c r="E15" i="13"/>
  <c r="E42" i="13"/>
  <c r="E51" i="13"/>
  <c r="E50" i="13"/>
  <c r="D8" i="13"/>
  <c r="D14" i="13"/>
  <c r="D39" i="13"/>
  <c r="D30" i="13"/>
  <c r="D41" i="13"/>
  <c r="D11" i="13"/>
  <c r="D16" i="13"/>
  <c r="D25" i="13"/>
  <c r="D5" i="13"/>
  <c r="D26" i="13"/>
  <c r="D27" i="13"/>
  <c r="D3" i="13"/>
  <c r="D2" i="13"/>
  <c r="D4" i="13"/>
  <c r="D10" i="13"/>
  <c r="D33" i="13"/>
  <c r="D49" i="13"/>
  <c r="D28" i="13"/>
  <c r="D17" i="13"/>
  <c r="D35" i="13"/>
  <c r="D45" i="13"/>
  <c r="D21" i="13"/>
  <c r="D36" i="13"/>
  <c r="D18" i="13"/>
  <c r="D43" i="13"/>
  <c r="D34" i="13"/>
  <c r="D48" i="13"/>
  <c r="D38" i="13"/>
  <c r="D22" i="13"/>
  <c r="D9" i="13"/>
  <c r="D7" i="13"/>
  <c r="D24" i="13"/>
  <c r="D12" i="13"/>
  <c r="D44" i="13"/>
  <c r="D31" i="13"/>
  <c r="D29" i="13"/>
  <c r="D13" i="13"/>
  <c r="D46" i="13"/>
  <c r="D40" i="13"/>
  <c r="D23" i="13"/>
  <c r="D32" i="13"/>
  <c r="D47" i="13"/>
  <c r="D37" i="13"/>
  <c r="D20" i="13"/>
  <c r="D6" i="13"/>
  <c r="D15" i="13"/>
  <c r="D42" i="13"/>
  <c r="D51" i="13"/>
  <c r="D50" i="13"/>
  <c r="D19" i="13"/>
  <c r="C19" i="13"/>
  <c r="G19" i="13" s="1"/>
  <c r="C8" i="13"/>
  <c r="G8" i="13" s="1"/>
  <c r="C14" i="13"/>
  <c r="C39" i="13"/>
  <c r="C30" i="13"/>
  <c r="G30" i="13" s="1"/>
  <c r="C41" i="13"/>
  <c r="G41" i="13" s="1"/>
  <c r="C11" i="13"/>
  <c r="C16" i="13"/>
  <c r="C25" i="13"/>
  <c r="G25" i="13" s="1"/>
  <c r="C5" i="13"/>
  <c r="G5" i="13" s="1"/>
  <c r="C26" i="13"/>
  <c r="C27" i="13"/>
  <c r="C3" i="13"/>
  <c r="G3" i="13" s="1"/>
  <c r="C2" i="13"/>
  <c r="G2" i="13" s="1"/>
  <c r="C4" i="13"/>
  <c r="C10" i="13"/>
  <c r="C33" i="13"/>
  <c r="G33" i="13" s="1"/>
  <c r="C49" i="13"/>
  <c r="G49" i="13" s="1"/>
  <c r="C28" i="13"/>
  <c r="C17" i="13"/>
  <c r="C35" i="13"/>
  <c r="G35" i="13" s="1"/>
  <c r="C45" i="13"/>
  <c r="G45" i="13" s="1"/>
  <c r="C21" i="13"/>
  <c r="C36" i="13"/>
  <c r="C18" i="13"/>
  <c r="G18" i="13" s="1"/>
  <c r="C43" i="13"/>
  <c r="G43" i="13" s="1"/>
  <c r="C34" i="13"/>
  <c r="C48" i="13"/>
  <c r="C38" i="13"/>
  <c r="G38" i="13" s="1"/>
  <c r="C22" i="13"/>
  <c r="G22" i="13" s="1"/>
  <c r="C9" i="13"/>
  <c r="C7" i="13"/>
  <c r="C24" i="13"/>
  <c r="G24" i="13" s="1"/>
  <c r="C12" i="13"/>
  <c r="G12" i="13" s="1"/>
  <c r="C44" i="13"/>
  <c r="C31" i="13"/>
  <c r="C29" i="13"/>
  <c r="G29" i="13" s="1"/>
  <c r="C13" i="13"/>
  <c r="G13" i="13" s="1"/>
  <c r="C46" i="13"/>
  <c r="C40" i="13"/>
  <c r="C23" i="13"/>
  <c r="G23" i="13" s="1"/>
  <c r="C32" i="13"/>
  <c r="G32" i="13" s="1"/>
  <c r="C47" i="13"/>
  <c r="C37" i="13"/>
  <c r="C20" i="13"/>
  <c r="G20" i="13" s="1"/>
  <c r="C6" i="13"/>
  <c r="G6" i="13" s="1"/>
  <c r="C15" i="13"/>
  <c r="C42" i="13"/>
  <c r="C51" i="13"/>
  <c r="G51" i="13" s="1"/>
  <c r="C50" i="13"/>
  <c r="G50" i="13" s="1"/>
  <c r="B19" i="13"/>
  <c r="B8" i="13"/>
  <c r="B14" i="13"/>
  <c r="G14" i="13" s="1"/>
  <c r="B39" i="13"/>
  <c r="G39" i="13" s="1"/>
  <c r="B30" i="13"/>
  <c r="B41" i="13"/>
  <c r="B11" i="13"/>
  <c r="G11" i="13" s="1"/>
  <c r="B16" i="13"/>
  <c r="G16" i="13" s="1"/>
  <c r="B25" i="13"/>
  <c r="B5" i="13"/>
  <c r="B26" i="13"/>
  <c r="G26" i="13" s="1"/>
  <c r="B27" i="13"/>
  <c r="G27" i="13" s="1"/>
  <c r="B3" i="13"/>
  <c r="B2" i="13"/>
  <c r="B4" i="13"/>
  <c r="G4" i="13" s="1"/>
  <c r="B10" i="13"/>
  <c r="G10" i="13" s="1"/>
  <c r="B33" i="13"/>
  <c r="B49" i="13"/>
  <c r="B28" i="13"/>
  <c r="G28" i="13" s="1"/>
  <c r="B17" i="13"/>
  <c r="G17" i="13" s="1"/>
  <c r="B35" i="13"/>
  <c r="B45" i="13"/>
  <c r="B21" i="13"/>
  <c r="G21" i="13" s="1"/>
  <c r="B36" i="13"/>
  <c r="G36" i="13" s="1"/>
  <c r="B18" i="13"/>
  <c r="B43" i="13"/>
  <c r="B34" i="13"/>
  <c r="G34" i="13" s="1"/>
  <c r="B48" i="13"/>
  <c r="G48" i="13" s="1"/>
  <c r="B38" i="13"/>
  <c r="B22" i="13"/>
  <c r="B9" i="13"/>
  <c r="G9" i="13" s="1"/>
  <c r="B7" i="13"/>
  <c r="G7" i="13" s="1"/>
  <c r="B24" i="13"/>
  <c r="B12" i="13"/>
  <c r="B44" i="13"/>
  <c r="G44" i="13" s="1"/>
  <c r="B31" i="13"/>
  <c r="G31" i="13" s="1"/>
  <c r="B29" i="13"/>
  <c r="B13" i="13"/>
  <c r="B46" i="13"/>
  <c r="G46" i="13" s="1"/>
  <c r="B40" i="13"/>
  <c r="G40" i="13" s="1"/>
  <c r="B23" i="13"/>
  <c r="B32" i="13"/>
  <c r="B47" i="13"/>
  <c r="G47" i="13" s="1"/>
  <c r="B37" i="13"/>
  <c r="G37" i="13" s="1"/>
  <c r="B20" i="13"/>
  <c r="B6" i="13"/>
  <c r="B15" i="13"/>
  <c r="G15" i="13" s="1"/>
  <c r="B42" i="13"/>
  <c r="G42" i="13" s="1"/>
  <c r="B51" i="13"/>
  <c r="B50" i="13"/>
  <c r="K19" i="12"/>
  <c r="G19" i="12"/>
  <c r="E19" i="12"/>
  <c r="K51" i="12"/>
  <c r="G51" i="12"/>
  <c r="E51" i="12"/>
  <c r="K50" i="12"/>
  <c r="G50" i="12"/>
  <c r="E50" i="12"/>
  <c r="K27" i="12"/>
  <c r="G27" i="12"/>
  <c r="E27" i="12"/>
  <c r="K29" i="12"/>
  <c r="G29" i="12"/>
  <c r="E29" i="12"/>
  <c r="K44" i="12"/>
  <c r="G44" i="12"/>
  <c r="E44" i="12"/>
  <c r="K40" i="12"/>
  <c r="G40" i="12"/>
  <c r="E40" i="12"/>
  <c r="K49" i="12"/>
  <c r="G49" i="12"/>
  <c r="E49" i="12"/>
  <c r="K5" i="12"/>
  <c r="G5" i="12"/>
  <c r="E5" i="12"/>
  <c r="K28" i="12"/>
  <c r="G28" i="12"/>
  <c r="E28" i="12"/>
  <c r="K38" i="12"/>
  <c r="G38" i="12"/>
  <c r="E38" i="12"/>
  <c r="K7" i="12"/>
  <c r="G7" i="12"/>
  <c r="E7" i="12"/>
  <c r="K23" i="12"/>
  <c r="G23" i="12"/>
  <c r="E23" i="12"/>
  <c r="K41" i="12"/>
  <c r="G41" i="12"/>
  <c r="E41" i="12"/>
  <c r="K36" i="12"/>
  <c r="G36" i="12"/>
  <c r="E36" i="12"/>
  <c r="K30" i="12"/>
  <c r="G30" i="12"/>
  <c r="E30" i="12"/>
  <c r="K24" i="12"/>
  <c r="G24" i="12"/>
  <c r="E24" i="12"/>
  <c r="K25" i="12"/>
  <c r="G25" i="12"/>
  <c r="E25" i="12"/>
  <c r="K45" i="12"/>
  <c r="G45" i="12"/>
  <c r="E45" i="12"/>
  <c r="K18" i="12"/>
  <c r="G18" i="12"/>
  <c r="E18" i="12"/>
  <c r="K3" i="12"/>
  <c r="G3" i="12"/>
  <c r="E3" i="12"/>
  <c r="K20" i="12"/>
  <c r="G20" i="12"/>
  <c r="E20" i="12"/>
  <c r="K2" i="12"/>
  <c r="G2" i="12"/>
  <c r="E2" i="12"/>
  <c r="K10" i="12"/>
  <c r="G10" i="12"/>
  <c r="E10" i="12"/>
  <c r="K13" i="12"/>
  <c r="G13" i="12"/>
  <c r="E13" i="12"/>
  <c r="K6" i="12"/>
  <c r="G6" i="12"/>
  <c r="E6" i="12"/>
  <c r="K43" i="12"/>
  <c r="G43" i="12"/>
  <c r="E43" i="12"/>
  <c r="K12" i="12"/>
  <c r="G12" i="12"/>
  <c r="E12" i="12"/>
  <c r="K8" i="12"/>
  <c r="G8" i="12"/>
  <c r="E8" i="12"/>
  <c r="K4" i="12"/>
  <c r="G4" i="12"/>
  <c r="E4" i="12"/>
  <c r="K34" i="12"/>
  <c r="G34" i="12"/>
  <c r="E34" i="12"/>
  <c r="K9" i="12"/>
  <c r="G9" i="12"/>
  <c r="E9" i="12"/>
  <c r="K32" i="12"/>
  <c r="G32" i="12"/>
  <c r="E32" i="12"/>
  <c r="K21" i="12"/>
  <c r="G21" i="12"/>
  <c r="E21" i="12"/>
  <c r="K22" i="12"/>
  <c r="G22" i="12"/>
  <c r="E22" i="12"/>
  <c r="K42" i="12"/>
  <c r="G42" i="12"/>
  <c r="E42" i="12"/>
  <c r="K26" i="12"/>
  <c r="G26" i="12"/>
  <c r="E26" i="12"/>
  <c r="K37" i="12"/>
  <c r="G37" i="12"/>
  <c r="E37" i="12"/>
  <c r="K17" i="12"/>
  <c r="G17" i="12"/>
  <c r="E17" i="12"/>
  <c r="K39" i="12"/>
  <c r="G39" i="12"/>
  <c r="E39" i="12"/>
  <c r="K31" i="12"/>
  <c r="G31" i="12"/>
  <c r="E31" i="12"/>
  <c r="K15" i="12"/>
  <c r="G15" i="12"/>
  <c r="E15" i="12"/>
  <c r="K48" i="12"/>
  <c r="G48" i="12"/>
  <c r="E48" i="12"/>
  <c r="K35" i="12"/>
  <c r="G35" i="12"/>
  <c r="E35" i="12"/>
  <c r="K46" i="12"/>
  <c r="G46" i="12"/>
  <c r="E46" i="12"/>
  <c r="K33" i="12"/>
  <c r="G33" i="12"/>
  <c r="E33" i="12"/>
  <c r="K47" i="12"/>
  <c r="G47" i="12"/>
  <c r="E47" i="12"/>
  <c r="K16" i="12"/>
  <c r="G16" i="12"/>
  <c r="E16" i="12"/>
  <c r="K14" i="12"/>
  <c r="G14" i="12"/>
  <c r="E14" i="12"/>
  <c r="K11" i="12"/>
  <c r="G11" i="12"/>
  <c r="E11" i="12"/>
  <c r="K51" i="11"/>
  <c r="G51" i="11"/>
  <c r="E51" i="11"/>
  <c r="K49" i="11"/>
  <c r="G49" i="11"/>
  <c r="E49" i="11"/>
  <c r="K50" i="11"/>
  <c r="G50" i="11"/>
  <c r="E50" i="11"/>
  <c r="K46" i="11"/>
  <c r="G46" i="11"/>
  <c r="E46" i="11"/>
  <c r="K45" i="11"/>
  <c r="G45" i="11"/>
  <c r="E45" i="11"/>
  <c r="K32" i="11"/>
  <c r="G32" i="11"/>
  <c r="E32" i="11"/>
  <c r="K38" i="11"/>
  <c r="G38" i="11"/>
  <c r="E38" i="11"/>
  <c r="K43" i="11"/>
  <c r="G43" i="11"/>
  <c r="E43" i="11"/>
  <c r="K36" i="11"/>
  <c r="G36" i="11"/>
  <c r="E36" i="11"/>
  <c r="K39" i="11"/>
  <c r="G39" i="11"/>
  <c r="E39" i="11"/>
  <c r="K18" i="11"/>
  <c r="G18" i="11"/>
  <c r="E18" i="11"/>
  <c r="K48" i="11"/>
  <c r="G48" i="11"/>
  <c r="E48" i="11"/>
  <c r="K47" i="11"/>
  <c r="G47" i="11"/>
  <c r="E47" i="11"/>
  <c r="K44" i="11"/>
  <c r="G44" i="11"/>
  <c r="E44" i="11"/>
  <c r="K41" i="11"/>
  <c r="G41" i="11"/>
  <c r="E41" i="11"/>
  <c r="K33" i="11"/>
  <c r="G33" i="11"/>
  <c r="E33" i="11"/>
  <c r="K9" i="11"/>
  <c r="G9" i="11"/>
  <c r="E9" i="11"/>
  <c r="K37" i="11"/>
  <c r="G37" i="11"/>
  <c r="E37" i="11"/>
  <c r="K42" i="11"/>
  <c r="G42" i="11"/>
  <c r="E42" i="11"/>
  <c r="K24" i="11"/>
  <c r="G24" i="11"/>
  <c r="E24" i="11"/>
  <c r="K3" i="11"/>
  <c r="G3" i="11"/>
  <c r="E3" i="11"/>
  <c r="K19" i="11"/>
  <c r="G19" i="11"/>
  <c r="E19" i="11"/>
  <c r="K13" i="11"/>
  <c r="G13" i="11"/>
  <c r="E13" i="11"/>
  <c r="K30" i="11"/>
  <c r="G30" i="11"/>
  <c r="E30" i="11"/>
  <c r="K17" i="11"/>
  <c r="G17" i="11"/>
  <c r="E17" i="11"/>
  <c r="K34" i="11"/>
  <c r="G34" i="11"/>
  <c r="E34" i="11"/>
  <c r="K23" i="11"/>
  <c r="G23" i="11"/>
  <c r="E23" i="11"/>
  <c r="K35" i="11"/>
  <c r="G35" i="11"/>
  <c r="E35" i="11"/>
  <c r="K31" i="11"/>
  <c r="G31" i="11"/>
  <c r="E31" i="11"/>
  <c r="K25" i="11"/>
  <c r="G25" i="11"/>
  <c r="E25" i="11"/>
  <c r="K22" i="11"/>
  <c r="G22" i="11"/>
  <c r="E22" i="11"/>
  <c r="K16" i="11"/>
  <c r="G16" i="11"/>
  <c r="E16" i="11"/>
  <c r="K15" i="11"/>
  <c r="G15" i="11"/>
  <c r="E15" i="11"/>
  <c r="K29" i="11"/>
  <c r="G29" i="11"/>
  <c r="E29" i="11"/>
  <c r="K40" i="11"/>
  <c r="G40" i="11"/>
  <c r="E40" i="11"/>
  <c r="K27" i="11"/>
  <c r="G27" i="11"/>
  <c r="E27" i="11"/>
  <c r="K12" i="11"/>
  <c r="G12" i="11"/>
  <c r="E12" i="11"/>
  <c r="K28" i="11"/>
  <c r="G28" i="11"/>
  <c r="E28" i="11"/>
  <c r="K20" i="11"/>
  <c r="G20" i="11"/>
  <c r="E20" i="11"/>
  <c r="K11" i="11"/>
  <c r="G11" i="11"/>
  <c r="E11" i="11"/>
  <c r="K21" i="11"/>
  <c r="G21" i="11"/>
  <c r="E21" i="11"/>
  <c r="K2" i="11"/>
  <c r="G2" i="11"/>
  <c r="E2" i="11"/>
  <c r="K8" i="11"/>
  <c r="G8" i="11"/>
  <c r="E8" i="11"/>
  <c r="K10" i="11"/>
  <c r="G10" i="11"/>
  <c r="E10" i="11"/>
  <c r="K14" i="11"/>
  <c r="G14" i="11"/>
  <c r="E14" i="11"/>
  <c r="K4" i="11"/>
  <c r="G4" i="11"/>
  <c r="E4" i="11"/>
  <c r="K6" i="11"/>
  <c r="G6" i="11"/>
  <c r="E6" i="11"/>
  <c r="K26" i="11"/>
  <c r="G26" i="11"/>
  <c r="E26" i="11"/>
  <c r="K5" i="11"/>
  <c r="G5" i="11"/>
  <c r="E5" i="11"/>
  <c r="K7" i="11"/>
  <c r="G7" i="11"/>
  <c r="E7" i="11"/>
  <c r="K50" i="10"/>
  <c r="G50" i="10"/>
  <c r="E50" i="10"/>
  <c r="K45" i="10"/>
  <c r="G45" i="10"/>
  <c r="E45" i="10"/>
  <c r="K51" i="10"/>
  <c r="G51" i="10"/>
  <c r="E51" i="10"/>
  <c r="K38" i="10"/>
  <c r="G38" i="10"/>
  <c r="E38" i="10"/>
  <c r="K43" i="10"/>
  <c r="G43" i="10"/>
  <c r="E43" i="10"/>
  <c r="K41" i="10"/>
  <c r="G41" i="10"/>
  <c r="E41" i="10"/>
  <c r="K40" i="10"/>
  <c r="G40" i="10"/>
  <c r="E40" i="10"/>
  <c r="K26" i="10"/>
  <c r="G26" i="10"/>
  <c r="E26" i="10"/>
  <c r="K48" i="10"/>
  <c r="G48" i="10"/>
  <c r="E48" i="10"/>
  <c r="K25" i="10"/>
  <c r="G25" i="10"/>
  <c r="E25" i="10"/>
  <c r="K7" i="10"/>
  <c r="G7" i="10"/>
  <c r="E7" i="10"/>
  <c r="K46" i="10"/>
  <c r="G46" i="10"/>
  <c r="E46" i="10"/>
  <c r="K39" i="10"/>
  <c r="G39" i="10"/>
  <c r="E39" i="10"/>
  <c r="K30" i="10"/>
  <c r="G30" i="10"/>
  <c r="E30" i="10"/>
  <c r="K44" i="10"/>
  <c r="G44" i="10"/>
  <c r="E44" i="10"/>
  <c r="K36" i="10"/>
  <c r="G36" i="10"/>
  <c r="E36" i="10"/>
  <c r="K21" i="10"/>
  <c r="G21" i="10"/>
  <c r="E21" i="10"/>
  <c r="K28" i="10"/>
  <c r="G28" i="10"/>
  <c r="E28" i="10"/>
  <c r="K24" i="10"/>
  <c r="G24" i="10"/>
  <c r="E24" i="10"/>
  <c r="K47" i="10"/>
  <c r="G47" i="10"/>
  <c r="E47" i="10"/>
  <c r="K13" i="10"/>
  <c r="G13" i="10"/>
  <c r="E13" i="10"/>
  <c r="K27" i="10"/>
  <c r="G27" i="10"/>
  <c r="E27" i="10"/>
  <c r="K33" i="10"/>
  <c r="G33" i="10"/>
  <c r="E33" i="10"/>
  <c r="K37" i="10"/>
  <c r="G37" i="10"/>
  <c r="E37" i="10"/>
  <c r="K31" i="10"/>
  <c r="G31" i="10"/>
  <c r="E31" i="10"/>
  <c r="K49" i="10"/>
  <c r="G49" i="10"/>
  <c r="E49" i="10"/>
  <c r="K19" i="10"/>
  <c r="G19" i="10"/>
  <c r="E19" i="10"/>
  <c r="K23" i="10"/>
  <c r="G23" i="10"/>
  <c r="E23" i="10"/>
  <c r="K17" i="10"/>
  <c r="G17" i="10"/>
  <c r="E17" i="10"/>
  <c r="K42" i="10"/>
  <c r="G42" i="10"/>
  <c r="E42" i="10"/>
  <c r="K14" i="10"/>
  <c r="G14" i="10"/>
  <c r="E14" i="10"/>
  <c r="K32" i="10"/>
  <c r="G32" i="10"/>
  <c r="E32" i="10"/>
  <c r="K2" i="10"/>
  <c r="G2" i="10"/>
  <c r="E2" i="10"/>
  <c r="K18" i="10"/>
  <c r="G18" i="10"/>
  <c r="E18" i="10"/>
  <c r="K35" i="10"/>
  <c r="G35" i="10"/>
  <c r="E35" i="10"/>
  <c r="K15" i="10"/>
  <c r="G15" i="10"/>
  <c r="E15" i="10"/>
  <c r="K34" i="10"/>
  <c r="G34" i="10"/>
  <c r="E34" i="10"/>
  <c r="K22" i="10"/>
  <c r="G22" i="10"/>
  <c r="E22" i="10"/>
  <c r="K8" i="10"/>
  <c r="G8" i="10"/>
  <c r="E8" i="10"/>
  <c r="K5" i="10"/>
  <c r="G5" i="10"/>
  <c r="E5" i="10"/>
  <c r="K29" i="10"/>
  <c r="G29" i="10"/>
  <c r="E29" i="10"/>
  <c r="K9" i="10"/>
  <c r="G9" i="10"/>
  <c r="E9" i="10"/>
  <c r="K6" i="10"/>
  <c r="G6" i="10"/>
  <c r="E6" i="10"/>
  <c r="K12" i="10"/>
  <c r="G12" i="10"/>
  <c r="E12" i="10"/>
  <c r="K20" i="10"/>
  <c r="G20" i="10"/>
  <c r="E20" i="10"/>
  <c r="K11" i="10"/>
  <c r="G11" i="10"/>
  <c r="E11" i="10"/>
  <c r="K3" i="10"/>
  <c r="G3" i="10"/>
  <c r="E3" i="10"/>
  <c r="K4" i="10"/>
  <c r="G4" i="10"/>
  <c r="E4" i="10"/>
  <c r="K16" i="10"/>
  <c r="G16" i="10"/>
  <c r="E16" i="10"/>
  <c r="K10" i="10"/>
  <c r="G10" i="10"/>
  <c r="E10" i="10"/>
  <c r="K50" i="9"/>
  <c r="G50" i="9"/>
  <c r="E50" i="9"/>
  <c r="K48" i="9"/>
  <c r="G48" i="9"/>
  <c r="E48" i="9"/>
  <c r="K49" i="9"/>
  <c r="G49" i="9"/>
  <c r="E49" i="9"/>
  <c r="K27" i="9"/>
  <c r="G27" i="9"/>
  <c r="E27" i="9"/>
  <c r="K51" i="9"/>
  <c r="G51" i="9"/>
  <c r="E51" i="9"/>
  <c r="K47" i="9"/>
  <c r="G47" i="9"/>
  <c r="E47" i="9"/>
  <c r="K41" i="9"/>
  <c r="G41" i="9"/>
  <c r="E41" i="9"/>
  <c r="K29" i="9"/>
  <c r="G29" i="9"/>
  <c r="E29" i="9"/>
  <c r="K45" i="9"/>
  <c r="G45" i="9"/>
  <c r="E45" i="9"/>
  <c r="K20" i="9"/>
  <c r="G20" i="9"/>
  <c r="E20" i="9"/>
  <c r="K37" i="9"/>
  <c r="G37" i="9"/>
  <c r="E37" i="9"/>
  <c r="K39" i="9"/>
  <c r="G39" i="9"/>
  <c r="E39" i="9"/>
  <c r="K46" i="9"/>
  <c r="G46" i="9"/>
  <c r="E46" i="9"/>
  <c r="K33" i="9"/>
  <c r="G33" i="9"/>
  <c r="E33" i="9"/>
  <c r="K36" i="9"/>
  <c r="G36" i="9"/>
  <c r="E36" i="9"/>
  <c r="K35" i="9"/>
  <c r="G35" i="9"/>
  <c r="E35" i="9"/>
  <c r="K19" i="9"/>
  <c r="G19" i="9"/>
  <c r="E19" i="9"/>
  <c r="K42" i="9"/>
  <c r="G42" i="9"/>
  <c r="E42" i="9"/>
  <c r="K24" i="9"/>
  <c r="G24" i="9"/>
  <c r="E24" i="9"/>
  <c r="K25" i="9"/>
  <c r="G25" i="9"/>
  <c r="E25" i="9"/>
  <c r="K40" i="9"/>
  <c r="G40" i="9"/>
  <c r="E40" i="9"/>
  <c r="K31" i="9"/>
  <c r="G31" i="9"/>
  <c r="E31" i="9"/>
  <c r="K43" i="9"/>
  <c r="G43" i="9"/>
  <c r="E43" i="9"/>
  <c r="K22" i="9"/>
  <c r="G22" i="9"/>
  <c r="E22" i="9"/>
  <c r="K44" i="9"/>
  <c r="G44" i="9"/>
  <c r="E44" i="9"/>
  <c r="K21" i="9"/>
  <c r="G21" i="9"/>
  <c r="E21" i="9"/>
  <c r="K28" i="9"/>
  <c r="G28" i="9"/>
  <c r="E28" i="9"/>
  <c r="K34" i="9"/>
  <c r="G34" i="9"/>
  <c r="E34" i="9"/>
  <c r="K6" i="9"/>
  <c r="G6" i="9"/>
  <c r="E6" i="9"/>
  <c r="K2" i="9"/>
  <c r="G2" i="9"/>
  <c r="E2" i="9"/>
  <c r="K30" i="9"/>
  <c r="G30" i="9"/>
  <c r="E30" i="9"/>
  <c r="K17" i="9"/>
  <c r="G17" i="9"/>
  <c r="E17" i="9"/>
  <c r="K11" i="9"/>
  <c r="G11" i="9"/>
  <c r="E11" i="9"/>
  <c r="K15" i="9"/>
  <c r="G15" i="9"/>
  <c r="E15" i="9"/>
  <c r="K38" i="9"/>
  <c r="G38" i="9"/>
  <c r="E38" i="9"/>
  <c r="K18" i="9"/>
  <c r="G18" i="9"/>
  <c r="E18" i="9"/>
  <c r="K5" i="9"/>
  <c r="G5" i="9"/>
  <c r="E5" i="9"/>
  <c r="K32" i="9"/>
  <c r="G32" i="9"/>
  <c r="E32" i="9"/>
  <c r="K23" i="9"/>
  <c r="G23" i="9"/>
  <c r="E23" i="9"/>
  <c r="K12" i="9"/>
  <c r="G12" i="9"/>
  <c r="E12" i="9"/>
  <c r="K10" i="9"/>
  <c r="G10" i="9"/>
  <c r="E10" i="9"/>
  <c r="K3" i="9"/>
  <c r="G3" i="9"/>
  <c r="E3" i="9"/>
  <c r="K16" i="9"/>
  <c r="G16" i="9"/>
  <c r="E16" i="9"/>
  <c r="K14" i="9"/>
  <c r="G14" i="9"/>
  <c r="E14" i="9"/>
  <c r="K13" i="9"/>
  <c r="G13" i="9"/>
  <c r="E13" i="9"/>
  <c r="K9" i="9"/>
  <c r="G9" i="9"/>
  <c r="E9" i="9"/>
  <c r="K4" i="9"/>
  <c r="G4" i="9"/>
  <c r="E4" i="9"/>
  <c r="K8" i="9"/>
  <c r="G8" i="9"/>
  <c r="E8" i="9"/>
  <c r="K7" i="9"/>
  <c r="G7" i="9"/>
  <c r="E7" i="9"/>
  <c r="K26" i="9"/>
  <c r="G26" i="9"/>
  <c r="E26" i="9"/>
  <c r="G22" i="4"/>
  <c r="G27" i="4"/>
  <c r="G19" i="4"/>
  <c r="G7" i="4"/>
  <c r="G42" i="4"/>
  <c r="G28" i="4"/>
  <c r="G40" i="4"/>
  <c r="G9" i="4"/>
  <c r="G5" i="4"/>
  <c r="G43" i="4"/>
  <c r="G13" i="4"/>
  <c r="G36" i="4"/>
  <c r="G8" i="4"/>
  <c r="G3" i="4"/>
  <c r="G18" i="4"/>
  <c r="G12" i="4"/>
  <c r="G38" i="4"/>
  <c r="G26" i="4"/>
  <c r="G30" i="4"/>
  <c r="G21" i="4"/>
  <c r="G6" i="4"/>
  <c r="G4" i="4"/>
  <c r="G14" i="4"/>
  <c r="G46" i="4"/>
  <c r="G48" i="4"/>
  <c r="G2" i="4"/>
  <c r="G17" i="4"/>
  <c r="G25" i="4"/>
  <c r="G10" i="4"/>
  <c r="G47" i="4"/>
  <c r="G11" i="4"/>
  <c r="G44" i="4"/>
  <c r="G51" i="4"/>
  <c r="G20" i="4"/>
  <c r="G41" i="4"/>
  <c r="G15" i="4"/>
  <c r="G45" i="4"/>
  <c r="G29" i="4"/>
  <c r="G49" i="4"/>
  <c r="G24" i="4"/>
  <c r="G16" i="4"/>
  <c r="G50" i="4"/>
  <c r="G23" i="4"/>
  <c r="G31" i="4"/>
  <c r="G34" i="4"/>
  <c r="G32" i="4"/>
  <c r="G35" i="4"/>
  <c r="G37" i="4"/>
  <c r="G39" i="4"/>
  <c r="G33" i="4"/>
  <c r="K22" i="4"/>
  <c r="K27" i="4"/>
  <c r="K19" i="4"/>
  <c r="K7" i="4"/>
  <c r="K42" i="4"/>
  <c r="K28" i="4"/>
  <c r="K40" i="4"/>
  <c r="K9" i="4"/>
  <c r="K5" i="4"/>
  <c r="K43" i="4"/>
  <c r="K13" i="4"/>
  <c r="K36" i="4"/>
  <c r="K8" i="4"/>
  <c r="K3" i="4"/>
  <c r="K18" i="4"/>
  <c r="K12" i="4"/>
  <c r="K38" i="4"/>
  <c r="K26" i="4"/>
  <c r="K30" i="4"/>
  <c r="K21" i="4"/>
  <c r="K6" i="4"/>
  <c r="K4" i="4"/>
  <c r="K14" i="4"/>
  <c r="K46" i="4"/>
  <c r="K48" i="4"/>
  <c r="K2" i="4"/>
  <c r="K17" i="4"/>
  <c r="K25" i="4"/>
  <c r="K10" i="4"/>
  <c r="K47" i="4"/>
  <c r="K11" i="4"/>
  <c r="K44" i="4"/>
  <c r="K51" i="4"/>
  <c r="K20" i="4"/>
  <c r="K41" i="4"/>
  <c r="K15" i="4"/>
  <c r="K45" i="4"/>
  <c r="K29" i="4"/>
  <c r="K49" i="4"/>
  <c r="K24" i="4"/>
  <c r="K16" i="4"/>
  <c r="K50" i="4"/>
  <c r="K23" i="4"/>
  <c r="K31" i="4"/>
  <c r="K34" i="4"/>
  <c r="K32" i="4"/>
  <c r="K35" i="4"/>
  <c r="K37" i="4"/>
  <c r="K39" i="4"/>
  <c r="K33" i="4"/>
  <c r="E22" i="4"/>
  <c r="E27" i="4"/>
  <c r="E19" i="4"/>
  <c r="E7" i="4"/>
  <c r="E42" i="4"/>
  <c r="E28" i="4"/>
  <c r="E40" i="4"/>
  <c r="E9" i="4"/>
  <c r="E5" i="4"/>
  <c r="E43" i="4"/>
  <c r="E13" i="4"/>
  <c r="E36" i="4"/>
  <c r="E8" i="4"/>
  <c r="E3" i="4"/>
  <c r="E18" i="4"/>
  <c r="E12" i="4"/>
  <c r="E38" i="4"/>
  <c r="E26" i="4"/>
  <c r="E30" i="4"/>
  <c r="E21" i="4"/>
  <c r="E6" i="4"/>
  <c r="E4" i="4"/>
  <c r="E14" i="4"/>
  <c r="E46" i="4"/>
  <c r="E48" i="4"/>
  <c r="E2" i="4"/>
  <c r="E17" i="4"/>
  <c r="E25" i="4"/>
  <c r="E10" i="4"/>
  <c r="E47" i="4"/>
  <c r="E11" i="4"/>
  <c r="E44" i="4"/>
  <c r="E51" i="4"/>
  <c r="E20" i="4"/>
  <c r="E41" i="4"/>
  <c r="E15" i="4"/>
  <c r="E45" i="4"/>
  <c r="E29" i="4"/>
  <c r="E49" i="4"/>
  <c r="E24" i="4"/>
  <c r="E16" i="4"/>
  <c r="E50" i="4"/>
  <c r="E23" i="4"/>
  <c r="E31" i="4"/>
  <c r="E34" i="4"/>
  <c r="E32" i="4"/>
  <c r="E35" i="4"/>
  <c r="E37" i="4"/>
  <c r="E39" i="4"/>
  <c r="E33" i="4"/>
</calcChain>
</file>

<file path=xl/sharedStrings.xml><?xml version="1.0" encoding="utf-8"?>
<sst xmlns="http://schemas.openxmlformats.org/spreadsheetml/2006/main" count="362" uniqueCount="67">
  <si>
    <t>State</t>
  </si>
  <si>
    <t>Louisiana</t>
  </si>
  <si>
    <t>Maine</t>
  </si>
  <si>
    <t>Maryland</t>
  </si>
  <si>
    <t>Massachusetts</t>
  </si>
  <si>
    <t>Florida</t>
  </si>
  <si>
    <t>Georgia</t>
  </si>
  <si>
    <t>California</t>
  </si>
  <si>
    <t>Michigan</t>
  </si>
  <si>
    <t>Minnesota</t>
  </si>
  <si>
    <t>Indiana</t>
  </si>
  <si>
    <t>Iowa</t>
  </si>
  <si>
    <t>Kansas</t>
  </si>
  <si>
    <t>Kentucky</t>
  </si>
  <si>
    <t>Arizona</t>
  </si>
  <si>
    <t>Arkansas</t>
  </si>
  <si>
    <t>Alabama</t>
  </si>
  <si>
    <t>Alaska</t>
  </si>
  <si>
    <t>Nebraska</t>
  </si>
  <si>
    <t>Nevada</t>
  </si>
  <si>
    <t>New Hampshire</t>
  </si>
  <si>
    <t>New Jersey</t>
  </si>
  <si>
    <t>Ohio</t>
  </si>
  <si>
    <t>Oklahoma</t>
  </si>
  <si>
    <t>North Carolina</t>
  </si>
  <si>
    <t>North Dakota</t>
  </si>
  <si>
    <t>Oregon</t>
  </si>
  <si>
    <t>Colorado</t>
  </si>
  <si>
    <t>Connecticut</t>
  </si>
  <si>
    <t>Pennsylvania</t>
  </si>
  <si>
    <t>South Carolina</t>
  </si>
  <si>
    <t>Delaware</t>
  </si>
  <si>
    <t>Rhode Island</t>
  </si>
  <si>
    <t>Virginia</t>
  </si>
  <si>
    <t>Washington</t>
  </si>
  <si>
    <t>West Virginia</t>
  </si>
  <si>
    <t>Texas</t>
  </si>
  <si>
    <t>Utah</t>
  </si>
  <si>
    <t>Vermont</t>
  </si>
  <si>
    <t>Wisconsin</t>
  </si>
  <si>
    <t>Mississippi</t>
  </si>
  <si>
    <t>Missouri</t>
  </si>
  <si>
    <t>South Dakota</t>
  </si>
  <si>
    <t>Tennessee</t>
  </si>
  <si>
    <t>Illinois</t>
  </si>
  <si>
    <t>Idaho</t>
  </si>
  <si>
    <t>Montana</t>
  </si>
  <si>
    <t>New York</t>
  </si>
  <si>
    <t>New Mexico</t>
  </si>
  <si>
    <t>Wyoming</t>
  </si>
  <si>
    <t>Hawaii</t>
  </si>
  <si>
    <t>Total Killed</t>
  </si>
  <si>
    <t>Alcohol-Impaired Driving Fatalities (BAC=.08+)</t>
  </si>
  <si>
    <t>Speeding Related Total</t>
  </si>
  <si>
    <t>Alcohol-Impaired Driving Fatalities %</t>
  </si>
  <si>
    <t>Fatalities per 100,000 Registered Drivers</t>
  </si>
  <si>
    <t>Speeding Related % Fatalities</t>
  </si>
  <si>
    <t>Speeding Score</t>
  </si>
  <si>
    <t>Drunk Score</t>
  </si>
  <si>
    <t>Fatalities Score</t>
  </si>
  <si>
    <t>Overall Saftey Score</t>
  </si>
  <si>
    <t>Overall Saftey Score 2011</t>
  </si>
  <si>
    <t>Overall Saftey Score 2012</t>
  </si>
  <si>
    <t>Overall Saftey Score 2013</t>
  </si>
  <si>
    <t>Overall Saftey Score 2014</t>
  </si>
  <si>
    <t>Overall Saftey Score 2015</t>
  </si>
  <si>
    <t>Average Overall Saftey Score 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</si>
</sst>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3" fontId="20" fillId="34" borderId="10" xfId="0" applyNumberFormat="1" applyFont="1" applyFill="1" applyBorder="1" applyAlignment="1">
      <alignment horizontal="right" wrapText="1"/>
    </xf>
    <xf numFmtId="10" fontId="20" fillId="34" borderId="10" xfId="0" applyNumberFormat="1" applyFont="1" applyFill="1" applyBorder="1" applyAlignment="1">
      <alignment horizontal="right" wrapText="1"/>
    </xf>
    <xf numFmtId="0" fontId="0" fillId="0" borderId="12" xfId="0" applyBorder="1"/>
    <xf numFmtId="0" fontId="21" fillId="33" borderId="13" xfId="0" applyFont="1" applyFill="1" applyBorder="1" applyAlignment="1">
      <alignment vertical="center" wrapText="1"/>
    </xf>
    <xf numFmtId="0" fontId="21" fillId="33" borderId="16" xfId="0" applyFont="1" applyFill="1" applyBorder="1" applyAlignment="1">
      <alignment horizontal="left" vertical="top" wrapText="1"/>
    </xf>
    <xf numFmtId="0" fontId="0" fillId="0" borderId="17" xfId="0" applyBorder="1"/>
    <xf numFmtId="0" fontId="21" fillId="33" borderId="14" xfId="0" applyFont="1" applyFill="1" applyBorder="1" applyAlignment="1">
      <alignment vertical="top" wrapText="1"/>
    </xf>
    <xf numFmtId="0" fontId="20" fillId="34" borderId="17" xfId="0" applyFont="1" applyFill="1" applyBorder="1" applyAlignment="1">
      <alignment horizontal="right" wrapText="1"/>
    </xf>
    <xf numFmtId="10" fontId="20" fillId="34" borderId="17" xfId="0" applyNumberFormat="1" applyFont="1" applyFill="1" applyBorder="1" applyAlignment="1">
      <alignment horizontal="right" wrapText="1"/>
    </xf>
    <xf numFmtId="0" fontId="21" fillId="33" borderId="15" xfId="0" applyFont="1" applyFill="1" applyBorder="1" applyAlignment="1">
      <alignment vertical="top" wrapText="1"/>
    </xf>
    <xf numFmtId="10" fontId="0" fillId="0" borderId="10" xfId="0" applyNumberFormat="1" applyBorder="1"/>
    <xf numFmtId="10" fontId="0" fillId="0" borderId="17" xfId="0" applyNumberFormat="1" applyBorder="1"/>
    <xf numFmtId="0" fontId="0" fillId="0" borderId="10" xfId="0" applyBorder="1"/>
    <xf numFmtId="0" fontId="0" fillId="0" borderId="18" xfId="0" applyBorder="1"/>
    <xf numFmtId="0" fontId="20" fillId="34" borderId="10" xfId="0" applyFont="1" applyFill="1" applyBorder="1" applyAlignment="1">
      <alignment horizontal="right" wrapText="1"/>
    </xf>
    <xf numFmtId="0" fontId="21" fillId="33" borderId="11" xfId="0" applyFont="1" applyFill="1" applyBorder="1" applyAlignment="1">
      <alignment horizontal="left" vertical="top" wrapText="1"/>
    </xf>
    <xf numFmtId="0" fontId="0" fillId="0" borderId="0" xfId="0"/>
    <xf numFmtId="3" fontId="20" fillId="34" borderId="17" xfId="0" applyNumberFormat="1" applyFont="1" applyFill="1" applyBorder="1" applyAlignment="1">
      <alignment horizontal="right" wrapText="1"/>
    </xf>
    <xf numFmtId="0" fontId="21" fillId="33" borderId="19" xfId="0" applyFont="1" applyFill="1" applyBorder="1" applyAlignment="1">
      <alignment vertical="top" wrapText="1"/>
    </xf>
    <xf numFmtId="0" fontId="0" fillId="0" borderId="14" xfId="0" applyBorder="1"/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4567" displayName="Table134567" ref="A1:G51" totalsRowShown="0" headerRowDxfId="10" headerRowBorderDxfId="8" tableBorderDxfId="9" totalsRowBorderDxfId="7">
  <autoFilter ref="A1:G51"/>
  <sortState ref="A2:G51">
    <sortCondition ref="G1:G51"/>
  </sortState>
  <tableColumns count="7">
    <tableColumn id="1" name="State" dataDxfId="6"/>
    <tableColumn id="8" name="Overall Saftey Score 2011" dataDxfId="5">
      <calculatedColumnFormula>VLOOKUP(Table134567[[#This Row],[State]],'2011'!A:K,11,FALSE)</calculatedColumnFormula>
    </tableColumn>
    <tableColumn id="9" name="Overall Saftey Score 2012" dataDxfId="4">
      <calculatedColumnFormula>VLOOKUP(Table134567[[#This Row],[State]],'2012'!A:K,11,FALSE)</calculatedColumnFormula>
    </tableColumn>
    <tableColumn id="10" name="Overall Saftey Score 2013" dataDxfId="3">
      <calculatedColumnFormula>VLOOKUP(Table134567[[#This Row],[State]],'2013'!A:K,11,FALSE)</calculatedColumnFormula>
    </tableColumn>
    <tableColumn id="11" name="Overall Saftey Score 2014" dataDxfId="2">
      <calculatedColumnFormula>VLOOKUP(Table134567[[#This Row],[State]],'2014'!A:K,11,FALSE)</calculatedColumnFormula>
    </tableColumn>
    <tableColumn id="12" name="Overall Saftey Score 2015" dataDxfId="1">
      <calculatedColumnFormula>VLOOKUP(Table134567[[#This Row],[State]],'2015'!A:K,11,FALSE)</calculatedColumnFormula>
    </tableColumn>
    <tableColumn id="13" name="Average Overall Saftey Score 2011-2015" dataDxfId="0">
      <calculatedColumnFormula>AVERAGE(Table134567[[#This Row],[Overall Saftey Score 2011]:[Overall Saftey Score 2015]])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13456" displayName="Table13456" ref="A1:K51" totalsRowShown="0" headerRowDxfId="41" headerRowBorderDxfId="54" tableBorderDxfId="55" totalsRowBorderDxfId="53">
  <autoFilter ref="A1:K51"/>
  <sortState ref="A2:K51">
    <sortCondition ref="K1:K51"/>
  </sortState>
  <tableColumns count="11">
    <tableColumn id="1" name="State" dataDxfId="52"/>
    <tableColumn id="2" name="Fatalities per 100,000 Registered Drivers" dataDxfId="51"/>
    <tableColumn id="3" name="Total Killed" dataDxfId="50"/>
    <tableColumn id="4" name="Alcohol-Impaired Driving Fatalities (BAC=.08+)" dataDxfId="49"/>
    <tableColumn id="5" name="Alcohol-Impaired Driving Fatalities %" dataDxfId="48">
      <calculatedColumnFormula>D2/C2</calculatedColumnFormula>
    </tableColumn>
    <tableColumn id="6" name="Speeding Related Total" dataDxfId="47"/>
    <tableColumn id="7" name="Speeding Related % Fatalities" dataDxfId="46">
      <calculatedColumnFormula>F2/C2</calculatedColumnFormula>
    </tableColumn>
    <tableColumn id="8" name="Fatalities Score" dataDxfId="45"/>
    <tableColumn id="9" name="Drunk Score" dataDxfId="44"/>
    <tableColumn id="10" name="Speeding Score" dataDxfId="43"/>
    <tableColumn id="11" name="Overall Saftey Score" dataDxfId="42">
      <calculatedColumnFormula>H2+I2+J2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1:K51" totalsRowShown="0" headerRowDxfId="11" headerRowBorderDxfId="24" tableBorderDxfId="25" totalsRowBorderDxfId="23">
  <autoFilter ref="A1:K51"/>
  <sortState ref="A2:K51">
    <sortCondition ref="K1:K51"/>
  </sortState>
  <tableColumns count="11">
    <tableColumn id="1" name="State" dataDxfId="22"/>
    <tableColumn id="2" name="Fatalities per 100,000 Registered Drivers" dataDxfId="21"/>
    <tableColumn id="3" name="Total Killed" dataDxfId="20"/>
    <tableColumn id="4" name="Alcohol-Impaired Driving Fatalities (BAC=.08+)" dataDxfId="19"/>
    <tableColumn id="5" name="Alcohol-Impaired Driving Fatalities %" dataDxfId="18">
      <calculatedColumnFormula>D2/C2</calculatedColumnFormula>
    </tableColumn>
    <tableColumn id="6" name="Speeding Related Total" dataDxfId="17"/>
    <tableColumn id="7" name="Speeding Related % Fatalities" dataDxfId="16">
      <calculatedColumnFormula>F2/C2</calculatedColumnFormula>
    </tableColumn>
    <tableColumn id="8" name="Fatalities Score" dataDxfId="15"/>
    <tableColumn id="9" name="Drunk Score" dataDxfId="14"/>
    <tableColumn id="10" name="Speeding Score" dataDxfId="13"/>
    <tableColumn id="11" name="Overall Saftey Score" dataDxfId="12">
      <calculatedColumnFormula>H2+I2+J2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K51" totalsRowShown="0" headerRowDxfId="26" headerRowBorderDxfId="39" tableBorderDxfId="40" totalsRowBorderDxfId="38">
  <autoFilter ref="A1:K51"/>
  <sortState ref="A2:K51">
    <sortCondition ref="K1:K51"/>
  </sortState>
  <tableColumns count="11">
    <tableColumn id="1" name="State" dataDxfId="37"/>
    <tableColumn id="2" name="Fatalities per 100,000 Registered Drivers" dataDxfId="36"/>
    <tableColumn id="3" name="Total Killed" dataDxfId="35"/>
    <tableColumn id="4" name="Alcohol-Impaired Driving Fatalities (BAC=.08+)" dataDxfId="34"/>
    <tableColumn id="5" name="Alcohol-Impaired Driving Fatalities %" dataDxfId="33">
      <calculatedColumnFormula>D2/C2</calculatedColumnFormula>
    </tableColumn>
    <tableColumn id="6" name="Speeding Related Total" dataDxfId="32"/>
    <tableColumn id="7" name="Speeding Related % Fatalities" dataDxfId="31">
      <calculatedColumnFormula>F2/C2</calculatedColumnFormula>
    </tableColumn>
    <tableColumn id="8" name="Fatalities Score" dataDxfId="30"/>
    <tableColumn id="9" name="Drunk Score" dataDxfId="29"/>
    <tableColumn id="10" name="Speeding Score" dataDxfId="28"/>
    <tableColumn id="11" name="Overall Saftey Score" dataDxfId="27">
      <calculatedColumnFormula>H2+I2+J2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1:K51" totalsRowShown="0" headerRowDxfId="56" headerRowBorderDxfId="69" tableBorderDxfId="70" totalsRowBorderDxfId="68">
  <autoFilter ref="A1:K51"/>
  <sortState ref="A2:K51">
    <sortCondition ref="K1:K51"/>
  </sortState>
  <tableColumns count="11">
    <tableColumn id="1" name="State" dataDxfId="67"/>
    <tableColumn id="2" name="Fatalities per 100,000 Registered Drivers" dataDxfId="66"/>
    <tableColumn id="3" name="Total Killed" dataDxfId="65"/>
    <tableColumn id="4" name="Alcohol-Impaired Driving Fatalities (BAC=.08+)" dataDxfId="64"/>
    <tableColumn id="5" name="Alcohol-Impaired Driving Fatalities %" dataDxfId="63">
      <calculatedColumnFormula>D2/C2</calculatedColumnFormula>
    </tableColumn>
    <tableColumn id="6" name="Speeding Related Total" dataDxfId="62"/>
    <tableColumn id="7" name="Speeding Related % Fatalities" dataDxfId="61">
      <calculatedColumnFormula>F2/C2</calculatedColumnFormula>
    </tableColumn>
    <tableColumn id="8" name="Fatalities Score" dataDxfId="60"/>
    <tableColumn id="9" name="Drunk Score" dataDxfId="59"/>
    <tableColumn id="10" name="Speeding Score" dataDxfId="58"/>
    <tableColumn id="11" name="Overall Saftey Score" dataDxfId="57">
      <calculatedColumnFormula>H2+I2+J2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K51" totalsRowShown="0" headerRowDxfId="71" headerRowBorderDxfId="84" tableBorderDxfId="85" totalsRowBorderDxfId="83">
  <autoFilter ref="A1:K51"/>
  <sortState ref="A2:K51">
    <sortCondition ref="K1:K51"/>
  </sortState>
  <tableColumns count="11">
    <tableColumn id="1" name="State" dataDxfId="82"/>
    <tableColumn id="2" name="Fatalities per 100,000 Registered Drivers" dataDxfId="81"/>
    <tableColumn id="3" name="Total Killed" dataDxfId="80"/>
    <tableColumn id="4" name="Alcohol-Impaired Driving Fatalities (BAC=.08+)" dataDxfId="79"/>
    <tableColumn id="5" name="Alcohol-Impaired Driving Fatalities %" dataDxfId="78">
      <calculatedColumnFormula>D2/C2</calculatedColumnFormula>
    </tableColumn>
    <tableColumn id="6" name="Speeding Related Total" dataDxfId="77"/>
    <tableColumn id="7" name="Speeding Related % Fatalities" dataDxfId="76">
      <calculatedColumnFormula>F2/C2</calculatedColumnFormula>
    </tableColumn>
    <tableColumn id="8" name="Fatalities Score" dataDxfId="75"/>
    <tableColumn id="9" name="Drunk Score" dataDxfId="74"/>
    <tableColumn id="10" name="Speeding Score" dataDxfId="73"/>
    <tableColumn id="11" name="Overall Saftey Score" dataDxfId="72">
      <calculatedColumnFormula>H2+I2+J2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J7" sqref="J7"/>
    </sheetView>
  </sheetViews>
  <sheetFormatPr defaultRowHeight="15" x14ac:dyDescent="0.25"/>
  <cols>
    <col min="1" max="1" width="14.140625" style="21" customWidth="1"/>
    <col min="2" max="2" width="17.28515625" style="21" customWidth="1"/>
    <col min="3" max="3" width="15.28515625" style="21" customWidth="1"/>
    <col min="4" max="4" width="17.7109375" style="21" customWidth="1"/>
    <col min="5" max="5" width="14.5703125" style="21" customWidth="1"/>
    <col min="6" max="6" width="20.42578125" style="21" customWidth="1"/>
    <col min="7" max="7" width="17.7109375" style="21" customWidth="1"/>
    <col min="8" max="16384" width="9.140625" style="21"/>
  </cols>
  <sheetData>
    <row r="1" spans="1:7" ht="46.5" customHeight="1" x14ac:dyDescent="0.25">
      <c r="A1" s="4" t="s">
        <v>0</v>
      </c>
      <c r="B1" s="10" t="s">
        <v>61</v>
      </c>
      <c r="C1" s="10" t="s">
        <v>62</v>
      </c>
      <c r="D1" s="10" t="s">
        <v>63</v>
      </c>
      <c r="E1" s="10" t="s">
        <v>64</v>
      </c>
      <c r="F1" s="19" t="s">
        <v>65</v>
      </c>
      <c r="G1" s="19" t="s">
        <v>66</v>
      </c>
    </row>
    <row r="2" spans="1:7" x14ac:dyDescent="0.25">
      <c r="A2" s="16" t="s">
        <v>21</v>
      </c>
      <c r="B2" s="13">
        <f>VLOOKUP(Table134567[[#This Row],[State]],'2011'!A:K,11,FALSE)</f>
        <v>52</v>
      </c>
      <c r="C2" s="13">
        <f>VLOOKUP(Table134567[[#This Row],[State]],'2012'!A:K,11,FALSE)</f>
        <v>31</v>
      </c>
      <c r="D2" s="13">
        <f>VLOOKUP(Table134567[[#This Row],[State]],'2013'!A:K,11,FALSE)</f>
        <v>30</v>
      </c>
      <c r="E2" s="3">
        <f>VLOOKUP(Table134567[[#This Row],[State]],'2014'!A:K,11,FALSE)</f>
        <v>35</v>
      </c>
      <c r="F2" s="20">
        <f>VLOOKUP(Table134567[[#This Row],[State]],'2015'!A:K,11,FALSE)</f>
        <v>51</v>
      </c>
      <c r="G2" s="20">
        <f>AVERAGE(Table134567[[#This Row],[Overall Saftey Score 2011]:[Overall Saftey Score 2015]])</f>
        <v>39.799999999999997</v>
      </c>
    </row>
    <row r="3" spans="1:7" x14ac:dyDescent="0.25">
      <c r="A3" s="16" t="s">
        <v>11</v>
      </c>
      <c r="B3" s="13">
        <f>VLOOKUP(Table134567[[#This Row],[State]],'2011'!A:K,11,FALSE)</f>
        <v>25</v>
      </c>
      <c r="C3" s="13">
        <f>VLOOKUP(Table134567[[#This Row],[State]],'2012'!A:K,11,FALSE)</f>
        <v>41</v>
      </c>
      <c r="D3" s="13">
        <f>VLOOKUP(Table134567[[#This Row],[State]],'2013'!A:K,11,FALSE)</f>
        <v>50</v>
      </c>
      <c r="E3" s="3">
        <f>VLOOKUP(Table134567[[#This Row],[State]],'2014'!A:K,11,FALSE)</f>
        <v>42</v>
      </c>
      <c r="F3" s="20">
        <f>VLOOKUP(Table134567[[#This Row],[State]],'2015'!A:K,11,FALSE)</f>
        <v>48</v>
      </c>
      <c r="G3" s="13">
        <f>AVERAGE(Table134567[[#This Row],[Overall Saftey Score 2011]:[Overall Saftey Score 2015]])</f>
        <v>41.2</v>
      </c>
    </row>
    <row r="4" spans="1:7" x14ac:dyDescent="0.25">
      <c r="A4" s="16" t="s">
        <v>9</v>
      </c>
      <c r="B4" s="13">
        <f>VLOOKUP(Table134567[[#This Row],[State]],'2011'!A:K,11,FALSE)</f>
        <v>38</v>
      </c>
      <c r="C4" s="13">
        <f>VLOOKUP(Table134567[[#This Row],[State]],'2012'!A:K,11,FALSE)</f>
        <v>41</v>
      </c>
      <c r="D4" s="13">
        <f>VLOOKUP(Table134567[[#This Row],[State]],'2013'!A:K,11,FALSE)</f>
        <v>15</v>
      </c>
      <c r="E4" s="3">
        <f>VLOOKUP(Table134567[[#This Row],[State]],'2014'!A:K,11,FALSE)</f>
        <v>66</v>
      </c>
      <c r="F4" s="20">
        <f>VLOOKUP(Table134567[[#This Row],[State]],'2015'!A:K,11,FALSE)</f>
        <v>52</v>
      </c>
      <c r="G4" s="13">
        <f>AVERAGE(Table134567[[#This Row],[Overall Saftey Score 2011]:[Overall Saftey Score 2015]])</f>
        <v>42.4</v>
      </c>
    </row>
    <row r="5" spans="1:7" x14ac:dyDescent="0.25">
      <c r="A5" s="16" t="s">
        <v>18</v>
      </c>
      <c r="B5" s="13">
        <f>VLOOKUP(Table134567[[#This Row],[State]],'2011'!A:K,11,FALSE)</f>
        <v>24</v>
      </c>
      <c r="C5" s="13">
        <f>VLOOKUP(Table134567[[#This Row],[State]],'2012'!A:K,11,FALSE)</f>
        <v>75</v>
      </c>
      <c r="D5" s="13">
        <f>VLOOKUP(Table134567[[#This Row],[State]],'2013'!A:K,11,FALSE)</f>
        <v>33</v>
      </c>
      <c r="E5" s="3">
        <f>VLOOKUP(Table134567[[#This Row],[State]],'2014'!A:K,11,FALSE)</f>
        <v>44</v>
      </c>
      <c r="F5" s="20">
        <f>VLOOKUP(Table134567[[#This Row],[State]],'2015'!A:K,11,FALSE)</f>
        <v>45</v>
      </c>
      <c r="G5" s="13">
        <f>AVERAGE(Table134567[[#This Row],[Overall Saftey Score 2011]:[Overall Saftey Score 2015]])</f>
        <v>44.2</v>
      </c>
    </row>
    <row r="6" spans="1:7" ht="26.25" customHeight="1" x14ac:dyDescent="0.25">
      <c r="A6" s="16" t="s">
        <v>6</v>
      </c>
      <c r="B6" s="13">
        <f>VLOOKUP(Table134567[[#This Row],[State]],'2011'!A:K,11,FALSE)</f>
        <v>43</v>
      </c>
      <c r="C6" s="13">
        <f>VLOOKUP(Table134567[[#This Row],[State]],'2012'!A:K,11,FALSE)</f>
        <v>38</v>
      </c>
      <c r="D6" s="13">
        <f>VLOOKUP(Table134567[[#This Row],[State]],'2013'!A:K,11,FALSE)</f>
        <v>11</v>
      </c>
      <c r="E6" s="3">
        <f>VLOOKUP(Table134567[[#This Row],[State]],'2014'!A:K,11,FALSE)</f>
        <v>43</v>
      </c>
      <c r="F6" s="20">
        <f>VLOOKUP(Table134567[[#This Row],[State]],'2015'!A:K,11,FALSE)</f>
        <v>122</v>
      </c>
      <c r="G6" s="13">
        <f>AVERAGE(Table134567[[#This Row],[Overall Saftey Score 2011]:[Overall Saftey Score 2015]])</f>
        <v>51.4</v>
      </c>
    </row>
    <row r="7" spans="1:7" ht="26.25" customHeight="1" x14ac:dyDescent="0.25">
      <c r="A7" s="16" t="s">
        <v>8</v>
      </c>
      <c r="B7" s="13">
        <f>VLOOKUP(Table134567[[#This Row],[State]],'2011'!A:K,11,FALSE)</f>
        <v>43</v>
      </c>
      <c r="C7" s="13">
        <f>VLOOKUP(Table134567[[#This Row],[State]],'2012'!A:K,11,FALSE)</f>
        <v>43</v>
      </c>
      <c r="D7" s="13">
        <f>VLOOKUP(Table134567[[#This Row],[State]],'2013'!A:K,11,FALSE)</f>
        <v>37</v>
      </c>
      <c r="E7" s="3">
        <f>VLOOKUP(Table134567[[#This Row],[State]],'2014'!A:K,11,FALSE)</f>
        <v>41</v>
      </c>
      <c r="F7" s="20">
        <f>VLOOKUP(Table134567[[#This Row],[State]],'2015'!A:K,11,FALSE)</f>
        <v>96</v>
      </c>
      <c r="G7" s="13">
        <f>AVERAGE(Table134567[[#This Row],[Overall Saftey Score 2011]:[Overall Saftey Score 2015]])</f>
        <v>52</v>
      </c>
    </row>
    <row r="8" spans="1:7" ht="26.25" customHeight="1" x14ac:dyDescent="0.25">
      <c r="A8" s="16" t="s">
        <v>38</v>
      </c>
      <c r="B8" s="13">
        <f>VLOOKUP(Table134567[[#This Row],[State]],'2011'!A:K,11,FALSE)</f>
        <v>82</v>
      </c>
      <c r="C8" s="13">
        <f>VLOOKUP(Table134567[[#This Row],[State]],'2012'!A:K,11,FALSE)</f>
        <v>96</v>
      </c>
      <c r="D8" s="13">
        <f>VLOOKUP(Table134567[[#This Row],[State]],'2013'!A:K,11,FALSE)</f>
        <v>41</v>
      </c>
      <c r="E8" s="3">
        <f>VLOOKUP(Table134567[[#This Row],[State]],'2014'!A:K,11,FALSE)</f>
        <v>39</v>
      </c>
      <c r="F8" s="20">
        <f>VLOOKUP(Table134567[[#This Row],[State]],'2015'!A:K,11,FALSE)</f>
        <v>10</v>
      </c>
      <c r="G8" s="13">
        <f>AVERAGE(Table134567[[#This Row],[Overall Saftey Score 2011]:[Overall Saftey Score 2015]])</f>
        <v>53.6</v>
      </c>
    </row>
    <row r="9" spans="1:7" ht="26.25" customHeight="1" x14ac:dyDescent="0.25">
      <c r="A9" s="16" t="s">
        <v>15</v>
      </c>
      <c r="B9" s="13">
        <f>VLOOKUP(Table134567[[#This Row],[State]],'2011'!A:K,11,FALSE)</f>
        <v>63</v>
      </c>
      <c r="C9" s="13">
        <f>VLOOKUP(Table134567[[#This Row],[State]],'2012'!A:K,11,FALSE)</f>
        <v>50</v>
      </c>
      <c r="D9" s="13">
        <f>VLOOKUP(Table134567[[#This Row],[State]],'2013'!A:K,11,FALSE)</f>
        <v>5</v>
      </c>
      <c r="E9" s="3">
        <f>VLOOKUP(Table134567[[#This Row],[State]],'2014'!A:K,11,FALSE)</f>
        <v>62</v>
      </c>
      <c r="F9" s="20">
        <f>VLOOKUP(Table134567[[#This Row],[State]],'2015'!A:K,11,FALSE)</f>
        <v>93</v>
      </c>
      <c r="G9" s="13">
        <f>AVERAGE(Table134567[[#This Row],[Overall Saftey Score 2011]:[Overall Saftey Score 2015]])</f>
        <v>54.6</v>
      </c>
    </row>
    <row r="10" spans="1:7" x14ac:dyDescent="0.25">
      <c r="A10" s="16" t="s">
        <v>45</v>
      </c>
      <c r="B10" s="13">
        <f>VLOOKUP(Table134567[[#This Row],[State]],'2011'!A:K,11,FALSE)</f>
        <v>56</v>
      </c>
      <c r="C10" s="13">
        <f>VLOOKUP(Table134567[[#This Row],[State]],'2012'!A:K,11,FALSE)</f>
        <v>72</v>
      </c>
      <c r="D10" s="13">
        <f>VLOOKUP(Table134567[[#This Row],[State]],'2013'!A:K,11,FALSE)</f>
        <v>28</v>
      </c>
      <c r="E10" s="3">
        <f>VLOOKUP(Table134567[[#This Row],[State]],'2014'!A:K,11,FALSE)</f>
        <v>64</v>
      </c>
      <c r="F10" s="20">
        <f>VLOOKUP(Table134567[[#This Row],[State]],'2015'!A:K,11,FALSE)</f>
        <v>54</v>
      </c>
      <c r="G10" s="13">
        <f>AVERAGE(Table134567[[#This Row],[Overall Saftey Score 2011]:[Overall Saftey Score 2015]])</f>
        <v>54.8</v>
      </c>
    </row>
    <row r="11" spans="1:7" x14ac:dyDescent="0.25">
      <c r="A11" s="16" t="s">
        <v>37</v>
      </c>
      <c r="B11" s="13">
        <f>VLOOKUP(Table134567[[#This Row],[State]],'2011'!A:K,11,FALSE)</f>
        <v>70</v>
      </c>
      <c r="C11" s="13">
        <f>VLOOKUP(Table134567[[#This Row],[State]],'2012'!A:K,11,FALSE)</f>
        <v>38</v>
      </c>
      <c r="D11" s="13">
        <f>VLOOKUP(Table134567[[#This Row],[State]],'2013'!A:K,11,FALSE)</f>
        <v>51</v>
      </c>
      <c r="E11" s="3">
        <f>VLOOKUP(Table134567[[#This Row],[State]],'2014'!A:K,11,FALSE)</f>
        <v>77</v>
      </c>
      <c r="F11" s="20">
        <f>VLOOKUP(Table134567[[#This Row],[State]],'2015'!A:K,11,FALSE)</f>
        <v>43</v>
      </c>
      <c r="G11" s="13">
        <f>AVERAGE(Table134567[[#This Row],[Overall Saftey Score 2011]:[Overall Saftey Score 2015]])</f>
        <v>55.8</v>
      </c>
    </row>
    <row r="12" spans="1:7" x14ac:dyDescent="0.25">
      <c r="A12" s="16" t="s">
        <v>10</v>
      </c>
      <c r="B12" s="13">
        <f>VLOOKUP(Table134567[[#This Row],[State]],'2011'!A:K,11,FALSE)</f>
        <v>46</v>
      </c>
      <c r="C12" s="13">
        <f>VLOOKUP(Table134567[[#This Row],[State]],'2012'!A:K,11,FALSE)</f>
        <v>54</v>
      </c>
      <c r="D12" s="13">
        <f>VLOOKUP(Table134567[[#This Row],[State]],'2013'!A:K,11,FALSE)</f>
        <v>38</v>
      </c>
      <c r="E12" s="3">
        <f>VLOOKUP(Table134567[[#This Row],[State]],'2014'!A:K,11,FALSE)</f>
        <v>51</v>
      </c>
      <c r="F12" s="20">
        <f>VLOOKUP(Table134567[[#This Row],[State]],'2015'!A:K,11,FALSE)</f>
        <v>97</v>
      </c>
      <c r="G12" s="13">
        <f>AVERAGE(Table134567[[#This Row],[Overall Saftey Score 2011]:[Overall Saftey Score 2015]])</f>
        <v>57.2</v>
      </c>
    </row>
    <row r="13" spans="1:7" x14ac:dyDescent="0.25">
      <c r="A13" s="16" t="s">
        <v>13</v>
      </c>
      <c r="B13" s="13">
        <f>VLOOKUP(Table134567[[#This Row],[State]],'2011'!A:K,11,FALSE)</f>
        <v>55</v>
      </c>
      <c r="C13" s="13">
        <f>VLOOKUP(Table134567[[#This Row],[State]],'2012'!A:K,11,FALSE)</f>
        <v>51</v>
      </c>
      <c r="D13" s="13">
        <f>VLOOKUP(Table134567[[#This Row],[State]],'2013'!A:K,11,FALSE)</f>
        <v>18</v>
      </c>
      <c r="E13" s="3">
        <f>VLOOKUP(Table134567[[#This Row],[State]],'2014'!A:K,11,FALSE)</f>
        <v>56</v>
      </c>
      <c r="F13" s="20">
        <f>VLOOKUP(Table134567[[#This Row],[State]],'2015'!A:K,11,FALSE)</f>
        <v>106</v>
      </c>
      <c r="G13" s="13">
        <f>AVERAGE(Table134567[[#This Row],[Overall Saftey Score 2011]:[Overall Saftey Score 2015]])</f>
        <v>57.2</v>
      </c>
    </row>
    <row r="14" spans="1:7" x14ac:dyDescent="0.25">
      <c r="A14" s="16" t="s">
        <v>17</v>
      </c>
      <c r="B14" s="13">
        <f>VLOOKUP(Table134567[[#This Row],[State]],'2011'!A:K,11,FALSE)</f>
        <v>67</v>
      </c>
      <c r="C14" s="13">
        <f>VLOOKUP(Table134567[[#This Row],[State]],'2012'!A:K,11,FALSE)</f>
        <v>23</v>
      </c>
      <c r="D14" s="13">
        <f>VLOOKUP(Table134567[[#This Row],[State]],'2013'!A:K,11,FALSE)</f>
        <v>117</v>
      </c>
      <c r="E14" s="3">
        <f>VLOOKUP(Table134567[[#This Row],[State]],'2014'!A:K,11,FALSE)</f>
        <v>66</v>
      </c>
      <c r="F14" s="20">
        <f>VLOOKUP(Table134567[[#This Row],[State]],'2015'!A:K,11,FALSE)</f>
        <v>17</v>
      </c>
      <c r="G14" s="13">
        <f>AVERAGE(Table134567[[#This Row],[Overall Saftey Score 2011]:[Overall Saftey Score 2015]])</f>
        <v>58</v>
      </c>
    </row>
    <row r="15" spans="1:7" x14ac:dyDescent="0.25">
      <c r="A15" s="16" t="s">
        <v>5</v>
      </c>
      <c r="B15" s="13">
        <f>VLOOKUP(Table134567[[#This Row],[State]],'2011'!A:K,11,FALSE)</f>
        <v>52</v>
      </c>
      <c r="C15" s="13">
        <f>VLOOKUP(Table134567[[#This Row],[State]],'2012'!A:K,11,FALSE)</f>
        <v>56</v>
      </c>
      <c r="D15" s="13">
        <f>VLOOKUP(Table134567[[#This Row],[State]],'2013'!A:K,11,FALSE)</f>
        <v>21</v>
      </c>
      <c r="E15" s="3">
        <f>VLOOKUP(Table134567[[#This Row],[State]],'2014'!A:K,11,FALSE)</f>
        <v>45</v>
      </c>
      <c r="F15" s="20">
        <f>VLOOKUP(Table134567[[#This Row],[State]],'2015'!A:K,11,FALSE)</f>
        <v>126</v>
      </c>
      <c r="G15" s="13">
        <f>AVERAGE(Table134567[[#This Row],[Overall Saftey Score 2011]:[Overall Saftey Score 2015]])</f>
        <v>60</v>
      </c>
    </row>
    <row r="16" spans="1:7" x14ac:dyDescent="0.25">
      <c r="A16" s="16" t="s">
        <v>4</v>
      </c>
      <c r="B16" s="13">
        <f>VLOOKUP(Table134567[[#This Row],[State]],'2011'!A:K,11,FALSE)</f>
        <v>63</v>
      </c>
      <c r="C16" s="13">
        <f>VLOOKUP(Table134567[[#This Row],[State]],'2012'!A:K,11,FALSE)</f>
        <v>58</v>
      </c>
      <c r="D16" s="13">
        <f>VLOOKUP(Table134567[[#This Row],[State]],'2013'!A:K,11,FALSE)</f>
        <v>88</v>
      </c>
      <c r="E16" s="3">
        <f>VLOOKUP(Table134567[[#This Row],[State]],'2014'!A:K,11,FALSE)</f>
        <v>62</v>
      </c>
      <c r="F16" s="20">
        <f>VLOOKUP(Table134567[[#This Row],[State]],'2015'!A:K,11,FALSE)</f>
        <v>43</v>
      </c>
      <c r="G16" s="13">
        <f>AVERAGE(Table134567[[#This Row],[Overall Saftey Score 2011]:[Overall Saftey Score 2015]])</f>
        <v>62.8</v>
      </c>
    </row>
    <row r="17" spans="1:7" x14ac:dyDescent="0.25">
      <c r="A17" s="16" t="s">
        <v>12</v>
      </c>
      <c r="B17" s="13">
        <f>VLOOKUP(Table134567[[#This Row],[State]],'2011'!A:K,11,FALSE)</f>
        <v>62</v>
      </c>
      <c r="C17" s="13">
        <f>VLOOKUP(Table134567[[#This Row],[State]],'2012'!A:K,11,FALSE)</f>
        <v>55</v>
      </c>
      <c r="D17" s="13">
        <f>VLOOKUP(Table134567[[#This Row],[State]],'2013'!A:K,11,FALSE)</f>
        <v>60</v>
      </c>
      <c r="E17" s="3">
        <f>VLOOKUP(Table134567[[#This Row],[State]],'2014'!A:K,11,FALSE)</f>
        <v>72</v>
      </c>
      <c r="F17" s="20">
        <f>VLOOKUP(Table134567[[#This Row],[State]],'2015'!A:K,11,FALSE)</f>
        <v>68</v>
      </c>
      <c r="G17" s="13">
        <f>AVERAGE(Table134567[[#This Row],[Overall Saftey Score 2011]:[Overall Saftey Score 2015]])</f>
        <v>63.4</v>
      </c>
    </row>
    <row r="18" spans="1:7" ht="26.25" customHeight="1" x14ac:dyDescent="0.25">
      <c r="A18" s="16" t="s">
        <v>26</v>
      </c>
      <c r="B18" s="13">
        <f>VLOOKUP(Table134567[[#This Row],[State]],'2011'!A:K,11,FALSE)</f>
        <v>60</v>
      </c>
      <c r="C18" s="13">
        <f>VLOOKUP(Table134567[[#This Row],[State]],'2012'!A:K,11,FALSE)</f>
        <v>38</v>
      </c>
      <c r="D18" s="13">
        <f>VLOOKUP(Table134567[[#This Row],[State]],'2013'!A:K,11,FALSE)</f>
        <v>93</v>
      </c>
      <c r="E18" s="3">
        <f>VLOOKUP(Table134567[[#This Row],[State]],'2014'!A:K,11,FALSE)</f>
        <v>56</v>
      </c>
      <c r="F18" s="20">
        <f>VLOOKUP(Table134567[[#This Row],[State]],'2015'!A:K,11,FALSE)</f>
        <v>74</v>
      </c>
      <c r="G18" s="13">
        <f>AVERAGE(Table134567[[#This Row],[Overall Saftey Score 2011]:[Overall Saftey Score 2015]])</f>
        <v>64.2</v>
      </c>
    </row>
    <row r="19" spans="1:7" ht="26.25" customHeight="1" x14ac:dyDescent="0.25">
      <c r="A19" s="16" t="s">
        <v>32</v>
      </c>
      <c r="B19" s="13">
        <f>VLOOKUP(Table134567[[#This Row],[State]],'2011'!A:K,11,FALSE)</f>
        <v>80</v>
      </c>
      <c r="C19" s="13">
        <f>VLOOKUP(Table134567[[#This Row],[State]],'2012'!A:K,11,FALSE)</f>
        <v>101</v>
      </c>
      <c r="D19" s="13">
        <f>VLOOKUP(Table134567[[#This Row],[State]],'2013'!A:K,11,FALSE)</f>
        <v>90</v>
      </c>
      <c r="E19" s="3">
        <f>VLOOKUP(Table134567[[#This Row],[State]],'2014'!A:K,11,FALSE)</f>
        <v>59</v>
      </c>
      <c r="F19" s="20">
        <f>VLOOKUP(Table134567[[#This Row],[State]],'2015'!A:K,11,FALSE)</f>
        <v>4</v>
      </c>
      <c r="G19" s="13">
        <f>AVERAGE(Table134567[[#This Row],[Overall Saftey Score 2011]:[Overall Saftey Score 2015]])</f>
        <v>66.8</v>
      </c>
    </row>
    <row r="20" spans="1:7" x14ac:dyDescent="0.25">
      <c r="A20" s="16" t="s">
        <v>7</v>
      </c>
      <c r="B20" s="13">
        <f>VLOOKUP(Table134567[[#This Row],[State]],'2011'!A:K,11,FALSE)</f>
        <v>44</v>
      </c>
      <c r="C20" s="13">
        <f>VLOOKUP(Table134567[[#This Row],[State]],'2012'!A:K,11,FALSE)</f>
        <v>52</v>
      </c>
      <c r="D20" s="13">
        <f>VLOOKUP(Table134567[[#This Row],[State]],'2013'!A:K,11,FALSE)</f>
        <v>65</v>
      </c>
      <c r="E20" s="3">
        <f>VLOOKUP(Table134567[[#This Row],[State]],'2014'!A:K,11,FALSE)</f>
        <v>61</v>
      </c>
      <c r="F20" s="20">
        <f>VLOOKUP(Table134567[[#This Row],[State]],'2015'!A:K,11,FALSE)</f>
        <v>113</v>
      </c>
      <c r="G20" s="13">
        <f>AVERAGE(Table134567[[#This Row],[Overall Saftey Score 2011]:[Overall Saftey Score 2015]])</f>
        <v>67</v>
      </c>
    </row>
    <row r="21" spans="1:7" ht="26.25" customHeight="1" x14ac:dyDescent="0.25">
      <c r="A21" s="16" t="s">
        <v>33</v>
      </c>
      <c r="B21" s="13">
        <f>VLOOKUP(Table134567[[#This Row],[State]],'2011'!A:K,11,FALSE)</f>
        <v>87</v>
      </c>
      <c r="C21" s="13">
        <f>VLOOKUP(Table134567[[#This Row],[State]],'2012'!A:K,11,FALSE)</f>
        <v>61</v>
      </c>
      <c r="D21" s="13">
        <f>VLOOKUP(Table134567[[#This Row],[State]],'2013'!A:K,11,FALSE)</f>
        <v>68</v>
      </c>
      <c r="E21" s="3">
        <f>VLOOKUP(Table134567[[#This Row],[State]],'2014'!A:K,11,FALSE)</f>
        <v>50</v>
      </c>
      <c r="F21" s="20">
        <f>VLOOKUP(Table134567[[#This Row],[State]],'2015'!A:K,11,FALSE)</f>
        <v>70</v>
      </c>
      <c r="G21" s="13">
        <f>AVERAGE(Table134567[[#This Row],[Overall Saftey Score 2011]:[Overall Saftey Score 2015]])</f>
        <v>67.2</v>
      </c>
    </row>
    <row r="22" spans="1:7" ht="26.25" customHeight="1" x14ac:dyDescent="0.25">
      <c r="A22" s="16" t="s">
        <v>47</v>
      </c>
      <c r="B22" s="13">
        <f>VLOOKUP(Table134567[[#This Row],[State]],'2011'!A:K,11,FALSE)</f>
        <v>54</v>
      </c>
      <c r="C22" s="13">
        <f>VLOOKUP(Table134567[[#This Row],[State]],'2012'!A:K,11,FALSE)</f>
        <v>47</v>
      </c>
      <c r="D22" s="13">
        <f>VLOOKUP(Table134567[[#This Row],[State]],'2013'!A:K,11,FALSE)</f>
        <v>81</v>
      </c>
      <c r="E22" s="3">
        <f>VLOOKUP(Table134567[[#This Row],[State]],'2014'!A:K,11,FALSE)</f>
        <v>64</v>
      </c>
      <c r="F22" s="20">
        <f>VLOOKUP(Table134567[[#This Row],[State]],'2015'!A:K,11,FALSE)</f>
        <v>92</v>
      </c>
      <c r="G22" s="13">
        <f>AVERAGE(Table134567[[#This Row],[Overall Saftey Score 2011]:[Overall Saftey Score 2015]])</f>
        <v>67.599999999999994</v>
      </c>
    </row>
    <row r="23" spans="1:7" ht="26.25" customHeight="1" x14ac:dyDescent="0.25">
      <c r="A23" s="16" t="s">
        <v>43</v>
      </c>
      <c r="B23" s="13">
        <f>VLOOKUP(Table134567[[#This Row],[State]],'2011'!A:K,11,FALSE)</f>
        <v>61</v>
      </c>
      <c r="C23" s="13">
        <f>VLOOKUP(Table134567[[#This Row],[State]],'2012'!A:K,11,FALSE)</f>
        <v>60</v>
      </c>
      <c r="D23" s="13">
        <f>VLOOKUP(Table134567[[#This Row],[State]],'2013'!A:K,11,FALSE)</f>
        <v>47</v>
      </c>
      <c r="E23" s="3">
        <f>VLOOKUP(Table134567[[#This Row],[State]],'2014'!A:K,11,FALSE)</f>
        <v>67</v>
      </c>
      <c r="F23" s="20">
        <f>VLOOKUP(Table134567[[#This Row],[State]],'2015'!A:K,11,FALSE)</f>
        <v>110</v>
      </c>
      <c r="G23" s="13">
        <f>AVERAGE(Table134567[[#This Row],[Overall Saftey Score 2011]:[Overall Saftey Score 2015]])</f>
        <v>69</v>
      </c>
    </row>
    <row r="24" spans="1:7" ht="26.25" customHeight="1" x14ac:dyDescent="0.25">
      <c r="A24" s="16" t="s">
        <v>22</v>
      </c>
      <c r="B24" s="13">
        <f>VLOOKUP(Table134567[[#This Row],[State]],'2011'!A:K,11,FALSE)</f>
        <v>63</v>
      </c>
      <c r="C24" s="13">
        <f>VLOOKUP(Table134567[[#This Row],[State]],'2012'!A:K,11,FALSE)</f>
        <v>84</v>
      </c>
      <c r="D24" s="13">
        <f>VLOOKUP(Table134567[[#This Row],[State]],'2013'!A:K,11,FALSE)</f>
        <v>44</v>
      </c>
      <c r="E24" s="3">
        <f>VLOOKUP(Table134567[[#This Row],[State]],'2014'!A:K,11,FALSE)</f>
        <v>65</v>
      </c>
      <c r="F24" s="20">
        <f>VLOOKUP(Table134567[[#This Row],[State]],'2015'!A:K,11,FALSE)</f>
        <v>97</v>
      </c>
      <c r="G24" s="13">
        <f>AVERAGE(Table134567[[#This Row],[Overall Saftey Score 2011]:[Overall Saftey Score 2015]])</f>
        <v>70.599999999999994</v>
      </c>
    </row>
    <row r="25" spans="1:7" ht="26.25" customHeight="1" x14ac:dyDescent="0.25">
      <c r="A25" s="16" t="s">
        <v>28</v>
      </c>
      <c r="B25" s="13">
        <f>VLOOKUP(Table134567[[#This Row],[State]],'2011'!A:K,11,FALSE)</f>
        <v>80</v>
      </c>
      <c r="C25" s="13">
        <f>VLOOKUP(Table134567[[#This Row],[State]],'2012'!A:K,11,FALSE)</f>
        <v>65</v>
      </c>
      <c r="D25" s="13">
        <f>VLOOKUP(Table134567[[#This Row],[State]],'2013'!A:K,11,FALSE)</f>
        <v>102</v>
      </c>
      <c r="E25" s="3">
        <f>VLOOKUP(Table134567[[#This Row],[State]],'2014'!A:K,11,FALSE)</f>
        <v>76</v>
      </c>
      <c r="F25" s="20">
        <f>VLOOKUP(Table134567[[#This Row],[State]],'2015'!A:K,11,FALSE)</f>
        <v>44</v>
      </c>
      <c r="G25" s="13">
        <f>AVERAGE(Table134567[[#This Row],[Overall Saftey Score 2011]:[Overall Saftey Score 2015]])</f>
        <v>73.400000000000006</v>
      </c>
    </row>
    <row r="26" spans="1:7" x14ac:dyDescent="0.25">
      <c r="A26" s="16" t="s">
        <v>42</v>
      </c>
      <c r="B26" s="13">
        <f>VLOOKUP(Table134567[[#This Row],[State]],'2011'!A:K,11,FALSE)</f>
        <v>74</v>
      </c>
      <c r="C26" s="13">
        <f>VLOOKUP(Table134567[[#This Row],[State]],'2012'!A:K,11,FALSE)</f>
        <v>90</v>
      </c>
      <c r="D26" s="13">
        <f>VLOOKUP(Table134567[[#This Row],[State]],'2013'!A:K,11,FALSE)</f>
        <v>71</v>
      </c>
      <c r="E26" s="3">
        <f>VLOOKUP(Table134567[[#This Row],[State]],'2014'!A:K,11,FALSE)</f>
        <v>87</v>
      </c>
      <c r="F26" s="20">
        <f>VLOOKUP(Table134567[[#This Row],[State]],'2015'!A:K,11,FALSE)</f>
        <v>46</v>
      </c>
      <c r="G26" s="13">
        <f>AVERAGE(Table134567[[#This Row],[Overall Saftey Score 2011]:[Overall Saftey Score 2015]])</f>
        <v>73.599999999999994</v>
      </c>
    </row>
    <row r="27" spans="1:7" x14ac:dyDescent="0.25">
      <c r="A27" s="16" t="s">
        <v>2</v>
      </c>
      <c r="B27" s="13">
        <f>VLOOKUP(Table134567[[#This Row],[State]],'2011'!A:K,11,FALSE)</f>
        <v>77</v>
      </c>
      <c r="C27" s="13">
        <f>VLOOKUP(Table134567[[#This Row],[State]],'2012'!A:K,11,FALSE)</f>
        <v>103</v>
      </c>
      <c r="D27" s="13">
        <f>VLOOKUP(Table134567[[#This Row],[State]],'2013'!A:K,11,FALSE)</f>
        <v>85</v>
      </c>
      <c r="E27" s="3">
        <f>VLOOKUP(Table134567[[#This Row],[State]],'2014'!A:K,11,FALSE)</f>
        <v>62</v>
      </c>
      <c r="F27" s="20">
        <f>VLOOKUP(Table134567[[#This Row],[State]],'2015'!A:K,11,FALSE)</f>
        <v>46</v>
      </c>
      <c r="G27" s="13">
        <f>AVERAGE(Table134567[[#This Row],[Overall Saftey Score 2011]:[Overall Saftey Score 2015]])</f>
        <v>74.599999999999994</v>
      </c>
    </row>
    <row r="28" spans="1:7" ht="26.25" customHeight="1" x14ac:dyDescent="0.25">
      <c r="A28" s="16" t="s">
        <v>3</v>
      </c>
      <c r="B28" s="13">
        <f>VLOOKUP(Table134567[[#This Row],[State]],'2011'!A:K,11,FALSE)</f>
        <v>82</v>
      </c>
      <c r="C28" s="13">
        <f>VLOOKUP(Table134567[[#This Row],[State]],'2012'!A:K,11,FALSE)</f>
        <v>87</v>
      </c>
      <c r="D28" s="13">
        <f>VLOOKUP(Table134567[[#This Row],[State]],'2013'!A:K,11,FALSE)</f>
        <v>78</v>
      </c>
      <c r="E28" s="3">
        <f>VLOOKUP(Table134567[[#This Row],[State]],'2014'!A:K,11,FALSE)</f>
        <v>63</v>
      </c>
      <c r="F28" s="20">
        <f>VLOOKUP(Table134567[[#This Row],[State]],'2015'!A:K,11,FALSE)</f>
        <v>66</v>
      </c>
      <c r="G28" s="13">
        <f>AVERAGE(Table134567[[#This Row],[Overall Saftey Score 2011]:[Overall Saftey Score 2015]])</f>
        <v>75.2</v>
      </c>
    </row>
    <row r="29" spans="1:7" x14ac:dyDescent="0.25">
      <c r="A29" s="16" t="s">
        <v>23</v>
      </c>
      <c r="B29" s="13">
        <f>VLOOKUP(Table134567[[#This Row],[State]],'2011'!A:K,11,FALSE)</f>
        <v>98</v>
      </c>
      <c r="C29" s="13">
        <f>VLOOKUP(Table134567[[#This Row],[State]],'2012'!A:K,11,FALSE)</f>
        <v>94</v>
      </c>
      <c r="D29" s="13">
        <f>VLOOKUP(Table134567[[#This Row],[State]],'2013'!A:K,11,FALSE)</f>
        <v>24</v>
      </c>
      <c r="E29" s="3">
        <f>VLOOKUP(Table134567[[#This Row],[State]],'2014'!A:K,11,FALSE)</f>
        <v>63</v>
      </c>
      <c r="F29" s="20">
        <f>VLOOKUP(Table134567[[#This Row],[State]],'2015'!A:K,11,FALSE)</f>
        <v>105</v>
      </c>
      <c r="G29" s="13">
        <f>AVERAGE(Table134567[[#This Row],[Overall Saftey Score 2011]:[Overall Saftey Score 2015]])</f>
        <v>76.8</v>
      </c>
    </row>
    <row r="30" spans="1:7" ht="39" customHeight="1" x14ac:dyDescent="0.25">
      <c r="A30" s="16" t="s">
        <v>20</v>
      </c>
      <c r="B30" s="13">
        <f>VLOOKUP(Table134567[[#This Row],[State]],'2011'!A:K,11,FALSE)</f>
        <v>77</v>
      </c>
      <c r="C30" s="13">
        <f>VLOOKUP(Table134567[[#This Row],[State]],'2012'!A:K,11,FALSE)</f>
        <v>64</v>
      </c>
      <c r="D30" s="13">
        <f>VLOOKUP(Table134567[[#This Row],[State]],'2013'!A:K,11,FALSE)</f>
        <v>137</v>
      </c>
      <c r="E30" s="3">
        <f>VLOOKUP(Table134567[[#This Row],[State]],'2014'!A:K,11,FALSE)</f>
        <v>86</v>
      </c>
      <c r="F30" s="20">
        <f>VLOOKUP(Table134567[[#This Row],[State]],'2015'!A:K,11,FALSE)</f>
        <v>25</v>
      </c>
      <c r="G30" s="13">
        <f>AVERAGE(Table134567[[#This Row],[Overall Saftey Score 2011]:[Overall Saftey Score 2015]])</f>
        <v>77.8</v>
      </c>
    </row>
    <row r="31" spans="1:7" ht="26.25" customHeight="1" x14ac:dyDescent="0.25">
      <c r="A31" s="16" t="s">
        <v>40</v>
      </c>
      <c r="B31" s="13">
        <f>VLOOKUP(Table134567[[#This Row],[State]],'2011'!A:K,11,FALSE)</f>
        <v>60</v>
      </c>
      <c r="C31" s="13">
        <f>VLOOKUP(Table134567[[#This Row],[State]],'2012'!A:K,11,FALSE)</f>
        <v>88</v>
      </c>
      <c r="D31" s="13">
        <f>VLOOKUP(Table134567[[#This Row],[State]],'2013'!A:K,11,FALSE)</f>
        <v>69</v>
      </c>
      <c r="E31" s="3">
        <f>VLOOKUP(Table134567[[#This Row],[State]],'2014'!A:K,11,FALSE)</f>
        <v>72</v>
      </c>
      <c r="F31" s="20">
        <f>VLOOKUP(Table134567[[#This Row],[State]],'2015'!A:K,11,FALSE)</f>
        <v>101</v>
      </c>
      <c r="G31" s="13">
        <f>AVERAGE(Table134567[[#This Row],[Overall Saftey Score 2011]:[Overall Saftey Score 2015]])</f>
        <v>78</v>
      </c>
    </row>
    <row r="32" spans="1:7" ht="26.25" customHeight="1" x14ac:dyDescent="0.25">
      <c r="A32" s="16" t="s">
        <v>14</v>
      </c>
      <c r="B32" s="13">
        <f>VLOOKUP(Table134567[[#This Row],[State]],'2011'!A:K,11,FALSE)</f>
        <v>78</v>
      </c>
      <c r="C32" s="13">
        <f>VLOOKUP(Table134567[[#This Row],[State]],'2012'!A:K,11,FALSE)</f>
        <v>82</v>
      </c>
      <c r="D32" s="13">
        <f>VLOOKUP(Table134567[[#This Row],[State]],'2013'!A:K,11,FALSE)</f>
        <v>61</v>
      </c>
      <c r="E32" s="3">
        <f>VLOOKUP(Table134567[[#This Row],[State]],'2014'!A:K,11,FALSE)</f>
        <v>65</v>
      </c>
      <c r="F32" s="20">
        <f>VLOOKUP(Table134567[[#This Row],[State]],'2015'!A:K,11,FALSE)</f>
        <v>111</v>
      </c>
      <c r="G32" s="13">
        <f>AVERAGE(Table134567[[#This Row],[Overall Saftey Score 2011]:[Overall Saftey Score 2015]])</f>
        <v>79.400000000000006</v>
      </c>
    </row>
    <row r="33" spans="1:7" ht="26.25" customHeight="1" x14ac:dyDescent="0.25">
      <c r="A33" s="16" t="s">
        <v>34</v>
      </c>
      <c r="B33" s="13">
        <f>VLOOKUP(Table134567[[#This Row],[State]],'2011'!A:K,11,FALSE)</f>
        <v>84</v>
      </c>
      <c r="C33" s="13">
        <f>VLOOKUP(Table134567[[#This Row],[State]],'2012'!A:K,11,FALSE)</f>
        <v>73</v>
      </c>
      <c r="D33" s="13">
        <f>VLOOKUP(Table134567[[#This Row],[State]],'2013'!A:K,11,FALSE)</f>
        <v>131</v>
      </c>
      <c r="E33" s="3">
        <f>VLOOKUP(Table134567[[#This Row],[State]],'2014'!A:K,11,FALSE)</f>
        <v>65</v>
      </c>
      <c r="F33" s="20">
        <f>VLOOKUP(Table134567[[#This Row],[State]],'2015'!A:K,11,FALSE)</f>
        <v>59</v>
      </c>
      <c r="G33" s="13">
        <f>AVERAGE(Table134567[[#This Row],[Overall Saftey Score 2011]:[Overall Saftey Score 2015]])</f>
        <v>82.4</v>
      </c>
    </row>
    <row r="34" spans="1:7" x14ac:dyDescent="0.25">
      <c r="A34" s="16" t="s">
        <v>27</v>
      </c>
      <c r="B34" s="13">
        <f>VLOOKUP(Table134567[[#This Row],[State]],'2011'!A:K,11,FALSE)</f>
        <v>104</v>
      </c>
      <c r="C34" s="13">
        <f>VLOOKUP(Table134567[[#This Row],[State]],'2012'!A:K,11,FALSE)</f>
        <v>64</v>
      </c>
      <c r="D34" s="13">
        <f>VLOOKUP(Table134567[[#This Row],[State]],'2013'!A:K,11,FALSE)</f>
        <v>73</v>
      </c>
      <c r="E34" s="3">
        <f>VLOOKUP(Table134567[[#This Row],[State]],'2014'!A:K,11,FALSE)</f>
        <v>95</v>
      </c>
      <c r="F34" s="20">
        <f>VLOOKUP(Table134567[[#This Row],[State]],'2015'!A:K,11,FALSE)</f>
        <v>80</v>
      </c>
      <c r="G34" s="13">
        <f>AVERAGE(Table134567[[#This Row],[Overall Saftey Score 2011]:[Overall Saftey Score 2015]])</f>
        <v>83.2</v>
      </c>
    </row>
    <row r="35" spans="1:7" ht="26.25" customHeight="1" x14ac:dyDescent="0.25">
      <c r="A35" s="16" t="s">
        <v>19</v>
      </c>
      <c r="B35" s="13">
        <f>VLOOKUP(Table134567[[#This Row],[State]],'2011'!A:K,11,FALSE)</f>
        <v>61</v>
      </c>
      <c r="C35" s="13">
        <f>VLOOKUP(Table134567[[#This Row],[State]],'2012'!A:K,11,FALSE)</f>
        <v>95</v>
      </c>
      <c r="D35" s="13">
        <f>VLOOKUP(Table134567[[#This Row],[State]],'2013'!A:K,11,FALSE)</f>
        <v>95</v>
      </c>
      <c r="E35" s="3">
        <f>VLOOKUP(Table134567[[#This Row],[State]],'2014'!A:K,11,FALSE)</f>
        <v>97</v>
      </c>
      <c r="F35" s="20">
        <f>VLOOKUP(Table134567[[#This Row],[State]],'2015'!A:K,11,FALSE)</f>
        <v>69</v>
      </c>
      <c r="G35" s="13">
        <f>AVERAGE(Table134567[[#This Row],[Overall Saftey Score 2011]:[Overall Saftey Score 2015]])</f>
        <v>83.4</v>
      </c>
    </row>
    <row r="36" spans="1:7" x14ac:dyDescent="0.25">
      <c r="A36" s="16" t="s">
        <v>35</v>
      </c>
      <c r="B36" s="13">
        <f>VLOOKUP(Table134567[[#This Row],[State]],'2011'!A:K,11,FALSE)</f>
        <v>88</v>
      </c>
      <c r="C36" s="13">
        <f>VLOOKUP(Table134567[[#This Row],[State]],'2012'!A:K,11,FALSE)</f>
        <v>101</v>
      </c>
      <c r="D36" s="13">
        <f>VLOOKUP(Table134567[[#This Row],[State]],'2013'!A:K,11,FALSE)</f>
        <v>79</v>
      </c>
      <c r="E36" s="3">
        <f>VLOOKUP(Table134567[[#This Row],[State]],'2014'!A:K,11,FALSE)</f>
        <v>91</v>
      </c>
      <c r="F36" s="20">
        <f>VLOOKUP(Table134567[[#This Row],[State]],'2015'!A:K,11,FALSE)</f>
        <v>71</v>
      </c>
      <c r="G36" s="13">
        <f>AVERAGE(Table134567[[#This Row],[Overall Saftey Score 2011]:[Overall Saftey Score 2015]])</f>
        <v>86</v>
      </c>
    </row>
    <row r="37" spans="1:7" ht="26.25" customHeight="1" x14ac:dyDescent="0.25">
      <c r="A37" s="16" t="s">
        <v>16</v>
      </c>
      <c r="B37" s="13">
        <f>VLOOKUP(Table134567[[#This Row],[State]],'2011'!A:K,11,FALSE)</f>
        <v>86</v>
      </c>
      <c r="C37" s="13">
        <f>VLOOKUP(Table134567[[#This Row],[State]],'2012'!A:K,11,FALSE)</f>
        <v>73</v>
      </c>
      <c r="D37" s="13">
        <f>VLOOKUP(Table134567[[#This Row],[State]],'2013'!A:K,11,FALSE)</f>
        <v>72</v>
      </c>
      <c r="E37" s="3">
        <f>VLOOKUP(Table134567[[#This Row],[State]],'2014'!A:K,11,FALSE)</f>
        <v>99</v>
      </c>
      <c r="F37" s="20">
        <f>VLOOKUP(Table134567[[#This Row],[State]],'2015'!A:K,11,FALSE)</f>
        <v>113</v>
      </c>
      <c r="G37" s="13">
        <f>AVERAGE(Table134567[[#This Row],[Overall Saftey Score 2011]:[Overall Saftey Score 2015]])</f>
        <v>88.6</v>
      </c>
    </row>
    <row r="38" spans="1:7" x14ac:dyDescent="0.25">
      <c r="A38" s="16" t="s">
        <v>39</v>
      </c>
      <c r="B38" s="13">
        <f>VLOOKUP(Table134567[[#This Row],[State]],'2011'!A:K,11,FALSE)</f>
        <v>89</v>
      </c>
      <c r="C38" s="13">
        <f>VLOOKUP(Table134567[[#This Row],[State]],'2012'!A:K,11,FALSE)</f>
        <v>90</v>
      </c>
      <c r="D38" s="13">
        <f>VLOOKUP(Table134567[[#This Row],[State]],'2013'!A:K,11,FALSE)</f>
        <v>100</v>
      </c>
      <c r="E38" s="3">
        <f>VLOOKUP(Table134567[[#This Row],[State]],'2014'!A:K,11,FALSE)</f>
        <v>86</v>
      </c>
      <c r="F38" s="20">
        <f>VLOOKUP(Table134567[[#This Row],[State]],'2015'!A:K,11,FALSE)</f>
        <v>81</v>
      </c>
      <c r="G38" s="13">
        <f>AVERAGE(Table134567[[#This Row],[Overall Saftey Score 2011]:[Overall Saftey Score 2015]])</f>
        <v>89.2</v>
      </c>
    </row>
    <row r="39" spans="1:7" ht="26.25" customHeight="1" x14ac:dyDescent="0.25">
      <c r="A39" s="16" t="s">
        <v>50</v>
      </c>
      <c r="B39" s="13">
        <f>VLOOKUP(Table134567[[#This Row],[State]],'2011'!A:K,11,FALSE)</f>
        <v>105</v>
      </c>
      <c r="C39" s="13">
        <f>VLOOKUP(Table134567[[#This Row],[State]],'2012'!A:K,11,FALSE)</f>
        <v>111</v>
      </c>
      <c r="D39" s="13">
        <f>VLOOKUP(Table134567[[#This Row],[State]],'2013'!A:K,11,FALSE)</f>
        <v>132</v>
      </c>
      <c r="E39" s="3">
        <f>VLOOKUP(Table134567[[#This Row],[State]],'2014'!A:K,11,FALSE)</f>
        <v>90</v>
      </c>
      <c r="F39" s="20">
        <f>VLOOKUP(Table134567[[#This Row],[State]],'2015'!A:K,11,FALSE)</f>
        <v>18</v>
      </c>
      <c r="G39" s="13">
        <f>AVERAGE(Table134567[[#This Row],[Overall Saftey Score 2011]:[Overall Saftey Score 2015]])</f>
        <v>91.2</v>
      </c>
    </row>
    <row r="40" spans="1:7" ht="26.25" customHeight="1" x14ac:dyDescent="0.25">
      <c r="A40" s="16" t="s">
        <v>1</v>
      </c>
      <c r="B40" s="13">
        <f>VLOOKUP(Table134567[[#This Row],[State]],'2011'!A:K,11,FALSE)</f>
        <v>92</v>
      </c>
      <c r="C40" s="13">
        <f>VLOOKUP(Table134567[[#This Row],[State]],'2012'!A:K,11,FALSE)</f>
        <v>88</v>
      </c>
      <c r="D40" s="13">
        <f>VLOOKUP(Table134567[[#This Row],[State]],'2013'!A:K,11,FALSE)</f>
        <v>84</v>
      </c>
      <c r="E40" s="3">
        <f>VLOOKUP(Table134567[[#This Row],[State]],'2014'!A:K,11,FALSE)</f>
        <v>105</v>
      </c>
      <c r="F40" s="20">
        <f>VLOOKUP(Table134567[[#This Row],[State]],'2015'!A:K,11,FALSE)</f>
        <v>110</v>
      </c>
      <c r="G40" s="13">
        <f>AVERAGE(Table134567[[#This Row],[Overall Saftey Score 2011]:[Overall Saftey Score 2015]])</f>
        <v>95.8</v>
      </c>
    </row>
    <row r="41" spans="1:7" x14ac:dyDescent="0.25">
      <c r="A41" s="16" t="s">
        <v>31</v>
      </c>
      <c r="B41" s="13">
        <f>VLOOKUP(Table134567[[#This Row],[State]],'2011'!A:K,11,FALSE)</f>
        <v>97</v>
      </c>
      <c r="C41" s="13">
        <f>VLOOKUP(Table134567[[#This Row],[State]],'2012'!A:K,11,FALSE)</f>
        <v>96</v>
      </c>
      <c r="D41" s="13">
        <f>VLOOKUP(Table134567[[#This Row],[State]],'2013'!A:K,11,FALSE)</f>
        <v>128</v>
      </c>
      <c r="E41" s="3">
        <f>VLOOKUP(Table134567[[#This Row],[State]],'2014'!A:K,11,FALSE)</f>
        <v>122</v>
      </c>
      <c r="F41" s="20">
        <f>VLOOKUP(Table134567[[#This Row],[State]],'2015'!A:K,11,FALSE)</f>
        <v>37</v>
      </c>
      <c r="G41" s="13">
        <f>AVERAGE(Table134567[[#This Row],[Overall Saftey Score 2011]:[Overall Saftey Score 2015]])</f>
        <v>96</v>
      </c>
    </row>
    <row r="42" spans="1:7" ht="26.25" customHeight="1" x14ac:dyDescent="0.25">
      <c r="A42" s="16" t="s">
        <v>24</v>
      </c>
      <c r="B42" s="13">
        <f>VLOOKUP(Table134567[[#This Row],[State]],'2011'!A:K,11,FALSE)</f>
        <v>109</v>
      </c>
      <c r="C42" s="13">
        <f>VLOOKUP(Table134567[[#This Row],[State]],'2012'!A:K,11,FALSE)</f>
        <v>83</v>
      </c>
      <c r="D42" s="13">
        <f>VLOOKUP(Table134567[[#This Row],[State]],'2013'!A:K,11,FALSE)</f>
        <v>75</v>
      </c>
      <c r="E42" s="3">
        <f>VLOOKUP(Table134567[[#This Row],[State]],'2014'!A:K,11,FALSE)</f>
        <v>99</v>
      </c>
      <c r="F42" s="20">
        <f>VLOOKUP(Table134567[[#This Row],[State]],'2015'!A:K,11,FALSE)</f>
        <v>127</v>
      </c>
      <c r="G42" s="13">
        <f>AVERAGE(Table134567[[#This Row],[Overall Saftey Score 2011]:[Overall Saftey Score 2015]])</f>
        <v>98.6</v>
      </c>
    </row>
    <row r="43" spans="1:7" ht="26.25" customHeight="1" x14ac:dyDescent="0.25">
      <c r="A43" s="16" t="s">
        <v>48</v>
      </c>
      <c r="B43" s="13">
        <f>VLOOKUP(Table134567[[#This Row],[State]],'2011'!A:K,11,FALSE)</f>
        <v>115</v>
      </c>
      <c r="C43" s="13">
        <f>VLOOKUP(Table134567[[#This Row],[State]],'2012'!A:K,11,FALSE)</f>
        <v>80</v>
      </c>
      <c r="D43" s="13">
        <f>VLOOKUP(Table134567[[#This Row],[State]],'2013'!A:K,11,FALSE)</f>
        <v>108</v>
      </c>
      <c r="E43" s="3">
        <f>VLOOKUP(Table134567[[#This Row],[State]],'2014'!A:K,11,FALSE)</f>
        <v>113</v>
      </c>
      <c r="F43" s="20">
        <f>VLOOKUP(Table134567[[#This Row],[State]],'2015'!A:K,11,FALSE)</f>
        <v>80</v>
      </c>
      <c r="G43" s="13">
        <f>AVERAGE(Table134567[[#This Row],[Overall Saftey Score 2011]:[Overall Saftey Score 2015]])</f>
        <v>99.2</v>
      </c>
    </row>
    <row r="44" spans="1:7" x14ac:dyDescent="0.25">
      <c r="A44" s="16" t="s">
        <v>44</v>
      </c>
      <c r="B44" s="13">
        <f>VLOOKUP(Table134567[[#This Row],[State]],'2011'!A:K,11,FALSE)</f>
        <v>88</v>
      </c>
      <c r="C44" s="13">
        <f>VLOOKUP(Table134567[[#This Row],[State]],'2012'!A:K,11,FALSE)</f>
        <v>92</v>
      </c>
      <c r="D44" s="13">
        <f>VLOOKUP(Table134567[[#This Row],[State]],'2013'!A:K,11,FALSE)</f>
        <v>125</v>
      </c>
      <c r="E44" s="3">
        <f>VLOOKUP(Table134567[[#This Row],[State]],'2014'!A:K,11,FALSE)</f>
        <v>98</v>
      </c>
      <c r="F44" s="20">
        <f>VLOOKUP(Table134567[[#This Row],[State]],'2015'!A:K,11,FALSE)</f>
        <v>99</v>
      </c>
      <c r="G44" s="13">
        <f>AVERAGE(Table134567[[#This Row],[Overall Saftey Score 2011]:[Overall Saftey Score 2015]])</f>
        <v>100.4</v>
      </c>
    </row>
    <row r="45" spans="1:7" x14ac:dyDescent="0.25">
      <c r="A45" s="16" t="s">
        <v>49</v>
      </c>
      <c r="B45" s="13">
        <f>VLOOKUP(Table134567[[#This Row],[State]],'2011'!A:K,11,FALSE)</f>
        <v>94</v>
      </c>
      <c r="C45" s="13">
        <f>VLOOKUP(Table134567[[#This Row],[State]],'2012'!A:K,11,FALSE)</f>
        <v>113</v>
      </c>
      <c r="D45" s="13">
        <f>VLOOKUP(Table134567[[#This Row],[State]],'2013'!A:K,11,FALSE)</f>
        <v>109</v>
      </c>
      <c r="E45" s="3">
        <f>VLOOKUP(Table134567[[#This Row],[State]],'2014'!A:K,11,FALSE)</f>
        <v>117</v>
      </c>
      <c r="F45" s="20">
        <f>VLOOKUP(Table134567[[#This Row],[State]],'2015'!A:K,11,FALSE)</f>
        <v>70</v>
      </c>
      <c r="G45" s="13">
        <f>AVERAGE(Table134567[[#This Row],[Overall Saftey Score 2011]:[Overall Saftey Score 2015]])</f>
        <v>100.6</v>
      </c>
    </row>
    <row r="46" spans="1:7" x14ac:dyDescent="0.25">
      <c r="A46" s="16" t="s">
        <v>29</v>
      </c>
      <c r="B46" s="13">
        <f>VLOOKUP(Table134567[[#This Row],[State]],'2011'!A:K,11,FALSE)</f>
        <v>110</v>
      </c>
      <c r="C46" s="13">
        <f>VLOOKUP(Table134567[[#This Row],[State]],'2012'!A:K,11,FALSE)</f>
        <v>98</v>
      </c>
      <c r="D46" s="13">
        <f>VLOOKUP(Table134567[[#This Row],[State]],'2013'!A:K,11,FALSE)</f>
        <v>112</v>
      </c>
      <c r="E46" s="3">
        <f>VLOOKUP(Table134567[[#This Row],[State]],'2014'!A:K,11,FALSE)</f>
        <v>94</v>
      </c>
      <c r="F46" s="20">
        <f>VLOOKUP(Table134567[[#This Row],[State]],'2015'!A:K,11,FALSE)</f>
        <v>109</v>
      </c>
      <c r="G46" s="13">
        <f>AVERAGE(Table134567[[#This Row],[Overall Saftey Score 2011]:[Overall Saftey Score 2015]])</f>
        <v>104.6</v>
      </c>
    </row>
    <row r="47" spans="1:7" x14ac:dyDescent="0.25">
      <c r="A47" s="16" t="s">
        <v>41</v>
      </c>
      <c r="B47" s="13">
        <f>VLOOKUP(Table134567[[#This Row],[State]],'2011'!A:K,11,FALSE)</f>
        <v>111</v>
      </c>
      <c r="C47" s="13">
        <f>VLOOKUP(Table134567[[#This Row],[State]],'2012'!A:K,11,FALSE)</f>
        <v>114</v>
      </c>
      <c r="D47" s="13">
        <f>VLOOKUP(Table134567[[#This Row],[State]],'2013'!A:K,11,FALSE)</f>
        <v>116</v>
      </c>
      <c r="E47" s="3">
        <f>VLOOKUP(Table134567[[#This Row],[State]],'2014'!A:K,11,FALSE)</f>
        <v>80</v>
      </c>
      <c r="F47" s="20">
        <f>VLOOKUP(Table134567[[#This Row],[State]],'2015'!A:K,11,FALSE)</f>
        <v>112</v>
      </c>
      <c r="G47" s="13">
        <f>AVERAGE(Table134567[[#This Row],[Overall Saftey Score 2011]:[Overall Saftey Score 2015]])</f>
        <v>106.6</v>
      </c>
    </row>
    <row r="48" spans="1:7" ht="26.25" customHeight="1" x14ac:dyDescent="0.25">
      <c r="A48" s="16" t="s">
        <v>46</v>
      </c>
      <c r="B48" s="13">
        <f>VLOOKUP(Table134567[[#This Row],[State]],'2011'!A:K,11,FALSE)</f>
        <v>116</v>
      </c>
      <c r="C48" s="13">
        <f>VLOOKUP(Table134567[[#This Row],[State]],'2012'!A:K,11,FALSE)</f>
        <v>140</v>
      </c>
      <c r="D48" s="13">
        <f>VLOOKUP(Table134567[[#This Row],[State]],'2013'!A:K,11,FALSE)</f>
        <v>121</v>
      </c>
      <c r="E48" s="3">
        <f>VLOOKUP(Table134567[[#This Row],[State]],'2014'!A:K,11,FALSE)</f>
        <v>108</v>
      </c>
      <c r="F48" s="20">
        <f>VLOOKUP(Table134567[[#This Row],[State]],'2015'!A:K,11,FALSE)</f>
        <v>81</v>
      </c>
      <c r="G48" s="13">
        <f>AVERAGE(Table134567[[#This Row],[Overall Saftey Score 2011]:[Overall Saftey Score 2015]])</f>
        <v>113.2</v>
      </c>
    </row>
    <row r="49" spans="1:7" ht="26.25" customHeight="1" x14ac:dyDescent="0.25">
      <c r="A49" s="16" t="s">
        <v>25</v>
      </c>
      <c r="B49" s="13">
        <f>VLOOKUP(Table134567[[#This Row],[State]],'2011'!A:K,11,FALSE)</f>
        <v>122</v>
      </c>
      <c r="C49" s="13">
        <f>VLOOKUP(Table134567[[#This Row],[State]],'2012'!A:K,11,FALSE)</f>
        <v>132</v>
      </c>
      <c r="D49" s="13">
        <f>VLOOKUP(Table134567[[#This Row],[State]],'2013'!A:K,11,FALSE)</f>
        <v>139</v>
      </c>
      <c r="E49" s="3">
        <f>VLOOKUP(Table134567[[#This Row],[State]],'2014'!A:K,11,FALSE)</f>
        <v>138</v>
      </c>
      <c r="F49" s="20">
        <f>VLOOKUP(Table134567[[#This Row],[State]],'2015'!A:K,11,FALSE)</f>
        <v>60</v>
      </c>
      <c r="G49" s="13">
        <f>AVERAGE(Table134567[[#This Row],[Overall Saftey Score 2011]:[Overall Saftey Score 2015]])</f>
        <v>118.2</v>
      </c>
    </row>
    <row r="50" spans="1:7" ht="26.25" customHeight="1" x14ac:dyDescent="0.25">
      <c r="A50" s="16" t="s">
        <v>36</v>
      </c>
      <c r="B50" s="13">
        <f>VLOOKUP(Table134567[[#This Row],[State]],'2011'!A:K,11,FALSE)</f>
        <v>120</v>
      </c>
      <c r="C50" s="13">
        <f>VLOOKUP(Table134567[[#This Row],[State]],'2012'!A:K,11,FALSE)</f>
        <v>118</v>
      </c>
      <c r="D50" s="13">
        <f>VLOOKUP(Table134567[[#This Row],[State]],'2013'!A:K,11,FALSE)</f>
        <v>127</v>
      </c>
      <c r="E50" s="3">
        <f>VLOOKUP(Table134567[[#This Row],[State]],'2014'!A:K,11,FALSE)</f>
        <v>133</v>
      </c>
      <c r="F50" s="20">
        <f>VLOOKUP(Table134567[[#This Row],[State]],'2015'!A:K,11,FALSE)</f>
        <v>141</v>
      </c>
      <c r="G50" s="13">
        <f>AVERAGE(Table134567[[#This Row],[Overall Saftey Score 2011]:[Overall Saftey Score 2015]])</f>
        <v>127.8</v>
      </c>
    </row>
    <row r="51" spans="1:7" ht="26.25" customHeight="1" x14ac:dyDescent="0.25">
      <c r="A51" s="5" t="s">
        <v>30</v>
      </c>
      <c r="B51" s="13">
        <f>VLOOKUP(Table134567[[#This Row],[State]],'2011'!A:K,11,FALSE)</f>
        <v>118</v>
      </c>
      <c r="C51" s="13">
        <f>VLOOKUP(Table134567[[#This Row],[State]],'2012'!A:K,11,FALSE)</f>
        <v>126</v>
      </c>
      <c r="D51" s="13">
        <f>VLOOKUP(Table134567[[#This Row],[State]],'2013'!A:K,11,FALSE)</f>
        <v>141</v>
      </c>
      <c r="E51" s="14">
        <f>VLOOKUP(Table134567[[#This Row],[State]],'2014'!A:K,11,FALSE)</f>
        <v>134</v>
      </c>
      <c r="F51" s="20">
        <f>VLOOKUP(Table134567[[#This Row],[State]],'2015'!A:K,11,FALSE)</f>
        <v>133</v>
      </c>
      <c r="G51" s="6">
        <f>AVERAGE(Table134567[[#This Row],[Overall Saftey Score 2011]:[Overall Saftey Score 2015]])</f>
        <v>130.4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C12" sqref="C12"/>
    </sheetView>
  </sheetViews>
  <sheetFormatPr defaultRowHeight="15" x14ac:dyDescent="0.25"/>
  <cols>
    <col min="1" max="1" width="14.140625" style="17" customWidth="1"/>
    <col min="2" max="2" width="18.140625" style="17" customWidth="1"/>
    <col min="3" max="3" width="13.5703125" style="17" customWidth="1"/>
    <col min="4" max="4" width="17.28515625" style="17" customWidth="1"/>
    <col min="5" max="5" width="18.28515625" style="17" customWidth="1"/>
    <col min="6" max="6" width="13" style="17" customWidth="1"/>
    <col min="7" max="7" width="19" style="17" customWidth="1"/>
    <col min="8" max="8" width="17.28515625" style="17" customWidth="1"/>
    <col min="9" max="9" width="15.28515625" style="17" customWidth="1"/>
    <col min="10" max="10" width="17.7109375" style="17" customWidth="1"/>
    <col min="11" max="11" width="21.85546875" style="17" customWidth="1"/>
    <col min="12" max="16384" width="9.140625" style="17"/>
  </cols>
  <sheetData>
    <row r="1" spans="1:11" ht="46.5" customHeight="1" x14ac:dyDescent="0.25">
      <c r="A1" s="4" t="s">
        <v>0</v>
      </c>
      <c r="B1" s="7" t="s">
        <v>55</v>
      </c>
      <c r="C1" s="7" t="s">
        <v>51</v>
      </c>
      <c r="D1" s="7" t="s">
        <v>52</v>
      </c>
      <c r="E1" s="7" t="s">
        <v>54</v>
      </c>
      <c r="F1" s="7" t="s">
        <v>53</v>
      </c>
      <c r="G1" s="7" t="s">
        <v>56</v>
      </c>
      <c r="H1" s="7" t="s">
        <v>59</v>
      </c>
      <c r="I1" s="7" t="s">
        <v>58</v>
      </c>
      <c r="J1" s="7" t="s">
        <v>57</v>
      </c>
      <c r="K1" s="10" t="s">
        <v>60</v>
      </c>
    </row>
    <row r="2" spans="1:11" x14ac:dyDescent="0.25">
      <c r="A2" s="16" t="s">
        <v>32</v>
      </c>
      <c r="B2" s="15">
        <v>6.04</v>
      </c>
      <c r="C2" s="15">
        <v>45</v>
      </c>
      <c r="D2" s="15">
        <v>19</v>
      </c>
      <c r="E2" s="2">
        <f>D2/C2</f>
        <v>0.42222222222222222</v>
      </c>
      <c r="F2" s="15">
        <v>20</v>
      </c>
      <c r="G2" s="11">
        <f>F2/C2</f>
        <v>0.44444444444444442</v>
      </c>
      <c r="H2" s="13">
        <v>1</v>
      </c>
      <c r="I2" s="13">
        <v>2</v>
      </c>
      <c r="J2" s="13">
        <v>1</v>
      </c>
      <c r="K2" s="3">
        <f>H2+I2+J2</f>
        <v>4</v>
      </c>
    </row>
    <row r="3" spans="1:11" x14ac:dyDescent="0.25">
      <c r="A3" s="16" t="s">
        <v>38</v>
      </c>
      <c r="B3" s="15">
        <v>10.39</v>
      </c>
      <c r="C3" s="15">
        <v>57</v>
      </c>
      <c r="D3" s="15">
        <v>15</v>
      </c>
      <c r="E3" s="2">
        <f>D3/C3</f>
        <v>0.26315789473684209</v>
      </c>
      <c r="F3" s="15">
        <v>21</v>
      </c>
      <c r="G3" s="11">
        <f>F3/C3</f>
        <v>0.36842105263157893</v>
      </c>
      <c r="H3" s="13">
        <v>7</v>
      </c>
      <c r="I3" s="13">
        <v>1</v>
      </c>
      <c r="J3" s="13">
        <v>2</v>
      </c>
      <c r="K3" s="3">
        <f>H3+I3+J3</f>
        <v>10</v>
      </c>
    </row>
    <row r="4" spans="1:11" x14ac:dyDescent="0.25">
      <c r="A4" s="16" t="s">
        <v>17</v>
      </c>
      <c r="B4" s="15">
        <v>12.19</v>
      </c>
      <c r="C4" s="15">
        <v>65</v>
      </c>
      <c r="D4" s="15">
        <v>22</v>
      </c>
      <c r="E4" s="2">
        <f>D4/C4</f>
        <v>0.33846153846153848</v>
      </c>
      <c r="F4" s="15">
        <v>22</v>
      </c>
      <c r="G4" s="11">
        <f>F4/C4</f>
        <v>0.33846153846153848</v>
      </c>
      <c r="H4" s="13">
        <v>11</v>
      </c>
      <c r="I4" s="13">
        <v>3</v>
      </c>
      <c r="J4" s="13">
        <v>3</v>
      </c>
      <c r="K4" s="3">
        <f>H4+I4+J4</f>
        <v>17</v>
      </c>
    </row>
    <row r="5" spans="1:11" x14ac:dyDescent="0.25">
      <c r="A5" s="16" t="s">
        <v>50</v>
      </c>
      <c r="B5" s="15">
        <v>10.220000000000001</v>
      </c>
      <c r="C5" s="15">
        <v>93</v>
      </c>
      <c r="D5" s="15">
        <v>34</v>
      </c>
      <c r="E5" s="2">
        <f>D5/C5</f>
        <v>0.36559139784946237</v>
      </c>
      <c r="F5" s="15">
        <v>41</v>
      </c>
      <c r="G5" s="11">
        <f>F5/C5</f>
        <v>0.44086021505376344</v>
      </c>
      <c r="H5" s="13">
        <v>6</v>
      </c>
      <c r="I5" s="13">
        <v>5</v>
      </c>
      <c r="J5" s="13">
        <v>7</v>
      </c>
      <c r="K5" s="3">
        <f>H5+I5+J5</f>
        <v>18</v>
      </c>
    </row>
    <row r="6" spans="1:11" ht="26.25" customHeight="1" x14ac:dyDescent="0.25">
      <c r="A6" s="16" t="s">
        <v>20</v>
      </c>
      <c r="B6" s="15">
        <v>10.61</v>
      </c>
      <c r="C6" s="15">
        <v>114</v>
      </c>
      <c r="D6" s="15">
        <v>33</v>
      </c>
      <c r="E6" s="2">
        <f>D6/C6</f>
        <v>0.28947368421052633</v>
      </c>
      <c r="F6" s="15">
        <v>56</v>
      </c>
      <c r="G6" s="11">
        <f>F6/C6</f>
        <v>0.49122807017543857</v>
      </c>
      <c r="H6" s="13">
        <v>9</v>
      </c>
      <c r="I6" s="13">
        <v>4</v>
      </c>
      <c r="J6" s="13">
        <v>12</v>
      </c>
      <c r="K6" s="3">
        <f>H6+I6+J6</f>
        <v>25</v>
      </c>
    </row>
    <row r="7" spans="1:11" ht="26.25" customHeight="1" x14ac:dyDescent="0.25">
      <c r="A7" s="16" t="s">
        <v>31</v>
      </c>
      <c r="B7" s="15">
        <v>17.64</v>
      </c>
      <c r="C7" s="15">
        <v>131</v>
      </c>
      <c r="D7" s="15">
        <v>39</v>
      </c>
      <c r="E7" s="2">
        <f>D7/C7</f>
        <v>0.29770992366412213</v>
      </c>
      <c r="F7" s="15">
        <v>35</v>
      </c>
      <c r="G7" s="11">
        <f>F7/C7</f>
        <v>0.26717557251908397</v>
      </c>
      <c r="H7" s="13">
        <v>26</v>
      </c>
      <c r="I7" s="13">
        <v>6</v>
      </c>
      <c r="J7" s="13">
        <v>5</v>
      </c>
      <c r="K7" s="3">
        <f>H7+I7+J7</f>
        <v>37</v>
      </c>
    </row>
    <row r="8" spans="1:11" ht="26.25" customHeight="1" x14ac:dyDescent="0.25">
      <c r="A8" s="16" t="s">
        <v>37</v>
      </c>
      <c r="B8" s="15">
        <v>14.53</v>
      </c>
      <c r="C8" s="15">
        <v>278</v>
      </c>
      <c r="D8" s="15">
        <v>43</v>
      </c>
      <c r="E8" s="2">
        <f>D8/C8</f>
        <v>0.15467625899280577</v>
      </c>
      <c r="F8" s="15">
        <v>64</v>
      </c>
      <c r="G8" s="11">
        <f>F8/C8</f>
        <v>0.23021582733812951</v>
      </c>
      <c r="H8" s="13">
        <v>22</v>
      </c>
      <c r="I8" s="13">
        <v>7</v>
      </c>
      <c r="J8" s="13">
        <v>14</v>
      </c>
      <c r="K8" s="3">
        <f>H8+I8+J8</f>
        <v>43</v>
      </c>
    </row>
    <row r="9" spans="1:11" ht="26.25" customHeight="1" x14ac:dyDescent="0.25">
      <c r="A9" s="16" t="s">
        <v>4</v>
      </c>
      <c r="B9" s="15">
        <v>6.84</v>
      </c>
      <c r="C9" s="15">
        <v>345</v>
      </c>
      <c r="D9" s="15">
        <v>109</v>
      </c>
      <c r="E9" s="2">
        <f>D9/C9</f>
        <v>0.31594202898550727</v>
      </c>
      <c r="F9" s="15">
        <v>92</v>
      </c>
      <c r="G9" s="11">
        <f>F9/C9</f>
        <v>0.26666666666666666</v>
      </c>
      <c r="H9" s="13">
        <v>2</v>
      </c>
      <c r="I9" s="13">
        <v>22</v>
      </c>
      <c r="J9" s="13">
        <v>19</v>
      </c>
      <c r="K9" s="3">
        <f>H9+I9+J9</f>
        <v>43</v>
      </c>
    </row>
    <row r="10" spans="1:11" x14ac:dyDescent="0.25">
      <c r="A10" s="16" t="s">
        <v>28</v>
      </c>
      <c r="B10" s="15">
        <v>10.52</v>
      </c>
      <c r="C10" s="15">
        <v>270</v>
      </c>
      <c r="D10" s="15">
        <v>103</v>
      </c>
      <c r="E10" s="2">
        <f>D10/C10</f>
        <v>0.38148148148148148</v>
      </c>
      <c r="F10" s="15">
        <v>77</v>
      </c>
      <c r="G10" s="11">
        <f>F10/C10</f>
        <v>0.28518518518518521</v>
      </c>
      <c r="H10" s="13">
        <v>8</v>
      </c>
      <c r="I10" s="13">
        <v>20</v>
      </c>
      <c r="J10" s="13">
        <v>16</v>
      </c>
      <c r="K10" s="3">
        <f>H10+I10+J10</f>
        <v>44</v>
      </c>
    </row>
    <row r="11" spans="1:11" x14ac:dyDescent="0.25">
      <c r="A11" s="16" t="s">
        <v>18</v>
      </c>
      <c r="B11" s="15">
        <v>17.64</v>
      </c>
      <c r="C11" s="15">
        <v>246</v>
      </c>
      <c r="D11" s="15">
        <v>64</v>
      </c>
      <c r="E11" s="2">
        <f>D11/C11</f>
        <v>0.26016260162601629</v>
      </c>
      <c r="F11" s="15">
        <v>37</v>
      </c>
      <c r="G11" s="11">
        <f>F11/C11</f>
        <v>0.15040650406504066</v>
      </c>
      <c r="H11" s="13">
        <v>27</v>
      </c>
      <c r="I11" s="13">
        <v>12</v>
      </c>
      <c r="J11" s="13">
        <v>6</v>
      </c>
      <c r="K11" s="3">
        <f>H11+I11+J11</f>
        <v>45</v>
      </c>
    </row>
    <row r="12" spans="1:11" x14ac:dyDescent="0.25">
      <c r="A12" s="16" t="s">
        <v>42</v>
      </c>
      <c r="B12" s="15">
        <v>20.440000000000001</v>
      </c>
      <c r="C12" s="15">
        <v>134</v>
      </c>
      <c r="D12" s="15">
        <v>45</v>
      </c>
      <c r="E12" s="2">
        <f>D12/C12</f>
        <v>0.33582089552238809</v>
      </c>
      <c r="F12" s="15">
        <v>31</v>
      </c>
      <c r="G12" s="11">
        <f>F12/C12</f>
        <v>0.23134328358208955</v>
      </c>
      <c r="H12" s="13">
        <v>34</v>
      </c>
      <c r="I12" s="13">
        <v>8</v>
      </c>
      <c r="J12" s="13">
        <v>4</v>
      </c>
      <c r="K12" s="3">
        <f>H12+I12+J12</f>
        <v>46</v>
      </c>
    </row>
    <row r="13" spans="1:11" x14ac:dyDescent="0.25">
      <c r="A13" s="16" t="s">
        <v>2</v>
      </c>
      <c r="B13" s="15">
        <v>15.3</v>
      </c>
      <c r="C13" s="15">
        <v>156</v>
      </c>
      <c r="D13" s="15">
        <v>50</v>
      </c>
      <c r="E13" s="2">
        <f>D13/C13</f>
        <v>0.32051282051282054</v>
      </c>
      <c r="F13" s="15">
        <v>60</v>
      </c>
      <c r="G13" s="11">
        <f>F13/C13</f>
        <v>0.38461538461538464</v>
      </c>
      <c r="H13" s="13">
        <v>23</v>
      </c>
      <c r="I13" s="13">
        <v>10</v>
      </c>
      <c r="J13" s="13">
        <v>13</v>
      </c>
      <c r="K13" s="3">
        <f>H13+I13+J13</f>
        <v>46</v>
      </c>
    </row>
    <row r="14" spans="1:11" x14ac:dyDescent="0.25">
      <c r="A14" s="16" t="s">
        <v>11</v>
      </c>
      <c r="B14" s="15">
        <v>14.39</v>
      </c>
      <c r="C14" s="15">
        <v>320</v>
      </c>
      <c r="D14" s="15">
        <v>78</v>
      </c>
      <c r="E14" s="2">
        <f>D14/C14</f>
        <v>0.24374999999999999</v>
      </c>
      <c r="F14" s="15">
        <v>49</v>
      </c>
      <c r="G14" s="11">
        <f>F14/C14</f>
        <v>0.15312500000000001</v>
      </c>
      <c r="H14" s="13">
        <v>21</v>
      </c>
      <c r="I14" s="13">
        <v>16</v>
      </c>
      <c r="J14" s="13">
        <v>11</v>
      </c>
      <c r="K14" s="3">
        <f>H14+I14+J14</f>
        <v>48</v>
      </c>
    </row>
    <row r="15" spans="1:11" x14ac:dyDescent="0.25">
      <c r="A15" s="16" t="s">
        <v>21</v>
      </c>
      <c r="B15" s="15">
        <v>9.08</v>
      </c>
      <c r="C15" s="15">
        <v>561</v>
      </c>
      <c r="D15" s="15">
        <v>108</v>
      </c>
      <c r="E15" s="2">
        <f>D15/C15</f>
        <v>0.19251336898395721</v>
      </c>
      <c r="F15" s="15">
        <v>128</v>
      </c>
      <c r="G15" s="11">
        <f>F15/C15</f>
        <v>0.22816399286987521</v>
      </c>
      <c r="H15" s="13">
        <v>3</v>
      </c>
      <c r="I15" s="13">
        <v>21</v>
      </c>
      <c r="J15" s="13">
        <v>27</v>
      </c>
      <c r="K15" s="3">
        <f>H15+I15+J15</f>
        <v>51</v>
      </c>
    </row>
    <row r="16" spans="1:11" x14ac:dyDescent="0.25">
      <c r="A16" s="16" t="s">
        <v>9</v>
      </c>
      <c r="B16" s="15">
        <v>12.26</v>
      </c>
      <c r="C16" s="15">
        <v>411</v>
      </c>
      <c r="D16" s="15">
        <v>117</v>
      </c>
      <c r="E16" s="2">
        <f>D16/C16</f>
        <v>0.28467153284671531</v>
      </c>
      <c r="F16" s="15">
        <v>84</v>
      </c>
      <c r="G16" s="11">
        <f>F16/C16</f>
        <v>0.20437956204379562</v>
      </c>
      <c r="H16" s="13">
        <v>12</v>
      </c>
      <c r="I16" s="13">
        <v>23</v>
      </c>
      <c r="J16" s="13">
        <v>17</v>
      </c>
      <c r="K16" s="3">
        <f>H16+I16+J16</f>
        <v>52</v>
      </c>
    </row>
    <row r="17" spans="1:11" x14ac:dyDescent="0.25">
      <c r="A17" s="16" t="s">
        <v>45</v>
      </c>
      <c r="B17" s="15">
        <v>19.03</v>
      </c>
      <c r="C17" s="15">
        <v>216</v>
      </c>
      <c r="D17" s="15">
        <v>70</v>
      </c>
      <c r="E17" s="2">
        <f>D17/C17</f>
        <v>0.32407407407407407</v>
      </c>
      <c r="F17" s="15">
        <v>49</v>
      </c>
      <c r="G17" s="11">
        <f>F17/C17</f>
        <v>0.22685185185185186</v>
      </c>
      <c r="H17" s="13">
        <v>31</v>
      </c>
      <c r="I17" s="13">
        <v>13</v>
      </c>
      <c r="J17" s="13">
        <v>10</v>
      </c>
      <c r="K17" s="3">
        <f>H17+I17+J17</f>
        <v>54</v>
      </c>
    </row>
    <row r="18" spans="1:11" ht="26.25" customHeight="1" x14ac:dyDescent="0.25">
      <c r="A18" s="16" t="s">
        <v>34</v>
      </c>
      <c r="B18" s="15">
        <v>9.99</v>
      </c>
      <c r="C18" s="15">
        <v>551</v>
      </c>
      <c r="D18" s="15">
        <v>143</v>
      </c>
      <c r="E18" s="2">
        <f>D18/C18</f>
        <v>0.25952813067150637</v>
      </c>
      <c r="F18" s="15">
        <v>157</v>
      </c>
      <c r="G18" s="11">
        <f>F18/C18</f>
        <v>0.28493647912885661</v>
      </c>
      <c r="H18" s="13">
        <v>5</v>
      </c>
      <c r="I18" s="13">
        <v>24</v>
      </c>
      <c r="J18" s="13">
        <v>30</v>
      </c>
      <c r="K18" s="3">
        <f>H18+I18+J18</f>
        <v>59</v>
      </c>
    </row>
    <row r="19" spans="1:11" ht="26.25" customHeight="1" x14ac:dyDescent="0.25">
      <c r="A19" s="16" t="s">
        <v>25</v>
      </c>
      <c r="B19" s="15">
        <v>24.04</v>
      </c>
      <c r="C19" s="15">
        <v>131</v>
      </c>
      <c r="D19" s="15">
        <v>49</v>
      </c>
      <c r="E19" s="2">
        <f>D19/C19</f>
        <v>0.37404580152671757</v>
      </c>
      <c r="F19" s="15">
        <v>43</v>
      </c>
      <c r="G19" s="11">
        <f>F19/C19</f>
        <v>0.3282442748091603</v>
      </c>
      <c r="H19" s="13">
        <v>43</v>
      </c>
      <c r="I19" s="13">
        <v>9</v>
      </c>
      <c r="J19" s="13">
        <v>8</v>
      </c>
      <c r="K19" s="3">
        <f>H19+I19+J19</f>
        <v>60</v>
      </c>
    </row>
    <row r="20" spans="1:11" x14ac:dyDescent="0.25">
      <c r="A20" s="16" t="s">
        <v>3</v>
      </c>
      <c r="B20" s="15">
        <v>12.42</v>
      </c>
      <c r="C20" s="15">
        <v>520</v>
      </c>
      <c r="D20" s="15">
        <v>160</v>
      </c>
      <c r="E20" s="2">
        <f>D20/C20</f>
        <v>0.30769230769230771</v>
      </c>
      <c r="F20" s="15">
        <v>124</v>
      </c>
      <c r="G20" s="11">
        <f>F20/C20</f>
        <v>0.23846153846153847</v>
      </c>
      <c r="H20" s="13">
        <v>13</v>
      </c>
      <c r="I20" s="13">
        <v>28</v>
      </c>
      <c r="J20" s="13">
        <v>25</v>
      </c>
      <c r="K20" s="3">
        <f>H20+I20+J20</f>
        <v>66</v>
      </c>
    </row>
    <row r="21" spans="1:11" ht="26.25" customHeight="1" x14ac:dyDescent="0.25">
      <c r="A21" s="16" t="s">
        <v>12</v>
      </c>
      <c r="B21" s="15">
        <v>17.5</v>
      </c>
      <c r="C21" s="15">
        <v>355</v>
      </c>
      <c r="D21" s="15">
        <v>83</v>
      </c>
      <c r="E21" s="2">
        <f>D21/C21</f>
        <v>0.23380281690140844</v>
      </c>
      <c r="F21" s="15">
        <v>128</v>
      </c>
      <c r="G21" s="11">
        <f>F21/C21</f>
        <v>0.36056338028169016</v>
      </c>
      <c r="H21" s="13">
        <v>25</v>
      </c>
      <c r="I21" s="13">
        <v>17</v>
      </c>
      <c r="J21" s="13">
        <v>26</v>
      </c>
      <c r="K21" s="3">
        <f>H21+I21+J21</f>
        <v>68</v>
      </c>
    </row>
    <row r="22" spans="1:11" ht="26.25" customHeight="1" x14ac:dyDescent="0.25">
      <c r="A22" s="16" t="s">
        <v>19</v>
      </c>
      <c r="B22" s="15">
        <v>17.760000000000002</v>
      </c>
      <c r="C22" s="15">
        <v>326</v>
      </c>
      <c r="D22" s="15">
        <v>98</v>
      </c>
      <c r="E22" s="2">
        <f>D22/C22</f>
        <v>0.30061349693251532</v>
      </c>
      <c r="F22" s="15">
        <v>112</v>
      </c>
      <c r="G22" s="11">
        <f>F22/C22</f>
        <v>0.34355828220858897</v>
      </c>
      <c r="H22" s="13">
        <v>28</v>
      </c>
      <c r="I22" s="13">
        <v>18</v>
      </c>
      <c r="J22" s="13">
        <v>23</v>
      </c>
      <c r="K22" s="3">
        <f>H22+I22+J22</f>
        <v>69</v>
      </c>
    </row>
    <row r="23" spans="1:11" ht="26.25" customHeight="1" x14ac:dyDescent="0.25">
      <c r="A23" s="16" t="s">
        <v>49</v>
      </c>
      <c r="B23" s="15">
        <v>34.32</v>
      </c>
      <c r="C23" s="15">
        <v>145</v>
      </c>
      <c r="D23" s="15">
        <v>54</v>
      </c>
      <c r="E23" s="2">
        <f>D23/C23</f>
        <v>0.3724137931034483</v>
      </c>
      <c r="F23" s="15">
        <v>46</v>
      </c>
      <c r="G23" s="11">
        <f>F23/C23</f>
        <v>0.31724137931034485</v>
      </c>
      <c r="H23" s="13">
        <v>50</v>
      </c>
      <c r="I23" s="13">
        <v>11</v>
      </c>
      <c r="J23" s="13">
        <v>9</v>
      </c>
      <c r="K23" s="3">
        <f>H23+I23+J23</f>
        <v>70</v>
      </c>
    </row>
    <row r="24" spans="1:11" ht="26.25" customHeight="1" x14ac:dyDescent="0.25">
      <c r="A24" s="16" t="s">
        <v>33</v>
      </c>
      <c r="B24" s="15">
        <v>12.95</v>
      </c>
      <c r="C24" s="15">
        <v>754</v>
      </c>
      <c r="D24" s="15">
        <v>206</v>
      </c>
      <c r="E24" s="2">
        <f>D24/C24</f>
        <v>0.27320954907161804</v>
      </c>
      <c r="F24" s="15">
        <v>105</v>
      </c>
      <c r="G24" s="11">
        <f>F24/C24</f>
        <v>0.13925729442970822</v>
      </c>
      <c r="H24" s="13">
        <v>14</v>
      </c>
      <c r="I24" s="13">
        <v>34</v>
      </c>
      <c r="J24" s="13">
        <v>22</v>
      </c>
      <c r="K24" s="3">
        <f>H24+I24+J24</f>
        <v>70</v>
      </c>
    </row>
    <row r="25" spans="1:11" ht="26.25" customHeight="1" x14ac:dyDescent="0.25">
      <c r="A25" s="16" t="s">
        <v>35</v>
      </c>
      <c r="B25" s="15">
        <v>22.96</v>
      </c>
      <c r="C25" s="15">
        <v>268</v>
      </c>
      <c r="D25" s="15">
        <v>71</v>
      </c>
      <c r="E25" s="2">
        <f>D25/C25</f>
        <v>0.26492537313432835</v>
      </c>
      <c r="F25" s="15">
        <v>66</v>
      </c>
      <c r="G25" s="11">
        <f>F25/C25</f>
        <v>0.2462686567164179</v>
      </c>
      <c r="H25" s="13">
        <v>42</v>
      </c>
      <c r="I25" s="13">
        <v>14</v>
      </c>
      <c r="J25" s="13">
        <v>15</v>
      </c>
      <c r="K25" s="3">
        <f>H25+I25+J25</f>
        <v>71</v>
      </c>
    </row>
    <row r="26" spans="1:11" x14ac:dyDescent="0.25">
      <c r="A26" s="16" t="s">
        <v>26</v>
      </c>
      <c r="B26" s="15">
        <v>15.88</v>
      </c>
      <c r="C26" s="15">
        <v>446</v>
      </c>
      <c r="D26" s="15">
        <v>154</v>
      </c>
      <c r="E26" s="2">
        <f>D26/C26</f>
        <v>0.3452914798206278</v>
      </c>
      <c r="F26" s="15">
        <v>119</v>
      </c>
      <c r="G26" s="11">
        <f>F26/C26</f>
        <v>0.26681614349775784</v>
      </c>
      <c r="H26" s="13">
        <v>24</v>
      </c>
      <c r="I26" s="13">
        <v>26</v>
      </c>
      <c r="J26" s="13">
        <v>24</v>
      </c>
      <c r="K26" s="3">
        <f>H26+I26+J26</f>
        <v>74</v>
      </c>
    </row>
    <row r="27" spans="1:11" x14ac:dyDescent="0.25">
      <c r="A27" s="16" t="s">
        <v>48</v>
      </c>
      <c r="B27" s="15">
        <v>20.3</v>
      </c>
      <c r="C27" s="15">
        <v>298</v>
      </c>
      <c r="D27" s="15">
        <v>98</v>
      </c>
      <c r="E27" s="2">
        <f>D27/C27</f>
        <v>0.32885906040268459</v>
      </c>
      <c r="F27" s="15">
        <v>130</v>
      </c>
      <c r="G27" s="11">
        <f>F27/C27</f>
        <v>0.43624161073825501</v>
      </c>
      <c r="H27" s="13">
        <v>33</v>
      </c>
      <c r="I27" s="13">
        <v>19</v>
      </c>
      <c r="J27" s="13">
        <v>28</v>
      </c>
      <c r="K27" s="3">
        <f>H27+I27+J27</f>
        <v>80</v>
      </c>
    </row>
    <row r="28" spans="1:11" ht="26.25" customHeight="1" x14ac:dyDescent="0.25">
      <c r="A28" s="16" t="s">
        <v>27</v>
      </c>
      <c r="B28" s="15">
        <v>13.76</v>
      </c>
      <c r="C28" s="15">
        <v>547</v>
      </c>
      <c r="D28" s="15">
        <v>152</v>
      </c>
      <c r="E28" s="2">
        <f>D28/C28</f>
        <v>0.27787934186471663</v>
      </c>
      <c r="F28" s="15">
        <v>217</v>
      </c>
      <c r="G28" s="11">
        <f>F28/C28</f>
        <v>0.39670932358318101</v>
      </c>
      <c r="H28" s="13">
        <v>19</v>
      </c>
      <c r="I28" s="13">
        <v>25</v>
      </c>
      <c r="J28" s="13">
        <v>36</v>
      </c>
      <c r="K28" s="3">
        <f>H28+I28+J28</f>
        <v>80</v>
      </c>
    </row>
    <row r="29" spans="1:11" x14ac:dyDescent="0.25">
      <c r="A29" s="16" t="s">
        <v>46</v>
      </c>
      <c r="B29" s="15">
        <v>28.67</v>
      </c>
      <c r="C29" s="15">
        <v>224</v>
      </c>
      <c r="D29" s="15">
        <v>76</v>
      </c>
      <c r="E29" s="2">
        <f>D29/C29</f>
        <v>0.3392857142857143</v>
      </c>
      <c r="F29" s="15">
        <v>91</v>
      </c>
      <c r="G29" s="11">
        <f>F29/C29</f>
        <v>0.40625</v>
      </c>
      <c r="H29" s="13">
        <v>48</v>
      </c>
      <c r="I29" s="13">
        <v>15</v>
      </c>
      <c r="J29" s="13">
        <v>18</v>
      </c>
      <c r="K29" s="3">
        <f>H29+I29+J29</f>
        <v>81</v>
      </c>
    </row>
    <row r="30" spans="1:11" ht="39" customHeight="1" x14ac:dyDescent="0.25">
      <c r="A30" s="16" t="s">
        <v>39</v>
      </c>
      <c r="B30" s="15">
        <v>13.49</v>
      </c>
      <c r="C30" s="15">
        <v>566</v>
      </c>
      <c r="D30" s="15">
        <v>191</v>
      </c>
      <c r="E30" s="2">
        <f>D30/C30</f>
        <v>0.33745583038869259</v>
      </c>
      <c r="F30" s="15">
        <v>167</v>
      </c>
      <c r="G30" s="11">
        <f>F30/C30</f>
        <v>0.29505300353356889</v>
      </c>
      <c r="H30" s="13">
        <v>17</v>
      </c>
      <c r="I30" s="13">
        <v>33</v>
      </c>
      <c r="J30" s="13">
        <v>31</v>
      </c>
      <c r="K30" s="3">
        <f>H30+I30+J30</f>
        <v>81</v>
      </c>
    </row>
    <row r="31" spans="1:11" ht="26.25" customHeight="1" x14ac:dyDescent="0.25">
      <c r="A31" s="16" t="s">
        <v>47</v>
      </c>
      <c r="B31" s="15">
        <v>9.7200000000000006</v>
      </c>
      <c r="C31" s="1">
        <v>1136</v>
      </c>
      <c r="D31" s="15">
        <v>316</v>
      </c>
      <c r="E31" s="2">
        <f>D31/C31</f>
        <v>0.27816901408450706</v>
      </c>
      <c r="F31" s="15">
        <v>347</v>
      </c>
      <c r="G31" s="11">
        <f>F31/C31</f>
        <v>0.30545774647887325</v>
      </c>
      <c r="H31" s="13">
        <v>4</v>
      </c>
      <c r="I31" s="13">
        <v>44</v>
      </c>
      <c r="J31" s="13">
        <v>44</v>
      </c>
      <c r="K31" s="3">
        <f>H31+I31+J31</f>
        <v>92</v>
      </c>
    </row>
    <row r="32" spans="1:11" ht="26.25" customHeight="1" x14ac:dyDescent="0.25">
      <c r="A32" s="16" t="s">
        <v>15</v>
      </c>
      <c r="B32" s="15">
        <v>25.95</v>
      </c>
      <c r="C32" s="15">
        <v>550</v>
      </c>
      <c r="D32" s="15">
        <v>158</v>
      </c>
      <c r="E32" s="2">
        <f>D32/C32</f>
        <v>0.28727272727272729</v>
      </c>
      <c r="F32" s="15">
        <v>92</v>
      </c>
      <c r="G32" s="11">
        <f>F32/C32</f>
        <v>0.16727272727272727</v>
      </c>
      <c r="H32" s="13">
        <v>46</v>
      </c>
      <c r="I32" s="13">
        <v>27</v>
      </c>
      <c r="J32" s="13">
        <v>20</v>
      </c>
      <c r="K32" s="3">
        <f>H32+I32+J32</f>
        <v>93</v>
      </c>
    </row>
    <row r="33" spans="1:11" ht="26.25" customHeight="1" x14ac:dyDescent="0.25">
      <c r="A33" s="16" t="s">
        <v>8</v>
      </c>
      <c r="B33" s="15">
        <v>13.61</v>
      </c>
      <c r="C33" s="15">
        <v>967</v>
      </c>
      <c r="D33" s="15">
        <v>268</v>
      </c>
      <c r="E33" s="2">
        <f>D33/C33</f>
        <v>0.27714581178903824</v>
      </c>
      <c r="F33" s="15">
        <v>264</v>
      </c>
      <c r="G33" s="11">
        <f>F33/C33</f>
        <v>0.2730093071354705</v>
      </c>
      <c r="H33" s="13">
        <v>18</v>
      </c>
      <c r="I33" s="13">
        <v>39</v>
      </c>
      <c r="J33" s="13">
        <v>39</v>
      </c>
      <c r="K33" s="3">
        <f>H33+I33+J33</f>
        <v>96</v>
      </c>
    </row>
    <row r="34" spans="1:11" x14ac:dyDescent="0.25">
      <c r="A34" s="16" t="s">
        <v>22</v>
      </c>
      <c r="B34" s="15">
        <v>14.01</v>
      </c>
      <c r="C34" s="1">
        <v>1110</v>
      </c>
      <c r="D34" s="15">
        <v>309</v>
      </c>
      <c r="E34" s="2">
        <f>D34/C34</f>
        <v>0.27837837837837837</v>
      </c>
      <c r="F34" s="15">
        <v>207</v>
      </c>
      <c r="G34" s="11">
        <f>F34/C34</f>
        <v>0.1864864864864865</v>
      </c>
      <c r="H34" s="13">
        <v>20</v>
      </c>
      <c r="I34" s="13">
        <v>42</v>
      </c>
      <c r="J34" s="13">
        <v>35</v>
      </c>
      <c r="K34" s="3">
        <f>H34+I34+J34</f>
        <v>97</v>
      </c>
    </row>
    <row r="35" spans="1:11" ht="26.25" customHeight="1" x14ac:dyDescent="0.25">
      <c r="A35" s="16" t="s">
        <v>10</v>
      </c>
      <c r="B35" s="15">
        <v>18.29</v>
      </c>
      <c r="C35" s="15">
        <v>817</v>
      </c>
      <c r="D35" s="15">
        <v>172</v>
      </c>
      <c r="E35" s="2">
        <f>D35/C35</f>
        <v>0.21052631578947367</v>
      </c>
      <c r="F35" s="15">
        <v>233</v>
      </c>
      <c r="G35" s="11">
        <f>F35/C35</f>
        <v>0.28518971848225216</v>
      </c>
      <c r="H35" s="13">
        <v>30</v>
      </c>
      <c r="I35" s="13">
        <v>30</v>
      </c>
      <c r="J35" s="13">
        <v>37</v>
      </c>
      <c r="K35" s="3">
        <f>H35+I35+J35</f>
        <v>97</v>
      </c>
    </row>
    <row r="36" spans="1:11" x14ac:dyDescent="0.25">
      <c r="A36" s="16" t="s">
        <v>44</v>
      </c>
      <c r="B36" s="15">
        <v>11.79</v>
      </c>
      <c r="C36" s="15">
        <v>998</v>
      </c>
      <c r="D36" s="15">
        <v>315</v>
      </c>
      <c r="E36" s="2">
        <f>D36/C36</f>
        <v>0.31563126252505008</v>
      </c>
      <c r="F36" s="15">
        <v>377</v>
      </c>
      <c r="G36" s="11">
        <f>F36/C36</f>
        <v>0.37775551102204408</v>
      </c>
      <c r="H36" s="13">
        <v>10</v>
      </c>
      <c r="I36" s="13">
        <v>43</v>
      </c>
      <c r="J36" s="13">
        <v>46</v>
      </c>
      <c r="K36" s="3">
        <f>H36+I36+J36</f>
        <v>99</v>
      </c>
    </row>
    <row r="37" spans="1:11" ht="26.25" customHeight="1" x14ac:dyDescent="0.25">
      <c r="A37" s="16" t="s">
        <v>40</v>
      </c>
      <c r="B37" s="15">
        <v>34.049999999999997</v>
      </c>
      <c r="C37" s="15">
        <v>677</v>
      </c>
      <c r="D37" s="15">
        <v>177</v>
      </c>
      <c r="E37" s="2">
        <f>D37/C37</f>
        <v>0.26144756277695719</v>
      </c>
      <c r="F37" s="15">
        <v>96</v>
      </c>
      <c r="G37" s="11">
        <f>F37/C37</f>
        <v>0.14180206794682423</v>
      </c>
      <c r="H37" s="13">
        <v>49</v>
      </c>
      <c r="I37" s="13">
        <v>31</v>
      </c>
      <c r="J37" s="13">
        <v>21</v>
      </c>
      <c r="K37" s="3">
        <f>H37+I37+J37</f>
        <v>101</v>
      </c>
    </row>
    <row r="38" spans="1:11" x14ac:dyDescent="0.25">
      <c r="A38" s="16" t="s">
        <v>23</v>
      </c>
      <c r="B38" s="15">
        <v>24.6</v>
      </c>
      <c r="C38" s="15">
        <v>645</v>
      </c>
      <c r="D38" s="15">
        <v>168</v>
      </c>
      <c r="E38" s="2">
        <f>D38/C38</f>
        <v>0.26046511627906976</v>
      </c>
      <c r="F38" s="15">
        <v>171</v>
      </c>
      <c r="G38" s="11">
        <f>F38/C38</f>
        <v>0.26511627906976742</v>
      </c>
      <c r="H38" s="13">
        <v>44</v>
      </c>
      <c r="I38" s="13">
        <v>29</v>
      </c>
      <c r="J38" s="13">
        <v>32</v>
      </c>
      <c r="K38" s="3">
        <f>H38+I38+J38</f>
        <v>105</v>
      </c>
    </row>
    <row r="39" spans="1:11" ht="26.25" customHeight="1" x14ac:dyDescent="0.25">
      <c r="A39" s="16" t="s">
        <v>13</v>
      </c>
      <c r="B39" s="15">
        <v>25.19</v>
      </c>
      <c r="C39" s="15">
        <v>761</v>
      </c>
      <c r="D39" s="15">
        <v>188</v>
      </c>
      <c r="E39" s="2">
        <f>D39/C39</f>
        <v>0.24704336399474375</v>
      </c>
      <c r="F39" s="15">
        <v>140</v>
      </c>
      <c r="G39" s="11">
        <f>F39/C39</f>
        <v>0.18396846254927726</v>
      </c>
      <c r="H39" s="13">
        <v>45</v>
      </c>
      <c r="I39" s="13">
        <v>32</v>
      </c>
      <c r="J39" s="13">
        <v>29</v>
      </c>
      <c r="K39" s="3">
        <f>H39+I39+J39</f>
        <v>106</v>
      </c>
    </row>
    <row r="40" spans="1:11" ht="26.25" customHeight="1" x14ac:dyDescent="0.25">
      <c r="A40" s="16" t="s">
        <v>29</v>
      </c>
      <c r="B40" s="15">
        <v>13.42</v>
      </c>
      <c r="C40" s="1">
        <v>1200</v>
      </c>
      <c r="D40" s="15">
        <v>361</v>
      </c>
      <c r="E40" s="2">
        <f>D40/C40</f>
        <v>0.30083333333333334</v>
      </c>
      <c r="F40" s="15">
        <v>540</v>
      </c>
      <c r="G40" s="11">
        <f>F40/C40</f>
        <v>0.45</v>
      </c>
      <c r="H40" s="13">
        <v>16</v>
      </c>
      <c r="I40" s="13">
        <v>46</v>
      </c>
      <c r="J40" s="13">
        <v>47</v>
      </c>
      <c r="K40" s="3">
        <f>H40+I40+J40</f>
        <v>109</v>
      </c>
    </row>
    <row r="41" spans="1:11" x14ac:dyDescent="0.25">
      <c r="A41" s="16" t="s">
        <v>1</v>
      </c>
      <c r="B41" s="15">
        <v>22.4</v>
      </c>
      <c r="C41" s="15">
        <v>752</v>
      </c>
      <c r="D41" s="15">
        <v>250</v>
      </c>
      <c r="E41" s="2">
        <f>D41/C41</f>
        <v>0.33244680851063829</v>
      </c>
      <c r="F41" s="15">
        <v>171</v>
      </c>
      <c r="G41" s="11">
        <f>F41/C41</f>
        <v>0.22739361702127658</v>
      </c>
      <c r="H41" s="13">
        <v>40</v>
      </c>
      <c r="I41" s="13">
        <v>37</v>
      </c>
      <c r="J41" s="13">
        <v>33</v>
      </c>
      <c r="K41" s="3">
        <f>H41+I41+J41</f>
        <v>110</v>
      </c>
    </row>
    <row r="42" spans="1:11" ht="26.25" customHeight="1" x14ac:dyDescent="0.25">
      <c r="A42" s="16" t="s">
        <v>43</v>
      </c>
      <c r="B42" s="15">
        <v>20.82</v>
      </c>
      <c r="C42" s="15">
        <v>962</v>
      </c>
      <c r="D42" s="15">
        <v>251</v>
      </c>
      <c r="E42" s="2">
        <f>D42/C42</f>
        <v>0.2609147609147609</v>
      </c>
      <c r="F42" s="15">
        <v>189</v>
      </c>
      <c r="G42" s="11">
        <f>F42/C42</f>
        <v>0.19646569646569648</v>
      </c>
      <c r="H42" s="13">
        <v>38</v>
      </c>
      <c r="I42" s="13">
        <v>38</v>
      </c>
      <c r="J42" s="13">
        <v>34</v>
      </c>
      <c r="K42" s="3">
        <f>H42+I42+J42</f>
        <v>110</v>
      </c>
    </row>
    <row r="43" spans="1:11" ht="26.25" customHeight="1" x14ac:dyDescent="0.25">
      <c r="A43" s="16" t="s">
        <v>14</v>
      </c>
      <c r="B43" s="15">
        <v>18.02</v>
      </c>
      <c r="C43" s="15">
        <v>897</v>
      </c>
      <c r="D43" s="15">
        <v>269</v>
      </c>
      <c r="E43" s="2">
        <f>D43/C43</f>
        <v>0.29988851727982163</v>
      </c>
      <c r="F43" s="15">
        <v>315</v>
      </c>
      <c r="G43" s="11">
        <f>F43/C43</f>
        <v>0.3511705685618729</v>
      </c>
      <c r="H43" s="13">
        <v>29</v>
      </c>
      <c r="I43" s="13">
        <v>40</v>
      </c>
      <c r="J43" s="13">
        <v>42</v>
      </c>
      <c r="K43" s="3">
        <f>H43+I43+J43</f>
        <v>111</v>
      </c>
    </row>
    <row r="44" spans="1:11" x14ac:dyDescent="0.25">
      <c r="A44" s="16" t="s">
        <v>41</v>
      </c>
      <c r="B44" s="15">
        <v>20.65</v>
      </c>
      <c r="C44" s="15">
        <v>870</v>
      </c>
      <c r="D44" s="15">
        <v>225</v>
      </c>
      <c r="E44" s="2">
        <f>D44/C44</f>
        <v>0.25862068965517243</v>
      </c>
      <c r="F44" s="15">
        <v>309</v>
      </c>
      <c r="G44" s="11">
        <f>F44/C44</f>
        <v>0.35517241379310344</v>
      </c>
      <c r="H44" s="13">
        <v>36</v>
      </c>
      <c r="I44" s="13">
        <v>35</v>
      </c>
      <c r="J44" s="13">
        <v>41</v>
      </c>
      <c r="K44" s="3">
        <f>H44+I44+J44</f>
        <v>112</v>
      </c>
    </row>
    <row r="45" spans="1:11" x14ac:dyDescent="0.25">
      <c r="A45" s="16" t="s">
        <v>16</v>
      </c>
      <c r="B45" s="15">
        <v>21.76</v>
      </c>
      <c r="C45" s="15">
        <v>850</v>
      </c>
      <c r="D45" s="15">
        <v>246</v>
      </c>
      <c r="E45" s="2">
        <f>D45/C45</f>
        <v>0.28941176470588237</v>
      </c>
      <c r="F45" s="15">
        <v>236</v>
      </c>
      <c r="G45" s="11">
        <f>F45/C45</f>
        <v>0.27764705882352941</v>
      </c>
      <c r="H45" s="13">
        <v>39</v>
      </c>
      <c r="I45" s="13">
        <v>36</v>
      </c>
      <c r="J45" s="13">
        <v>38</v>
      </c>
      <c r="K45" s="3">
        <f>H45+I45+J45</f>
        <v>113</v>
      </c>
    </row>
    <row r="46" spans="1:11" x14ac:dyDescent="0.25">
      <c r="A46" s="16" t="s">
        <v>7</v>
      </c>
      <c r="B46" s="15">
        <v>13.27</v>
      </c>
      <c r="C46" s="1">
        <v>3387</v>
      </c>
      <c r="D46" s="15">
        <v>911</v>
      </c>
      <c r="E46" s="2">
        <f>D46/C46</f>
        <v>0.26896958960732209</v>
      </c>
      <c r="F46" s="1">
        <v>1032</v>
      </c>
      <c r="G46" s="11">
        <f>F46/C46</f>
        <v>0.30469441984056689</v>
      </c>
      <c r="H46" s="13">
        <v>15</v>
      </c>
      <c r="I46" s="13">
        <v>49</v>
      </c>
      <c r="J46" s="13">
        <v>49</v>
      </c>
      <c r="K46" s="3">
        <f>H46+I46+J46</f>
        <v>113</v>
      </c>
    </row>
    <row r="47" spans="1:11" x14ac:dyDescent="0.25">
      <c r="A47" s="16" t="s">
        <v>6</v>
      </c>
      <c r="B47" s="15">
        <v>20.74</v>
      </c>
      <c r="C47" s="1">
        <v>1432</v>
      </c>
      <c r="D47" s="15">
        <v>358</v>
      </c>
      <c r="E47" s="2">
        <f>D47/C47</f>
        <v>0.25</v>
      </c>
      <c r="F47" s="15">
        <v>268</v>
      </c>
      <c r="G47" s="11">
        <f>F47/C47</f>
        <v>0.18715083798882681</v>
      </c>
      <c r="H47" s="13">
        <v>37</v>
      </c>
      <c r="I47" s="13">
        <v>45</v>
      </c>
      <c r="J47" s="13">
        <v>40</v>
      </c>
      <c r="K47" s="3">
        <f>H47+I47+J47</f>
        <v>122</v>
      </c>
    </row>
    <row r="48" spans="1:11" ht="26.25" customHeight="1" x14ac:dyDescent="0.25">
      <c r="A48" s="16" t="s">
        <v>5</v>
      </c>
      <c r="B48" s="15">
        <v>20.6</v>
      </c>
      <c r="C48" s="1">
        <v>2938</v>
      </c>
      <c r="D48" s="15">
        <v>788</v>
      </c>
      <c r="E48" s="2">
        <f>D48/C48</f>
        <v>0.26820966643975491</v>
      </c>
      <c r="F48" s="15">
        <v>320</v>
      </c>
      <c r="G48" s="11">
        <f>F48/C48</f>
        <v>0.10891763104152484</v>
      </c>
      <c r="H48" s="13">
        <v>35</v>
      </c>
      <c r="I48" s="13">
        <v>48</v>
      </c>
      <c r="J48" s="13">
        <v>43</v>
      </c>
      <c r="K48" s="3">
        <f>H48+I48+J48</f>
        <v>126</v>
      </c>
    </row>
    <row r="49" spans="1:11" ht="26.25" customHeight="1" x14ac:dyDescent="0.25">
      <c r="A49" s="16" t="s">
        <v>24</v>
      </c>
      <c r="B49" s="15">
        <v>19.260000000000002</v>
      </c>
      <c r="C49" s="1">
        <v>1379</v>
      </c>
      <c r="D49" s="15">
        <v>389</v>
      </c>
      <c r="E49" s="2">
        <f>D49/C49</f>
        <v>0.28208846990572878</v>
      </c>
      <c r="F49" s="15">
        <v>547</v>
      </c>
      <c r="G49" s="11">
        <f>F49/C49</f>
        <v>0.3966642494561276</v>
      </c>
      <c r="H49" s="13">
        <v>32</v>
      </c>
      <c r="I49" s="13">
        <v>47</v>
      </c>
      <c r="J49" s="13">
        <v>48</v>
      </c>
      <c r="K49" s="3">
        <f>H49+I49+J49</f>
        <v>127</v>
      </c>
    </row>
    <row r="50" spans="1:11" ht="26.25" customHeight="1" x14ac:dyDescent="0.25">
      <c r="A50" s="16" t="s">
        <v>30</v>
      </c>
      <c r="B50" s="15">
        <v>26.58</v>
      </c>
      <c r="C50" s="15">
        <v>979</v>
      </c>
      <c r="D50" s="15">
        <v>307</v>
      </c>
      <c r="E50" s="2">
        <f>D50/C50</f>
        <v>0.31358529111338102</v>
      </c>
      <c r="F50" s="15">
        <v>366</v>
      </c>
      <c r="G50" s="11">
        <f>F50/C50</f>
        <v>0.37385086823289071</v>
      </c>
      <c r="H50" s="13">
        <v>47</v>
      </c>
      <c r="I50" s="13">
        <v>41</v>
      </c>
      <c r="J50" s="13">
        <v>45</v>
      </c>
      <c r="K50" s="3">
        <f>H50+I50+J50</f>
        <v>133</v>
      </c>
    </row>
    <row r="51" spans="1:11" ht="26.25" customHeight="1" x14ac:dyDescent="0.25">
      <c r="A51" s="5" t="s">
        <v>36</v>
      </c>
      <c r="B51" s="8">
        <v>22.56</v>
      </c>
      <c r="C51" s="18">
        <v>3582</v>
      </c>
      <c r="D51" s="18">
        <v>1405</v>
      </c>
      <c r="E51" s="9">
        <f>D51/C51</f>
        <v>0.39223897264098267</v>
      </c>
      <c r="F51" s="18">
        <v>1125</v>
      </c>
      <c r="G51" s="12">
        <f>F51/C51</f>
        <v>0.314070351758794</v>
      </c>
      <c r="H51" s="6">
        <v>41</v>
      </c>
      <c r="I51" s="6">
        <v>50</v>
      </c>
      <c r="J51" s="6">
        <v>50</v>
      </c>
      <c r="K51" s="14">
        <f>H51+I51+J51</f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8" sqref="B8"/>
    </sheetView>
  </sheetViews>
  <sheetFormatPr defaultRowHeight="15" x14ac:dyDescent="0.25"/>
  <cols>
    <col min="1" max="1" width="14.140625" style="17" customWidth="1"/>
    <col min="2" max="2" width="18.140625" style="17" customWidth="1"/>
    <col min="3" max="3" width="13.5703125" style="17" customWidth="1"/>
    <col min="4" max="4" width="17.28515625" style="17" customWidth="1"/>
    <col min="5" max="5" width="18.28515625" style="17" customWidth="1"/>
    <col min="6" max="6" width="13" style="17" customWidth="1"/>
    <col min="7" max="7" width="19" style="17" customWidth="1"/>
    <col min="8" max="8" width="17.28515625" style="17" customWidth="1"/>
    <col min="9" max="9" width="15.28515625" style="17" customWidth="1"/>
    <col min="10" max="10" width="17.7109375" style="17" customWidth="1"/>
    <col min="11" max="11" width="21.85546875" style="17" customWidth="1"/>
    <col min="12" max="16384" width="9.140625" style="17"/>
  </cols>
  <sheetData>
    <row r="1" spans="1:11" ht="46.5" customHeight="1" x14ac:dyDescent="0.25">
      <c r="A1" s="4" t="s">
        <v>0</v>
      </c>
      <c r="B1" s="7" t="s">
        <v>55</v>
      </c>
      <c r="C1" s="7" t="s">
        <v>51</v>
      </c>
      <c r="D1" s="7" t="s">
        <v>52</v>
      </c>
      <c r="E1" s="7" t="s">
        <v>54</v>
      </c>
      <c r="F1" s="7" t="s">
        <v>53</v>
      </c>
      <c r="G1" s="7" t="s">
        <v>56</v>
      </c>
      <c r="H1" s="7" t="s">
        <v>59</v>
      </c>
      <c r="I1" s="7" t="s">
        <v>58</v>
      </c>
      <c r="J1" s="7" t="s">
        <v>57</v>
      </c>
      <c r="K1" s="10" t="s">
        <v>60</v>
      </c>
    </row>
    <row r="2" spans="1:11" x14ac:dyDescent="0.25">
      <c r="A2" s="16" t="s">
        <v>21</v>
      </c>
      <c r="B2" s="15">
        <v>9.0399999999999991</v>
      </c>
      <c r="C2" s="15">
        <v>556</v>
      </c>
      <c r="D2" s="15">
        <v>161</v>
      </c>
      <c r="E2" s="2">
        <f>D2/C2</f>
        <v>0.28956834532374098</v>
      </c>
      <c r="F2" s="15">
        <v>99</v>
      </c>
      <c r="G2" s="11">
        <f>F2/C2</f>
        <v>0.17805755395683454</v>
      </c>
      <c r="H2" s="13">
        <v>6</v>
      </c>
      <c r="I2" s="13">
        <v>23</v>
      </c>
      <c r="J2" s="13">
        <v>6</v>
      </c>
      <c r="K2" s="3">
        <f>H2+I2+J2</f>
        <v>35</v>
      </c>
    </row>
    <row r="3" spans="1:11" x14ac:dyDescent="0.25">
      <c r="A3" s="16" t="s">
        <v>38</v>
      </c>
      <c r="B3" s="15">
        <v>8.07</v>
      </c>
      <c r="C3" s="15">
        <v>44</v>
      </c>
      <c r="D3" s="15">
        <v>8</v>
      </c>
      <c r="E3" s="2">
        <f>D3/C3</f>
        <v>0.18181818181818182</v>
      </c>
      <c r="F3" s="15">
        <v>15</v>
      </c>
      <c r="G3" s="11">
        <f>F3/C3</f>
        <v>0.34090909090909088</v>
      </c>
      <c r="H3" s="13">
        <v>3</v>
      </c>
      <c r="I3" s="13">
        <v>1</v>
      </c>
      <c r="J3" s="13">
        <v>35</v>
      </c>
      <c r="K3" s="3">
        <f>H3+I3+J3</f>
        <v>39</v>
      </c>
    </row>
    <row r="4" spans="1:11" x14ac:dyDescent="0.25">
      <c r="A4" s="16" t="s">
        <v>8</v>
      </c>
      <c r="B4" s="15">
        <v>12.79</v>
      </c>
      <c r="C4" s="15">
        <v>901</v>
      </c>
      <c r="D4" s="15">
        <v>212</v>
      </c>
      <c r="E4" s="2">
        <f>D4/C4</f>
        <v>0.23529411764705882</v>
      </c>
      <c r="F4" s="15">
        <v>235</v>
      </c>
      <c r="G4" s="11">
        <f>F4/C4</f>
        <v>0.26082130965593786</v>
      </c>
      <c r="H4" s="13">
        <v>18</v>
      </c>
      <c r="I4" s="13">
        <v>5</v>
      </c>
      <c r="J4" s="13">
        <v>18</v>
      </c>
      <c r="K4" s="3">
        <f>H4+I4+J4</f>
        <v>41</v>
      </c>
    </row>
    <row r="5" spans="1:11" x14ac:dyDescent="0.25">
      <c r="A5" s="16" t="s">
        <v>11</v>
      </c>
      <c r="B5" s="15">
        <v>14.45</v>
      </c>
      <c r="C5" s="15">
        <v>322</v>
      </c>
      <c r="D5" s="15">
        <v>91</v>
      </c>
      <c r="E5" s="2">
        <f>D5/C5</f>
        <v>0.28260869565217389</v>
      </c>
      <c r="F5" s="15">
        <v>45</v>
      </c>
      <c r="G5" s="11">
        <f>F5/C5</f>
        <v>0.13975155279503104</v>
      </c>
      <c r="H5" s="13">
        <v>23</v>
      </c>
      <c r="I5" s="13">
        <v>16</v>
      </c>
      <c r="J5" s="13">
        <v>3</v>
      </c>
      <c r="K5" s="3">
        <f>H5+I5+J5</f>
        <v>42</v>
      </c>
    </row>
    <row r="6" spans="1:11" ht="26.25" customHeight="1" x14ac:dyDescent="0.25">
      <c r="A6" s="16" t="s">
        <v>6</v>
      </c>
      <c r="B6" s="15">
        <v>17.5</v>
      </c>
      <c r="C6" s="1">
        <v>1164</v>
      </c>
      <c r="D6" s="15">
        <v>279</v>
      </c>
      <c r="E6" s="2">
        <f>D6/C6</f>
        <v>0.23969072164948454</v>
      </c>
      <c r="F6" s="15">
        <v>213</v>
      </c>
      <c r="G6" s="11">
        <f>F6/C6</f>
        <v>0.18298969072164947</v>
      </c>
      <c r="H6" s="13">
        <v>30</v>
      </c>
      <c r="I6" s="13">
        <v>6</v>
      </c>
      <c r="J6" s="13">
        <v>7</v>
      </c>
      <c r="K6" s="3">
        <f>H6+I6+J6</f>
        <v>43</v>
      </c>
    </row>
    <row r="7" spans="1:11" ht="26.25" customHeight="1" x14ac:dyDescent="0.25">
      <c r="A7" s="16" t="s">
        <v>18</v>
      </c>
      <c r="B7" s="15">
        <v>16.260000000000002</v>
      </c>
      <c r="C7" s="15">
        <v>225</v>
      </c>
      <c r="D7" s="15">
        <v>60</v>
      </c>
      <c r="E7" s="2">
        <f>D7/C7</f>
        <v>0.26666666666666666</v>
      </c>
      <c r="F7" s="15">
        <v>49</v>
      </c>
      <c r="G7" s="11">
        <f>F7/C7</f>
        <v>0.21777777777777776</v>
      </c>
      <c r="H7" s="13">
        <v>26</v>
      </c>
      <c r="I7" s="13">
        <v>9</v>
      </c>
      <c r="J7" s="13">
        <v>9</v>
      </c>
      <c r="K7" s="3">
        <f>H7+I7+J7</f>
        <v>44</v>
      </c>
    </row>
    <row r="8" spans="1:11" ht="26.25" customHeight="1" x14ac:dyDescent="0.25">
      <c r="A8" s="16" t="s">
        <v>5</v>
      </c>
      <c r="B8" s="15">
        <v>17.940000000000001</v>
      </c>
      <c r="C8" s="1">
        <v>2494</v>
      </c>
      <c r="D8" s="15">
        <v>694</v>
      </c>
      <c r="E8" s="2">
        <f>D8/C8</f>
        <v>0.27826784282277467</v>
      </c>
      <c r="F8" s="15">
        <v>245</v>
      </c>
      <c r="G8" s="11">
        <f>F8/C8</f>
        <v>9.8235765838011233E-2</v>
      </c>
      <c r="H8" s="13">
        <v>32</v>
      </c>
      <c r="I8" s="13">
        <v>12</v>
      </c>
      <c r="J8" s="13">
        <v>1</v>
      </c>
      <c r="K8" s="3">
        <f>H8+I8+J8</f>
        <v>45</v>
      </c>
    </row>
    <row r="9" spans="1:11" ht="26.25" customHeight="1" x14ac:dyDescent="0.25">
      <c r="A9" s="16" t="s">
        <v>33</v>
      </c>
      <c r="B9" s="15">
        <v>12.19</v>
      </c>
      <c r="C9" s="15">
        <v>703</v>
      </c>
      <c r="D9" s="15">
        <v>216</v>
      </c>
      <c r="E9" s="2">
        <f>D9/C9</f>
        <v>0.30725462304409673</v>
      </c>
      <c r="F9" s="15">
        <v>99</v>
      </c>
      <c r="G9" s="11">
        <f>F9/C9</f>
        <v>0.14082503556187767</v>
      </c>
      <c r="H9" s="13">
        <v>14</v>
      </c>
      <c r="I9" s="13">
        <v>32</v>
      </c>
      <c r="J9" s="13">
        <v>4</v>
      </c>
      <c r="K9" s="3">
        <f>H9+I9+J9</f>
        <v>50</v>
      </c>
    </row>
    <row r="10" spans="1:11" x14ac:dyDescent="0.25">
      <c r="A10" s="16" t="s">
        <v>10</v>
      </c>
      <c r="B10" s="15">
        <v>16.75</v>
      </c>
      <c r="C10" s="15">
        <v>745</v>
      </c>
      <c r="D10" s="15">
        <v>160</v>
      </c>
      <c r="E10" s="2">
        <f>D10/C10</f>
        <v>0.21476510067114093</v>
      </c>
      <c r="F10" s="15">
        <v>204</v>
      </c>
      <c r="G10" s="11">
        <f>F10/C10</f>
        <v>0.27382550335570471</v>
      </c>
      <c r="H10" s="13">
        <v>28</v>
      </c>
      <c r="I10" s="13">
        <v>2</v>
      </c>
      <c r="J10" s="13">
        <v>21</v>
      </c>
      <c r="K10" s="3">
        <f>H10+I10+J10</f>
        <v>51</v>
      </c>
    </row>
    <row r="11" spans="1:11" x14ac:dyDescent="0.25">
      <c r="A11" s="16" t="s">
        <v>13</v>
      </c>
      <c r="B11" s="15">
        <v>22.36</v>
      </c>
      <c r="C11" s="15">
        <v>672</v>
      </c>
      <c r="D11" s="15">
        <v>171</v>
      </c>
      <c r="E11" s="2">
        <f>D11/C11</f>
        <v>0.2544642857142857</v>
      </c>
      <c r="F11" s="15">
        <v>125</v>
      </c>
      <c r="G11" s="11">
        <f>F11/C11</f>
        <v>0.18601190476190477</v>
      </c>
      <c r="H11" s="13">
        <v>41</v>
      </c>
      <c r="I11" s="13">
        <v>7</v>
      </c>
      <c r="J11" s="13">
        <v>8</v>
      </c>
      <c r="K11" s="3">
        <f>H11+I11+J11</f>
        <v>56</v>
      </c>
    </row>
    <row r="12" spans="1:11" x14ac:dyDescent="0.25">
      <c r="A12" s="16" t="s">
        <v>26</v>
      </c>
      <c r="B12" s="15">
        <v>12.82</v>
      </c>
      <c r="C12" s="15">
        <v>357</v>
      </c>
      <c r="D12" s="15">
        <v>99</v>
      </c>
      <c r="E12" s="2">
        <f>D12/C12</f>
        <v>0.27731092436974791</v>
      </c>
      <c r="F12" s="15">
        <v>105</v>
      </c>
      <c r="G12" s="11">
        <f>F12/C12</f>
        <v>0.29411764705882354</v>
      </c>
      <c r="H12" s="13">
        <v>19</v>
      </c>
      <c r="I12" s="13">
        <v>11</v>
      </c>
      <c r="J12" s="13">
        <v>26</v>
      </c>
      <c r="K12" s="3">
        <f>H12+I12+J12</f>
        <v>56</v>
      </c>
    </row>
    <row r="13" spans="1:11" x14ac:dyDescent="0.25">
      <c r="A13" s="16" t="s">
        <v>32</v>
      </c>
      <c r="B13" s="15">
        <v>6.82</v>
      </c>
      <c r="C13" s="15">
        <v>51</v>
      </c>
      <c r="D13" s="15">
        <v>17</v>
      </c>
      <c r="E13" s="2">
        <f>D13/C13</f>
        <v>0.33333333333333331</v>
      </c>
      <c r="F13" s="15">
        <v>13</v>
      </c>
      <c r="G13" s="11">
        <f>F13/C13</f>
        <v>0.25490196078431371</v>
      </c>
      <c r="H13" s="13">
        <v>1</v>
      </c>
      <c r="I13" s="13">
        <v>42</v>
      </c>
      <c r="J13" s="13">
        <v>16</v>
      </c>
      <c r="K13" s="3">
        <f>H13+I13+J13</f>
        <v>59</v>
      </c>
    </row>
    <row r="14" spans="1:11" x14ac:dyDescent="0.25">
      <c r="A14" s="16" t="s">
        <v>7</v>
      </c>
      <c r="B14" s="15">
        <v>12.5</v>
      </c>
      <c r="C14" s="1">
        <v>3102</v>
      </c>
      <c r="D14" s="15">
        <v>876</v>
      </c>
      <c r="E14" s="2">
        <f>D14/C14</f>
        <v>0.28239845261121854</v>
      </c>
      <c r="F14" s="15">
        <v>995</v>
      </c>
      <c r="G14" s="11">
        <f>F14/C14</f>
        <v>0.32076079948420372</v>
      </c>
      <c r="H14" s="13">
        <v>15</v>
      </c>
      <c r="I14" s="13">
        <v>14</v>
      </c>
      <c r="J14" s="13">
        <v>32</v>
      </c>
      <c r="K14" s="3">
        <f>H14+I14+J14</f>
        <v>61</v>
      </c>
    </row>
    <row r="15" spans="1:11" x14ac:dyDescent="0.25">
      <c r="A15" s="16" t="s">
        <v>15</v>
      </c>
      <c r="B15" s="15">
        <v>22.26</v>
      </c>
      <c r="C15" s="15">
        <v>470</v>
      </c>
      <c r="D15" s="15">
        <v>136</v>
      </c>
      <c r="E15" s="2">
        <f>D15/C15</f>
        <v>0.28936170212765955</v>
      </c>
      <c r="F15" s="15">
        <v>56</v>
      </c>
      <c r="G15" s="11">
        <f>F15/C15</f>
        <v>0.11914893617021277</v>
      </c>
      <c r="H15" s="13">
        <v>38</v>
      </c>
      <c r="I15" s="13">
        <v>22</v>
      </c>
      <c r="J15" s="13">
        <v>2</v>
      </c>
      <c r="K15" s="3">
        <f>H15+I15+J15</f>
        <v>62</v>
      </c>
    </row>
    <row r="16" spans="1:11" x14ac:dyDescent="0.25">
      <c r="A16" s="16" t="s">
        <v>4</v>
      </c>
      <c r="B16" s="15">
        <v>7.43</v>
      </c>
      <c r="C16" s="15">
        <v>354</v>
      </c>
      <c r="D16" s="15">
        <v>143</v>
      </c>
      <c r="E16" s="2">
        <f>D16/C16</f>
        <v>0.403954802259887</v>
      </c>
      <c r="F16" s="15">
        <v>85</v>
      </c>
      <c r="G16" s="11">
        <f>F16/C16</f>
        <v>0.24011299435028249</v>
      </c>
      <c r="H16" s="13">
        <v>2</v>
      </c>
      <c r="I16" s="13">
        <v>47</v>
      </c>
      <c r="J16" s="13">
        <v>13</v>
      </c>
      <c r="K16" s="3">
        <f>H16+I16+J16</f>
        <v>62</v>
      </c>
    </row>
    <row r="17" spans="1:11" x14ac:dyDescent="0.25">
      <c r="A17" s="16" t="s">
        <v>2</v>
      </c>
      <c r="B17" s="15">
        <v>12.86</v>
      </c>
      <c r="C17" s="15">
        <v>131</v>
      </c>
      <c r="D17" s="15">
        <v>37</v>
      </c>
      <c r="E17" s="2">
        <f>D17/C17</f>
        <v>0.28244274809160308</v>
      </c>
      <c r="F17" s="15">
        <v>39</v>
      </c>
      <c r="G17" s="11">
        <f>F17/C17</f>
        <v>0.29770992366412213</v>
      </c>
      <c r="H17" s="13">
        <v>20</v>
      </c>
      <c r="I17" s="13">
        <v>15</v>
      </c>
      <c r="J17" s="13">
        <v>27</v>
      </c>
      <c r="K17" s="3">
        <f>H17+I17+J17</f>
        <v>62</v>
      </c>
    </row>
    <row r="18" spans="1:11" ht="26.25" customHeight="1" x14ac:dyDescent="0.25">
      <c r="A18" s="16" t="s">
        <v>23</v>
      </c>
      <c r="B18" s="15">
        <v>27.28</v>
      </c>
      <c r="C18" s="15">
        <v>669</v>
      </c>
      <c r="D18" s="15">
        <v>156</v>
      </c>
      <c r="E18" s="2">
        <f>D18/C18</f>
        <v>0.23318385650224216</v>
      </c>
      <c r="F18" s="15">
        <v>152</v>
      </c>
      <c r="G18" s="11">
        <f>F18/C18</f>
        <v>0.22720478325859492</v>
      </c>
      <c r="H18" s="13">
        <v>48</v>
      </c>
      <c r="I18" s="13">
        <v>4</v>
      </c>
      <c r="J18" s="13">
        <v>11</v>
      </c>
      <c r="K18" s="3">
        <f>H18+I18+J18</f>
        <v>63</v>
      </c>
    </row>
    <row r="19" spans="1:11" ht="26.25" customHeight="1" x14ac:dyDescent="0.25">
      <c r="A19" s="16" t="s">
        <v>3</v>
      </c>
      <c r="B19" s="15">
        <v>10.67</v>
      </c>
      <c r="C19" s="15">
        <v>442</v>
      </c>
      <c r="D19" s="15">
        <v>130</v>
      </c>
      <c r="E19" s="2">
        <f>D19/C19</f>
        <v>0.29411764705882354</v>
      </c>
      <c r="F19" s="15">
        <v>134</v>
      </c>
      <c r="G19" s="11">
        <f>F19/C19</f>
        <v>0.30316742081447962</v>
      </c>
      <c r="H19" s="13">
        <v>10</v>
      </c>
      <c r="I19" s="13">
        <v>25</v>
      </c>
      <c r="J19" s="13">
        <v>28</v>
      </c>
      <c r="K19" s="3">
        <f>H19+I19+J19</f>
        <v>63</v>
      </c>
    </row>
    <row r="20" spans="1:11" x14ac:dyDescent="0.25">
      <c r="A20" s="16" t="s">
        <v>45</v>
      </c>
      <c r="B20" s="15">
        <v>16.48</v>
      </c>
      <c r="C20" s="15">
        <v>186</v>
      </c>
      <c r="D20" s="15">
        <v>53</v>
      </c>
      <c r="E20" s="2">
        <f>D20/C20</f>
        <v>0.28494623655913981</v>
      </c>
      <c r="F20" s="15">
        <v>48</v>
      </c>
      <c r="G20" s="11">
        <f>F20/C20</f>
        <v>0.25806451612903225</v>
      </c>
      <c r="H20" s="13">
        <v>27</v>
      </c>
      <c r="I20" s="13">
        <v>20</v>
      </c>
      <c r="J20" s="13">
        <v>17</v>
      </c>
      <c r="K20" s="3">
        <f>H20+I20+J20</f>
        <v>64</v>
      </c>
    </row>
    <row r="21" spans="1:11" ht="26.25" customHeight="1" x14ac:dyDescent="0.25">
      <c r="A21" s="16" t="s">
        <v>47</v>
      </c>
      <c r="B21" s="15">
        <v>9.1999999999999993</v>
      </c>
      <c r="C21" s="1">
        <v>1041</v>
      </c>
      <c r="D21" s="15">
        <v>312</v>
      </c>
      <c r="E21" s="2">
        <f>D21/C21</f>
        <v>0.29971181556195964</v>
      </c>
      <c r="F21" s="15">
        <v>322</v>
      </c>
      <c r="G21" s="11">
        <f>F21/C21</f>
        <v>0.30931796349663787</v>
      </c>
      <c r="H21" s="13">
        <v>7</v>
      </c>
      <c r="I21" s="13">
        <v>27</v>
      </c>
      <c r="J21" s="13">
        <v>30</v>
      </c>
      <c r="K21" s="3">
        <f>H21+I21+J21</f>
        <v>64</v>
      </c>
    </row>
    <row r="22" spans="1:11" ht="26.25" customHeight="1" x14ac:dyDescent="0.25">
      <c r="A22" s="16" t="s">
        <v>22</v>
      </c>
      <c r="B22" s="15">
        <v>12.71</v>
      </c>
      <c r="C22" s="1">
        <v>1006</v>
      </c>
      <c r="D22" s="15">
        <v>302</v>
      </c>
      <c r="E22" s="2">
        <f>D22/C22</f>
        <v>0.30019880715705766</v>
      </c>
      <c r="F22" s="15">
        <v>274</v>
      </c>
      <c r="G22" s="11">
        <f>F22/C22</f>
        <v>0.27236580516898606</v>
      </c>
      <c r="H22" s="13">
        <v>17</v>
      </c>
      <c r="I22" s="13">
        <v>28</v>
      </c>
      <c r="J22" s="13">
        <v>20</v>
      </c>
      <c r="K22" s="3">
        <f>H22+I22+J22</f>
        <v>65</v>
      </c>
    </row>
    <row r="23" spans="1:11" ht="26.25" customHeight="1" x14ac:dyDescent="0.25">
      <c r="A23" s="16" t="s">
        <v>14</v>
      </c>
      <c r="B23" s="15">
        <v>15.83</v>
      </c>
      <c r="C23" s="15">
        <v>773</v>
      </c>
      <c r="D23" s="15">
        <v>200</v>
      </c>
      <c r="E23" s="2">
        <f>D23/C23</f>
        <v>0.25873221216041398</v>
      </c>
      <c r="F23" s="15">
        <v>255</v>
      </c>
      <c r="G23" s="11">
        <f>F23/C23</f>
        <v>0.32988357050452782</v>
      </c>
      <c r="H23" s="13">
        <v>24</v>
      </c>
      <c r="I23" s="13">
        <v>8</v>
      </c>
      <c r="J23" s="13">
        <v>33</v>
      </c>
      <c r="K23" s="3">
        <f>H23+I23+J23</f>
        <v>65</v>
      </c>
    </row>
    <row r="24" spans="1:11" ht="26.25" customHeight="1" x14ac:dyDescent="0.25">
      <c r="A24" s="16" t="s">
        <v>34</v>
      </c>
      <c r="B24" s="15">
        <v>8.5500000000000007</v>
      </c>
      <c r="C24" s="15">
        <v>462</v>
      </c>
      <c r="D24" s="15">
        <v>132</v>
      </c>
      <c r="E24" s="2">
        <f>D24/C24</f>
        <v>0.2857142857142857</v>
      </c>
      <c r="F24" s="15">
        <v>162</v>
      </c>
      <c r="G24" s="11">
        <f>F24/C24</f>
        <v>0.35064935064935066</v>
      </c>
      <c r="H24" s="13">
        <v>4</v>
      </c>
      <c r="I24" s="13">
        <v>21</v>
      </c>
      <c r="J24" s="13">
        <v>40</v>
      </c>
      <c r="K24" s="3">
        <f>H24+I24+J24</f>
        <v>65</v>
      </c>
    </row>
    <row r="25" spans="1:11" ht="26.25" customHeight="1" x14ac:dyDescent="0.25">
      <c r="A25" s="16" t="s">
        <v>17</v>
      </c>
      <c r="B25" s="15">
        <v>13.73</v>
      </c>
      <c r="C25" s="15">
        <v>73</v>
      </c>
      <c r="D25" s="15">
        <v>22</v>
      </c>
      <c r="E25" s="2">
        <f>D25/C25</f>
        <v>0.30136986301369861</v>
      </c>
      <c r="F25" s="15">
        <v>18</v>
      </c>
      <c r="G25" s="11">
        <f>F25/C25</f>
        <v>0.24657534246575341</v>
      </c>
      <c r="H25" s="13">
        <v>22</v>
      </c>
      <c r="I25" s="13">
        <v>29</v>
      </c>
      <c r="J25" s="13">
        <v>15</v>
      </c>
      <c r="K25" s="3">
        <f>H25+I25+J25</f>
        <v>66</v>
      </c>
    </row>
    <row r="26" spans="1:11" x14ac:dyDescent="0.25">
      <c r="A26" s="16" t="s">
        <v>9</v>
      </c>
      <c r="B26" s="15">
        <v>10.75</v>
      </c>
      <c r="C26" s="15">
        <v>361</v>
      </c>
      <c r="D26" s="15">
        <v>108</v>
      </c>
      <c r="E26" s="2">
        <f>D26/C26</f>
        <v>0.29916897506925205</v>
      </c>
      <c r="F26" s="15">
        <v>111</v>
      </c>
      <c r="G26" s="11">
        <f>F26/C26</f>
        <v>0.30747922437673131</v>
      </c>
      <c r="H26" s="13">
        <v>11</v>
      </c>
      <c r="I26" s="13">
        <v>26</v>
      </c>
      <c r="J26" s="13">
        <v>29</v>
      </c>
      <c r="K26" s="3">
        <f>H26+I26+J26</f>
        <v>66</v>
      </c>
    </row>
    <row r="27" spans="1:11" x14ac:dyDescent="0.25">
      <c r="A27" s="16" t="s">
        <v>43</v>
      </c>
      <c r="B27" s="15">
        <v>20.88</v>
      </c>
      <c r="C27" s="15">
        <v>963</v>
      </c>
      <c r="D27" s="15">
        <v>273</v>
      </c>
      <c r="E27" s="2">
        <f>D27/C27</f>
        <v>0.2834890965732087</v>
      </c>
      <c r="F27" s="15">
        <v>220</v>
      </c>
      <c r="G27" s="11">
        <f>F27/C27</f>
        <v>0.22845275181723779</v>
      </c>
      <c r="H27" s="13">
        <v>36</v>
      </c>
      <c r="I27" s="13">
        <v>19</v>
      </c>
      <c r="J27" s="13">
        <v>12</v>
      </c>
      <c r="K27" s="3">
        <f>H27+I27+J27</f>
        <v>67</v>
      </c>
    </row>
    <row r="28" spans="1:11" ht="26.25" customHeight="1" x14ac:dyDescent="0.25">
      <c r="A28" s="16" t="s">
        <v>40</v>
      </c>
      <c r="B28" s="15">
        <v>30.69</v>
      </c>
      <c r="C28" s="15">
        <v>607</v>
      </c>
      <c r="D28" s="15">
        <v>172</v>
      </c>
      <c r="E28" s="2">
        <f>D28/C28</f>
        <v>0.28336079077429982</v>
      </c>
      <c r="F28" s="15">
        <v>96</v>
      </c>
      <c r="G28" s="11">
        <f>F28/C28</f>
        <v>0.15815485996705106</v>
      </c>
      <c r="H28" s="13">
        <v>49</v>
      </c>
      <c r="I28" s="13">
        <v>18</v>
      </c>
      <c r="J28" s="13">
        <v>5</v>
      </c>
      <c r="K28" s="3">
        <f>H28+I28+J28</f>
        <v>72</v>
      </c>
    </row>
    <row r="29" spans="1:11" x14ac:dyDescent="0.25">
      <c r="A29" s="16" t="s">
        <v>12</v>
      </c>
      <c r="B29" s="15">
        <v>19.05</v>
      </c>
      <c r="C29" s="15">
        <v>385</v>
      </c>
      <c r="D29" s="15">
        <v>108</v>
      </c>
      <c r="E29" s="2">
        <f>D29/C29</f>
        <v>0.2805194805194805</v>
      </c>
      <c r="F29" s="15">
        <v>109</v>
      </c>
      <c r="G29" s="11">
        <f>F29/C29</f>
        <v>0.2831168831168831</v>
      </c>
      <c r="H29" s="13">
        <v>35</v>
      </c>
      <c r="I29" s="13">
        <v>13</v>
      </c>
      <c r="J29" s="13">
        <v>24</v>
      </c>
      <c r="K29" s="3">
        <f>H29+I29+J29</f>
        <v>72</v>
      </c>
    </row>
    <row r="30" spans="1:11" ht="39" customHeight="1" x14ac:dyDescent="0.25">
      <c r="A30" s="16" t="s">
        <v>28</v>
      </c>
      <c r="B30" s="15">
        <v>9.75</v>
      </c>
      <c r="C30" s="15">
        <v>248</v>
      </c>
      <c r="D30" s="15">
        <v>97</v>
      </c>
      <c r="E30" s="2">
        <f>D30/C30</f>
        <v>0.3911290322580645</v>
      </c>
      <c r="F30" s="15">
        <v>69</v>
      </c>
      <c r="G30" s="11">
        <f>F30/C30</f>
        <v>0.27822580645161288</v>
      </c>
      <c r="H30" s="13">
        <v>8</v>
      </c>
      <c r="I30" s="13">
        <v>45</v>
      </c>
      <c r="J30" s="13">
        <v>23</v>
      </c>
      <c r="K30" s="3">
        <f>H30+I30+J30</f>
        <v>76</v>
      </c>
    </row>
    <row r="31" spans="1:11" ht="26.25" customHeight="1" x14ac:dyDescent="0.25">
      <c r="A31" s="16" t="s">
        <v>37</v>
      </c>
      <c r="B31" s="15">
        <v>17.96</v>
      </c>
      <c r="C31" s="15">
        <v>256</v>
      </c>
      <c r="D31" s="15">
        <v>57</v>
      </c>
      <c r="E31" s="2">
        <f>D31/C31</f>
        <v>0.22265625</v>
      </c>
      <c r="F31" s="15">
        <v>90</v>
      </c>
      <c r="G31" s="11">
        <f>F31/C31</f>
        <v>0.3515625</v>
      </c>
      <c r="H31" s="13">
        <v>33</v>
      </c>
      <c r="I31" s="13">
        <v>3</v>
      </c>
      <c r="J31" s="13">
        <v>41</v>
      </c>
      <c r="K31" s="3">
        <f>H31+I31+J31</f>
        <v>77</v>
      </c>
    </row>
    <row r="32" spans="1:11" ht="26.25" customHeight="1" x14ac:dyDescent="0.25">
      <c r="A32" s="16" t="s">
        <v>41</v>
      </c>
      <c r="B32" s="15">
        <v>17.829999999999998</v>
      </c>
      <c r="C32" s="15">
        <v>766</v>
      </c>
      <c r="D32" s="15">
        <v>205</v>
      </c>
      <c r="E32" s="2">
        <f>D32/C32</f>
        <v>0.26762402088772846</v>
      </c>
      <c r="F32" s="15">
        <v>267</v>
      </c>
      <c r="G32" s="11">
        <f>F32/C32</f>
        <v>0.34856396866840733</v>
      </c>
      <c r="H32" s="13">
        <v>31</v>
      </c>
      <c r="I32" s="13">
        <v>10</v>
      </c>
      <c r="J32" s="13">
        <v>39</v>
      </c>
      <c r="K32" s="3">
        <f>H32+I32+J32</f>
        <v>80</v>
      </c>
    </row>
    <row r="33" spans="1:11" ht="26.25" customHeight="1" x14ac:dyDescent="0.25">
      <c r="A33" s="16" t="s">
        <v>39</v>
      </c>
      <c r="B33" s="15">
        <v>12.08</v>
      </c>
      <c r="C33" s="15">
        <v>506</v>
      </c>
      <c r="D33" s="15">
        <v>165</v>
      </c>
      <c r="E33" s="2">
        <f>D33/C33</f>
        <v>0.32608695652173914</v>
      </c>
      <c r="F33" s="15">
        <v>168</v>
      </c>
      <c r="G33" s="11">
        <f>F33/C33</f>
        <v>0.33201581027667987</v>
      </c>
      <c r="H33" s="13">
        <v>13</v>
      </c>
      <c r="I33" s="13">
        <v>39</v>
      </c>
      <c r="J33" s="13">
        <v>34</v>
      </c>
      <c r="K33" s="3">
        <f>H33+I33+J33</f>
        <v>86</v>
      </c>
    </row>
    <row r="34" spans="1:11" ht="25.5" x14ac:dyDescent="0.25">
      <c r="A34" s="16" t="s">
        <v>20</v>
      </c>
      <c r="B34" s="15">
        <v>8.86</v>
      </c>
      <c r="C34" s="15">
        <v>95</v>
      </c>
      <c r="D34" s="15">
        <v>29</v>
      </c>
      <c r="E34" s="2">
        <f>D34/C34</f>
        <v>0.30526315789473685</v>
      </c>
      <c r="F34" s="15">
        <v>47</v>
      </c>
      <c r="G34" s="11">
        <f>F34/C34</f>
        <v>0.49473684210526314</v>
      </c>
      <c r="H34" s="13">
        <v>5</v>
      </c>
      <c r="I34" s="13">
        <v>31</v>
      </c>
      <c r="J34" s="13">
        <v>50</v>
      </c>
      <c r="K34" s="3">
        <f>H34+I34+J34</f>
        <v>86</v>
      </c>
    </row>
    <row r="35" spans="1:11" ht="26.25" customHeight="1" x14ac:dyDescent="0.25">
      <c r="A35" s="16" t="s">
        <v>42</v>
      </c>
      <c r="B35" s="15">
        <v>22.3</v>
      </c>
      <c r="C35" s="15">
        <v>136</v>
      </c>
      <c r="D35" s="15">
        <v>44</v>
      </c>
      <c r="E35" s="2">
        <f>D35/C35</f>
        <v>0.3235294117647059</v>
      </c>
      <c r="F35" s="15">
        <v>30</v>
      </c>
      <c r="G35" s="11">
        <f>F35/C35</f>
        <v>0.22058823529411764</v>
      </c>
      <c r="H35" s="13">
        <v>39</v>
      </c>
      <c r="I35" s="13">
        <v>38</v>
      </c>
      <c r="J35" s="13">
        <v>10</v>
      </c>
      <c r="K35" s="3">
        <f>H35+I35+J35</f>
        <v>87</v>
      </c>
    </row>
    <row r="36" spans="1:11" x14ac:dyDescent="0.25">
      <c r="A36" s="16" t="s">
        <v>50</v>
      </c>
      <c r="B36" s="15">
        <v>10.52</v>
      </c>
      <c r="C36" s="15">
        <v>95</v>
      </c>
      <c r="D36" s="15">
        <v>30</v>
      </c>
      <c r="E36" s="2">
        <f>D36/C36</f>
        <v>0.31578947368421051</v>
      </c>
      <c r="F36" s="15">
        <v>36</v>
      </c>
      <c r="G36" s="11">
        <f>F36/C36</f>
        <v>0.37894736842105264</v>
      </c>
      <c r="H36" s="13">
        <v>9</v>
      </c>
      <c r="I36" s="13">
        <v>34</v>
      </c>
      <c r="J36" s="13">
        <v>47</v>
      </c>
      <c r="K36" s="3">
        <f>H36+I36+J36</f>
        <v>90</v>
      </c>
    </row>
    <row r="37" spans="1:11" ht="26.25" customHeight="1" x14ac:dyDescent="0.25">
      <c r="A37" s="16" t="s">
        <v>35</v>
      </c>
      <c r="B37" s="15">
        <v>23.21</v>
      </c>
      <c r="C37" s="15">
        <v>272</v>
      </c>
      <c r="D37" s="15">
        <v>84</v>
      </c>
      <c r="E37" s="2">
        <f>D37/C37</f>
        <v>0.30882352941176472</v>
      </c>
      <c r="F37" s="15">
        <v>66</v>
      </c>
      <c r="G37" s="11">
        <f>F37/C37</f>
        <v>0.24264705882352941</v>
      </c>
      <c r="H37" s="13">
        <v>44</v>
      </c>
      <c r="I37" s="13">
        <v>33</v>
      </c>
      <c r="J37" s="13">
        <v>14</v>
      </c>
      <c r="K37" s="3">
        <f>H37+I37+J37</f>
        <v>91</v>
      </c>
    </row>
    <row r="38" spans="1:11" x14ac:dyDescent="0.25">
      <c r="A38" s="16" t="s">
        <v>29</v>
      </c>
      <c r="B38" s="15">
        <v>13.4</v>
      </c>
      <c r="C38" s="1">
        <v>1195</v>
      </c>
      <c r="D38" s="15">
        <v>349</v>
      </c>
      <c r="E38" s="2">
        <f>D38/C38</f>
        <v>0.29205020920502089</v>
      </c>
      <c r="F38" s="15">
        <v>509</v>
      </c>
      <c r="G38" s="11">
        <f>F38/C38</f>
        <v>0.42594142259414225</v>
      </c>
      <c r="H38" s="13">
        <v>21</v>
      </c>
      <c r="I38" s="13">
        <v>24</v>
      </c>
      <c r="J38" s="13">
        <v>49</v>
      </c>
      <c r="K38" s="3">
        <f>H38+I38+J38</f>
        <v>94</v>
      </c>
    </row>
    <row r="39" spans="1:11" ht="26.25" customHeight="1" x14ac:dyDescent="0.25">
      <c r="A39" s="16" t="s">
        <v>27</v>
      </c>
      <c r="B39" s="15">
        <v>12.57</v>
      </c>
      <c r="C39" s="15">
        <v>488</v>
      </c>
      <c r="D39" s="15">
        <v>160</v>
      </c>
      <c r="E39" s="2">
        <f>D39/C39</f>
        <v>0.32786885245901637</v>
      </c>
      <c r="F39" s="15">
        <v>168</v>
      </c>
      <c r="G39" s="11">
        <f>F39/C39</f>
        <v>0.34426229508196721</v>
      </c>
      <c r="H39" s="13">
        <v>16</v>
      </c>
      <c r="I39" s="13">
        <v>41</v>
      </c>
      <c r="J39" s="13">
        <v>38</v>
      </c>
      <c r="K39" s="3">
        <f>H39+I39+J39</f>
        <v>95</v>
      </c>
    </row>
    <row r="40" spans="1:11" ht="26.25" customHeight="1" x14ac:dyDescent="0.25">
      <c r="A40" s="16" t="s">
        <v>19</v>
      </c>
      <c r="B40" s="15">
        <v>16.2</v>
      </c>
      <c r="C40" s="15">
        <v>291</v>
      </c>
      <c r="D40" s="15">
        <v>93</v>
      </c>
      <c r="E40" s="2">
        <f>D40/C40</f>
        <v>0.31958762886597936</v>
      </c>
      <c r="F40" s="15">
        <v>100</v>
      </c>
      <c r="G40" s="11">
        <f>F40/C40</f>
        <v>0.3436426116838488</v>
      </c>
      <c r="H40" s="13">
        <v>25</v>
      </c>
      <c r="I40" s="13">
        <v>35</v>
      </c>
      <c r="J40" s="13">
        <v>37</v>
      </c>
      <c r="K40" s="3">
        <f>H40+I40+J40</f>
        <v>97</v>
      </c>
    </row>
    <row r="41" spans="1:11" x14ac:dyDescent="0.25">
      <c r="A41" s="16" t="s">
        <v>44</v>
      </c>
      <c r="B41" s="15">
        <v>11.03</v>
      </c>
      <c r="C41" s="15">
        <v>924</v>
      </c>
      <c r="D41" s="15">
        <v>302</v>
      </c>
      <c r="E41" s="2">
        <f>D41/C41</f>
        <v>0.32683982683982682</v>
      </c>
      <c r="F41" s="15">
        <v>349</v>
      </c>
      <c r="G41" s="11">
        <f>F41/C41</f>
        <v>0.37770562770562771</v>
      </c>
      <c r="H41" s="13">
        <v>12</v>
      </c>
      <c r="I41" s="13">
        <v>40</v>
      </c>
      <c r="J41" s="13">
        <v>46</v>
      </c>
      <c r="K41" s="3">
        <f>H41+I41+J41</f>
        <v>98</v>
      </c>
    </row>
    <row r="42" spans="1:11" ht="26.25" customHeight="1" x14ac:dyDescent="0.25">
      <c r="A42" s="16" t="s">
        <v>16</v>
      </c>
      <c r="B42" s="15">
        <v>21.13</v>
      </c>
      <c r="C42" s="15">
        <v>820</v>
      </c>
      <c r="D42" s="15">
        <v>265</v>
      </c>
      <c r="E42" s="2">
        <f>D42/C42</f>
        <v>0.32317073170731708</v>
      </c>
      <c r="F42" s="15">
        <v>237</v>
      </c>
      <c r="G42" s="11">
        <f>F42/C42</f>
        <v>0.28902439024390242</v>
      </c>
      <c r="H42" s="13">
        <v>37</v>
      </c>
      <c r="I42" s="13">
        <v>37</v>
      </c>
      <c r="J42" s="13">
        <v>25</v>
      </c>
      <c r="K42" s="3">
        <f>H42+I42+J42</f>
        <v>99</v>
      </c>
    </row>
    <row r="43" spans="1:11" ht="26.25" customHeight="1" x14ac:dyDescent="0.25">
      <c r="A43" s="16" t="s">
        <v>24</v>
      </c>
      <c r="B43" s="15">
        <v>18.28</v>
      </c>
      <c r="C43" s="1">
        <v>1284</v>
      </c>
      <c r="D43" s="15">
        <v>363</v>
      </c>
      <c r="E43" s="2">
        <f>D43/C43</f>
        <v>0.28271028037383178</v>
      </c>
      <c r="F43" s="15">
        <v>497</v>
      </c>
      <c r="G43" s="11">
        <f>F43/C43</f>
        <v>0.38707165109034269</v>
      </c>
      <c r="H43" s="13">
        <v>34</v>
      </c>
      <c r="I43" s="13">
        <v>17</v>
      </c>
      <c r="J43" s="13">
        <v>48</v>
      </c>
      <c r="K43" s="3">
        <f>H43+I43+J43</f>
        <v>99</v>
      </c>
    </row>
    <row r="44" spans="1:11" x14ac:dyDescent="0.25">
      <c r="A44" s="16" t="s">
        <v>1</v>
      </c>
      <c r="B44" s="15">
        <v>22.34</v>
      </c>
      <c r="C44" s="15">
        <v>740</v>
      </c>
      <c r="D44" s="15">
        <v>247</v>
      </c>
      <c r="E44" s="2">
        <f>D44/C44</f>
        <v>0.33378378378378376</v>
      </c>
      <c r="F44" s="15">
        <v>204</v>
      </c>
      <c r="G44" s="11">
        <f>F44/C44</f>
        <v>0.27567567567567569</v>
      </c>
      <c r="H44" s="13">
        <v>40</v>
      </c>
      <c r="I44" s="13">
        <v>43</v>
      </c>
      <c r="J44" s="13">
        <v>22</v>
      </c>
      <c r="K44" s="3">
        <f>H44+I44+J44</f>
        <v>105</v>
      </c>
    </row>
    <row r="45" spans="1:11" x14ac:dyDescent="0.25">
      <c r="A45" s="16" t="s">
        <v>46</v>
      </c>
      <c r="B45" s="15">
        <v>24.98</v>
      </c>
      <c r="C45" s="15">
        <v>192</v>
      </c>
      <c r="D45" s="15">
        <v>73</v>
      </c>
      <c r="E45" s="2">
        <f>D45/C45</f>
        <v>0.38020833333333331</v>
      </c>
      <c r="F45" s="15">
        <v>52</v>
      </c>
      <c r="G45" s="11">
        <f>F45/C45</f>
        <v>0.27083333333333331</v>
      </c>
      <c r="H45" s="13">
        <v>45</v>
      </c>
      <c r="I45" s="13">
        <v>44</v>
      </c>
      <c r="J45" s="13">
        <v>19</v>
      </c>
      <c r="K45" s="3">
        <f>H45+I45+J45</f>
        <v>108</v>
      </c>
    </row>
    <row r="46" spans="1:11" x14ac:dyDescent="0.25">
      <c r="A46" s="16" t="s">
        <v>48</v>
      </c>
      <c r="B46" s="15">
        <v>26.72</v>
      </c>
      <c r="C46" s="15">
        <v>386</v>
      </c>
      <c r="D46" s="15">
        <v>117</v>
      </c>
      <c r="E46" s="2">
        <f>D46/C46</f>
        <v>0.30310880829015546</v>
      </c>
      <c r="F46" s="15">
        <v>132</v>
      </c>
      <c r="G46" s="11">
        <f>F46/C46</f>
        <v>0.34196891191709844</v>
      </c>
      <c r="H46" s="13">
        <v>47</v>
      </c>
      <c r="I46" s="13">
        <v>30</v>
      </c>
      <c r="J46" s="13">
        <v>36</v>
      </c>
      <c r="K46" s="3">
        <f>H46+I46+J46</f>
        <v>113</v>
      </c>
    </row>
    <row r="47" spans="1:11" x14ac:dyDescent="0.25">
      <c r="A47" s="16" t="s">
        <v>49</v>
      </c>
      <c r="B47" s="15">
        <v>35.380000000000003</v>
      </c>
      <c r="C47" s="15">
        <v>150</v>
      </c>
      <c r="D47" s="15">
        <v>48</v>
      </c>
      <c r="E47" s="2">
        <f>D47/C47</f>
        <v>0.32</v>
      </c>
      <c r="F47" s="15">
        <v>48</v>
      </c>
      <c r="G47" s="11">
        <f>F47/C47</f>
        <v>0.32</v>
      </c>
      <c r="H47" s="13">
        <v>50</v>
      </c>
      <c r="I47" s="13">
        <v>36</v>
      </c>
      <c r="J47" s="13">
        <v>31</v>
      </c>
      <c r="K47" s="3">
        <f>H47+I47+J47</f>
        <v>117</v>
      </c>
    </row>
    <row r="48" spans="1:11" ht="26.25" customHeight="1" x14ac:dyDescent="0.25">
      <c r="A48" s="16" t="s">
        <v>31</v>
      </c>
      <c r="B48" s="15">
        <v>16.93</v>
      </c>
      <c r="C48" s="15">
        <v>124</v>
      </c>
      <c r="D48" s="15">
        <v>52</v>
      </c>
      <c r="E48" s="2">
        <f>D48/C48</f>
        <v>0.41935483870967744</v>
      </c>
      <c r="F48" s="15">
        <v>45</v>
      </c>
      <c r="G48" s="11">
        <f>F48/C48</f>
        <v>0.36290322580645162</v>
      </c>
      <c r="H48" s="13">
        <v>29</v>
      </c>
      <c r="I48" s="13">
        <v>50</v>
      </c>
      <c r="J48" s="13">
        <v>43</v>
      </c>
      <c r="K48" s="3">
        <f>H48+I48+J48</f>
        <v>122</v>
      </c>
    </row>
    <row r="49" spans="1:11" ht="26.25" customHeight="1" x14ac:dyDescent="0.25">
      <c r="A49" s="16" t="s">
        <v>36</v>
      </c>
      <c r="B49" s="15">
        <v>22.6</v>
      </c>
      <c r="C49" s="1">
        <v>3536</v>
      </c>
      <c r="D49" s="1">
        <v>1446</v>
      </c>
      <c r="E49" s="2">
        <f>D49/C49</f>
        <v>0.4089366515837104</v>
      </c>
      <c r="F49" s="1">
        <v>1277</v>
      </c>
      <c r="G49" s="11">
        <f>F49/C49</f>
        <v>0.36114253393665158</v>
      </c>
      <c r="H49" s="13">
        <v>42</v>
      </c>
      <c r="I49" s="13">
        <v>49</v>
      </c>
      <c r="J49" s="13">
        <v>42</v>
      </c>
      <c r="K49" s="3">
        <f>H49+I49+J49</f>
        <v>133</v>
      </c>
    </row>
    <row r="50" spans="1:11" ht="26.25" customHeight="1" x14ac:dyDescent="0.25">
      <c r="A50" s="16" t="s">
        <v>30</v>
      </c>
      <c r="B50" s="15">
        <v>22.75</v>
      </c>
      <c r="C50" s="15">
        <v>823</v>
      </c>
      <c r="D50" s="15">
        <v>331</v>
      </c>
      <c r="E50" s="2">
        <f>D50/C50</f>
        <v>0.40218712029161602</v>
      </c>
      <c r="F50" s="15">
        <v>307</v>
      </c>
      <c r="G50" s="11">
        <f>F50/C50</f>
        <v>0.3730255164034022</v>
      </c>
      <c r="H50" s="13">
        <v>43</v>
      </c>
      <c r="I50" s="13">
        <v>46</v>
      </c>
      <c r="J50" s="13">
        <v>45</v>
      </c>
      <c r="K50" s="3">
        <f>H50+I50+J50</f>
        <v>134</v>
      </c>
    </row>
    <row r="51" spans="1:11" ht="26.25" customHeight="1" x14ac:dyDescent="0.25">
      <c r="A51" s="5" t="s">
        <v>25</v>
      </c>
      <c r="B51" s="8">
        <v>25.59</v>
      </c>
      <c r="C51" s="8">
        <v>135</v>
      </c>
      <c r="D51" s="8">
        <v>55</v>
      </c>
      <c r="E51" s="9">
        <f>D51/C51</f>
        <v>0.40740740740740738</v>
      </c>
      <c r="F51" s="8">
        <v>50</v>
      </c>
      <c r="G51" s="12">
        <f>F51/C51</f>
        <v>0.37037037037037035</v>
      </c>
      <c r="H51" s="6">
        <v>46</v>
      </c>
      <c r="I51" s="6">
        <v>48</v>
      </c>
      <c r="J51" s="6">
        <v>44</v>
      </c>
      <c r="K51" s="14">
        <f>H51+I51+J51</f>
        <v>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2" sqref="L2"/>
    </sheetView>
  </sheetViews>
  <sheetFormatPr defaultRowHeight="15" x14ac:dyDescent="0.25"/>
  <cols>
    <col min="1" max="1" width="14.140625" style="17" customWidth="1"/>
    <col min="2" max="2" width="18.140625" style="17" customWidth="1"/>
    <col min="3" max="3" width="13.5703125" style="17" customWidth="1"/>
    <col min="4" max="4" width="17.28515625" style="17" customWidth="1"/>
    <col min="5" max="5" width="18.28515625" style="17" customWidth="1"/>
    <col min="6" max="6" width="13" style="17" customWidth="1"/>
    <col min="7" max="7" width="19" style="17" customWidth="1"/>
    <col min="8" max="8" width="17.28515625" style="17" customWidth="1"/>
    <col min="9" max="9" width="15.28515625" style="17" customWidth="1"/>
    <col min="10" max="10" width="17.7109375" style="17" customWidth="1"/>
    <col min="11" max="11" width="21.85546875" style="17" customWidth="1"/>
    <col min="12" max="16384" width="9.140625" style="17"/>
  </cols>
  <sheetData>
    <row r="1" spans="1:11" ht="46.5" customHeight="1" x14ac:dyDescent="0.25">
      <c r="A1" s="4" t="s">
        <v>0</v>
      </c>
      <c r="B1" s="7" t="s">
        <v>55</v>
      </c>
      <c r="C1" s="7" t="s">
        <v>51</v>
      </c>
      <c r="D1" s="7" t="s">
        <v>52</v>
      </c>
      <c r="E1" s="7" t="s">
        <v>54</v>
      </c>
      <c r="F1" s="7" t="s">
        <v>53</v>
      </c>
      <c r="G1" s="7" t="s">
        <v>56</v>
      </c>
      <c r="H1" s="7" t="s">
        <v>59</v>
      </c>
      <c r="I1" s="7" t="s">
        <v>58</v>
      </c>
      <c r="J1" s="7" t="s">
        <v>57</v>
      </c>
      <c r="K1" s="10" t="s">
        <v>60</v>
      </c>
    </row>
    <row r="2" spans="1:11" x14ac:dyDescent="0.25">
      <c r="A2" s="16" t="s">
        <v>15</v>
      </c>
      <c r="B2" s="1">
        <v>2097</v>
      </c>
      <c r="C2" s="15">
        <v>498</v>
      </c>
      <c r="D2" s="15">
        <v>121</v>
      </c>
      <c r="E2" s="2">
        <f>D2/C2</f>
        <v>0.2429718875502008</v>
      </c>
      <c r="F2" s="15">
        <v>73</v>
      </c>
      <c r="G2" s="11">
        <f>F2/C2</f>
        <v>0.1465863453815261</v>
      </c>
      <c r="H2" s="13">
        <v>1</v>
      </c>
      <c r="I2" s="13">
        <v>2</v>
      </c>
      <c r="J2" s="13">
        <v>2</v>
      </c>
      <c r="K2" s="3">
        <f>H2+I2+J2</f>
        <v>5</v>
      </c>
    </row>
    <row r="3" spans="1:11" x14ac:dyDescent="0.25">
      <c r="A3" s="16" t="s">
        <v>6</v>
      </c>
      <c r="B3" s="1">
        <v>6607</v>
      </c>
      <c r="C3" s="1">
        <v>1180</v>
      </c>
      <c r="D3" s="15">
        <v>296</v>
      </c>
      <c r="E3" s="2">
        <f>D3/C3</f>
        <v>0.25084745762711863</v>
      </c>
      <c r="F3" s="15">
        <v>197</v>
      </c>
      <c r="G3" s="11">
        <f>F3/C3</f>
        <v>0.16694915254237289</v>
      </c>
      <c r="H3" s="13">
        <v>2</v>
      </c>
      <c r="I3" s="13">
        <v>5</v>
      </c>
      <c r="J3" s="13">
        <v>4</v>
      </c>
      <c r="K3" s="3">
        <f>H3+I3+J3</f>
        <v>11</v>
      </c>
    </row>
    <row r="4" spans="1:11" x14ac:dyDescent="0.25">
      <c r="A4" s="16" t="s">
        <v>9</v>
      </c>
      <c r="B4" s="1">
        <v>3331</v>
      </c>
      <c r="C4" s="15">
        <v>387</v>
      </c>
      <c r="D4" s="15">
        <v>95</v>
      </c>
      <c r="E4" s="2">
        <f>D4/C4</f>
        <v>0.2454780361757106</v>
      </c>
      <c r="F4" s="15">
        <v>84</v>
      </c>
      <c r="G4" s="11">
        <f>F4/C4</f>
        <v>0.21705426356589147</v>
      </c>
      <c r="H4" s="13">
        <v>3</v>
      </c>
      <c r="I4" s="13">
        <v>3</v>
      </c>
      <c r="J4" s="13">
        <v>9</v>
      </c>
      <c r="K4" s="3">
        <f>H4+I4+J4</f>
        <v>15</v>
      </c>
    </row>
    <row r="5" spans="1:11" x14ac:dyDescent="0.25">
      <c r="A5" s="16" t="s">
        <v>13</v>
      </c>
      <c r="B5" s="1">
        <v>3019</v>
      </c>
      <c r="C5" s="15">
        <v>638</v>
      </c>
      <c r="D5" s="15">
        <v>166</v>
      </c>
      <c r="E5" s="2">
        <f>D5/C5</f>
        <v>0.2601880877742947</v>
      </c>
      <c r="F5" s="15">
        <v>125</v>
      </c>
      <c r="G5" s="11">
        <f>F5/C5</f>
        <v>0.19592476489028213</v>
      </c>
      <c r="H5" s="13">
        <v>4</v>
      </c>
      <c r="I5" s="13">
        <v>7</v>
      </c>
      <c r="J5" s="13">
        <v>7</v>
      </c>
      <c r="K5" s="3">
        <f>H5+I5+J5</f>
        <v>18</v>
      </c>
    </row>
    <row r="6" spans="1:11" ht="26.25" customHeight="1" x14ac:dyDescent="0.25">
      <c r="A6" s="16" t="s">
        <v>5</v>
      </c>
      <c r="B6" s="1">
        <v>13670</v>
      </c>
      <c r="C6" s="1">
        <v>2403</v>
      </c>
      <c r="D6" s="15">
        <v>672</v>
      </c>
      <c r="E6" s="2">
        <f>D6/C6</f>
        <v>0.27965043695380776</v>
      </c>
      <c r="F6" s="15">
        <v>346</v>
      </c>
      <c r="G6" s="11">
        <f>F6/C6</f>
        <v>0.14398668331252601</v>
      </c>
      <c r="H6" s="13">
        <v>5</v>
      </c>
      <c r="I6" s="13">
        <v>15</v>
      </c>
      <c r="J6" s="13">
        <v>1</v>
      </c>
      <c r="K6" s="3">
        <f>H6+I6+J6</f>
        <v>21</v>
      </c>
    </row>
    <row r="7" spans="1:11" ht="26.25" customHeight="1" x14ac:dyDescent="0.25">
      <c r="A7" s="16" t="s">
        <v>23</v>
      </c>
      <c r="B7" s="1">
        <v>2418</v>
      </c>
      <c r="C7" s="15">
        <v>678</v>
      </c>
      <c r="D7" s="15">
        <v>170</v>
      </c>
      <c r="E7" s="2">
        <f>D7/C7</f>
        <v>0.25073746312684364</v>
      </c>
      <c r="F7" s="15">
        <v>174</v>
      </c>
      <c r="G7" s="11">
        <f>F7/C7</f>
        <v>0.25663716814159293</v>
      </c>
      <c r="H7" s="13">
        <v>6</v>
      </c>
      <c r="I7" s="13">
        <v>4</v>
      </c>
      <c r="J7" s="13">
        <v>14</v>
      </c>
      <c r="K7" s="3">
        <f>H7+I7+J7</f>
        <v>24</v>
      </c>
    </row>
    <row r="8" spans="1:11" ht="26.25" customHeight="1" x14ac:dyDescent="0.25">
      <c r="A8" s="16" t="s">
        <v>45</v>
      </c>
      <c r="B8" s="1">
        <v>1111</v>
      </c>
      <c r="C8" s="15">
        <v>214</v>
      </c>
      <c r="D8" s="15">
        <v>57</v>
      </c>
      <c r="E8" s="2">
        <f>D8/C8</f>
        <v>0.26635514018691586</v>
      </c>
      <c r="F8" s="15">
        <v>50</v>
      </c>
      <c r="G8" s="11">
        <f>F8/C8</f>
        <v>0.23364485981308411</v>
      </c>
      <c r="H8" s="13">
        <v>7</v>
      </c>
      <c r="I8" s="13">
        <v>10</v>
      </c>
      <c r="J8" s="13">
        <v>11</v>
      </c>
      <c r="K8" s="3">
        <f>H8+I8+J8</f>
        <v>28</v>
      </c>
    </row>
    <row r="9" spans="1:11" ht="26.25" customHeight="1" x14ac:dyDescent="0.25">
      <c r="A9" s="16" t="s">
        <v>21</v>
      </c>
      <c r="B9" s="1">
        <v>6081</v>
      </c>
      <c r="C9" s="15">
        <v>542</v>
      </c>
      <c r="D9" s="15">
        <v>148</v>
      </c>
      <c r="E9" s="2">
        <f>D9/C9</f>
        <v>0.27306273062730629</v>
      </c>
      <c r="F9" s="15">
        <v>118</v>
      </c>
      <c r="G9" s="11">
        <f>F9/C9</f>
        <v>0.21771217712177121</v>
      </c>
      <c r="H9" s="13">
        <v>8</v>
      </c>
      <c r="I9" s="13">
        <v>12</v>
      </c>
      <c r="J9" s="13">
        <v>10</v>
      </c>
      <c r="K9" s="3">
        <f>H9+I9+J9</f>
        <v>30</v>
      </c>
    </row>
    <row r="10" spans="1:11" ht="39" customHeight="1" x14ac:dyDescent="0.25">
      <c r="A10" s="16" t="s">
        <v>18</v>
      </c>
      <c r="B10" s="1">
        <v>1375</v>
      </c>
      <c r="C10" s="15">
        <v>211</v>
      </c>
      <c r="D10" s="15">
        <v>60</v>
      </c>
      <c r="E10" s="2">
        <f>D10/C10</f>
        <v>0.28436018957345971</v>
      </c>
      <c r="F10" s="15">
        <v>39</v>
      </c>
      <c r="G10" s="11">
        <f>F10/C10</f>
        <v>0.18483412322274881</v>
      </c>
      <c r="H10" s="13">
        <v>9</v>
      </c>
      <c r="I10" s="13">
        <v>18</v>
      </c>
      <c r="J10" s="13">
        <v>6</v>
      </c>
      <c r="K10" s="3">
        <f>H10+I10+J10</f>
        <v>33</v>
      </c>
    </row>
    <row r="11" spans="1:11" x14ac:dyDescent="0.25">
      <c r="A11" s="16" t="s">
        <v>8</v>
      </c>
      <c r="B11" s="1">
        <v>6987</v>
      </c>
      <c r="C11" s="15">
        <v>947</v>
      </c>
      <c r="D11" s="15">
        <v>249</v>
      </c>
      <c r="E11" s="2">
        <f>D11/C11</f>
        <v>0.26293558606124606</v>
      </c>
      <c r="F11" s="15">
        <v>255</v>
      </c>
      <c r="G11" s="11">
        <f>F11/C11</f>
        <v>0.26927138331573391</v>
      </c>
      <c r="H11" s="13">
        <v>10</v>
      </c>
      <c r="I11" s="13">
        <v>9</v>
      </c>
      <c r="J11" s="13">
        <v>18</v>
      </c>
      <c r="K11" s="3">
        <f>H11+I11+J11</f>
        <v>37</v>
      </c>
    </row>
    <row r="12" spans="1:11" x14ac:dyDescent="0.25">
      <c r="A12" s="16" t="s">
        <v>10</v>
      </c>
      <c r="B12" s="1">
        <v>4500</v>
      </c>
      <c r="C12" s="15">
        <v>784</v>
      </c>
      <c r="D12" s="15">
        <v>199</v>
      </c>
      <c r="E12" s="2">
        <f>D12/C12</f>
        <v>0.25382653061224492</v>
      </c>
      <c r="F12" s="15">
        <v>218</v>
      </c>
      <c r="G12" s="11">
        <f>F12/C12</f>
        <v>0.27806122448979592</v>
      </c>
      <c r="H12" s="13">
        <v>11</v>
      </c>
      <c r="I12" s="13">
        <v>6</v>
      </c>
      <c r="J12" s="13">
        <v>21</v>
      </c>
      <c r="K12" s="3">
        <f>H12+I12+J12</f>
        <v>38</v>
      </c>
    </row>
    <row r="13" spans="1:11" x14ac:dyDescent="0.25">
      <c r="A13" s="16" t="s">
        <v>38</v>
      </c>
      <c r="B13" s="15">
        <v>543</v>
      </c>
      <c r="C13" s="15">
        <v>69</v>
      </c>
      <c r="D13" s="15">
        <v>19</v>
      </c>
      <c r="E13" s="2">
        <f>D13/C13</f>
        <v>0.27536231884057971</v>
      </c>
      <c r="F13" s="15">
        <v>18</v>
      </c>
      <c r="G13" s="11">
        <f>F13/C13</f>
        <v>0.2608695652173913</v>
      </c>
      <c r="H13" s="13">
        <v>12</v>
      </c>
      <c r="I13" s="13">
        <v>14</v>
      </c>
      <c r="J13" s="13">
        <v>15</v>
      </c>
      <c r="K13" s="3">
        <f>H13+I13+J13</f>
        <v>41</v>
      </c>
    </row>
    <row r="14" spans="1:11" x14ac:dyDescent="0.25">
      <c r="A14" s="16" t="s">
        <v>22</v>
      </c>
      <c r="B14" s="1">
        <v>8030</v>
      </c>
      <c r="C14" s="15">
        <v>989</v>
      </c>
      <c r="D14" s="15">
        <v>266</v>
      </c>
      <c r="E14" s="2">
        <f>D14/C14</f>
        <v>0.26895854398382202</v>
      </c>
      <c r="F14" s="15">
        <v>273</v>
      </c>
      <c r="G14" s="11">
        <f>F14/C14</f>
        <v>0.27603640040444893</v>
      </c>
      <c r="H14" s="13">
        <v>13</v>
      </c>
      <c r="I14" s="13">
        <v>11</v>
      </c>
      <c r="J14" s="13">
        <v>20</v>
      </c>
      <c r="K14" s="3">
        <f>H14+I14+J14</f>
        <v>44</v>
      </c>
    </row>
    <row r="15" spans="1:11" x14ac:dyDescent="0.25">
      <c r="A15" s="16" t="s">
        <v>43</v>
      </c>
      <c r="B15" s="1">
        <v>4605</v>
      </c>
      <c r="C15" s="15">
        <v>995</v>
      </c>
      <c r="D15" s="15">
        <v>284</v>
      </c>
      <c r="E15" s="2">
        <f>D15/C15</f>
        <v>0.28542713567839195</v>
      </c>
      <c r="F15" s="15">
        <v>239</v>
      </c>
      <c r="G15" s="11">
        <f>F15/C15</f>
        <v>0.24020100502512562</v>
      </c>
      <c r="H15" s="13">
        <v>14</v>
      </c>
      <c r="I15" s="13">
        <v>21</v>
      </c>
      <c r="J15" s="13">
        <v>12</v>
      </c>
      <c r="K15" s="3">
        <f>H15+I15+J15</f>
        <v>47</v>
      </c>
    </row>
    <row r="16" spans="1:11" x14ac:dyDescent="0.25">
      <c r="A16" s="16" t="s">
        <v>11</v>
      </c>
      <c r="B16" s="1">
        <v>2144</v>
      </c>
      <c r="C16" s="15">
        <v>317</v>
      </c>
      <c r="D16" s="15">
        <v>101</v>
      </c>
      <c r="E16" s="2">
        <f>D16/C16</f>
        <v>0.31861198738170349</v>
      </c>
      <c r="F16" s="15">
        <v>51</v>
      </c>
      <c r="G16" s="11">
        <f>F16/C16</f>
        <v>0.16088328075709779</v>
      </c>
      <c r="H16" s="13">
        <v>15</v>
      </c>
      <c r="I16" s="13">
        <v>32</v>
      </c>
      <c r="J16" s="13">
        <v>3</v>
      </c>
      <c r="K16" s="3">
        <f>H16+I16+J16</f>
        <v>50</v>
      </c>
    </row>
    <row r="17" spans="1:11" x14ac:dyDescent="0.25">
      <c r="A17" s="16" t="s">
        <v>37</v>
      </c>
      <c r="B17" s="1">
        <v>1661</v>
      </c>
      <c r="C17" s="15">
        <v>220</v>
      </c>
      <c r="D17" s="15">
        <v>37</v>
      </c>
      <c r="E17" s="2">
        <f>D17/C17</f>
        <v>0.16818181818181818</v>
      </c>
      <c r="F17" s="15">
        <v>75</v>
      </c>
      <c r="G17" s="11">
        <f>F17/C17</f>
        <v>0.34090909090909088</v>
      </c>
      <c r="H17" s="13">
        <v>16</v>
      </c>
      <c r="I17" s="13">
        <v>1</v>
      </c>
      <c r="J17" s="13">
        <v>34</v>
      </c>
      <c r="K17" s="3">
        <f>H17+I17+J17</f>
        <v>51</v>
      </c>
    </row>
    <row r="18" spans="1:11" ht="26.25" customHeight="1" x14ac:dyDescent="0.25">
      <c r="A18" s="16" t="s">
        <v>12</v>
      </c>
      <c r="B18" s="1">
        <v>2018</v>
      </c>
      <c r="C18" s="15">
        <v>350</v>
      </c>
      <c r="D18" s="15">
        <v>98</v>
      </c>
      <c r="E18" s="2">
        <f>D18/C18</f>
        <v>0.28000000000000003</v>
      </c>
      <c r="F18" s="15">
        <v>111</v>
      </c>
      <c r="G18" s="11">
        <f>F18/C18</f>
        <v>0.31714285714285712</v>
      </c>
      <c r="H18" s="13">
        <v>17</v>
      </c>
      <c r="I18" s="13">
        <v>16</v>
      </c>
      <c r="J18" s="13">
        <v>27</v>
      </c>
      <c r="K18" s="3">
        <f>H18+I18+J18</f>
        <v>60</v>
      </c>
    </row>
    <row r="19" spans="1:11" ht="26.25" customHeight="1" x14ac:dyDescent="0.25">
      <c r="A19" s="16" t="s">
        <v>14</v>
      </c>
      <c r="B19" s="1">
        <v>4791</v>
      </c>
      <c r="C19" s="15">
        <v>849</v>
      </c>
      <c r="D19" s="15">
        <v>221</v>
      </c>
      <c r="E19" s="2">
        <f>D19/C19</f>
        <v>0.26030624263839813</v>
      </c>
      <c r="F19" s="15">
        <v>293</v>
      </c>
      <c r="G19" s="11">
        <f>F19/C19</f>
        <v>0.34511189634864547</v>
      </c>
      <c r="H19" s="13">
        <v>18</v>
      </c>
      <c r="I19" s="13">
        <v>8</v>
      </c>
      <c r="J19" s="13">
        <v>35</v>
      </c>
      <c r="K19" s="3">
        <f>H19+I19+J19</f>
        <v>61</v>
      </c>
    </row>
    <row r="20" spans="1:11" x14ac:dyDescent="0.25">
      <c r="A20" s="16" t="s">
        <v>7</v>
      </c>
      <c r="B20" s="1">
        <v>24390</v>
      </c>
      <c r="C20" s="1">
        <v>3107</v>
      </c>
      <c r="D20" s="15">
        <v>880</v>
      </c>
      <c r="E20" s="2">
        <f>D20/C20</f>
        <v>0.28323141293852588</v>
      </c>
      <c r="F20" s="15">
        <v>992</v>
      </c>
      <c r="G20" s="11">
        <f>F20/C20</f>
        <v>0.3192790473125201</v>
      </c>
      <c r="H20" s="13">
        <v>19</v>
      </c>
      <c r="I20" s="13">
        <v>17</v>
      </c>
      <c r="J20" s="13">
        <v>29</v>
      </c>
      <c r="K20" s="3">
        <f>H20+I20+J20</f>
        <v>65</v>
      </c>
    </row>
    <row r="21" spans="1:11" ht="26.25" customHeight="1" x14ac:dyDescent="0.25">
      <c r="A21" s="16" t="s">
        <v>33</v>
      </c>
      <c r="B21" s="1">
        <v>5603</v>
      </c>
      <c r="C21" s="15">
        <v>740</v>
      </c>
      <c r="D21" s="15">
        <v>263</v>
      </c>
      <c r="E21" s="2">
        <f>D21/C21</f>
        <v>0.35540540540540538</v>
      </c>
      <c r="F21" s="15">
        <v>132</v>
      </c>
      <c r="G21" s="11">
        <f>F21/C21</f>
        <v>0.17837837837837839</v>
      </c>
      <c r="H21" s="13">
        <v>20</v>
      </c>
      <c r="I21" s="13">
        <v>43</v>
      </c>
      <c r="J21" s="13">
        <v>5</v>
      </c>
      <c r="K21" s="3">
        <f>H21+I21+J21</f>
        <v>68</v>
      </c>
    </row>
    <row r="22" spans="1:11" ht="26.25" customHeight="1" x14ac:dyDescent="0.25">
      <c r="A22" s="16" t="s">
        <v>40</v>
      </c>
      <c r="B22" s="1">
        <v>1969</v>
      </c>
      <c r="C22" s="15">
        <v>613</v>
      </c>
      <c r="D22" s="15">
        <v>207</v>
      </c>
      <c r="E22" s="2">
        <f>D22/C22</f>
        <v>0.33768352365415988</v>
      </c>
      <c r="F22" s="15">
        <v>126</v>
      </c>
      <c r="G22" s="11">
        <f>F22/C22</f>
        <v>0.20554649265905384</v>
      </c>
      <c r="H22" s="13">
        <v>21</v>
      </c>
      <c r="I22" s="13">
        <v>40</v>
      </c>
      <c r="J22" s="13">
        <v>8</v>
      </c>
      <c r="K22" s="3">
        <f>H22+I22+J22</f>
        <v>69</v>
      </c>
    </row>
    <row r="23" spans="1:11" ht="26.25" customHeight="1" x14ac:dyDescent="0.25">
      <c r="A23" s="16" t="s">
        <v>42</v>
      </c>
      <c r="B23" s="15">
        <v>604</v>
      </c>
      <c r="C23" s="15">
        <v>135</v>
      </c>
      <c r="D23" s="15">
        <v>41</v>
      </c>
      <c r="E23" s="2">
        <f>D23/C23</f>
        <v>0.3037037037037037</v>
      </c>
      <c r="F23" s="15">
        <v>38</v>
      </c>
      <c r="G23" s="11">
        <f>F23/C23</f>
        <v>0.2814814814814815</v>
      </c>
      <c r="H23" s="13">
        <v>22</v>
      </c>
      <c r="I23" s="13">
        <v>27</v>
      </c>
      <c r="J23" s="13">
        <v>22</v>
      </c>
      <c r="K23" s="3">
        <f>H23+I23+J23</f>
        <v>71</v>
      </c>
    </row>
    <row r="24" spans="1:11" ht="26.25" customHeight="1" x14ac:dyDescent="0.25">
      <c r="A24" s="16" t="s">
        <v>16</v>
      </c>
      <c r="B24" s="1">
        <v>3859</v>
      </c>
      <c r="C24" s="15">
        <v>853</v>
      </c>
      <c r="D24" s="15">
        <v>259</v>
      </c>
      <c r="E24" s="2">
        <f>D24/C24</f>
        <v>0.30363423212192264</v>
      </c>
      <c r="F24" s="15">
        <v>253</v>
      </c>
      <c r="G24" s="11">
        <f>F24/C24</f>
        <v>0.29660023446658851</v>
      </c>
      <c r="H24" s="13">
        <v>23</v>
      </c>
      <c r="I24" s="13">
        <v>26</v>
      </c>
      <c r="J24" s="13">
        <v>23</v>
      </c>
      <c r="K24" s="3">
        <f>H24+I24+J24</f>
        <v>72</v>
      </c>
    </row>
    <row r="25" spans="1:11" ht="26.25" customHeight="1" x14ac:dyDescent="0.25">
      <c r="A25" s="16" t="s">
        <v>27</v>
      </c>
      <c r="B25" s="1">
        <v>3837</v>
      </c>
      <c r="C25" s="15">
        <v>482</v>
      </c>
      <c r="D25" s="15">
        <v>140</v>
      </c>
      <c r="E25" s="2">
        <f>D25/C25</f>
        <v>0.29045643153526973</v>
      </c>
      <c r="F25" s="15">
        <v>151</v>
      </c>
      <c r="G25" s="11">
        <f>F25/C25</f>
        <v>0.31327800829875518</v>
      </c>
      <c r="H25" s="13">
        <v>24</v>
      </c>
      <c r="I25" s="13">
        <v>23</v>
      </c>
      <c r="J25" s="13">
        <v>26</v>
      </c>
      <c r="K25" s="3">
        <f>H25+I25+J25</f>
        <v>73</v>
      </c>
    </row>
    <row r="26" spans="1:11" ht="25.5" x14ac:dyDescent="0.25">
      <c r="A26" s="16" t="s">
        <v>24</v>
      </c>
      <c r="B26" s="1">
        <v>6823</v>
      </c>
      <c r="C26" s="1">
        <v>1290</v>
      </c>
      <c r="D26" s="15">
        <v>368</v>
      </c>
      <c r="E26" s="2">
        <f>D26/C26</f>
        <v>0.28527131782945736</v>
      </c>
      <c r="F26" s="15">
        <v>413</v>
      </c>
      <c r="G26" s="11">
        <f>F26/C26</f>
        <v>0.32015503875968992</v>
      </c>
      <c r="H26" s="13">
        <v>25</v>
      </c>
      <c r="I26" s="13">
        <v>20</v>
      </c>
      <c r="J26" s="13">
        <v>30</v>
      </c>
      <c r="K26" s="3">
        <f>H26+I26+J26</f>
        <v>75</v>
      </c>
    </row>
    <row r="27" spans="1:11" x14ac:dyDescent="0.25">
      <c r="A27" s="16" t="s">
        <v>3</v>
      </c>
      <c r="B27" s="1">
        <v>4140</v>
      </c>
      <c r="C27" s="15">
        <v>465</v>
      </c>
      <c r="D27" s="15">
        <v>137</v>
      </c>
      <c r="E27" s="2">
        <f>D27/C27</f>
        <v>0.29462365591397849</v>
      </c>
      <c r="F27" s="15">
        <v>148</v>
      </c>
      <c r="G27" s="11">
        <f>F27/C27</f>
        <v>0.31827956989247314</v>
      </c>
      <c r="H27" s="13">
        <v>26</v>
      </c>
      <c r="I27" s="13">
        <v>24</v>
      </c>
      <c r="J27" s="13">
        <v>28</v>
      </c>
      <c r="K27" s="3">
        <f>H27+I27+J27</f>
        <v>78</v>
      </c>
    </row>
    <row r="28" spans="1:11" ht="26.25" customHeight="1" x14ac:dyDescent="0.25">
      <c r="A28" s="16" t="s">
        <v>35</v>
      </c>
      <c r="B28" s="1">
        <v>1177</v>
      </c>
      <c r="C28" s="15">
        <v>332</v>
      </c>
      <c r="D28" s="15">
        <v>91</v>
      </c>
      <c r="E28" s="2">
        <f>D28/C28</f>
        <v>0.2740963855421687</v>
      </c>
      <c r="F28" s="15">
        <v>130</v>
      </c>
      <c r="G28" s="11">
        <f>F28/C28</f>
        <v>0.39156626506024095</v>
      </c>
      <c r="H28" s="13">
        <v>27</v>
      </c>
      <c r="I28" s="13">
        <v>13</v>
      </c>
      <c r="J28" s="13">
        <v>39</v>
      </c>
      <c r="K28" s="3">
        <f>H28+I28+J28</f>
        <v>79</v>
      </c>
    </row>
    <row r="29" spans="1:11" x14ac:dyDescent="0.25">
      <c r="A29" s="16" t="s">
        <v>47</v>
      </c>
      <c r="B29" s="1">
        <v>11211</v>
      </c>
      <c r="C29" s="1">
        <v>1202</v>
      </c>
      <c r="D29" s="15">
        <v>369</v>
      </c>
      <c r="E29" s="2">
        <f>D29/C29</f>
        <v>0.3069883527454243</v>
      </c>
      <c r="F29" s="15">
        <v>359</v>
      </c>
      <c r="G29" s="11">
        <f>F29/C29</f>
        <v>0.29866888519134777</v>
      </c>
      <c r="H29" s="13">
        <v>28</v>
      </c>
      <c r="I29" s="13">
        <v>29</v>
      </c>
      <c r="J29" s="13">
        <v>24</v>
      </c>
      <c r="K29" s="3">
        <f>H29+I29+J29</f>
        <v>81</v>
      </c>
    </row>
    <row r="30" spans="1:11" ht="39" customHeight="1" x14ac:dyDescent="0.25">
      <c r="A30" s="16" t="s">
        <v>1</v>
      </c>
      <c r="B30" s="1">
        <v>3278</v>
      </c>
      <c r="C30" s="15">
        <v>703</v>
      </c>
      <c r="D30" s="15">
        <v>232</v>
      </c>
      <c r="E30" s="2">
        <f>D30/C30</f>
        <v>0.33001422475106684</v>
      </c>
      <c r="F30" s="15">
        <v>193</v>
      </c>
      <c r="G30" s="11">
        <f>F30/C30</f>
        <v>0.27453769559032715</v>
      </c>
      <c r="H30" s="13">
        <v>29</v>
      </c>
      <c r="I30" s="13">
        <v>36</v>
      </c>
      <c r="J30" s="13">
        <v>19</v>
      </c>
      <c r="K30" s="3">
        <f>H30+I30+J30</f>
        <v>84</v>
      </c>
    </row>
    <row r="31" spans="1:11" ht="26.25" customHeight="1" x14ac:dyDescent="0.25">
      <c r="A31" s="16" t="s">
        <v>2</v>
      </c>
      <c r="B31" s="1">
        <v>1011</v>
      </c>
      <c r="C31" s="15">
        <v>144</v>
      </c>
      <c r="D31" s="15">
        <v>41</v>
      </c>
      <c r="E31" s="2">
        <f>D31/C31</f>
        <v>0.28472222222222221</v>
      </c>
      <c r="F31" s="15">
        <v>50</v>
      </c>
      <c r="G31" s="11">
        <f>F31/C31</f>
        <v>0.34722222222222221</v>
      </c>
      <c r="H31" s="13">
        <v>30</v>
      </c>
      <c r="I31" s="13">
        <v>19</v>
      </c>
      <c r="J31" s="13">
        <v>36</v>
      </c>
      <c r="K31" s="3">
        <f>H31+I31+J31</f>
        <v>85</v>
      </c>
    </row>
    <row r="32" spans="1:11" ht="26.25" customHeight="1" x14ac:dyDescent="0.25">
      <c r="A32" s="16" t="s">
        <v>4</v>
      </c>
      <c r="B32" s="1">
        <v>4766</v>
      </c>
      <c r="C32" s="15">
        <v>351</v>
      </c>
      <c r="D32" s="15">
        <v>125</v>
      </c>
      <c r="E32" s="2">
        <f>D32/C32</f>
        <v>0.35612535612535612</v>
      </c>
      <c r="F32" s="15">
        <v>89</v>
      </c>
      <c r="G32" s="11">
        <f>F32/C32</f>
        <v>0.25356125356125359</v>
      </c>
      <c r="H32" s="13">
        <v>31</v>
      </c>
      <c r="I32" s="13">
        <v>44</v>
      </c>
      <c r="J32" s="13">
        <v>13</v>
      </c>
      <c r="K32" s="3">
        <f>H32+I32+J32</f>
        <v>88</v>
      </c>
    </row>
    <row r="33" spans="1:11" ht="26.25" customHeight="1" x14ac:dyDescent="0.25">
      <c r="A33" s="16" t="s">
        <v>32</v>
      </c>
      <c r="B33" s="15">
        <v>749</v>
      </c>
      <c r="C33" s="15">
        <v>65</v>
      </c>
      <c r="D33" s="15">
        <v>23</v>
      </c>
      <c r="E33" s="2">
        <f>D33/C33</f>
        <v>0.35384615384615387</v>
      </c>
      <c r="F33" s="15">
        <v>17</v>
      </c>
      <c r="G33" s="11">
        <f>F33/C33</f>
        <v>0.26153846153846155</v>
      </c>
      <c r="H33" s="13">
        <v>32</v>
      </c>
      <c r="I33" s="13">
        <v>42</v>
      </c>
      <c r="J33" s="13">
        <v>16</v>
      </c>
      <c r="K33" s="3">
        <f>H33+I33+J33</f>
        <v>90</v>
      </c>
    </row>
    <row r="34" spans="1:11" x14ac:dyDescent="0.25">
      <c r="A34" s="16" t="s">
        <v>26</v>
      </c>
      <c r="B34" s="1">
        <v>2773</v>
      </c>
      <c r="C34" s="15">
        <v>313</v>
      </c>
      <c r="D34" s="15">
        <v>103</v>
      </c>
      <c r="E34" s="2">
        <f>D34/C34</f>
        <v>0.32907348242811502</v>
      </c>
      <c r="F34" s="15">
        <v>95</v>
      </c>
      <c r="G34" s="11">
        <f>F34/C34</f>
        <v>0.30351437699680511</v>
      </c>
      <c r="H34" s="13">
        <v>33</v>
      </c>
      <c r="I34" s="13">
        <v>35</v>
      </c>
      <c r="J34" s="13">
        <v>25</v>
      </c>
      <c r="K34" s="3">
        <f>H34+I34+J34</f>
        <v>93</v>
      </c>
    </row>
    <row r="35" spans="1:11" ht="26.25" customHeight="1" x14ac:dyDescent="0.25">
      <c r="A35" s="16" t="s">
        <v>19</v>
      </c>
      <c r="B35" s="1">
        <v>1756</v>
      </c>
      <c r="C35" s="15">
        <v>266</v>
      </c>
      <c r="D35" s="15">
        <v>81</v>
      </c>
      <c r="E35" s="2">
        <f>D35/C35</f>
        <v>0.30451127819548873</v>
      </c>
      <c r="F35" s="15">
        <v>90</v>
      </c>
      <c r="G35" s="11">
        <f>F35/C35</f>
        <v>0.33834586466165412</v>
      </c>
      <c r="H35" s="13">
        <v>34</v>
      </c>
      <c r="I35" s="13">
        <v>28</v>
      </c>
      <c r="J35" s="13">
        <v>33</v>
      </c>
      <c r="K35" s="3">
        <f>H35+I35+J35</f>
        <v>95</v>
      </c>
    </row>
    <row r="36" spans="1:11" x14ac:dyDescent="0.25">
      <c r="A36" s="16" t="s">
        <v>39</v>
      </c>
      <c r="B36" s="1">
        <v>4171</v>
      </c>
      <c r="C36" s="15">
        <v>543</v>
      </c>
      <c r="D36" s="15">
        <v>177</v>
      </c>
      <c r="E36" s="2">
        <f>D36/C36</f>
        <v>0.32596685082872928</v>
      </c>
      <c r="F36" s="15">
        <v>178</v>
      </c>
      <c r="G36" s="11">
        <f>F36/C36</f>
        <v>0.32780847145488029</v>
      </c>
      <c r="H36" s="13">
        <v>35</v>
      </c>
      <c r="I36" s="13">
        <v>34</v>
      </c>
      <c r="J36" s="13">
        <v>31</v>
      </c>
      <c r="K36" s="3">
        <f>H36+I36+J36</f>
        <v>100</v>
      </c>
    </row>
    <row r="37" spans="1:11" ht="26.25" customHeight="1" x14ac:dyDescent="0.25">
      <c r="A37" s="16" t="s">
        <v>28</v>
      </c>
      <c r="B37" s="1">
        <v>2534</v>
      </c>
      <c r="C37" s="15">
        <v>286</v>
      </c>
      <c r="D37" s="15">
        <v>126</v>
      </c>
      <c r="E37" s="2">
        <f>D37/C37</f>
        <v>0.44055944055944057</v>
      </c>
      <c r="F37" s="15">
        <v>76</v>
      </c>
      <c r="G37" s="11">
        <f>F37/C37</f>
        <v>0.26573426573426573</v>
      </c>
      <c r="H37" s="13">
        <v>36</v>
      </c>
      <c r="I37" s="13">
        <v>49</v>
      </c>
      <c r="J37" s="13">
        <v>17</v>
      </c>
      <c r="K37" s="3">
        <f>H37+I37+J37</f>
        <v>102</v>
      </c>
    </row>
    <row r="38" spans="1:11" x14ac:dyDescent="0.25">
      <c r="A38" s="16" t="s">
        <v>48</v>
      </c>
      <c r="B38" s="1">
        <v>1457</v>
      </c>
      <c r="C38" s="15">
        <v>311</v>
      </c>
      <c r="D38" s="15">
        <v>98</v>
      </c>
      <c r="E38" s="2">
        <f>D38/C38</f>
        <v>0.31511254019292606</v>
      </c>
      <c r="F38" s="15">
        <v>122</v>
      </c>
      <c r="G38" s="11">
        <f>F38/C38</f>
        <v>0.39228295819935693</v>
      </c>
      <c r="H38" s="13">
        <v>37</v>
      </c>
      <c r="I38" s="13">
        <v>31</v>
      </c>
      <c r="J38" s="13">
        <v>40</v>
      </c>
      <c r="K38" s="3">
        <f>H38+I38+J38</f>
        <v>108</v>
      </c>
    </row>
    <row r="39" spans="1:11" ht="26.25" customHeight="1" x14ac:dyDescent="0.25">
      <c r="A39" s="16" t="s">
        <v>49</v>
      </c>
      <c r="B39" s="15">
        <v>421</v>
      </c>
      <c r="C39" s="15">
        <v>87</v>
      </c>
      <c r="D39" s="15">
        <v>25</v>
      </c>
      <c r="E39" s="2">
        <f>D39/C39</f>
        <v>0.28735632183908044</v>
      </c>
      <c r="F39" s="15">
        <v>40</v>
      </c>
      <c r="G39" s="11">
        <f>F39/C39</f>
        <v>0.45977011494252873</v>
      </c>
      <c r="H39" s="13">
        <v>38</v>
      </c>
      <c r="I39" s="13">
        <v>22</v>
      </c>
      <c r="J39" s="13">
        <v>49</v>
      </c>
      <c r="K39" s="3">
        <f>H39+I39+J39</f>
        <v>109</v>
      </c>
    </row>
    <row r="40" spans="1:11" ht="26.25" customHeight="1" x14ac:dyDescent="0.25">
      <c r="A40" s="16" t="s">
        <v>29</v>
      </c>
      <c r="B40" s="1">
        <v>8897</v>
      </c>
      <c r="C40" s="1">
        <v>1210</v>
      </c>
      <c r="D40" s="15">
        <v>360</v>
      </c>
      <c r="E40" s="2">
        <f>D40/C40</f>
        <v>0.2975206611570248</v>
      </c>
      <c r="F40" s="15">
        <v>552</v>
      </c>
      <c r="G40" s="11">
        <f>F40/C40</f>
        <v>0.45619834710743801</v>
      </c>
      <c r="H40" s="13">
        <v>39</v>
      </c>
      <c r="I40" s="13">
        <v>25</v>
      </c>
      <c r="J40" s="13">
        <v>48</v>
      </c>
      <c r="K40" s="3">
        <f>H40+I40+J40</f>
        <v>112</v>
      </c>
    </row>
    <row r="41" spans="1:11" x14ac:dyDescent="0.25">
      <c r="A41" s="16" t="s">
        <v>41</v>
      </c>
      <c r="B41" s="1">
        <v>4280</v>
      </c>
      <c r="C41" s="15">
        <v>757</v>
      </c>
      <c r="D41" s="15">
        <v>244</v>
      </c>
      <c r="E41" s="2">
        <f>D41/C41</f>
        <v>0.32232496697490093</v>
      </c>
      <c r="F41" s="15">
        <v>308</v>
      </c>
      <c r="G41" s="11">
        <f>F41/C41</f>
        <v>0.40686922060766184</v>
      </c>
      <c r="H41" s="13">
        <v>40</v>
      </c>
      <c r="I41" s="13">
        <v>33</v>
      </c>
      <c r="J41" s="13">
        <v>43</v>
      </c>
      <c r="K41" s="3">
        <f>H41+I41+J41</f>
        <v>116</v>
      </c>
    </row>
    <row r="42" spans="1:11" ht="26.25" customHeight="1" x14ac:dyDescent="0.25">
      <c r="A42" s="16" t="s">
        <v>17</v>
      </c>
      <c r="B42" s="15">
        <v>529</v>
      </c>
      <c r="C42" s="15">
        <v>51</v>
      </c>
      <c r="D42" s="15">
        <v>16</v>
      </c>
      <c r="E42" s="2">
        <f>D42/C42</f>
        <v>0.31372549019607843</v>
      </c>
      <c r="F42" s="15">
        <v>22</v>
      </c>
      <c r="G42" s="11">
        <f>F42/C42</f>
        <v>0.43137254901960786</v>
      </c>
      <c r="H42" s="13">
        <v>41</v>
      </c>
      <c r="I42" s="13">
        <v>30</v>
      </c>
      <c r="J42" s="13">
        <v>46</v>
      </c>
      <c r="K42" s="3">
        <f>H42+I42+J42</f>
        <v>117</v>
      </c>
    </row>
    <row r="43" spans="1:11" ht="26.25" customHeight="1" x14ac:dyDescent="0.25">
      <c r="A43" s="16" t="s">
        <v>46</v>
      </c>
      <c r="B43" s="15">
        <v>767</v>
      </c>
      <c r="C43" s="15">
        <v>229</v>
      </c>
      <c r="D43" s="15">
        <v>93</v>
      </c>
      <c r="E43" s="2">
        <f>D43/C43</f>
        <v>0.40611353711790393</v>
      </c>
      <c r="F43" s="15">
        <v>76</v>
      </c>
      <c r="G43" s="11">
        <f>F43/C43</f>
        <v>0.33187772925764192</v>
      </c>
      <c r="H43" s="13">
        <v>42</v>
      </c>
      <c r="I43" s="13">
        <v>47</v>
      </c>
      <c r="J43" s="13">
        <v>32</v>
      </c>
      <c r="K43" s="3">
        <f>H43+I43+J43</f>
        <v>121</v>
      </c>
    </row>
    <row r="44" spans="1:11" x14ac:dyDescent="0.25">
      <c r="A44" s="16" t="s">
        <v>44</v>
      </c>
      <c r="B44" s="1">
        <v>8262</v>
      </c>
      <c r="C44" s="15">
        <v>991</v>
      </c>
      <c r="D44" s="15">
        <v>330</v>
      </c>
      <c r="E44" s="2">
        <f>D44/C44</f>
        <v>0.33299697275479312</v>
      </c>
      <c r="F44" s="15">
        <v>421</v>
      </c>
      <c r="G44" s="11">
        <f>F44/C44</f>
        <v>0.42482341069626639</v>
      </c>
      <c r="H44" s="13">
        <v>43</v>
      </c>
      <c r="I44" s="13">
        <v>37</v>
      </c>
      <c r="J44" s="13">
        <v>45</v>
      </c>
      <c r="K44" s="3">
        <f>H44+I44+J44</f>
        <v>125</v>
      </c>
    </row>
    <row r="45" spans="1:11" x14ac:dyDescent="0.25">
      <c r="A45" s="16" t="s">
        <v>36</v>
      </c>
      <c r="B45" s="1">
        <v>15447</v>
      </c>
      <c r="C45" s="1">
        <v>3389</v>
      </c>
      <c r="D45" s="1">
        <v>1327</v>
      </c>
      <c r="E45" s="2">
        <f>D45/C45</f>
        <v>0.39156093242844497</v>
      </c>
      <c r="F45" s="1">
        <v>1181</v>
      </c>
      <c r="G45" s="11">
        <f>F45/C45</f>
        <v>0.34848037769253465</v>
      </c>
      <c r="H45" s="13">
        <v>44</v>
      </c>
      <c r="I45" s="13">
        <v>46</v>
      </c>
      <c r="J45" s="13">
        <v>37</v>
      </c>
      <c r="K45" s="3">
        <f>H45+I45+J45</f>
        <v>127</v>
      </c>
    </row>
    <row r="46" spans="1:11" x14ac:dyDescent="0.25">
      <c r="A46" s="16" t="s">
        <v>31</v>
      </c>
      <c r="B46" s="15">
        <v>724</v>
      </c>
      <c r="C46" s="15">
        <v>99</v>
      </c>
      <c r="D46" s="15">
        <v>38</v>
      </c>
      <c r="E46" s="2">
        <f>D46/C46</f>
        <v>0.38383838383838381</v>
      </c>
      <c r="F46" s="15">
        <v>37</v>
      </c>
      <c r="G46" s="11">
        <f>F46/C46</f>
        <v>0.37373737373737376</v>
      </c>
      <c r="H46" s="13">
        <v>45</v>
      </c>
      <c r="I46" s="13">
        <v>45</v>
      </c>
      <c r="J46" s="13">
        <v>38</v>
      </c>
      <c r="K46" s="3">
        <f>H46+I46+J46</f>
        <v>128</v>
      </c>
    </row>
    <row r="47" spans="1:11" x14ac:dyDescent="0.25">
      <c r="A47" s="16" t="s">
        <v>34</v>
      </c>
      <c r="B47" s="1">
        <v>5302</v>
      </c>
      <c r="C47" s="15">
        <v>436</v>
      </c>
      <c r="D47" s="15">
        <v>151</v>
      </c>
      <c r="E47" s="2">
        <f>D47/C47</f>
        <v>0.34633027522935778</v>
      </c>
      <c r="F47" s="15">
        <v>184</v>
      </c>
      <c r="G47" s="11">
        <f>F47/C47</f>
        <v>0.42201834862385323</v>
      </c>
      <c r="H47" s="13">
        <v>46</v>
      </c>
      <c r="I47" s="13">
        <v>41</v>
      </c>
      <c r="J47" s="13">
        <v>44</v>
      </c>
      <c r="K47" s="3">
        <f>H47+I47+J47</f>
        <v>131</v>
      </c>
    </row>
    <row r="48" spans="1:11" ht="26.25" customHeight="1" x14ac:dyDescent="0.25">
      <c r="A48" s="16" t="s">
        <v>50</v>
      </c>
      <c r="B48" s="15">
        <v>915</v>
      </c>
      <c r="C48" s="15">
        <v>102</v>
      </c>
      <c r="D48" s="15">
        <v>34</v>
      </c>
      <c r="E48" s="2">
        <f>D48/C48</f>
        <v>0.33333333333333331</v>
      </c>
      <c r="F48" s="15">
        <v>45</v>
      </c>
      <c r="G48" s="11">
        <f>F48/C48</f>
        <v>0.44117647058823528</v>
      </c>
      <c r="H48" s="13">
        <v>47</v>
      </c>
      <c r="I48" s="13">
        <v>38</v>
      </c>
      <c r="J48" s="13">
        <v>47</v>
      </c>
      <c r="K48" s="3">
        <f>H48+I48+J48</f>
        <v>132</v>
      </c>
    </row>
    <row r="49" spans="1:11" ht="26.25" customHeight="1" x14ac:dyDescent="0.25">
      <c r="A49" s="16" t="s">
        <v>20</v>
      </c>
      <c r="B49" s="1">
        <v>1061</v>
      </c>
      <c r="C49" s="15">
        <v>135</v>
      </c>
      <c r="D49" s="15">
        <v>45</v>
      </c>
      <c r="E49" s="2">
        <f>D49/C49</f>
        <v>0.33333333333333331</v>
      </c>
      <c r="F49" s="15">
        <v>66</v>
      </c>
      <c r="G49" s="11">
        <f>F49/C49</f>
        <v>0.48888888888888887</v>
      </c>
      <c r="H49" s="13">
        <v>48</v>
      </c>
      <c r="I49" s="13">
        <v>39</v>
      </c>
      <c r="J49" s="13">
        <v>50</v>
      </c>
      <c r="K49" s="3">
        <f>H49+I49+J49</f>
        <v>137</v>
      </c>
    </row>
    <row r="50" spans="1:11" ht="26.25" customHeight="1" x14ac:dyDescent="0.25">
      <c r="A50" s="16" t="s">
        <v>25</v>
      </c>
      <c r="B50" s="15">
        <v>514</v>
      </c>
      <c r="C50" s="15">
        <v>148</v>
      </c>
      <c r="D50" s="15">
        <v>61</v>
      </c>
      <c r="E50" s="2">
        <f>D50/C50</f>
        <v>0.41216216216216217</v>
      </c>
      <c r="F50" s="15">
        <v>59</v>
      </c>
      <c r="G50" s="11">
        <f>F50/C50</f>
        <v>0.39864864864864863</v>
      </c>
      <c r="H50" s="13">
        <v>49</v>
      </c>
      <c r="I50" s="13">
        <v>48</v>
      </c>
      <c r="J50" s="13">
        <v>42</v>
      </c>
      <c r="K50" s="3">
        <f>H50+I50+J50</f>
        <v>139</v>
      </c>
    </row>
    <row r="51" spans="1:11" ht="26.25" customHeight="1" x14ac:dyDescent="0.25">
      <c r="A51" s="5" t="s">
        <v>30</v>
      </c>
      <c r="B51" s="18">
        <v>3536</v>
      </c>
      <c r="C51" s="8">
        <v>767</v>
      </c>
      <c r="D51" s="8">
        <v>339</v>
      </c>
      <c r="E51" s="9">
        <f>D51/C51</f>
        <v>0.44198174706649285</v>
      </c>
      <c r="F51" s="8">
        <v>305</v>
      </c>
      <c r="G51" s="12">
        <f>F51/C51</f>
        <v>0.39765319426336376</v>
      </c>
      <c r="H51" s="13">
        <v>50</v>
      </c>
      <c r="I51" s="6">
        <v>50</v>
      </c>
      <c r="J51" s="6">
        <v>41</v>
      </c>
      <c r="K51" s="14">
        <f>H51+I51+J51</f>
        <v>141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M1" sqref="M1"/>
    </sheetView>
  </sheetViews>
  <sheetFormatPr defaultRowHeight="15" x14ac:dyDescent="0.25"/>
  <cols>
    <col min="1" max="1" width="14.140625" style="17" customWidth="1"/>
    <col min="2" max="2" width="18.140625" style="17" customWidth="1"/>
    <col min="3" max="3" width="13.5703125" style="17" customWidth="1"/>
    <col min="4" max="4" width="17.28515625" style="17" customWidth="1"/>
    <col min="5" max="5" width="18.28515625" style="17" customWidth="1"/>
    <col min="6" max="6" width="13" style="17" customWidth="1"/>
    <col min="7" max="7" width="19" style="17" customWidth="1"/>
    <col min="8" max="8" width="17.28515625" style="17" customWidth="1"/>
    <col min="9" max="9" width="15.28515625" style="17" customWidth="1"/>
    <col min="10" max="10" width="17.7109375" style="17" customWidth="1"/>
    <col min="11" max="11" width="21.85546875" style="17" customWidth="1"/>
    <col min="12" max="16384" width="9.140625" style="17"/>
  </cols>
  <sheetData>
    <row r="1" spans="1:11" ht="46.5" customHeight="1" x14ac:dyDescent="0.25">
      <c r="A1" s="4" t="s">
        <v>0</v>
      </c>
      <c r="B1" s="7" t="s">
        <v>55</v>
      </c>
      <c r="C1" s="7" t="s">
        <v>51</v>
      </c>
      <c r="D1" s="7" t="s">
        <v>52</v>
      </c>
      <c r="E1" s="7" t="s">
        <v>54</v>
      </c>
      <c r="F1" s="7" t="s">
        <v>53</v>
      </c>
      <c r="G1" s="7" t="s">
        <v>56</v>
      </c>
      <c r="H1" s="7" t="s">
        <v>59</v>
      </c>
      <c r="I1" s="7" t="s">
        <v>58</v>
      </c>
      <c r="J1" s="7" t="s">
        <v>57</v>
      </c>
      <c r="K1" s="10" t="s">
        <v>60</v>
      </c>
    </row>
    <row r="2" spans="1:11" x14ac:dyDescent="0.25">
      <c r="A2" s="16" t="s">
        <v>17</v>
      </c>
      <c r="B2" s="15">
        <v>11.21</v>
      </c>
      <c r="C2" s="15">
        <v>59</v>
      </c>
      <c r="D2" s="15">
        <v>15</v>
      </c>
      <c r="E2" s="2">
        <f>D2/C2</f>
        <v>0.25423728813559321</v>
      </c>
      <c r="F2" s="15">
        <v>14</v>
      </c>
      <c r="G2" s="11">
        <f>F2/C2</f>
        <v>0.23728813559322035</v>
      </c>
      <c r="H2" s="13">
        <v>8</v>
      </c>
      <c r="I2" s="13">
        <v>4</v>
      </c>
      <c r="J2" s="13">
        <v>11</v>
      </c>
      <c r="K2" s="3">
        <f>H2+I2+J2</f>
        <v>23</v>
      </c>
    </row>
    <row r="3" spans="1:11" x14ac:dyDescent="0.25">
      <c r="A3" s="16" t="s">
        <v>21</v>
      </c>
      <c r="B3" s="15">
        <v>9.75</v>
      </c>
      <c r="C3" s="15">
        <v>589</v>
      </c>
      <c r="D3" s="15">
        <v>164</v>
      </c>
      <c r="E3" s="2">
        <f>D3/C3</f>
        <v>0.27843803056027167</v>
      </c>
      <c r="F3" s="15">
        <v>157</v>
      </c>
      <c r="G3" s="11">
        <f>F3/C3</f>
        <v>0.26655348047538202</v>
      </c>
      <c r="H3" s="13">
        <v>4</v>
      </c>
      <c r="I3" s="13">
        <v>14</v>
      </c>
      <c r="J3" s="13">
        <v>13</v>
      </c>
      <c r="K3" s="3">
        <f>H3+I3+J3</f>
        <v>31</v>
      </c>
    </row>
    <row r="4" spans="1:11" x14ac:dyDescent="0.25">
      <c r="A4" s="16" t="s">
        <v>6</v>
      </c>
      <c r="B4" s="15">
        <v>18.11</v>
      </c>
      <c r="C4" s="1">
        <v>1192</v>
      </c>
      <c r="D4" s="15">
        <v>295</v>
      </c>
      <c r="E4" s="2">
        <f>D4/C4</f>
        <v>0.24748322147651006</v>
      </c>
      <c r="F4" s="15">
        <v>180</v>
      </c>
      <c r="G4" s="11">
        <f>F4/C4</f>
        <v>0.15100671140939598</v>
      </c>
      <c r="H4" s="13">
        <v>32</v>
      </c>
      <c r="I4" s="13">
        <v>3</v>
      </c>
      <c r="J4" s="13">
        <v>3</v>
      </c>
      <c r="K4" s="3">
        <f>H4+I4+J4</f>
        <v>38</v>
      </c>
    </row>
    <row r="5" spans="1:11" ht="26.25" customHeight="1" x14ac:dyDescent="0.25">
      <c r="A5" s="16" t="s">
        <v>26</v>
      </c>
      <c r="B5" s="15">
        <v>12.17</v>
      </c>
      <c r="C5" s="15">
        <v>337</v>
      </c>
      <c r="D5" s="15">
        <v>88</v>
      </c>
      <c r="E5" s="2">
        <f>D5/C5</f>
        <v>0.26112759643916916</v>
      </c>
      <c r="F5" s="15">
        <v>103</v>
      </c>
      <c r="G5" s="11">
        <f>F5/C5</f>
        <v>0.3056379821958457</v>
      </c>
      <c r="H5" s="13">
        <v>12</v>
      </c>
      <c r="I5" s="13">
        <v>7</v>
      </c>
      <c r="J5" s="13">
        <v>19</v>
      </c>
      <c r="K5" s="3">
        <f>H5+I5+J5</f>
        <v>38</v>
      </c>
    </row>
    <row r="6" spans="1:11" ht="26.25" customHeight="1" x14ac:dyDescent="0.25">
      <c r="A6" s="16" t="s">
        <v>37</v>
      </c>
      <c r="B6" s="15">
        <v>12.13</v>
      </c>
      <c r="C6" s="15">
        <v>217</v>
      </c>
      <c r="D6" s="15">
        <v>32</v>
      </c>
      <c r="E6" s="2">
        <f>D6/C6</f>
        <v>0.14746543778801843</v>
      </c>
      <c r="F6" s="15">
        <v>72</v>
      </c>
      <c r="G6" s="11">
        <f>F6/C6</f>
        <v>0.33179723502304148</v>
      </c>
      <c r="H6" s="13">
        <v>11</v>
      </c>
      <c r="I6" s="13">
        <v>1</v>
      </c>
      <c r="J6" s="13">
        <v>26</v>
      </c>
      <c r="K6" s="3">
        <f>H6+I6+J6</f>
        <v>38</v>
      </c>
    </row>
    <row r="7" spans="1:11" ht="26.25" customHeight="1" x14ac:dyDescent="0.25">
      <c r="A7" s="16" t="s">
        <v>11</v>
      </c>
      <c r="B7" s="15">
        <v>16.46</v>
      </c>
      <c r="C7" s="15">
        <v>365</v>
      </c>
      <c r="D7" s="15">
        <v>96</v>
      </c>
      <c r="E7" s="2">
        <f>D7/C7</f>
        <v>0.26301369863013696</v>
      </c>
      <c r="F7" s="15">
        <v>70</v>
      </c>
      <c r="G7" s="11">
        <f>F7/C7</f>
        <v>0.19178082191780821</v>
      </c>
      <c r="H7" s="13">
        <v>28</v>
      </c>
      <c r="I7" s="13">
        <v>8</v>
      </c>
      <c r="J7" s="13">
        <v>5</v>
      </c>
      <c r="K7" s="3">
        <f>H7+I7+J7</f>
        <v>41</v>
      </c>
    </row>
    <row r="8" spans="1:11" ht="26.25" customHeight="1" x14ac:dyDescent="0.25">
      <c r="A8" s="16" t="s">
        <v>9</v>
      </c>
      <c r="B8" s="15">
        <v>11.89</v>
      </c>
      <c r="C8" s="15">
        <v>395</v>
      </c>
      <c r="D8" s="15">
        <v>114</v>
      </c>
      <c r="E8" s="2">
        <f>D8/C8</f>
        <v>0.28860759493670884</v>
      </c>
      <c r="F8" s="15">
        <v>91</v>
      </c>
      <c r="G8" s="11">
        <f>F8/C8</f>
        <v>0.23037974683544304</v>
      </c>
      <c r="H8" s="13">
        <v>10</v>
      </c>
      <c r="I8" s="13">
        <v>22</v>
      </c>
      <c r="J8" s="13">
        <v>9</v>
      </c>
      <c r="K8" s="3">
        <f>H8+I8+J8</f>
        <v>41</v>
      </c>
    </row>
    <row r="9" spans="1:11" ht="39" customHeight="1" x14ac:dyDescent="0.25">
      <c r="A9" s="16" t="s">
        <v>8</v>
      </c>
      <c r="B9" s="15">
        <v>13.39</v>
      </c>
      <c r="C9" s="15">
        <v>940</v>
      </c>
      <c r="D9" s="15">
        <v>261</v>
      </c>
      <c r="E9" s="2">
        <f>D9/C9</f>
        <v>0.27765957446808509</v>
      </c>
      <c r="F9" s="15">
        <v>251</v>
      </c>
      <c r="G9" s="11">
        <f>F9/C9</f>
        <v>0.26702127659574471</v>
      </c>
      <c r="H9" s="13">
        <v>16</v>
      </c>
      <c r="I9" s="13">
        <v>13</v>
      </c>
      <c r="J9" s="13">
        <v>14</v>
      </c>
      <c r="K9" s="3">
        <f>H9+I9+J9</f>
        <v>43</v>
      </c>
    </row>
    <row r="10" spans="1:11" x14ac:dyDescent="0.25">
      <c r="A10" s="16" t="s">
        <v>47</v>
      </c>
      <c r="B10" s="15">
        <v>10.49</v>
      </c>
      <c r="C10" s="1">
        <v>1180</v>
      </c>
      <c r="D10" s="15">
        <v>340</v>
      </c>
      <c r="E10" s="2">
        <f>D10/C10</f>
        <v>0.28813559322033899</v>
      </c>
      <c r="F10" s="15">
        <v>363</v>
      </c>
      <c r="G10" s="11">
        <f>F10/C10</f>
        <v>0.30762711864406778</v>
      </c>
      <c r="H10" s="13">
        <v>6</v>
      </c>
      <c r="I10" s="13">
        <v>21</v>
      </c>
      <c r="J10" s="13">
        <v>20</v>
      </c>
      <c r="K10" s="3">
        <f>H10+I10+J10</f>
        <v>47</v>
      </c>
    </row>
    <row r="11" spans="1:11" x14ac:dyDescent="0.25">
      <c r="A11" s="16" t="s">
        <v>15</v>
      </c>
      <c r="B11" s="15">
        <v>25.46</v>
      </c>
      <c r="C11" s="15">
        <v>560</v>
      </c>
      <c r="D11" s="15">
        <v>144</v>
      </c>
      <c r="E11" s="2">
        <f>D11/C11</f>
        <v>0.25714285714285712</v>
      </c>
      <c r="F11" s="15">
        <v>76</v>
      </c>
      <c r="G11" s="11">
        <f>F11/C11</f>
        <v>0.1357142857142857</v>
      </c>
      <c r="H11" s="13">
        <v>43</v>
      </c>
      <c r="I11" s="13">
        <v>6</v>
      </c>
      <c r="J11" s="13">
        <v>1</v>
      </c>
      <c r="K11" s="3">
        <f>H11+I11+J11</f>
        <v>50</v>
      </c>
    </row>
    <row r="12" spans="1:11" x14ac:dyDescent="0.25">
      <c r="A12" s="16" t="s">
        <v>13</v>
      </c>
      <c r="B12" s="15">
        <v>24.99</v>
      </c>
      <c r="C12" s="15">
        <v>746</v>
      </c>
      <c r="D12" s="15">
        <v>169</v>
      </c>
      <c r="E12" s="2">
        <f>D12/C12</f>
        <v>0.22654155495978553</v>
      </c>
      <c r="F12" s="15">
        <v>151</v>
      </c>
      <c r="G12" s="11">
        <f>F12/C12</f>
        <v>0.20241286863270777</v>
      </c>
      <c r="H12" s="13">
        <v>42</v>
      </c>
      <c r="I12" s="13">
        <v>2</v>
      </c>
      <c r="J12" s="13">
        <v>7</v>
      </c>
      <c r="K12" s="3">
        <f>H12+I12+J12</f>
        <v>51</v>
      </c>
    </row>
    <row r="13" spans="1:11" x14ac:dyDescent="0.25">
      <c r="A13" s="16" t="s">
        <v>7</v>
      </c>
      <c r="B13" s="15">
        <v>12.26</v>
      </c>
      <c r="C13" s="1">
        <v>2966</v>
      </c>
      <c r="D13" s="15">
        <v>829</v>
      </c>
      <c r="E13" s="2">
        <f>D13/C13</f>
        <v>0.27950101146325018</v>
      </c>
      <c r="F13" s="15">
        <v>954</v>
      </c>
      <c r="G13" s="11">
        <f>F13/C13</f>
        <v>0.32164531355360754</v>
      </c>
      <c r="H13" s="13">
        <v>13</v>
      </c>
      <c r="I13" s="13">
        <v>15</v>
      </c>
      <c r="J13" s="13">
        <v>24</v>
      </c>
      <c r="K13" s="3">
        <f>H13+I13+J13</f>
        <v>52</v>
      </c>
    </row>
    <row r="14" spans="1:11" x14ac:dyDescent="0.25">
      <c r="A14" s="16" t="s">
        <v>10</v>
      </c>
      <c r="B14" s="15">
        <v>14.53</v>
      </c>
      <c r="C14" s="15">
        <v>781</v>
      </c>
      <c r="D14" s="15">
        <v>230</v>
      </c>
      <c r="E14" s="2">
        <f>D14/C14</f>
        <v>0.29449423815621001</v>
      </c>
      <c r="F14" s="15">
        <v>185</v>
      </c>
      <c r="G14" s="11">
        <f>F14/C14</f>
        <v>0.23687580025608196</v>
      </c>
      <c r="H14" s="13">
        <v>20</v>
      </c>
      <c r="I14" s="13">
        <v>24</v>
      </c>
      <c r="J14" s="13">
        <v>10</v>
      </c>
      <c r="K14" s="3">
        <f>H14+I14+J14</f>
        <v>54</v>
      </c>
    </row>
    <row r="15" spans="1:11" x14ac:dyDescent="0.25">
      <c r="A15" s="16" t="s">
        <v>12</v>
      </c>
      <c r="B15" s="15">
        <v>20.07</v>
      </c>
      <c r="C15" s="15">
        <v>405</v>
      </c>
      <c r="D15" s="15">
        <v>104</v>
      </c>
      <c r="E15" s="2">
        <f>D15/C15</f>
        <v>0.25679012345679014</v>
      </c>
      <c r="F15" s="15">
        <v>114</v>
      </c>
      <c r="G15" s="11">
        <f>F15/C15</f>
        <v>0.2814814814814815</v>
      </c>
      <c r="H15" s="13">
        <v>35</v>
      </c>
      <c r="I15" s="13">
        <v>5</v>
      </c>
      <c r="J15" s="13">
        <v>15</v>
      </c>
      <c r="K15" s="3">
        <f>H15+I15+J15</f>
        <v>55</v>
      </c>
    </row>
    <row r="16" spans="1:11" x14ac:dyDescent="0.25">
      <c r="A16" s="16" t="s">
        <v>5</v>
      </c>
      <c r="B16" s="15">
        <v>17.489999999999998</v>
      </c>
      <c r="C16" s="1">
        <v>2431</v>
      </c>
      <c r="D16" s="15">
        <v>709</v>
      </c>
      <c r="E16" s="2">
        <f>D16/C16</f>
        <v>0.2916495269436446</v>
      </c>
      <c r="F16" s="15">
        <v>366</v>
      </c>
      <c r="G16" s="11">
        <f>F16/C16</f>
        <v>0.15055532702591526</v>
      </c>
      <c r="H16" s="13">
        <v>31</v>
      </c>
      <c r="I16" s="13">
        <v>23</v>
      </c>
      <c r="J16" s="13">
        <v>2</v>
      </c>
      <c r="K16" s="3">
        <f>H16+I16+J16</f>
        <v>56</v>
      </c>
    </row>
    <row r="17" spans="1:11" x14ac:dyDescent="0.25">
      <c r="A17" s="16" t="s">
        <v>4</v>
      </c>
      <c r="B17" s="15">
        <v>8.09</v>
      </c>
      <c r="C17" s="15">
        <v>383</v>
      </c>
      <c r="D17" s="15">
        <v>129</v>
      </c>
      <c r="E17" s="2">
        <f>D17/C17</f>
        <v>0.33681462140992169</v>
      </c>
      <c r="F17" s="15">
        <v>114</v>
      </c>
      <c r="G17" s="11">
        <f>F17/C17</f>
        <v>0.29765013054830286</v>
      </c>
      <c r="H17" s="13">
        <v>1</v>
      </c>
      <c r="I17" s="13">
        <v>39</v>
      </c>
      <c r="J17" s="13">
        <v>18</v>
      </c>
      <c r="K17" s="3">
        <f>H17+I17+J17</f>
        <v>58</v>
      </c>
    </row>
    <row r="18" spans="1:11" ht="26.25" customHeight="1" x14ac:dyDescent="0.25">
      <c r="A18" s="16" t="s">
        <v>43</v>
      </c>
      <c r="B18" s="15">
        <v>22.19</v>
      </c>
      <c r="C18" s="1">
        <v>1015</v>
      </c>
      <c r="D18" s="15">
        <v>286</v>
      </c>
      <c r="E18" s="2">
        <f>D18/C18</f>
        <v>0.28177339901477833</v>
      </c>
      <c r="F18" s="15">
        <v>197</v>
      </c>
      <c r="G18" s="11">
        <f>F18/C18</f>
        <v>0.19408866995073892</v>
      </c>
      <c r="H18" s="13">
        <v>37</v>
      </c>
      <c r="I18" s="13">
        <v>17</v>
      </c>
      <c r="J18" s="13">
        <v>6</v>
      </c>
      <c r="K18" s="3">
        <f>H18+I18+J18</f>
        <v>60</v>
      </c>
    </row>
    <row r="19" spans="1:11" ht="26.25" customHeight="1" x14ac:dyDescent="0.25">
      <c r="A19" s="16" t="s">
        <v>33</v>
      </c>
      <c r="B19" s="15">
        <v>14.01</v>
      </c>
      <c r="C19" s="15">
        <v>776</v>
      </c>
      <c r="D19" s="15">
        <v>209</v>
      </c>
      <c r="E19" s="2">
        <f>D19/C19</f>
        <v>0.26932989690721648</v>
      </c>
      <c r="F19" s="15">
        <v>271</v>
      </c>
      <c r="G19" s="11">
        <f>F19/C19</f>
        <v>0.34922680412371132</v>
      </c>
      <c r="H19" s="13">
        <v>19</v>
      </c>
      <c r="I19" s="13">
        <v>10</v>
      </c>
      <c r="J19" s="13">
        <v>32</v>
      </c>
      <c r="K19" s="3">
        <f>H19+I19+J19</f>
        <v>61</v>
      </c>
    </row>
    <row r="20" spans="1:11" x14ac:dyDescent="0.25">
      <c r="A20" s="16" t="s">
        <v>27</v>
      </c>
      <c r="B20" s="15">
        <v>12.45</v>
      </c>
      <c r="C20" s="15">
        <v>474</v>
      </c>
      <c r="D20" s="15">
        <v>134</v>
      </c>
      <c r="E20" s="2">
        <f>D20/C20</f>
        <v>0.28270042194092826</v>
      </c>
      <c r="F20" s="15">
        <v>164</v>
      </c>
      <c r="G20" s="11">
        <f>F20/C20</f>
        <v>0.34599156118143459</v>
      </c>
      <c r="H20" s="13">
        <v>14</v>
      </c>
      <c r="I20" s="13">
        <v>19</v>
      </c>
      <c r="J20" s="13">
        <v>31</v>
      </c>
      <c r="K20" s="3">
        <f>H20+I20+J20</f>
        <v>64</v>
      </c>
    </row>
    <row r="21" spans="1:11" ht="26.25" customHeight="1" x14ac:dyDescent="0.25">
      <c r="A21" s="16" t="s">
        <v>20</v>
      </c>
      <c r="B21" s="15">
        <v>10.14</v>
      </c>
      <c r="C21" s="15">
        <v>108</v>
      </c>
      <c r="D21" s="15">
        <v>32</v>
      </c>
      <c r="E21" s="2">
        <f>D21/C21</f>
        <v>0.29629629629629628</v>
      </c>
      <c r="F21" s="15">
        <v>39</v>
      </c>
      <c r="G21" s="11">
        <f>F21/C21</f>
        <v>0.3611111111111111</v>
      </c>
      <c r="H21" s="13">
        <v>5</v>
      </c>
      <c r="I21" s="13">
        <v>26</v>
      </c>
      <c r="J21" s="13">
        <v>33</v>
      </c>
      <c r="K21" s="3">
        <f>H21+I21+J21</f>
        <v>64</v>
      </c>
    </row>
    <row r="22" spans="1:11" ht="26.25" customHeight="1" x14ac:dyDescent="0.25">
      <c r="A22" s="16" t="s">
        <v>28</v>
      </c>
      <c r="B22" s="15">
        <v>10.62</v>
      </c>
      <c r="C22" s="15">
        <v>264</v>
      </c>
      <c r="D22" s="15">
        <v>100</v>
      </c>
      <c r="E22" s="2">
        <f>D22/C22</f>
        <v>0.37878787878787878</v>
      </c>
      <c r="F22" s="15">
        <v>64</v>
      </c>
      <c r="G22" s="11">
        <f>F22/C22</f>
        <v>0.24242424242424243</v>
      </c>
      <c r="H22" s="13">
        <v>7</v>
      </c>
      <c r="I22" s="13">
        <v>46</v>
      </c>
      <c r="J22" s="13">
        <v>12</v>
      </c>
      <c r="K22" s="3">
        <f>H22+I22+J22</f>
        <v>65</v>
      </c>
    </row>
    <row r="23" spans="1:11" ht="26.25" customHeight="1" x14ac:dyDescent="0.25">
      <c r="A23" s="16" t="s">
        <v>45</v>
      </c>
      <c r="B23" s="15">
        <v>16.829999999999998</v>
      </c>
      <c r="C23" s="15">
        <v>184</v>
      </c>
      <c r="D23" s="15">
        <v>52</v>
      </c>
      <c r="E23" s="2">
        <f>D23/C23</f>
        <v>0.28260869565217389</v>
      </c>
      <c r="F23" s="15">
        <v>61</v>
      </c>
      <c r="G23" s="11">
        <f>F23/C23</f>
        <v>0.33152173913043476</v>
      </c>
      <c r="H23" s="13">
        <v>29</v>
      </c>
      <c r="I23" s="13">
        <v>18</v>
      </c>
      <c r="J23" s="13">
        <v>25</v>
      </c>
      <c r="K23" s="3">
        <f>H23+I23+J23</f>
        <v>72</v>
      </c>
    </row>
    <row r="24" spans="1:11" ht="26.25" customHeight="1" x14ac:dyDescent="0.25">
      <c r="A24" s="16" t="s">
        <v>16</v>
      </c>
      <c r="B24" s="15">
        <v>22.6</v>
      </c>
      <c r="C24" s="15">
        <v>865</v>
      </c>
      <c r="D24" s="15">
        <v>240</v>
      </c>
      <c r="E24" s="2">
        <f>D24/C24</f>
        <v>0.2774566473988439</v>
      </c>
      <c r="F24" s="15">
        <v>273</v>
      </c>
      <c r="G24" s="11">
        <f>F24/C24</f>
        <v>0.31560693641618498</v>
      </c>
      <c r="H24" s="13">
        <v>39</v>
      </c>
      <c r="I24" s="13">
        <v>12</v>
      </c>
      <c r="J24" s="13">
        <v>22</v>
      </c>
      <c r="K24" s="3">
        <f>H24+I24+J24</f>
        <v>73</v>
      </c>
    </row>
    <row r="25" spans="1:11" ht="26.25" customHeight="1" x14ac:dyDescent="0.25">
      <c r="A25" s="16" t="s">
        <v>34</v>
      </c>
      <c r="B25" s="15">
        <v>8.3800000000000008</v>
      </c>
      <c r="C25" s="15">
        <v>438</v>
      </c>
      <c r="D25" s="15">
        <v>143</v>
      </c>
      <c r="E25" s="2">
        <f>D25/C25</f>
        <v>0.32648401826484019</v>
      </c>
      <c r="F25" s="15">
        <v>162</v>
      </c>
      <c r="G25" s="11">
        <f>F25/C25</f>
        <v>0.36986301369863012</v>
      </c>
      <c r="H25" s="13">
        <v>2</v>
      </c>
      <c r="I25" s="13">
        <v>34</v>
      </c>
      <c r="J25" s="13">
        <v>37</v>
      </c>
      <c r="K25" s="3">
        <f>H25+I25+J25</f>
        <v>73</v>
      </c>
    </row>
    <row r="26" spans="1:11" x14ac:dyDescent="0.25">
      <c r="A26" s="16" t="s">
        <v>18</v>
      </c>
      <c r="B26" s="15">
        <v>15.55</v>
      </c>
      <c r="C26" s="15">
        <v>212</v>
      </c>
      <c r="D26" s="15">
        <v>73</v>
      </c>
      <c r="E26" s="2">
        <f>D26/C26</f>
        <v>0.34433962264150941</v>
      </c>
      <c r="F26" s="15">
        <v>44</v>
      </c>
      <c r="G26" s="11">
        <f>F26/C26</f>
        <v>0.20754716981132076</v>
      </c>
      <c r="H26" s="13">
        <v>25</v>
      </c>
      <c r="I26" s="13">
        <v>42</v>
      </c>
      <c r="J26" s="13">
        <v>8</v>
      </c>
      <c r="K26" s="3">
        <f>H26+I26+J26</f>
        <v>75</v>
      </c>
    </row>
    <row r="27" spans="1:11" x14ac:dyDescent="0.25">
      <c r="A27" s="16" t="s">
        <v>48</v>
      </c>
      <c r="B27" s="15">
        <v>25.59</v>
      </c>
      <c r="C27" s="15">
        <v>366</v>
      </c>
      <c r="D27" s="15">
        <v>97</v>
      </c>
      <c r="E27" s="2">
        <f>D27/C27</f>
        <v>0.2650273224043716</v>
      </c>
      <c r="F27" s="15">
        <v>122</v>
      </c>
      <c r="G27" s="11">
        <f>F27/C27</f>
        <v>0.33333333333333331</v>
      </c>
      <c r="H27" s="13">
        <v>44</v>
      </c>
      <c r="I27" s="13">
        <v>9</v>
      </c>
      <c r="J27" s="13">
        <v>27</v>
      </c>
      <c r="K27" s="3">
        <f>H27+I27+J27</f>
        <v>80</v>
      </c>
    </row>
    <row r="28" spans="1:11" ht="26.25" customHeight="1" x14ac:dyDescent="0.25">
      <c r="A28" s="16" t="s">
        <v>14</v>
      </c>
      <c r="B28" s="15">
        <v>17.48</v>
      </c>
      <c r="C28" s="15">
        <v>821</v>
      </c>
      <c r="D28" s="15">
        <v>230</v>
      </c>
      <c r="E28" s="2">
        <f>D28/C28</f>
        <v>0.28014616321559072</v>
      </c>
      <c r="F28" s="15">
        <v>302</v>
      </c>
      <c r="G28" s="11">
        <f>F28/C28</f>
        <v>0.36784409257003653</v>
      </c>
      <c r="H28" s="13">
        <v>30</v>
      </c>
      <c r="I28" s="13">
        <v>16</v>
      </c>
      <c r="J28" s="13">
        <v>36</v>
      </c>
      <c r="K28" s="3">
        <f>H28+I28+J28</f>
        <v>82</v>
      </c>
    </row>
    <row r="29" spans="1:11" ht="25.5" x14ac:dyDescent="0.25">
      <c r="A29" s="16" t="s">
        <v>24</v>
      </c>
      <c r="B29" s="15">
        <v>19.45</v>
      </c>
      <c r="C29" s="1">
        <v>1299</v>
      </c>
      <c r="D29" s="15">
        <v>372</v>
      </c>
      <c r="E29" s="2">
        <f>D29/C29</f>
        <v>0.2863741339491917</v>
      </c>
      <c r="F29" s="15">
        <v>441</v>
      </c>
      <c r="G29" s="11">
        <f>F29/C29</f>
        <v>0.33949191685912239</v>
      </c>
      <c r="H29" s="13">
        <v>34</v>
      </c>
      <c r="I29" s="13">
        <v>20</v>
      </c>
      <c r="J29" s="13">
        <v>29</v>
      </c>
      <c r="K29" s="3">
        <f>H29+I29+J29</f>
        <v>83</v>
      </c>
    </row>
    <row r="30" spans="1:11" ht="39" customHeight="1" x14ac:dyDescent="0.25">
      <c r="A30" s="16" t="s">
        <v>22</v>
      </c>
      <c r="B30" s="15">
        <v>14</v>
      </c>
      <c r="C30" s="1">
        <v>1121</v>
      </c>
      <c r="D30" s="15">
        <v>389</v>
      </c>
      <c r="E30" s="2">
        <f>D30/C30</f>
        <v>0.34701159678858162</v>
      </c>
      <c r="F30" s="15">
        <v>354</v>
      </c>
      <c r="G30" s="11">
        <f>F30/C30</f>
        <v>0.31578947368421051</v>
      </c>
      <c r="H30" s="13">
        <v>18</v>
      </c>
      <c r="I30" s="13">
        <v>43</v>
      </c>
      <c r="J30" s="13">
        <v>23</v>
      </c>
      <c r="K30" s="3">
        <f>H30+I30+J30</f>
        <v>84</v>
      </c>
    </row>
    <row r="31" spans="1:11" ht="26.25" customHeight="1" x14ac:dyDescent="0.25">
      <c r="A31" s="16" t="s">
        <v>3</v>
      </c>
      <c r="B31" s="15">
        <v>12.46</v>
      </c>
      <c r="C31" s="15">
        <v>511</v>
      </c>
      <c r="D31" s="15">
        <v>163</v>
      </c>
      <c r="E31" s="2">
        <f>D31/C31</f>
        <v>0.31898238747553814</v>
      </c>
      <c r="F31" s="15">
        <v>202</v>
      </c>
      <c r="G31" s="11">
        <f>F31/C31</f>
        <v>0.3953033268101761</v>
      </c>
      <c r="H31" s="13">
        <v>15</v>
      </c>
      <c r="I31" s="13">
        <v>31</v>
      </c>
      <c r="J31" s="13">
        <v>41</v>
      </c>
      <c r="K31" s="3">
        <f>H31+I31+J31</f>
        <v>87</v>
      </c>
    </row>
    <row r="32" spans="1:11" ht="26.25" customHeight="1" x14ac:dyDescent="0.25">
      <c r="A32" s="16" t="s">
        <v>40</v>
      </c>
      <c r="B32" s="15">
        <v>29.72</v>
      </c>
      <c r="C32" s="15">
        <v>582</v>
      </c>
      <c r="D32" s="15">
        <v>191</v>
      </c>
      <c r="E32" s="2">
        <f>D32/C32</f>
        <v>0.3281786941580756</v>
      </c>
      <c r="F32" s="15">
        <v>95</v>
      </c>
      <c r="G32" s="11">
        <f>F32/C32</f>
        <v>0.16323024054982818</v>
      </c>
      <c r="H32" s="13">
        <v>49</v>
      </c>
      <c r="I32" s="13">
        <v>35</v>
      </c>
      <c r="J32" s="13">
        <v>4</v>
      </c>
      <c r="K32" s="3">
        <f>H32+I32+J32</f>
        <v>88</v>
      </c>
    </row>
    <row r="33" spans="1:11" ht="26.25" customHeight="1" x14ac:dyDescent="0.25">
      <c r="A33" s="16" t="s">
        <v>1</v>
      </c>
      <c r="B33" s="15">
        <v>24.73</v>
      </c>
      <c r="C33" s="15">
        <v>723</v>
      </c>
      <c r="D33" s="15">
        <v>235</v>
      </c>
      <c r="E33" s="2">
        <f>D33/C33</f>
        <v>0.32503457814661135</v>
      </c>
      <c r="F33" s="15">
        <v>211</v>
      </c>
      <c r="G33" s="11">
        <f>F33/C33</f>
        <v>0.29183955739972339</v>
      </c>
      <c r="H33" s="13">
        <v>40</v>
      </c>
      <c r="I33" s="13">
        <v>32</v>
      </c>
      <c r="J33" s="13">
        <v>16</v>
      </c>
      <c r="K33" s="3">
        <f>H33+I33+J33</f>
        <v>88</v>
      </c>
    </row>
    <row r="34" spans="1:11" x14ac:dyDescent="0.25">
      <c r="A34" s="16" t="s">
        <v>42</v>
      </c>
      <c r="B34" s="15">
        <v>21.92</v>
      </c>
      <c r="C34" s="15">
        <v>133</v>
      </c>
      <c r="D34" s="15">
        <v>44</v>
      </c>
      <c r="E34" s="2">
        <f>D34/C34</f>
        <v>0.33082706766917291</v>
      </c>
      <c r="F34" s="15">
        <v>39</v>
      </c>
      <c r="G34" s="11">
        <f>F34/C34</f>
        <v>0.2932330827067669</v>
      </c>
      <c r="H34" s="13">
        <v>36</v>
      </c>
      <c r="I34" s="13">
        <v>37</v>
      </c>
      <c r="J34" s="13">
        <v>17</v>
      </c>
      <c r="K34" s="3">
        <f>H34+I34+J34</f>
        <v>90</v>
      </c>
    </row>
    <row r="35" spans="1:11" ht="26.25" customHeight="1" x14ac:dyDescent="0.25">
      <c r="A35" s="16" t="s">
        <v>39</v>
      </c>
      <c r="B35" s="15">
        <v>15.16</v>
      </c>
      <c r="C35" s="15">
        <v>615</v>
      </c>
      <c r="D35" s="15">
        <v>202</v>
      </c>
      <c r="E35" s="2">
        <f>D35/C35</f>
        <v>0.32845528455284551</v>
      </c>
      <c r="F35" s="15">
        <v>209</v>
      </c>
      <c r="G35" s="11">
        <f>F35/C35</f>
        <v>0.33983739837398375</v>
      </c>
      <c r="H35" s="13">
        <v>24</v>
      </c>
      <c r="I35" s="13">
        <v>36</v>
      </c>
      <c r="J35" s="13">
        <v>30</v>
      </c>
      <c r="K35" s="3">
        <f>H35+I35+J35</f>
        <v>90</v>
      </c>
    </row>
    <row r="36" spans="1:11" x14ac:dyDescent="0.25">
      <c r="A36" s="16" t="s">
        <v>44</v>
      </c>
      <c r="B36" s="15">
        <v>11.61</v>
      </c>
      <c r="C36" s="15">
        <v>956</v>
      </c>
      <c r="D36" s="15">
        <v>322</v>
      </c>
      <c r="E36" s="2">
        <f>D36/C36</f>
        <v>0.33682008368200839</v>
      </c>
      <c r="F36" s="15">
        <v>387</v>
      </c>
      <c r="G36" s="11">
        <f>F36/C36</f>
        <v>0.40481171548117156</v>
      </c>
      <c r="H36" s="13">
        <v>9</v>
      </c>
      <c r="I36" s="13">
        <v>40</v>
      </c>
      <c r="J36" s="13">
        <v>43</v>
      </c>
      <c r="K36" s="3">
        <f>H36+I36+J36</f>
        <v>92</v>
      </c>
    </row>
    <row r="37" spans="1:11" ht="26.25" customHeight="1" x14ac:dyDescent="0.25">
      <c r="A37" s="16" t="s">
        <v>23</v>
      </c>
      <c r="B37" s="15">
        <v>29.54</v>
      </c>
      <c r="C37" s="15">
        <v>709</v>
      </c>
      <c r="D37" s="15">
        <v>209</v>
      </c>
      <c r="E37" s="2">
        <f>D37/C37</f>
        <v>0.29478138222849082</v>
      </c>
      <c r="F37" s="15">
        <v>219</v>
      </c>
      <c r="G37" s="11">
        <f>F37/C37</f>
        <v>0.30888575458392104</v>
      </c>
      <c r="H37" s="13">
        <v>48</v>
      </c>
      <c r="I37" s="13">
        <v>25</v>
      </c>
      <c r="J37" s="13">
        <v>21</v>
      </c>
      <c r="K37" s="3">
        <f>H37+I37+J37</f>
        <v>94</v>
      </c>
    </row>
    <row r="38" spans="1:11" x14ac:dyDescent="0.25">
      <c r="A38" s="16" t="s">
        <v>19</v>
      </c>
      <c r="B38" s="15">
        <v>15.1</v>
      </c>
      <c r="C38" s="15">
        <v>261</v>
      </c>
      <c r="D38" s="15">
        <v>85</v>
      </c>
      <c r="E38" s="2">
        <f>D38/C38</f>
        <v>0.32567049808429116</v>
      </c>
      <c r="F38" s="15">
        <v>102</v>
      </c>
      <c r="G38" s="11">
        <f>F38/C38</f>
        <v>0.39080459770114945</v>
      </c>
      <c r="H38" s="13">
        <v>23</v>
      </c>
      <c r="I38" s="13">
        <v>33</v>
      </c>
      <c r="J38" s="13">
        <v>39</v>
      </c>
      <c r="K38" s="3">
        <f>H38+I38+J38</f>
        <v>95</v>
      </c>
    </row>
    <row r="39" spans="1:11" ht="26.25" customHeight="1" x14ac:dyDescent="0.25">
      <c r="A39" s="16" t="s">
        <v>31</v>
      </c>
      <c r="B39" s="15">
        <v>15.83</v>
      </c>
      <c r="C39" s="15">
        <v>114</v>
      </c>
      <c r="D39" s="15">
        <v>35</v>
      </c>
      <c r="E39" s="2">
        <f>D39/C39</f>
        <v>0.30701754385964913</v>
      </c>
      <c r="F39" s="15">
        <v>46</v>
      </c>
      <c r="G39" s="11">
        <f>F39/C39</f>
        <v>0.40350877192982454</v>
      </c>
      <c r="H39" s="13">
        <v>26</v>
      </c>
      <c r="I39" s="13">
        <v>28</v>
      </c>
      <c r="J39" s="13">
        <v>42</v>
      </c>
      <c r="K39" s="3">
        <f>H39+I39+J39</f>
        <v>96</v>
      </c>
    </row>
    <row r="40" spans="1:11" ht="26.25" customHeight="1" x14ac:dyDescent="0.25">
      <c r="A40" s="16" t="s">
        <v>38</v>
      </c>
      <c r="B40" s="15">
        <v>14.54</v>
      </c>
      <c r="C40" s="15">
        <v>77</v>
      </c>
      <c r="D40" s="15">
        <v>24</v>
      </c>
      <c r="E40" s="2">
        <f>D40/C40</f>
        <v>0.31168831168831168</v>
      </c>
      <c r="F40" s="15">
        <v>33</v>
      </c>
      <c r="G40" s="11">
        <f>F40/C40</f>
        <v>0.42857142857142855</v>
      </c>
      <c r="H40" s="13">
        <v>21</v>
      </c>
      <c r="I40" s="13">
        <v>30</v>
      </c>
      <c r="J40" s="13">
        <v>45</v>
      </c>
      <c r="K40" s="3">
        <f>H40+I40+J40</f>
        <v>96</v>
      </c>
    </row>
    <row r="41" spans="1:11" x14ac:dyDescent="0.25">
      <c r="A41" s="16" t="s">
        <v>29</v>
      </c>
      <c r="B41" s="15">
        <v>14.81</v>
      </c>
      <c r="C41" s="1">
        <v>1310</v>
      </c>
      <c r="D41" s="15">
        <v>407</v>
      </c>
      <c r="E41" s="2">
        <f>D41/C41</f>
        <v>0.31068702290076333</v>
      </c>
      <c r="F41" s="15">
        <v>614</v>
      </c>
      <c r="G41" s="11">
        <f>F41/C41</f>
        <v>0.4687022900763359</v>
      </c>
      <c r="H41" s="13">
        <v>22</v>
      </c>
      <c r="I41" s="13">
        <v>29</v>
      </c>
      <c r="J41" s="13">
        <v>47</v>
      </c>
      <c r="K41" s="3">
        <f>H41+I41+J41</f>
        <v>98</v>
      </c>
    </row>
    <row r="42" spans="1:11" ht="26.25" customHeight="1" x14ac:dyDescent="0.25">
      <c r="A42" s="16" t="s">
        <v>35</v>
      </c>
      <c r="B42" s="15">
        <v>27.3</v>
      </c>
      <c r="C42" s="15">
        <v>339</v>
      </c>
      <c r="D42" s="15">
        <v>94</v>
      </c>
      <c r="E42" s="2">
        <f>D42/C42</f>
        <v>0.27728613569321536</v>
      </c>
      <c r="F42" s="15">
        <v>144</v>
      </c>
      <c r="G42" s="11">
        <f>F42/C42</f>
        <v>0.4247787610619469</v>
      </c>
      <c r="H42" s="13">
        <v>46</v>
      </c>
      <c r="I42" s="13">
        <v>11</v>
      </c>
      <c r="J42" s="13">
        <v>44</v>
      </c>
      <c r="K42" s="3">
        <f>H42+I42+J42</f>
        <v>101</v>
      </c>
    </row>
    <row r="43" spans="1:11" ht="26.25" customHeight="1" x14ac:dyDescent="0.25">
      <c r="A43" s="16" t="s">
        <v>32</v>
      </c>
      <c r="B43" s="15">
        <v>8.5399999999999991</v>
      </c>
      <c r="C43" s="15">
        <v>64</v>
      </c>
      <c r="D43" s="15">
        <v>28</v>
      </c>
      <c r="E43" s="2">
        <f>D43/C43</f>
        <v>0.4375</v>
      </c>
      <c r="F43" s="15">
        <v>30</v>
      </c>
      <c r="G43" s="11">
        <f>F43/C43</f>
        <v>0.46875</v>
      </c>
      <c r="H43" s="13">
        <v>3</v>
      </c>
      <c r="I43" s="13">
        <v>50</v>
      </c>
      <c r="J43" s="13">
        <v>48</v>
      </c>
      <c r="K43" s="3">
        <f>H43+I43+J43</f>
        <v>101</v>
      </c>
    </row>
    <row r="44" spans="1:11" x14ac:dyDescent="0.25">
      <c r="A44" s="16" t="s">
        <v>2</v>
      </c>
      <c r="B44" s="15">
        <v>16.27</v>
      </c>
      <c r="C44" s="15">
        <v>164</v>
      </c>
      <c r="D44" s="15">
        <v>50</v>
      </c>
      <c r="E44" s="2">
        <f>D44/C44</f>
        <v>0.3048780487804878</v>
      </c>
      <c r="F44" s="15">
        <v>78</v>
      </c>
      <c r="G44" s="11">
        <f>F44/C44</f>
        <v>0.47560975609756095</v>
      </c>
      <c r="H44" s="13">
        <v>27</v>
      </c>
      <c r="I44" s="13">
        <v>27</v>
      </c>
      <c r="J44" s="13">
        <v>49</v>
      </c>
      <c r="K44" s="3">
        <f>H44+I44+J44</f>
        <v>103</v>
      </c>
    </row>
    <row r="45" spans="1:11" x14ac:dyDescent="0.25">
      <c r="A45" s="16" t="s">
        <v>50</v>
      </c>
      <c r="B45" s="15">
        <v>13.66</v>
      </c>
      <c r="C45" s="15">
        <v>125</v>
      </c>
      <c r="D45" s="15">
        <v>47</v>
      </c>
      <c r="E45" s="2">
        <f>D45/C45</f>
        <v>0.376</v>
      </c>
      <c r="F45" s="15">
        <v>69</v>
      </c>
      <c r="G45" s="11">
        <f>F45/C45</f>
        <v>0.55200000000000005</v>
      </c>
      <c r="H45" s="13">
        <v>17</v>
      </c>
      <c r="I45" s="13">
        <v>44</v>
      </c>
      <c r="J45" s="13">
        <v>50</v>
      </c>
      <c r="K45" s="3">
        <f>H45+I45+J45</f>
        <v>111</v>
      </c>
    </row>
    <row r="46" spans="1:11" x14ac:dyDescent="0.25">
      <c r="A46" s="16" t="s">
        <v>49</v>
      </c>
      <c r="B46" s="15">
        <v>29.18</v>
      </c>
      <c r="C46" s="15">
        <v>123</v>
      </c>
      <c r="D46" s="15">
        <v>41</v>
      </c>
      <c r="E46" s="2">
        <f>D46/C46</f>
        <v>0.33333333333333331</v>
      </c>
      <c r="F46" s="15">
        <v>41</v>
      </c>
      <c r="G46" s="11">
        <f>F46/C46</f>
        <v>0.33333333333333331</v>
      </c>
      <c r="H46" s="13">
        <v>47</v>
      </c>
      <c r="I46" s="13">
        <v>38</v>
      </c>
      <c r="J46" s="13">
        <v>28</v>
      </c>
      <c r="K46" s="3">
        <f>H46+I46+J46</f>
        <v>113</v>
      </c>
    </row>
    <row r="47" spans="1:11" x14ac:dyDescent="0.25">
      <c r="A47" s="16" t="s">
        <v>41</v>
      </c>
      <c r="B47" s="15">
        <v>19.260000000000002</v>
      </c>
      <c r="C47" s="15">
        <v>826</v>
      </c>
      <c r="D47" s="15">
        <v>283</v>
      </c>
      <c r="E47" s="2">
        <f>D47/C47</f>
        <v>0.34261501210653755</v>
      </c>
      <c r="F47" s="15">
        <v>326</v>
      </c>
      <c r="G47" s="11">
        <f>F47/C47</f>
        <v>0.39467312348668282</v>
      </c>
      <c r="H47" s="13">
        <v>33</v>
      </c>
      <c r="I47" s="13">
        <v>41</v>
      </c>
      <c r="J47" s="13">
        <v>40</v>
      </c>
      <c r="K47" s="3">
        <f>H47+I47+J47</f>
        <v>114</v>
      </c>
    </row>
    <row r="48" spans="1:11" ht="26.25" customHeight="1" x14ac:dyDescent="0.25">
      <c r="A48" s="16" t="s">
        <v>36</v>
      </c>
      <c r="B48" s="15">
        <v>22.34</v>
      </c>
      <c r="C48" s="1">
        <v>3408</v>
      </c>
      <c r="D48" s="1">
        <v>1290</v>
      </c>
      <c r="E48" s="2">
        <f>D48/C48</f>
        <v>0.37852112676056338</v>
      </c>
      <c r="F48" s="1">
        <v>1251</v>
      </c>
      <c r="G48" s="11">
        <f>F48/C48</f>
        <v>0.36707746478873238</v>
      </c>
      <c r="H48" s="13">
        <v>38</v>
      </c>
      <c r="I48" s="13">
        <v>45</v>
      </c>
      <c r="J48" s="13">
        <v>35</v>
      </c>
      <c r="K48" s="3">
        <f>H48+I48+J48</f>
        <v>118</v>
      </c>
    </row>
    <row r="49" spans="1:11" ht="26.25" customHeight="1" x14ac:dyDescent="0.25">
      <c r="A49" s="16" t="s">
        <v>30</v>
      </c>
      <c r="B49" s="15">
        <v>24.97</v>
      </c>
      <c r="C49" s="15">
        <v>863</v>
      </c>
      <c r="D49" s="15">
        <v>348</v>
      </c>
      <c r="E49" s="2">
        <f>D49/C49</f>
        <v>0.40324449594438005</v>
      </c>
      <c r="F49" s="15">
        <v>322</v>
      </c>
      <c r="G49" s="11">
        <f>F49/C49</f>
        <v>0.37311703360370801</v>
      </c>
      <c r="H49" s="13">
        <v>41</v>
      </c>
      <c r="I49" s="13">
        <v>47</v>
      </c>
      <c r="J49" s="13">
        <v>38</v>
      </c>
      <c r="K49" s="3">
        <f>H49+I49+J49</f>
        <v>126</v>
      </c>
    </row>
    <row r="50" spans="1:11" ht="26.25" customHeight="1" x14ac:dyDescent="0.25">
      <c r="A50" s="16" t="s">
        <v>25</v>
      </c>
      <c r="B50" s="15">
        <v>33.81</v>
      </c>
      <c r="C50" s="15">
        <v>170</v>
      </c>
      <c r="D50" s="15">
        <v>72</v>
      </c>
      <c r="E50" s="2">
        <f>D50/C50</f>
        <v>0.42352941176470588</v>
      </c>
      <c r="F50" s="15">
        <v>62</v>
      </c>
      <c r="G50" s="11">
        <f>F50/C50</f>
        <v>0.36470588235294116</v>
      </c>
      <c r="H50" s="13">
        <v>50</v>
      </c>
      <c r="I50" s="13">
        <v>48</v>
      </c>
      <c r="J50" s="13">
        <v>34</v>
      </c>
      <c r="K50" s="3">
        <f>H50+I50+J50</f>
        <v>132</v>
      </c>
    </row>
    <row r="51" spans="1:11" ht="26.25" customHeight="1" x14ac:dyDescent="0.25">
      <c r="A51" s="5" t="s">
        <v>46</v>
      </c>
      <c r="B51" s="8">
        <v>27.05</v>
      </c>
      <c r="C51" s="8">
        <v>205</v>
      </c>
      <c r="D51" s="8">
        <v>89</v>
      </c>
      <c r="E51" s="9">
        <f>D51/C51</f>
        <v>0.43414634146341463</v>
      </c>
      <c r="F51" s="8">
        <v>88</v>
      </c>
      <c r="G51" s="12">
        <f>F51/C51</f>
        <v>0.42926829268292682</v>
      </c>
      <c r="H51" s="13">
        <v>45</v>
      </c>
      <c r="I51" s="13">
        <v>49</v>
      </c>
      <c r="J51" s="13">
        <v>46</v>
      </c>
      <c r="K51" s="14">
        <f>H51+I51+J51</f>
        <v>140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H6" sqref="H6"/>
    </sheetView>
  </sheetViews>
  <sheetFormatPr defaultRowHeight="15" x14ac:dyDescent="0.25"/>
  <cols>
    <col min="1" max="1" width="14.140625" customWidth="1"/>
    <col min="2" max="2" width="18.140625" customWidth="1"/>
    <col min="3" max="3" width="13.5703125" customWidth="1"/>
    <col min="4" max="4" width="17.28515625" customWidth="1"/>
    <col min="5" max="5" width="18.28515625" style="17" customWidth="1"/>
    <col min="6" max="6" width="13" customWidth="1"/>
    <col min="7" max="7" width="19" customWidth="1"/>
    <col min="8" max="8" width="17.28515625" style="17" customWidth="1"/>
    <col min="9" max="9" width="15.28515625" style="17" customWidth="1"/>
    <col min="10" max="10" width="17.7109375" customWidth="1"/>
    <col min="11" max="11" width="21.85546875" customWidth="1"/>
  </cols>
  <sheetData>
    <row r="1" spans="1:11" ht="46.5" customHeight="1" x14ac:dyDescent="0.25">
      <c r="A1" s="4" t="s">
        <v>0</v>
      </c>
      <c r="B1" s="7" t="s">
        <v>55</v>
      </c>
      <c r="C1" s="7" t="s">
        <v>51</v>
      </c>
      <c r="D1" s="7" t="s">
        <v>52</v>
      </c>
      <c r="E1" s="7" t="s">
        <v>54</v>
      </c>
      <c r="F1" s="7" t="s">
        <v>53</v>
      </c>
      <c r="G1" s="7" t="s">
        <v>56</v>
      </c>
      <c r="H1" s="7" t="s">
        <v>59</v>
      </c>
      <c r="I1" s="7" t="s">
        <v>58</v>
      </c>
      <c r="J1" s="7" t="s">
        <v>57</v>
      </c>
      <c r="K1" s="10" t="s">
        <v>60</v>
      </c>
    </row>
    <row r="2" spans="1:11" x14ac:dyDescent="0.25">
      <c r="A2" s="16" t="s">
        <v>18</v>
      </c>
      <c r="B2" s="15">
        <v>9.59</v>
      </c>
      <c r="C2" s="15">
        <v>181</v>
      </c>
      <c r="D2" s="15">
        <v>45</v>
      </c>
      <c r="E2" s="2">
        <f>D2/C2</f>
        <v>0.24861878453038674</v>
      </c>
      <c r="F2" s="15">
        <v>33</v>
      </c>
      <c r="G2" s="11">
        <f>F2/C2</f>
        <v>0.18232044198895028</v>
      </c>
      <c r="H2" s="13">
        <v>12</v>
      </c>
      <c r="I2" s="13">
        <v>6</v>
      </c>
      <c r="J2" s="13">
        <v>6</v>
      </c>
      <c r="K2" s="3">
        <f>H2+I2+J2</f>
        <v>24</v>
      </c>
    </row>
    <row r="3" spans="1:11" x14ac:dyDescent="0.25">
      <c r="A3" s="16" t="s">
        <v>11</v>
      </c>
      <c r="B3" s="15">
        <v>10.3</v>
      </c>
      <c r="C3" s="15">
        <v>360</v>
      </c>
      <c r="D3" s="15">
        <v>83</v>
      </c>
      <c r="E3" s="2">
        <f>D3/C3</f>
        <v>0.23055555555555557</v>
      </c>
      <c r="F3" s="15">
        <v>64</v>
      </c>
      <c r="G3" s="11">
        <f>F3/C3</f>
        <v>0.17777777777777778</v>
      </c>
      <c r="H3" s="13">
        <v>17</v>
      </c>
      <c r="I3" s="13">
        <v>4</v>
      </c>
      <c r="J3" s="13">
        <v>4</v>
      </c>
      <c r="K3" s="3">
        <f>H3+I3+J3</f>
        <v>25</v>
      </c>
    </row>
    <row r="4" spans="1:11" x14ac:dyDescent="0.25">
      <c r="A4" s="16" t="s">
        <v>9</v>
      </c>
      <c r="B4" s="15">
        <v>7.5</v>
      </c>
      <c r="C4" s="15">
        <v>368</v>
      </c>
      <c r="D4" s="15">
        <v>109</v>
      </c>
      <c r="E4" s="2">
        <f>D4/C4</f>
        <v>0.29619565217391303</v>
      </c>
      <c r="F4" s="15">
        <v>86</v>
      </c>
      <c r="G4" s="11">
        <f>F4/C4</f>
        <v>0.23369565217391305</v>
      </c>
      <c r="H4" s="13">
        <v>4</v>
      </c>
      <c r="I4" s="13">
        <v>24</v>
      </c>
      <c r="J4" s="13">
        <v>10</v>
      </c>
      <c r="K4" s="3">
        <f>H4+I4+J4</f>
        <v>38</v>
      </c>
    </row>
    <row r="5" spans="1:11" x14ac:dyDescent="0.25">
      <c r="A5" s="16" t="s">
        <v>6</v>
      </c>
      <c r="B5" s="15">
        <v>16.27</v>
      </c>
      <c r="C5" s="1">
        <v>1226</v>
      </c>
      <c r="D5" s="15">
        <v>271</v>
      </c>
      <c r="E5" s="2">
        <f>D5/C5</f>
        <v>0.22104404567699837</v>
      </c>
      <c r="F5" s="15">
        <v>220</v>
      </c>
      <c r="G5" s="11">
        <f>F5/C5</f>
        <v>0.17944535073409462</v>
      </c>
      <c r="H5" s="13">
        <v>36</v>
      </c>
      <c r="I5" s="13">
        <v>2</v>
      </c>
      <c r="J5" s="13">
        <v>5</v>
      </c>
      <c r="K5" s="3">
        <f>H5+I5+J5</f>
        <v>43</v>
      </c>
    </row>
    <row r="6" spans="1:11" ht="26.25" customHeight="1" x14ac:dyDescent="0.25">
      <c r="A6" s="16" t="s">
        <v>8</v>
      </c>
      <c r="B6" s="15">
        <v>9.68</v>
      </c>
      <c r="C6" s="15">
        <v>889</v>
      </c>
      <c r="D6" s="15">
        <v>256</v>
      </c>
      <c r="E6" s="2">
        <f>D6/C6</f>
        <v>0.2879640044994376</v>
      </c>
      <c r="F6" s="15">
        <v>238</v>
      </c>
      <c r="G6" s="11">
        <f>F6/C6</f>
        <v>0.26771653543307089</v>
      </c>
      <c r="H6" s="13">
        <v>14</v>
      </c>
      <c r="I6" s="13">
        <v>18</v>
      </c>
      <c r="J6" s="13">
        <v>11</v>
      </c>
      <c r="K6" s="3">
        <f>H6+I6+J6</f>
        <v>43</v>
      </c>
    </row>
    <row r="7" spans="1:11" ht="26.25" customHeight="1" x14ac:dyDescent="0.25">
      <c r="A7" s="16" t="s">
        <v>7</v>
      </c>
      <c r="B7" s="15">
        <v>9.65</v>
      </c>
      <c r="C7" s="1">
        <v>2816</v>
      </c>
      <c r="D7" s="15">
        <v>774</v>
      </c>
      <c r="E7" s="2">
        <f>D7/C7</f>
        <v>0.27485795454545453</v>
      </c>
      <c r="F7" s="15">
        <v>898</v>
      </c>
      <c r="G7" s="11">
        <f>F7/C7</f>
        <v>0.31889204545454547</v>
      </c>
      <c r="H7" s="13">
        <v>13</v>
      </c>
      <c r="I7" s="13">
        <v>9</v>
      </c>
      <c r="J7" s="13">
        <v>22</v>
      </c>
      <c r="K7" s="3">
        <f>H7+I7+J7</f>
        <v>44</v>
      </c>
    </row>
    <row r="8" spans="1:11" ht="26.25" customHeight="1" x14ac:dyDescent="0.25">
      <c r="A8" s="16" t="s">
        <v>10</v>
      </c>
      <c r="B8" s="15">
        <v>12.25</v>
      </c>
      <c r="C8" s="15">
        <v>751</v>
      </c>
      <c r="D8" s="15">
        <v>207</v>
      </c>
      <c r="E8" s="2">
        <f>D8/C8</f>
        <v>0.27563249001331558</v>
      </c>
      <c r="F8" s="15">
        <v>153</v>
      </c>
      <c r="G8" s="11">
        <f>F8/C8</f>
        <v>0.20372836218375498</v>
      </c>
      <c r="H8" s="13">
        <v>27</v>
      </c>
      <c r="I8" s="13">
        <v>11</v>
      </c>
      <c r="J8" s="13">
        <v>8</v>
      </c>
      <c r="K8" s="3">
        <f>H8+I8+J8</f>
        <v>46</v>
      </c>
    </row>
    <row r="9" spans="1:11" ht="26.25" customHeight="1" x14ac:dyDescent="0.25">
      <c r="A9" s="16" t="s">
        <v>5</v>
      </c>
      <c r="B9" s="15">
        <v>15.51</v>
      </c>
      <c r="C9" s="1">
        <v>2400</v>
      </c>
      <c r="D9" s="15">
        <v>694</v>
      </c>
      <c r="E9" s="2">
        <f>D9/C9</f>
        <v>0.28916666666666668</v>
      </c>
      <c r="F9" s="15">
        <v>298</v>
      </c>
      <c r="G9" s="11">
        <f>F9/C9</f>
        <v>0.12416666666666666</v>
      </c>
      <c r="H9" s="13">
        <v>32</v>
      </c>
      <c r="I9" s="13">
        <v>19</v>
      </c>
      <c r="J9" s="13">
        <v>1</v>
      </c>
      <c r="K9" s="3">
        <f>H9+I9+J9</f>
        <v>52</v>
      </c>
    </row>
    <row r="10" spans="1:11" ht="39" customHeight="1" x14ac:dyDescent="0.25">
      <c r="A10" s="16" t="s">
        <v>21</v>
      </c>
      <c r="B10" s="15">
        <v>7.9</v>
      </c>
      <c r="C10" s="15">
        <v>627</v>
      </c>
      <c r="D10" s="15">
        <v>194</v>
      </c>
      <c r="E10" s="2">
        <f>D10/C10</f>
        <v>0.3094098883572568</v>
      </c>
      <c r="F10" s="15">
        <v>174</v>
      </c>
      <c r="G10" s="11">
        <f>F10/C10</f>
        <v>0.27751196172248804</v>
      </c>
      <c r="H10" s="13">
        <v>7</v>
      </c>
      <c r="I10" s="13">
        <v>32</v>
      </c>
      <c r="J10" s="13">
        <v>13</v>
      </c>
      <c r="K10" s="3">
        <f>H10+I10+J10</f>
        <v>52</v>
      </c>
    </row>
    <row r="11" spans="1:11" x14ac:dyDescent="0.25">
      <c r="A11" s="16" t="s">
        <v>47</v>
      </c>
      <c r="B11" s="15">
        <v>11.23</v>
      </c>
      <c r="C11" s="1">
        <v>1171</v>
      </c>
      <c r="D11" s="15">
        <v>328</v>
      </c>
      <c r="E11" s="2">
        <f>D11/C11</f>
        <v>0.28010247651579845</v>
      </c>
      <c r="F11" s="15">
        <v>332</v>
      </c>
      <c r="G11" s="11">
        <f>F11/C11</f>
        <v>0.28351836037574724</v>
      </c>
      <c r="H11" s="13">
        <v>24</v>
      </c>
      <c r="I11" s="13">
        <v>15</v>
      </c>
      <c r="J11" s="13">
        <v>15</v>
      </c>
      <c r="K11" s="3">
        <f>H11+I11+J11</f>
        <v>54</v>
      </c>
    </row>
    <row r="12" spans="1:11" x14ac:dyDescent="0.25">
      <c r="A12" s="16" t="s">
        <v>13</v>
      </c>
      <c r="B12" s="15">
        <v>19.13</v>
      </c>
      <c r="C12" s="15">
        <v>720</v>
      </c>
      <c r="D12" s="15">
        <v>172</v>
      </c>
      <c r="E12" s="2">
        <f>D12/C12</f>
        <v>0.2388888888888889</v>
      </c>
      <c r="F12" s="15">
        <v>141</v>
      </c>
      <c r="G12" s="11">
        <f>F12/C12</f>
        <v>0.19583333333333333</v>
      </c>
      <c r="H12" s="13">
        <v>43</v>
      </c>
      <c r="I12" s="13">
        <v>5</v>
      </c>
      <c r="J12" s="13">
        <v>7</v>
      </c>
      <c r="K12" s="3">
        <f>H12+I12+J12</f>
        <v>55</v>
      </c>
    </row>
    <row r="13" spans="1:11" x14ac:dyDescent="0.25">
      <c r="A13" s="16" t="s">
        <v>45</v>
      </c>
      <c r="B13" s="15">
        <v>10.28</v>
      </c>
      <c r="C13" s="15">
        <v>167</v>
      </c>
      <c r="D13" s="15">
        <v>50</v>
      </c>
      <c r="E13" s="2">
        <f>D13/C13</f>
        <v>0.29940119760479039</v>
      </c>
      <c r="F13" s="15">
        <v>45</v>
      </c>
      <c r="G13" s="11">
        <f>F13/C13</f>
        <v>0.26946107784431139</v>
      </c>
      <c r="H13" s="13">
        <v>16</v>
      </c>
      <c r="I13" s="13">
        <v>28</v>
      </c>
      <c r="J13" s="13">
        <v>12</v>
      </c>
      <c r="K13" s="3">
        <f>H13+I13+J13</f>
        <v>56</v>
      </c>
    </row>
    <row r="14" spans="1:11" x14ac:dyDescent="0.25">
      <c r="A14" s="16" t="s">
        <v>40</v>
      </c>
      <c r="B14" s="15">
        <v>30.94</v>
      </c>
      <c r="C14" s="15">
        <v>630</v>
      </c>
      <c r="D14" s="15">
        <v>159</v>
      </c>
      <c r="E14" s="2">
        <f>D14/C14</f>
        <v>0.25238095238095237</v>
      </c>
      <c r="F14" s="15">
        <v>104</v>
      </c>
      <c r="G14" s="11">
        <f>F14/C14</f>
        <v>0.16507936507936508</v>
      </c>
      <c r="H14" s="13">
        <v>50</v>
      </c>
      <c r="I14" s="13">
        <v>7</v>
      </c>
      <c r="J14" s="13">
        <v>3</v>
      </c>
      <c r="K14" s="3">
        <f>H14+I14+J14</f>
        <v>60</v>
      </c>
    </row>
    <row r="15" spans="1:11" x14ac:dyDescent="0.25">
      <c r="A15" s="16" t="s">
        <v>26</v>
      </c>
      <c r="B15" s="15">
        <v>10.58</v>
      </c>
      <c r="C15" s="15">
        <v>331</v>
      </c>
      <c r="D15" s="15">
        <v>96</v>
      </c>
      <c r="E15" s="2">
        <f>D15/C15</f>
        <v>0.29003021148036257</v>
      </c>
      <c r="F15" s="15">
        <v>105</v>
      </c>
      <c r="G15" s="11">
        <f>F15/C15</f>
        <v>0.31722054380664655</v>
      </c>
      <c r="H15" s="13">
        <v>19</v>
      </c>
      <c r="I15" s="13">
        <v>20</v>
      </c>
      <c r="J15" s="13">
        <v>21</v>
      </c>
      <c r="K15" s="3">
        <f>H15+I15+J15</f>
        <v>60</v>
      </c>
    </row>
    <row r="16" spans="1:11" x14ac:dyDescent="0.25">
      <c r="A16" s="16" t="s">
        <v>43</v>
      </c>
      <c r="B16" s="15">
        <v>17.670000000000002</v>
      </c>
      <c r="C16" s="15">
        <v>937</v>
      </c>
      <c r="D16" s="15">
        <v>259</v>
      </c>
      <c r="E16" s="2">
        <f>D16/C16</f>
        <v>0.27641408751334046</v>
      </c>
      <c r="F16" s="15">
        <v>215</v>
      </c>
      <c r="G16" s="11">
        <f>F16/C16</f>
        <v>0.22945570971184631</v>
      </c>
      <c r="H16" s="13">
        <v>40</v>
      </c>
      <c r="I16" s="13">
        <v>12</v>
      </c>
      <c r="J16" s="13">
        <v>9</v>
      </c>
      <c r="K16" s="3">
        <f>H16+I16+J16</f>
        <v>61</v>
      </c>
    </row>
    <row r="17" spans="1:11" x14ac:dyDescent="0.25">
      <c r="A17" s="16" t="s">
        <v>19</v>
      </c>
      <c r="B17" s="15">
        <v>11.43</v>
      </c>
      <c r="C17" s="15">
        <v>246</v>
      </c>
      <c r="D17" s="15">
        <v>70</v>
      </c>
      <c r="E17" s="2">
        <f>D17/C17</f>
        <v>0.28455284552845528</v>
      </c>
      <c r="F17" s="15">
        <v>76</v>
      </c>
      <c r="G17" s="11">
        <f>F17/C17</f>
        <v>0.30894308943089432</v>
      </c>
      <c r="H17" s="13">
        <v>25</v>
      </c>
      <c r="I17" s="13">
        <v>17</v>
      </c>
      <c r="J17" s="13">
        <v>19</v>
      </c>
      <c r="K17" s="3">
        <f>H17+I17+J17</f>
        <v>61</v>
      </c>
    </row>
    <row r="18" spans="1:11" x14ac:dyDescent="0.25">
      <c r="A18" s="16" t="s">
        <v>12</v>
      </c>
      <c r="B18" s="15">
        <v>15.78</v>
      </c>
      <c r="C18" s="15">
        <v>386</v>
      </c>
      <c r="D18" s="15">
        <v>108</v>
      </c>
      <c r="E18" s="2">
        <f>D18/C18</f>
        <v>0.27979274611398963</v>
      </c>
      <c r="F18" s="15">
        <v>109</v>
      </c>
      <c r="G18" s="11">
        <f>F18/C18</f>
        <v>0.28238341968911918</v>
      </c>
      <c r="H18" s="13">
        <v>34</v>
      </c>
      <c r="I18" s="13">
        <v>14</v>
      </c>
      <c r="J18" s="13">
        <v>14</v>
      </c>
      <c r="K18" s="3">
        <f>H18+I18+J18</f>
        <v>62</v>
      </c>
    </row>
    <row r="19" spans="1:11" ht="26.25" customHeight="1" x14ac:dyDescent="0.25">
      <c r="A19" s="16" t="s">
        <v>15</v>
      </c>
      <c r="B19" s="15">
        <v>22.51</v>
      </c>
      <c r="C19" s="15">
        <v>551</v>
      </c>
      <c r="D19" s="15">
        <v>154</v>
      </c>
      <c r="E19" s="2">
        <f>D19/C19</f>
        <v>0.27949183303085301</v>
      </c>
      <c r="F19" s="15">
        <v>86</v>
      </c>
      <c r="G19" s="11">
        <f>F19/C19</f>
        <v>0.1560798548094374</v>
      </c>
      <c r="H19" s="13">
        <v>48</v>
      </c>
      <c r="I19" s="13">
        <v>13</v>
      </c>
      <c r="J19" s="13">
        <v>2</v>
      </c>
      <c r="K19" s="3">
        <f>H19+I19+J19</f>
        <v>63</v>
      </c>
    </row>
    <row r="20" spans="1:11" ht="26.25" customHeight="1" x14ac:dyDescent="0.25">
      <c r="A20" s="16" t="s">
        <v>22</v>
      </c>
      <c r="B20" s="15">
        <v>9.9499999999999993</v>
      </c>
      <c r="C20" s="1">
        <v>1017</v>
      </c>
      <c r="D20" s="15">
        <v>310</v>
      </c>
      <c r="E20" s="2">
        <f>D20/C20</f>
        <v>0.30481809242871188</v>
      </c>
      <c r="F20" s="15">
        <v>299</v>
      </c>
      <c r="G20" s="11">
        <f>F20/C20</f>
        <v>0.29400196656833827</v>
      </c>
      <c r="H20" s="13">
        <v>15</v>
      </c>
      <c r="I20" s="13">
        <v>31</v>
      </c>
      <c r="J20" s="13">
        <v>17</v>
      </c>
      <c r="K20" s="3">
        <f>H20+I20+J20</f>
        <v>63</v>
      </c>
    </row>
    <row r="21" spans="1:11" x14ac:dyDescent="0.25">
      <c r="A21" s="16" t="s">
        <v>4</v>
      </c>
      <c r="B21" s="15">
        <v>6.57</v>
      </c>
      <c r="C21" s="15">
        <v>374</v>
      </c>
      <c r="D21" s="15">
        <v>126</v>
      </c>
      <c r="E21" s="2">
        <f>D21/C21</f>
        <v>0.33689839572192515</v>
      </c>
      <c r="F21" s="15">
        <v>121</v>
      </c>
      <c r="G21" s="11">
        <f>F21/C21</f>
        <v>0.3235294117647059</v>
      </c>
      <c r="H21" s="13">
        <v>1</v>
      </c>
      <c r="I21" s="13">
        <v>39</v>
      </c>
      <c r="J21" s="13">
        <v>23</v>
      </c>
      <c r="K21" s="3">
        <f>H21+I21+J21</f>
        <v>63</v>
      </c>
    </row>
    <row r="22" spans="1:11" ht="26.25" customHeight="1" x14ac:dyDescent="0.25">
      <c r="A22" s="16" t="s">
        <v>17</v>
      </c>
      <c r="B22" s="15">
        <v>9.5</v>
      </c>
      <c r="C22" s="15">
        <v>72</v>
      </c>
      <c r="D22" s="15">
        <v>21</v>
      </c>
      <c r="E22" s="2">
        <f>D22/C22</f>
        <v>0.29166666666666669</v>
      </c>
      <c r="F22" s="15">
        <v>26</v>
      </c>
      <c r="G22" s="11">
        <f>F22/C22</f>
        <v>0.3611111111111111</v>
      </c>
      <c r="H22" s="13">
        <v>11</v>
      </c>
      <c r="I22" s="13">
        <v>22</v>
      </c>
      <c r="J22" s="13">
        <v>34</v>
      </c>
      <c r="K22" s="3">
        <f>H22+I22+J22</f>
        <v>67</v>
      </c>
    </row>
    <row r="23" spans="1:11" ht="26.25" customHeight="1" x14ac:dyDescent="0.25">
      <c r="A23" s="16" t="s">
        <v>37</v>
      </c>
      <c r="B23" s="15">
        <v>12.9</v>
      </c>
      <c r="C23" s="15">
        <v>243</v>
      </c>
      <c r="D23" s="15">
        <v>54</v>
      </c>
      <c r="E23" s="2">
        <f>D23/C23</f>
        <v>0.22222222222222221</v>
      </c>
      <c r="F23" s="15">
        <v>90</v>
      </c>
      <c r="G23" s="11">
        <f>F23/C23</f>
        <v>0.37037037037037035</v>
      </c>
      <c r="H23" s="13">
        <v>30</v>
      </c>
      <c r="I23" s="13">
        <v>3</v>
      </c>
      <c r="J23" s="13">
        <v>37</v>
      </c>
      <c r="K23" s="3">
        <f>H23+I23+J23</f>
        <v>70</v>
      </c>
    </row>
    <row r="24" spans="1:11" ht="26.25" customHeight="1" x14ac:dyDescent="0.25">
      <c r="A24" s="16" t="s">
        <v>42</v>
      </c>
      <c r="B24" s="15">
        <v>11.15</v>
      </c>
      <c r="C24" s="15">
        <v>111</v>
      </c>
      <c r="D24" s="15">
        <v>33</v>
      </c>
      <c r="E24" s="2">
        <f>D24/C24</f>
        <v>0.29729729729729731</v>
      </c>
      <c r="F24" s="15">
        <v>37</v>
      </c>
      <c r="G24" s="11">
        <f>F24/C24</f>
        <v>0.33333333333333331</v>
      </c>
      <c r="H24" s="13">
        <v>23</v>
      </c>
      <c r="I24" s="13">
        <v>26</v>
      </c>
      <c r="J24" s="13">
        <v>25</v>
      </c>
      <c r="K24" s="3">
        <f>H24+I24+J24</f>
        <v>74</v>
      </c>
    </row>
    <row r="25" spans="1:11" ht="26.25" customHeight="1" x14ac:dyDescent="0.25">
      <c r="A25" s="16" t="s">
        <v>20</v>
      </c>
      <c r="B25" s="15">
        <v>7.04</v>
      </c>
      <c r="C25" s="15">
        <v>90</v>
      </c>
      <c r="D25" s="15">
        <v>27</v>
      </c>
      <c r="E25" s="2">
        <f>D25/C25</f>
        <v>0.3</v>
      </c>
      <c r="F25" s="15">
        <v>39</v>
      </c>
      <c r="G25" s="11">
        <f>F25/C25</f>
        <v>0.43333333333333335</v>
      </c>
      <c r="H25" s="13">
        <v>2</v>
      </c>
      <c r="I25" s="13">
        <v>29</v>
      </c>
      <c r="J25" s="13">
        <v>46</v>
      </c>
      <c r="K25" s="3">
        <f>H25+I25+J25</f>
        <v>77</v>
      </c>
    </row>
    <row r="26" spans="1:11" x14ac:dyDescent="0.25">
      <c r="A26" s="16" t="s">
        <v>2</v>
      </c>
      <c r="B26" s="15">
        <v>11.61</v>
      </c>
      <c r="C26" s="15">
        <v>136</v>
      </c>
      <c r="D26" s="15">
        <v>23</v>
      </c>
      <c r="E26" s="2">
        <f>D26/C26</f>
        <v>0.16911764705882354</v>
      </c>
      <c r="F26" s="15">
        <v>69</v>
      </c>
      <c r="G26" s="11">
        <f>F26/C26</f>
        <v>0.50735294117647056</v>
      </c>
      <c r="H26" s="13">
        <v>26</v>
      </c>
      <c r="I26" s="13">
        <v>1</v>
      </c>
      <c r="J26" s="13">
        <v>50</v>
      </c>
      <c r="K26" s="3">
        <f>H26+I26+J26</f>
        <v>77</v>
      </c>
    </row>
    <row r="27" spans="1:11" x14ac:dyDescent="0.25">
      <c r="A27" s="16" t="s">
        <v>14</v>
      </c>
      <c r="B27" s="15">
        <v>16.170000000000002</v>
      </c>
      <c r="C27" s="15">
        <v>826</v>
      </c>
      <c r="D27" s="15">
        <v>212</v>
      </c>
      <c r="E27" s="2">
        <f>D27/C27</f>
        <v>0.2566585956416465</v>
      </c>
      <c r="F27" s="15">
        <v>299</v>
      </c>
      <c r="G27" s="11">
        <f>F27/C27</f>
        <v>0.36198547215496368</v>
      </c>
      <c r="H27" s="13">
        <v>35</v>
      </c>
      <c r="I27" s="13">
        <v>8</v>
      </c>
      <c r="J27" s="13">
        <v>35</v>
      </c>
      <c r="K27" s="3">
        <f>H27+I27+J27</f>
        <v>78</v>
      </c>
    </row>
    <row r="28" spans="1:11" ht="26.25" customHeight="1" x14ac:dyDescent="0.25">
      <c r="A28" s="16" t="s">
        <v>28</v>
      </c>
      <c r="B28" s="15">
        <v>7.81</v>
      </c>
      <c r="C28" s="15">
        <v>221</v>
      </c>
      <c r="D28" s="15">
        <v>94</v>
      </c>
      <c r="E28" s="2">
        <f>D28/C28</f>
        <v>0.42533936651583709</v>
      </c>
      <c r="F28" s="15">
        <v>74</v>
      </c>
      <c r="G28" s="11">
        <f>F28/C28</f>
        <v>0.33484162895927599</v>
      </c>
      <c r="H28" s="13">
        <v>6</v>
      </c>
      <c r="I28" s="13">
        <v>48</v>
      </c>
      <c r="J28" s="13">
        <v>26</v>
      </c>
      <c r="K28" s="3">
        <f>H28+I28+J28</f>
        <v>80</v>
      </c>
    </row>
    <row r="29" spans="1:11" x14ac:dyDescent="0.25">
      <c r="A29" s="16" t="s">
        <v>32</v>
      </c>
      <c r="B29" s="15">
        <v>7.18</v>
      </c>
      <c r="C29" s="15">
        <v>66</v>
      </c>
      <c r="D29" s="15">
        <v>26</v>
      </c>
      <c r="E29" s="2">
        <f>D29/C29</f>
        <v>0.39393939393939392</v>
      </c>
      <c r="F29" s="15">
        <v>23</v>
      </c>
      <c r="G29" s="11">
        <f>F29/C29</f>
        <v>0.34848484848484851</v>
      </c>
      <c r="H29" s="13">
        <v>3</v>
      </c>
      <c r="I29" s="13">
        <v>45</v>
      </c>
      <c r="J29" s="13">
        <v>32</v>
      </c>
      <c r="K29" s="3">
        <f>H29+I29+J29</f>
        <v>80</v>
      </c>
    </row>
    <row r="30" spans="1:11" ht="39" customHeight="1" x14ac:dyDescent="0.25">
      <c r="A30" s="16" t="s">
        <v>3</v>
      </c>
      <c r="B30" s="15">
        <v>12.42</v>
      </c>
      <c r="C30" s="15">
        <v>485</v>
      </c>
      <c r="D30" s="15">
        <v>161</v>
      </c>
      <c r="E30" s="2">
        <f>D30/C30</f>
        <v>0.33195876288659792</v>
      </c>
      <c r="F30" s="15">
        <v>142</v>
      </c>
      <c r="G30" s="11">
        <f>F30/C30</f>
        <v>0.29278350515463919</v>
      </c>
      <c r="H30" s="13">
        <v>28</v>
      </c>
      <c r="I30" s="13">
        <v>38</v>
      </c>
      <c r="J30" s="13">
        <v>16</v>
      </c>
      <c r="K30" s="3">
        <f>H30+I30+J30</f>
        <v>82</v>
      </c>
    </row>
    <row r="31" spans="1:11" ht="26.25" customHeight="1" x14ac:dyDescent="0.25">
      <c r="A31" s="16" t="s">
        <v>38</v>
      </c>
      <c r="B31" s="15">
        <v>9.09</v>
      </c>
      <c r="C31" s="15">
        <v>55</v>
      </c>
      <c r="D31" s="15">
        <v>18</v>
      </c>
      <c r="E31" s="2">
        <f>D31/C31</f>
        <v>0.32727272727272727</v>
      </c>
      <c r="F31" s="15">
        <v>20</v>
      </c>
      <c r="G31" s="11">
        <f>F31/C31</f>
        <v>0.36363636363636365</v>
      </c>
      <c r="H31" s="13">
        <v>10</v>
      </c>
      <c r="I31" s="13">
        <v>36</v>
      </c>
      <c r="J31" s="13">
        <v>36</v>
      </c>
      <c r="K31" s="3">
        <f>H31+I31+J31</f>
        <v>82</v>
      </c>
    </row>
    <row r="32" spans="1:11" ht="26.25" customHeight="1" x14ac:dyDescent="0.25">
      <c r="A32" s="16" t="s">
        <v>34</v>
      </c>
      <c r="B32" s="15">
        <v>7.72</v>
      </c>
      <c r="C32" s="15">
        <v>454</v>
      </c>
      <c r="D32" s="15">
        <v>157</v>
      </c>
      <c r="E32" s="2">
        <f>D32/C32</f>
        <v>0.3458149779735683</v>
      </c>
      <c r="F32" s="15">
        <v>169</v>
      </c>
      <c r="G32" s="11">
        <f>F32/C32</f>
        <v>0.3722466960352423</v>
      </c>
      <c r="H32" s="13">
        <v>5</v>
      </c>
      <c r="I32" s="13">
        <v>41</v>
      </c>
      <c r="J32" s="13">
        <v>38</v>
      </c>
      <c r="K32" s="3">
        <f>H32+I32+J32</f>
        <v>84</v>
      </c>
    </row>
    <row r="33" spans="1:11" ht="26.25" customHeight="1" x14ac:dyDescent="0.25">
      <c r="A33" s="16" t="s">
        <v>16</v>
      </c>
      <c r="B33" s="15">
        <v>18.600000000000001</v>
      </c>
      <c r="C33" s="15">
        <v>895</v>
      </c>
      <c r="D33" s="15">
        <v>261</v>
      </c>
      <c r="E33" s="2">
        <f>D33/C33</f>
        <v>0.2916201117318436</v>
      </c>
      <c r="F33" s="15">
        <v>298</v>
      </c>
      <c r="G33" s="11">
        <f>F33/C33</f>
        <v>0.33296089385474859</v>
      </c>
      <c r="H33" s="13">
        <v>41</v>
      </c>
      <c r="I33" s="13">
        <v>21</v>
      </c>
      <c r="J33" s="13">
        <v>24</v>
      </c>
      <c r="K33" s="3">
        <f>H33+I33+J33</f>
        <v>86</v>
      </c>
    </row>
    <row r="34" spans="1:11" x14ac:dyDescent="0.25">
      <c r="A34" s="16" t="s">
        <v>33</v>
      </c>
      <c r="B34" s="15">
        <v>10.92</v>
      </c>
      <c r="C34" s="15">
        <v>764</v>
      </c>
      <c r="D34" s="15">
        <v>228</v>
      </c>
      <c r="E34" s="2">
        <f>D34/C34</f>
        <v>0.29842931937172773</v>
      </c>
      <c r="F34" s="15">
        <v>287</v>
      </c>
      <c r="G34" s="11">
        <f>F34/C34</f>
        <v>0.37565445026178013</v>
      </c>
      <c r="H34" s="13">
        <v>21</v>
      </c>
      <c r="I34" s="13">
        <v>27</v>
      </c>
      <c r="J34" s="13">
        <v>39</v>
      </c>
      <c r="K34" s="3">
        <f>H34+I34+J34</f>
        <v>87</v>
      </c>
    </row>
    <row r="35" spans="1:11" ht="26.25" customHeight="1" x14ac:dyDescent="0.25">
      <c r="A35" s="16" t="s">
        <v>35</v>
      </c>
      <c r="B35" s="15">
        <v>23.18</v>
      </c>
      <c r="C35" s="15">
        <v>338</v>
      </c>
      <c r="D35" s="15">
        <v>93</v>
      </c>
      <c r="E35" s="2">
        <f>D35/C35</f>
        <v>0.27514792899408286</v>
      </c>
      <c r="F35" s="15">
        <v>115</v>
      </c>
      <c r="G35" s="11">
        <f>F35/C35</f>
        <v>0.34023668639053256</v>
      </c>
      <c r="H35" s="13">
        <v>49</v>
      </c>
      <c r="I35" s="13">
        <v>10</v>
      </c>
      <c r="J35" s="13">
        <v>29</v>
      </c>
      <c r="K35" s="3">
        <f>H35+I35+J35</f>
        <v>88</v>
      </c>
    </row>
    <row r="36" spans="1:11" x14ac:dyDescent="0.25">
      <c r="A36" s="16" t="s">
        <v>44</v>
      </c>
      <c r="B36" s="15">
        <v>8.7899999999999991</v>
      </c>
      <c r="C36" s="15">
        <v>918</v>
      </c>
      <c r="D36" s="15">
        <v>278</v>
      </c>
      <c r="E36" s="2">
        <f>D36/C36</f>
        <v>0.30283224400871461</v>
      </c>
      <c r="F36" s="15">
        <v>441</v>
      </c>
      <c r="G36" s="11">
        <f>F36/C36</f>
        <v>0.48039215686274511</v>
      </c>
      <c r="H36" s="13">
        <v>9</v>
      </c>
      <c r="I36" s="13">
        <v>30</v>
      </c>
      <c r="J36" s="13">
        <v>49</v>
      </c>
      <c r="K36" s="3">
        <f>H36+I36+J36</f>
        <v>88</v>
      </c>
    </row>
    <row r="37" spans="1:11" ht="26.25" customHeight="1" x14ac:dyDescent="0.25">
      <c r="A37" s="16" t="s">
        <v>39</v>
      </c>
      <c r="B37" s="15">
        <v>11.1</v>
      </c>
      <c r="C37" s="15">
        <v>582</v>
      </c>
      <c r="D37" s="15">
        <v>197</v>
      </c>
      <c r="E37" s="2">
        <f>D37/C37</f>
        <v>0.33848797250859108</v>
      </c>
      <c r="F37" s="15">
        <v>195</v>
      </c>
      <c r="G37" s="11">
        <f>F37/C37</f>
        <v>0.33505154639175255</v>
      </c>
      <c r="H37" s="13">
        <v>22</v>
      </c>
      <c r="I37" s="13">
        <v>40</v>
      </c>
      <c r="J37" s="13">
        <v>27</v>
      </c>
      <c r="K37" s="3">
        <f>H37+I37+J37</f>
        <v>89</v>
      </c>
    </row>
    <row r="38" spans="1:11" x14ac:dyDescent="0.25">
      <c r="A38" s="16" t="s">
        <v>1</v>
      </c>
      <c r="B38" s="15">
        <v>16.78</v>
      </c>
      <c r="C38" s="15">
        <v>680</v>
      </c>
      <c r="D38" s="15">
        <v>219</v>
      </c>
      <c r="E38" s="2">
        <f>D38/C38</f>
        <v>0.32205882352941179</v>
      </c>
      <c r="F38" s="15">
        <v>214</v>
      </c>
      <c r="G38" s="11">
        <f>F38/C38</f>
        <v>0.31470588235294117</v>
      </c>
      <c r="H38" s="13">
        <v>37</v>
      </c>
      <c r="I38" s="13">
        <v>35</v>
      </c>
      <c r="J38" s="13">
        <v>20</v>
      </c>
      <c r="K38" s="3">
        <f>H38+I38+J38</f>
        <v>92</v>
      </c>
    </row>
    <row r="39" spans="1:11" ht="26.25" customHeight="1" x14ac:dyDescent="0.25">
      <c r="A39" s="16" t="s">
        <v>49</v>
      </c>
      <c r="B39" s="15">
        <v>16.91</v>
      </c>
      <c r="C39" s="15">
        <v>135</v>
      </c>
      <c r="D39" s="15">
        <v>38</v>
      </c>
      <c r="E39" s="2">
        <f>D39/C39</f>
        <v>0.2814814814814815</v>
      </c>
      <c r="F39" s="15">
        <v>51</v>
      </c>
      <c r="G39" s="11">
        <f>F39/C39</f>
        <v>0.37777777777777777</v>
      </c>
      <c r="H39" s="13">
        <v>38</v>
      </c>
      <c r="I39" s="13">
        <v>16</v>
      </c>
      <c r="J39" s="13">
        <v>40</v>
      </c>
      <c r="K39" s="3">
        <f>H39+I39+J39</f>
        <v>94</v>
      </c>
    </row>
    <row r="40" spans="1:11" ht="26.25" customHeight="1" x14ac:dyDescent="0.25">
      <c r="A40" s="16" t="s">
        <v>31</v>
      </c>
      <c r="B40" s="15">
        <v>10.65</v>
      </c>
      <c r="C40" s="15">
        <v>99</v>
      </c>
      <c r="D40" s="15">
        <v>41</v>
      </c>
      <c r="E40" s="2">
        <f>D40/C40</f>
        <v>0.41414141414141414</v>
      </c>
      <c r="F40" s="15">
        <v>34</v>
      </c>
      <c r="G40" s="11">
        <f>F40/C40</f>
        <v>0.34343434343434343</v>
      </c>
      <c r="H40" s="13">
        <v>20</v>
      </c>
      <c r="I40" s="13">
        <v>47</v>
      </c>
      <c r="J40" s="13">
        <v>30</v>
      </c>
      <c r="K40" s="3">
        <f>H40+I40+J40</f>
        <v>97</v>
      </c>
    </row>
    <row r="41" spans="1:11" x14ac:dyDescent="0.25">
      <c r="A41" s="16" t="s">
        <v>23</v>
      </c>
      <c r="B41" s="15">
        <v>20.3</v>
      </c>
      <c r="C41" s="15">
        <v>696</v>
      </c>
      <c r="D41" s="15">
        <v>222</v>
      </c>
      <c r="E41" s="2">
        <f>D41/C41</f>
        <v>0.31896551724137934</v>
      </c>
      <c r="F41" s="15">
        <v>213</v>
      </c>
      <c r="G41" s="11">
        <f>F41/C41</f>
        <v>0.30603448275862066</v>
      </c>
      <c r="H41" s="13">
        <v>46</v>
      </c>
      <c r="I41" s="13">
        <v>34</v>
      </c>
      <c r="J41" s="13">
        <v>18</v>
      </c>
      <c r="K41" s="3">
        <f>H41+I41+J41</f>
        <v>98</v>
      </c>
    </row>
    <row r="42" spans="1:11" ht="26.25" customHeight="1" x14ac:dyDescent="0.25">
      <c r="A42" s="16" t="s">
        <v>27</v>
      </c>
      <c r="B42" s="15">
        <v>10.32</v>
      </c>
      <c r="C42" s="15">
        <v>447</v>
      </c>
      <c r="D42" s="15">
        <v>160</v>
      </c>
      <c r="E42" s="2">
        <f>D42/C42</f>
        <v>0.35794183445190159</v>
      </c>
      <c r="F42" s="15">
        <v>183</v>
      </c>
      <c r="G42" s="11">
        <f>F42/C42</f>
        <v>0.40939597315436244</v>
      </c>
      <c r="H42" s="13">
        <v>18</v>
      </c>
      <c r="I42" s="13">
        <v>42</v>
      </c>
      <c r="J42" s="13">
        <v>44</v>
      </c>
      <c r="K42" s="3">
        <f>H42+I42+J42</f>
        <v>104</v>
      </c>
    </row>
    <row r="43" spans="1:11" ht="26.25" customHeight="1" x14ac:dyDescent="0.25">
      <c r="A43" s="16" t="s">
        <v>50</v>
      </c>
      <c r="B43" s="15">
        <v>8.7100000000000009</v>
      </c>
      <c r="C43" s="15">
        <v>100</v>
      </c>
      <c r="D43" s="15">
        <v>45</v>
      </c>
      <c r="E43" s="2">
        <f>D43/C43</f>
        <v>0.45</v>
      </c>
      <c r="F43" s="15">
        <v>45</v>
      </c>
      <c r="G43" s="11">
        <f>F43/C43</f>
        <v>0.45</v>
      </c>
      <c r="H43" s="13">
        <v>8</v>
      </c>
      <c r="I43" s="13">
        <v>50</v>
      </c>
      <c r="J43" s="13">
        <v>47</v>
      </c>
      <c r="K43" s="3">
        <f>H43+I43+J43</f>
        <v>105</v>
      </c>
    </row>
    <row r="44" spans="1:11" ht="25.5" x14ac:dyDescent="0.25">
      <c r="A44" s="16" t="s">
        <v>24</v>
      </c>
      <c r="B44" s="15">
        <v>19.68</v>
      </c>
      <c r="C44" s="1">
        <v>1230</v>
      </c>
      <c r="D44" s="15">
        <v>359</v>
      </c>
      <c r="E44" s="2">
        <f>D44/C44</f>
        <v>0.29186991869918699</v>
      </c>
      <c r="F44" s="15">
        <v>476</v>
      </c>
      <c r="G44" s="11">
        <f>F44/C44</f>
        <v>0.38699186991869916</v>
      </c>
      <c r="H44" s="13">
        <v>44</v>
      </c>
      <c r="I44" s="13">
        <v>23</v>
      </c>
      <c r="J44" s="13">
        <v>42</v>
      </c>
      <c r="K44" s="3">
        <f>H44+I44+J44</f>
        <v>109</v>
      </c>
    </row>
    <row r="45" spans="1:11" x14ac:dyDescent="0.25">
      <c r="A45" s="16" t="s">
        <v>29</v>
      </c>
      <c r="B45" s="15">
        <v>12.48</v>
      </c>
      <c r="C45" s="1">
        <v>1286</v>
      </c>
      <c r="D45" s="15">
        <v>398</v>
      </c>
      <c r="E45" s="2">
        <f>D45/C45</f>
        <v>0.30948678071539659</v>
      </c>
      <c r="F45" s="15">
        <v>615</v>
      </c>
      <c r="G45" s="11">
        <f>F45/C45</f>
        <v>0.47822706065318821</v>
      </c>
      <c r="H45" s="13">
        <v>29</v>
      </c>
      <c r="I45" s="13">
        <v>33</v>
      </c>
      <c r="J45" s="13">
        <v>48</v>
      </c>
      <c r="K45" s="3">
        <f>H45+I45+J45</f>
        <v>110</v>
      </c>
    </row>
    <row r="46" spans="1:11" x14ac:dyDescent="0.25">
      <c r="A46" s="16" t="s">
        <v>41</v>
      </c>
      <c r="B46" s="15">
        <v>15.2</v>
      </c>
      <c r="C46" s="15">
        <v>786</v>
      </c>
      <c r="D46" s="15">
        <v>258</v>
      </c>
      <c r="E46" s="2">
        <f>D46/C46</f>
        <v>0.3282442748091603</v>
      </c>
      <c r="F46" s="15">
        <v>310</v>
      </c>
      <c r="G46" s="11">
        <f>F46/C46</f>
        <v>0.3944020356234097</v>
      </c>
      <c r="H46" s="13">
        <v>31</v>
      </c>
      <c r="I46" s="13">
        <v>37</v>
      </c>
      <c r="J46" s="13">
        <v>43</v>
      </c>
      <c r="K46" s="3">
        <f>H46+I46+J46</f>
        <v>111</v>
      </c>
    </row>
    <row r="47" spans="1:11" x14ac:dyDescent="0.25">
      <c r="A47" s="16" t="s">
        <v>48</v>
      </c>
      <c r="B47" s="15">
        <v>19.75</v>
      </c>
      <c r="C47" s="15">
        <v>350</v>
      </c>
      <c r="D47" s="15">
        <v>104</v>
      </c>
      <c r="E47" s="2">
        <f>D47/C47</f>
        <v>0.29714285714285715</v>
      </c>
      <c r="F47" s="15">
        <v>148</v>
      </c>
      <c r="G47" s="11">
        <f>F47/C47</f>
        <v>0.42285714285714288</v>
      </c>
      <c r="H47" s="13">
        <v>45</v>
      </c>
      <c r="I47" s="13">
        <v>25</v>
      </c>
      <c r="J47" s="13">
        <v>45</v>
      </c>
      <c r="K47" s="3">
        <f>H47+I47+J47</f>
        <v>115</v>
      </c>
    </row>
    <row r="48" spans="1:11" ht="26.25" customHeight="1" x14ac:dyDescent="0.25">
      <c r="A48" s="16" t="s">
        <v>46</v>
      </c>
      <c r="B48" s="15">
        <v>17.14</v>
      </c>
      <c r="C48" s="15">
        <v>209</v>
      </c>
      <c r="D48" s="15">
        <v>82</v>
      </c>
      <c r="E48" s="2">
        <f>D48/C48</f>
        <v>0.3923444976076555</v>
      </c>
      <c r="F48" s="15">
        <v>75</v>
      </c>
      <c r="G48" s="11">
        <f>F48/C48</f>
        <v>0.35885167464114831</v>
      </c>
      <c r="H48" s="13">
        <v>39</v>
      </c>
      <c r="I48" s="13">
        <v>44</v>
      </c>
      <c r="J48" s="13">
        <v>33</v>
      </c>
      <c r="K48" s="3">
        <f>H48+I48+J48</f>
        <v>116</v>
      </c>
    </row>
    <row r="49" spans="1:11" ht="26.25" customHeight="1" x14ac:dyDescent="0.25">
      <c r="A49" s="16" t="s">
        <v>30</v>
      </c>
      <c r="B49" s="15">
        <v>21.63</v>
      </c>
      <c r="C49" s="15">
        <v>828</v>
      </c>
      <c r="D49" s="15">
        <v>309</v>
      </c>
      <c r="E49" s="2">
        <f>D49/C49</f>
        <v>0.37318840579710144</v>
      </c>
      <c r="F49" s="15">
        <v>278</v>
      </c>
      <c r="G49" s="11">
        <f>F49/C49</f>
        <v>0.33574879227053139</v>
      </c>
      <c r="H49" s="13">
        <v>47</v>
      </c>
      <c r="I49" s="13">
        <v>43</v>
      </c>
      <c r="J49" s="13">
        <v>28</v>
      </c>
      <c r="K49" s="3">
        <f>H49+I49+J49</f>
        <v>118</v>
      </c>
    </row>
    <row r="50" spans="1:11" ht="26.25" customHeight="1" x14ac:dyDescent="0.25">
      <c r="A50" s="16" t="s">
        <v>36</v>
      </c>
      <c r="B50" s="15">
        <v>15.57</v>
      </c>
      <c r="C50" s="1">
        <v>3054</v>
      </c>
      <c r="D50" s="1">
        <v>1216</v>
      </c>
      <c r="E50" s="2">
        <f>D50/C50</f>
        <v>0.39816633922724298</v>
      </c>
      <c r="F50" s="1">
        <v>1177</v>
      </c>
      <c r="G50" s="11">
        <f>F50/C50</f>
        <v>0.38539620170268502</v>
      </c>
      <c r="H50" s="13">
        <v>33</v>
      </c>
      <c r="I50" s="13">
        <v>46</v>
      </c>
      <c r="J50" s="13">
        <v>41</v>
      </c>
      <c r="K50" s="3">
        <f>H50+I50+J50</f>
        <v>120</v>
      </c>
    </row>
    <row r="51" spans="1:11" ht="26.25" customHeight="1" x14ac:dyDescent="0.25">
      <c r="A51" s="5" t="s">
        <v>25</v>
      </c>
      <c r="B51" s="8">
        <v>18.829999999999998</v>
      </c>
      <c r="C51" s="8">
        <v>148</v>
      </c>
      <c r="D51" s="8">
        <v>63</v>
      </c>
      <c r="E51" s="9">
        <f>D51/C51</f>
        <v>0.42567567567567566</v>
      </c>
      <c r="F51" s="8">
        <v>51</v>
      </c>
      <c r="G51" s="12">
        <f>F51/C51</f>
        <v>0.34459459459459457</v>
      </c>
      <c r="H51" s="13">
        <v>42</v>
      </c>
      <c r="I51" s="13">
        <v>49</v>
      </c>
      <c r="J51" s="13">
        <v>31</v>
      </c>
      <c r="K51" s="14">
        <f>H51+I51+J51</f>
        <v>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Scores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brgrave1</dc:creator>
  <cp:lastModifiedBy>brgrave1</cp:lastModifiedBy>
  <dcterms:created xsi:type="dcterms:W3CDTF">2018-06-16T17:22:08Z</dcterms:created>
  <dcterms:modified xsi:type="dcterms:W3CDTF">2018-06-16T20:03:29Z</dcterms:modified>
</cp:coreProperties>
</file>